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LeonardoNascimento\PycharmProjects\CPDBproject\data\"/>
    </mc:Choice>
  </mc:AlternateContent>
  <xr:revisionPtr revIDLastSave="0" documentId="13_ncr:1_{01D8E493-48D8-4040-8882-991F65F97055}" xr6:coauthVersionLast="47" xr6:coauthVersionMax="47" xr10:uidLastSave="{00000000-0000-0000-0000-000000000000}"/>
  <bookViews>
    <workbookView xWindow="-110" yWindow="-110" windowWidth="19420" windowHeight="10420" xr2:uid="{00000000-000D-0000-FFFF-FFFF00000000}"/>
  </bookViews>
  <sheets>
    <sheet name="MasterDatabase Oct 21" sheetId="1" r:id="rId1"/>
  </sheets>
  <definedNames>
    <definedName name="_xlnm._FilterDatabase" localSheetId="0" hidden="1">'MasterDatabase Oct 21'!$B$1:$AA$5694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5694" i="1" l="1"/>
  <c r="R5694" i="1"/>
  <c r="Q5694" i="1"/>
  <c r="Q5693" i="1"/>
  <c r="S5692" i="1"/>
  <c r="R5692" i="1"/>
  <c r="Q5692" i="1"/>
  <c r="Q5691" i="1"/>
  <c r="Q5690" i="1"/>
  <c r="Q5689" i="1"/>
  <c r="Q5688" i="1"/>
  <c r="Q5687" i="1"/>
  <c r="S5686" i="1"/>
  <c r="R5686" i="1"/>
  <c r="Q5686" i="1"/>
  <c r="Q5685" i="1"/>
  <c r="Q5684" i="1"/>
  <c r="Q5683" i="1"/>
  <c r="Q5682" i="1"/>
  <c r="Q5681" i="1"/>
  <c r="Q5680" i="1"/>
  <c r="Q5679" i="1"/>
  <c r="Q5678" i="1"/>
  <c r="S5677" i="1"/>
  <c r="R5677" i="1"/>
  <c r="Q5677" i="1"/>
  <c r="S5676" i="1" l="1"/>
  <c r="R5676" i="1"/>
  <c r="Q5676" i="1"/>
  <c r="Q5675" i="1"/>
  <c r="Q5674" i="1"/>
  <c r="Q5673" i="1"/>
  <c r="S5672" i="1"/>
  <c r="R5672" i="1"/>
  <c r="Q5672" i="1"/>
  <c r="Q5671" i="1"/>
  <c r="Q5670" i="1"/>
  <c r="S5669" i="1"/>
  <c r="R5669" i="1"/>
  <c r="Q5669" i="1"/>
  <c r="S5668" i="1"/>
  <c r="R5668" i="1"/>
  <c r="Q5668" i="1"/>
  <c r="Q5667" i="1"/>
  <c r="Q5666" i="1"/>
  <c r="Q5665" i="1"/>
  <c r="S5664" i="1"/>
  <c r="R5664" i="1"/>
  <c r="Q5664" i="1"/>
  <c r="S5663" i="1"/>
  <c r="R5663" i="1"/>
  <c r="Q5663" i="1"/>
  <c r="Q5662" i="1"/>
  <c r="Q5661" i="1"/>
  <c r="R5660" i="1"/>
  <c r="Q5660" i="1"/>
  <c r="S3254" i="1"/>
  <c r="Q5659" i="1"/>
  <c r="Q5658" i="1"/>
  <c r="Q5657" i="1"/>
  <c r="Q5656" i="1"/>
  <c r="Q5655" i="1"/>
  <c r="Q5654" i="1"/>
  <c r="S5653" i="1"/>
  <c r="R5653" i="1"/>
  <c r="Q5653" i="1"/>
  <c r="Q5652" i="1"/>
  <c r="Q5651" i="1"/>
  <c r="R5650" i="1"/>
  <c r="Q5650" i="1"/>
  <c r="Q5649" i="1"/>
  <c r="S5648" i="1"/>
  <c r="R5648" i="1"/>
  <c r="Q5648" i="1"/>
  <c r="S5647" i="1"/>
  <c r="R5647" i="1"/>
  <c r="Q5647" i="1"/>
  <c r="S5646" i="1" l="1"/>
  <c r="R5646" i="1"/>
  <c r="Q5646" i="1"/>
  <c r="Q5645" i="1"/>
  <c r="R5644" i="1"/>
  <c r="Q5644" i="1"/>
  <c r="Q5643" i="1"/>
  <c r="Q5642" i="1"/>
  <c r="Q5641" i="1"/>
  <c r="Q5640" i="1"/>
  <c r="Q5639" i="1"/>
  <c r="Q5638" i="1"/>
  <c r="Q5637" i="1"/>
  <c r="S5636" i="1"/>
  <c r="R5636" i="1"/>
  <c r="Q5636" i="1"/>
  <c r="Q5635" i="1"/>
  <c r="S5634" i="1"/>
  <c r="R5634" i="1"/>
  <c r="Q5634" i="1"/>
  <c r="Q5633" i="1"/>
  <c r="R5632" i="1"/>
  <c r="S5632" i="1"/>
  <c r="Q5632" i="1"/>
  <c r="S5631" i="1"/>
  <c r="R5631" i="1"/>
  <c r="Q5631" i="1"/>
  <c r="Q5630" i="1"/>
  <c r="S5629" i="1"/>
  <c r="R5629" i="1"/>
  <c r="Q5629" i="1"/>
  <c r="Q5628" i="1"/>
  <c r="S5627" i="1"/>
  <c r="R5627" i="1"/>
  <c r="Q5627" i="1"/>
  <c r="S5626" i="1"/>
  <c r="R5626" i="1"/>
  <c r="Q5626" i="1"/>
  <c r="S5625" i="1"/>
  <c r="R5625" i="1"/>
  <c r="Q5625" i="1"/>
  <c r="Q5624" i="1"/>
  <c r="Q5623" i="1"/>
  <c r="Q5622" i="1"/>
  <c r="Q5621" i="1"/>
  <c r="Q5620" i="1"/>
  <c r="S5619" i="1"/>
  <c r="Q5619" i="1"/>
  <c r="R5619" i="1"/>
  <c r="S5618" i="1"/>
  <c r="R5618" i="1"/>
  <c r="Q5618" i="1"/>
  <c r="Q5617" i="1"/>
  <c r="S5616" i="1"/>
  <c r="R5616" i="1"/>
  <c r="Q5616" i="1"/>
  <c r="Q5615" i="1"/>
  <c r="Q5614" i="1"/>
  <c r="S5613" i="1"/>
  <c r="R5613" i="1"/>
  <c r="Q5613" i="1"/>
  <c r="S5611" i="1"/>
  <c r="R5611" i="1"/>
  <c r="Q5611" i="1"/>
  <c r="S5610" i="1"/>
  <c r="R5610" i="1"/>
  <c r="Q5610" i="1"/>
  <c r="Q5609" i="1"/>
  <c r="S5609" i="1"/>
  <c r="R5609" i="1"/>
  <c r="S5608" i="1"/>
  <c r="R5608" i="1"/>
  <c r="Q5608" i="1"/>
  <c r="S5607" i="1"/>
  <c r="R5607" i="1"/>
  <c r="Q5607" i="1"/>
  <c r="S5606" i="1"/>
  <c r="R5606" i="1"/>
  <c r="Q5606" i="1"/>
  <c r="S5612" i="1"/>
  <c r="R5612" i="1"/>
  <c r="Q5612" i="1"/>
  <c r="S5605" i="1"/>
  <c r="R5605" i="1"/>
  <c r="Q5605" i="1"/>
  <c r="S5604" i="1"/>
  <c r="R5604" i="1"/>
  <c r="Q5604" i="1"/>
  <c r="S5603" i="1"/>
  <c r="R5603" i="1"/>
  <c r="Q5603" i="1"/>
  <c r="S5602" i="1"/>
  <c r="R5602" i="1"/>
  <c r="Q5602" i="1"/>
  <c r="S5601" i="1"/>
  <c r="R5601" i="1"/>
  <c r="Q5601" i="1"/>
  <c r="S5600" i="1"/>
  <c r="R5600" i="1"/>
  <c r="Q5600" i="1"/>
  <c r="S5599" i="1"/>
  <c r="R5599" i="1"/>
  <c r="Q5599" i="1"/>
  <c r="S5598" i="1"/>
  <c r="R5598" i="1"/>
  <c r="Q5598" i="1"/>
  <c r="S5597" i="1"/>
  <c r="R5597" i="1"/>
  <c r="Q5597" i="1"/>
  <c r="Q5596" i="1"/>
  <c r="S5595" i="1"/>
  <c r="R5595" i="1"/>
  <c r="Q5595" i="1"/>
  <c r="S5594" i="1"/>
  <c r="R5594" i="1"/>
  <c r="Q5594" i="1"/>
  <c r="Q5593" i="1"/>
  <c r="Q5592" i="1"/>
  <c r="Q5591" i="1"/>
  <c r="Q5590" i="1"/>
  <c r="Q5589" i="1"/>
  <c r="Q5588" i="1"/>
  <c r="Q5587" i="1"/>
  <c r="Q5586" i="1"/>
  <c r="Q5585" i="1"/>
  <c r="Q5584" i="1"/>
  <c r="Q5583" i="1"/>
  <c r="S5582" i="1"/>
  <c r="R5582" i="1"/>
  <c r="Q5582" i="1"/>
  <c r="Q5581" i="1"/>
  <c r="Q5580" i="1"/>
  <c r="S5579" i="1"/>
  <c r="R5579" i="1"/>
  <c r="Q5579" i="1"/>
  <c r="Q5578" i="1"/>
  <c r="Q5577" i="1"/>
  <c r="Q5576" i="1"/>
  <c r="Q5575" i="1"/>
  <c r="Q5574" i="1"/>
  <c r="Q5573" i="1"/>
  <c r="Q5572" i="1"/>
  <c r="Q5571" i="1"/>
  <c r="S5570" i="1"/>
  <c r="R5570" i="1"/>
  <c r="Q5570" i="1"/>
  <c r="Q5569" i="1"/>
  <c r="Q5568" i="1"/>
  <c r="S5567" i="1"/>
  <c r="R5567" i="1"/>
  <c r="Q5567" i="1"/>
  <c r="S5566" i="1"/>
  <c r="R5566" i="1"/>
  <c r="Q5566" i="1"/>
  <c r="Q5565" i="1"/>
  <c r="Q5564" i="1"/>
  <c r="S5563" i="1"/>
  <c r="R5563" i="1"/>
  <c r="Q5563" i="1"/>
  <c r="Q5562" i="1"/>
  <c r="R5561" i="1"/>
  <c r="Q5561" i="1"/>
  <c r="Q5560" i="1"/>
  <c r="Q5559" i="1"/>
  <c r="S5558" i="1"/>
  <c r="R5558" i="1"/>
  <c r="Q5558" i="1"/>
  <c r="Q5557" i="1"/>
  <c r="S5556" i="1"/>
  <c r="R5556" i="1"/>
  <c r="Q5556" i="1"/>
  <c r="S5555" i="1"/>
  <c r="R5555" i="1"/>
  <c r="Q5555" i="1"/>
  <c r="Q5554" i="1"/>
  <c r="Q5553" i="1"/>
  <c r="Q5551" i="1"/>
  <c r="Q5552" i="1"/>
  <c r="Q5550" i="1"/>
  <c r="Q5549" i="1"/>
  <c r="S5548" i="1"/>
  <c r="R5548" i="1"/>
  <c r="Q5548" i="1"/>
  <c r="S5547" i="1"/>
  <c r="R5547" i="1"/>
  <c r="Q5547" i="1"/>
  <c r="Q5546" i="1"/>
  <c r="S5545" i="1"/>
  <c r="R5545" i="1"/>
  <c r="Q5545" i="1"/>
  <c r="S5544" i="1"/>
  <c r="R5544" i="1"/>
  <c r="Q5544" i="1"/>
  <c r="Q5543" i="1"/>
  <c r="Q5542" i="1"/>
  <c r="Q5541" i="1"/>
  <c r="Q5539" i="1"/>
  <c r="S5540" i="1"/>
  <c r="R5540" i="1"/>
  <c r="Q5540" i="1"/>
  <c r="S5538" i="1"/>
  <c r="R5538" i="1"/>
  <c r="Q5538" i="1"/>
  <c r="Q5537" i="1"/>
  <c r="Q5536" i="1"/>
  <c r="S3425" i="1"/>
  <c r="Q5535" i="1"/>
  <c r="Q5534" i="1"/>
  <c r="Q5533" i="1"/>
  <c r="Q5532" i="1"/>
  <c r="Q5531" i="1"/>
  <c r="S5530" i="1"/>
  <c r="R5530" i="1"/>
  <c r="Q5530" i="1"/>
  <c r="S5529" i="1"/>
  <c r="R5529" i="1"/>
  <c r="Q5529" i="1"/>
  <c r="S5528" i="1"/>
  <c r="R5528" i="1"/>
  <c r="Q5528" i="1"/>
  <c r="Q5527" i="1"/>
  <c r="Q5526" i="1"/>
  <c r="Q5525" i="1"/>
  <c r="S5524" i="1"/>
  <c r="R5524" i="1"/>
  <c r="Q5524" i="1"/>
  <c r="S5523" i="1"/>
  <c r="R5523" i="1"/>
  <c r="Q5523" i="1"/>
  <c r="Q5522" i="1"/>
  <c r="Q5521" i="1"/>
  <c r="S5520" i="1"/>
  <c r="R5520" i="1"/>
  <c r="Q5520" i="1"/>
  <c r="Q5519" i="1"/>
  <c r="S5518" i="1"/>
  <c r="S5517" i="1"/>
  <c r="R5517" i="1"/>
  <c r="Q5517" i="1"/>
  <c r="S5516" i="1"/>
  <c r="R5516" i="1"/>
  <c r="Q5516" i="1"/>
  <c r="S5515" i="1"/>
  <c r="R5515" i="1"/>
  <c r="Q5515" i="1"/>
  <c r="S5514" i="1"/>
  <c r="R5514" i="1"/>
  <c r="Q5514" i="1"/>
  <c r="S5513" i="1"/>
  <c r="R5513" i="1"/>
  <c r="Q5513" i="1"/>
  <c r="S5512" i="1"/>
  <c r="R5512" i="1"/>
  <c r="Q5512" i="1"/>
  <c r="S5511" i="1"/>
  <c r="R5511" i="1"/>
  <c r="Q5511" i="1"/>
  <c r="R1751" i="1"/>
  <c r="Q5510" i="1"/>
  <c r="Q5509" i="1"/>
  <c r="S5508" i="1"/>
  <c r="R5508" i="1"/>
  <c r="Q5508" i="1"/>
  <c r="Q5507" i="1"/>
  <c r="Q5506" i="1"/>
  <c r="Q5505" i="1"/>
  <c r="Q5504" i="1"/>
  <c r="Q5503" i="1"/>
  <c r="S5502" i="1"/>
  <c r="R5502" i="1"/>
  <c r="Q5502" i="1"/>
  <c r="Q5501" i="1"/>
  <c r="Q5500" i="1"/>
  <c r="Q5499" i="1"/>
  <c r="Q5498" i="1"/>
  <c r="S5497" i="1"/>
  <c r="R5497" i="1"/>
  <c r="Q5497" i="1"/>
  <c r="S5496" i="1"/>
  <c r="R5496" i="1"/>
  <c r="Q5496" i="1"/>
  <c r="S5495" i="1"/>
  <c r="R5495" i="1"/>
  <c r="Q5495" i="1"/>
  <c r="S5494" i="1"/>
  <c r="R5494" i="1"/>
  <c r="Q5494" i="1"/>
  <c r="S5493" i="1"/>
  <c r="R5493" i="1"/>
  <c r="Q5493" i="1"/>
  <c r="Q5492" i="1"/>
  <c r="Q5491" i="1"/>
  <c r="S5490" i="1"/>
  <c r="R5490" i="1"/>
  <c r="Q5490" i="1"/>
  <c r="S5489" i="1"/>
  <c r="R5489" i="1"/>
  <c r="Q5489" i="1"/>
  <c r="Q5488" i="1"/>
  <c r="Q5487" i="1"/>
  <c r="Q5486" i="1"/>
  <c r="Q5485" i="1"/>
  <c r="Q5484" i="1"/>
  <c r="Q5483" i="1"/>
  <c r="Q5482" i="1"/>
  <c r="Q5481" i="1"/>
  <c r="Q5480" i="1"/>
  <c r="Q5479" i="1"/>
  <c r="Q5478" i="1"/>
  <c r="Q5477" i="1"/>
  <c r="Q5476" i="1"/>
  <c r="Q5475" i="1" l="1"/>
  <c r="S5474" i="1"/>
  <c r="R5474" i="1"/>
  <c r="Q5474" i="1"/>
  <c r="Q5473" i="1" l="1"/>
  <c r="Q5472" i="1"/>
  <c r="Q5471" i="1"/>
  <c r="Q5470" i="1"/>
  <c r="Q5469" i="1"/>
  <c r="Q5468" i="1"/>
  <c r="S3268" i="1"/>
  <c r="S3264" i="1"/>
  <c r="S3258" i="1"/>
  <c r="S3238" i="1"/>
  <c r="S4954" i="1"/>
  <c r="S4320" i="1"/>
  <c r="S2039" i="1"/>
  <c r="S1048" i="1"/>
  <c r="S224" i="1"/>
  <c r="S2784" i="1"/>
  <c r="S2411" i="1"/>
  <c r="S1955" i="1"/>
  <c r="S1434" i="1"/>
  <c r="S642" i="1"/>
  <c r="S470" i="1"/>
  <c r="S469" i="1"/>
  <c r="S467" i="1"/>
  <c r="S372" i="1"/>
  <c r="S4421" i="1"/>
  <c r="S4308" i="1"/>
  <c r="S4040" i="1"/>
  <c r="S4913" i="1"/>
  <c r="S4319" i="1"/>
  <c r="S1842" i="1"/>
  <c r="S966" i="1"/>
  <c r="S473" i="1"/>
  <c r="S84" i="1"/>
  <c r="S4432" i="1"/>
  <c r="S3381" i="1"/>
  <c r="S4929" i="1"/>
  <c r="S4847" i="1"/>
  <c r="S4845" i="1"/>
  <c r="S4415" i="1"/>
  <c r="S3445" i="1"/>
  <c r="S4928" i="1"/>
  <c r="S4419" i="1"/>
  <c r="S761" i="1"/>
  <c r="S551" i="1"/>
  <c r="S4654" i="1"/>
  <c r="S4476" i="1"/>
  <c r="S4407" i="1"/>
  <c r="S4475" i="1"/>
  <c r="S4414" i="1"/>
  <c r="S3641" i="1"/>
  <c r="S4302" i="1"/>
  <c r="S4223" i="1"/>
  <c r="S2494" i="1"/>
  <c r="S4754" i="1"/>
  <c r="S2745" i="1"/>
  <c r="S2621" i="1"/>
  <c r="S2205" i="1"/>
  <c r="S1617" i="1"/>
  <c r="S1328" i="1"/>
  <c r="S546" i="1"/>
  <c r="S4474" i="1"/>
  <c r="S4413" i="1"/>
  <c r="S3193" i="1"/>
  <c r="S3140" i="1"/>
  <c r="S4473" i="1"/>
  <c r="S4406" i="1"/>
  <c r="S3617" i="1"/>
  <c r="S4472" i="1"/>
  <c r="S4418" i="1"/>
  <c r="S3643" i="1"/>
  <c r="S3642" i="1"/>
  <c r="S4550" i="1"/>
  <c r="S4549" i="1"/>
  <c r="S4546" i="1"/>
  <c r="S4383" i="1"/>
  <c r="S3908" i="1"/>
  <c r="S4505" i="1"/>
  <c r="S4409" i="1"/>
  <c r="S3412" i="1"/>
  <c r="S3906" i="1"/>
  <c r="S4502" i="1"/>
  <c r="S3541" i="1"/>
  <c r="S4927" i="1"/>
  <c r="S4417" i="1"/>
  <c r="S3595" i="1"/>
  <c r="S4451" i="1"/>
  <c r="S4482" i="1"/>
  <c r="S3629" i="1"/>
  <c r="S4423" i="1"/>
  <c r="S4405" i="1"/>
  <c r="S4301" i="1"/>
  <c r="S4028" i="1"/>
  <c r="S3897" i="1"/>
  <c r="S941" i="1"/>
  <c r="S4168" i="1"/>
  <c r="S4315" i="1"/>
  <c r="S4471" i="1"/>
  <c r="S4404" i="1"/>
  <c r="S4437" i="1"/>
  <c r="S4664" i="1"/>
  <c r="S4642" i="1"/>
  <c r="S4403" i="1"/>
  <c r="S4307" i="1"/>
  <c r="S4926" i="1"/>
  <c r="S4402" i="1"/>
  <c r="S4470" i="1"/>
  <c r="S4401" i="1"/>
  <c r="S4143" i="1"/>
  <c r="S4108" i="1"/>
  <c r="S4469" i="1"/>
  <c r="S4408" i="1"/>
  <c r="S4233" i="1"/>
  <c r="S4673" i="1"/>
  <c r="S4667" i="1"/>
  <c r="S3521" i="1"/>
  <c r="S4880" i="1"/>
  <c r="S4119" i="1"/>
  <c r="S4638" i="1"/>
  <c r="S5265" i="1"/>
  <c r="S2967" i="1"/>
  <c r="S2920" i="1"/>
  <c r="S2917" i="1"/>
  <c r="S2916" i="1"/>
  <c r="S2914" i="1"/>
  <c r="S2911" i="1"/>
  <c r="S2907" i="1"/>
  <c r="S2415" i="1"/>
  <c r="S235" i="1"/>
  <c r="S4314" i="1"/>
  <c r="S5086" i="1"/>
  <c r="S2783" i="1"/>
  <c r="S1954" i="1"/>
  <c r="S1879" i="1"/>
  <c r="S4674" i="1"/>
  <c r="S4925" i="1"/>
  <c r="S4400" i="1"/>
  <c r="S3962" i="1"/>
  <c r="S4670" i="1"/>
  <c r="S3865" i="1"/>
  <c r="S5256" i="1"/>
  <c r="S3039" i="1"/>
  <c r="S2217" i="1"/>
  <c r="S2213" i="1"/>
  <c r="S2203" i="1"/>
  <c r="S1877" i="1"/>
  <c r="S1233" i="1"/>
  <c r="S1432" i="1"/>
  <c r="S1859" i="1"/>
  <c r="S3185" i="1"/>
  <c r="S3187" i="1"/>
  <c r="S2439" i="1"/>
  <c r="S1994" i="1"/>
  <c r="S3184" i="1"/>
  <c r="S1519" i="1"/>
  <c r="S4399" i="1"/>
  <c r="S4468" i="1"/>
  <c r="S4416" i="1"/>
  <c r="S4461" i="1"/>
  <c r="S4317" i="1"/>
  <c r="S3849" i="1"/>
  <c r="S4924" i="1"/>
  <c r="S4412" i="1"/>
  <c r="S4068" i="1"/>
  <c r="S5093" i="1"/>
  <c r="S5095" i="1"/>
  <c r="S5101" i="1"/>
  <c r="S2782" i="1"/>
  <c r="S2410" i="1"/>
  <c r="S1865" i="1"/>
  <c r="S825" i="1"/>
  <c r="S34" i="1"/>
  <c r="S4290" i="1"/>
  <c r="S3879" i="1"/>
  <c r="S2781" i="1"/>
  <c r="S1953" i="1"/>
  <c r="S1594" i="1"/>
  <c r="S1161" i="1"/>
  <c r="S1160" i="1"/>
  <c r="S908" i="1"/>
  <c r="S878" i="1"/>
  <c r="S597" i="1"/>
  <c r="S136" i="1"/>
  <c r="S4923" i="1"/>
  <c r="S4398" i="1"/>
  <c r="S3806" i="1"/>
  <c r="S4477" i="1"/>
  <c r="S3162" i="1"/>
  <c r="S5051" i="1"/>
  <c r="S3167" i="1"/>
  <c r="S3163" i="1"/>
  <c r="S2304" i="1"/>
  <c r="S585" i="1"/>
  <c r="S584" i="1"/>
  <c r="S423" i="1"/>
  <c r="S641" i="1"/>
  <c r="S454" i="1"/>
  <c r="S2409" i="1"/>
  <c r="S2316" i="1"/>
  <c r="S4467" i="1"/>
  <c r="S4411" i="1"/>
  <c r="S4294" i="1"/>
  <c r="S3876" i="1"/>
  <c r="S4496" i="1"/>
  <c r="S3555" i="1"/>
  <c r="S4074" i="1"/>
  <c r="S4960" i="1"/>
  <c r="S3973" i="1"/>
  <c r="S4922" i="1"/>
  <c r="S4881" i="1"/>
  <c r="S4420" i="1"/>
  <c r="S3593" i="1"/>
  <c r="S3659" i="1"/>
  <c r="S3453" i="1"/>
  <c r="S4791" i="1"/>
  <c r="S4466" i="1"/>
  <c r="S4397" i="1"/>
  <c r="S4392" i="1"/>
  <c r="S3297" i="1"/>
  <c r="S4328" i="1"/>
  <c r="S4950" i="1"/>
  <c r="S4293" i="1"/>
  <c r="S3570" i="1"/>
  <c r="S4285" i="1"/>
  <c r="S4310" i="1"/>
  <c r="S1319" i="1"/>
  <c r="S930" i="1"/>
  <c r="S548" i="1"/>
  <c r="S418" i="1"/>
  <c r="S417" i="1"/>
  <c r="S416" i="1"/>
  <c r="S415" i="1"/>
  <c r="S413" i="1"/>
  <c r="S21" i="1"/>
  <c r="S20" i="1"/>
  <c r="S5347" i="1"/>
  <c r="S4329" i="1"/>
  <c r="S4316" i="1"/>
  <c r="S3873" i="1"/>
  <c r="S4660" i="1"/>
  <c r="S5314" i="1"/>
  <c r="S3053" i="1"/>
  <c r="S2369" i="1"/>
  <c r="S1097" i="1"/>
  <c r="S4463" i="1"/>
  <c r="S4465" i="1"/>
  <c r="S4304" i="1"/>
  <c r="S4235" i="1"/>
  <c r="S3619" i="1"/>
  <c r="S3590" i="1"/>
  <c r="S3668" i="1"/>
  <c r="S3945" i="1"/>
  <c r="S4300" i="1"/>
  <c r="S4410" i="1"/>
  <c r="S3618" i="1"/>
  <c r="S3474" i="1"/>
  <c r="S3433" i="1"/>
  <c r="S3362" i="1"/>
  <c r="S4391" i="1"/>
  <c r="S3765" i="1"/>
  <c r="S4303" i="1"/>
  <c r="S4646" i="1"/>
  <c r="S4669" i="1"/>
  <c r="S3276" i="1"/>
  <c r="S5273" i="1"/>
  <c r="S3671" i="1"/>
  <c r="S4395" i="1"/>
  <c r="S4919" i="1"/>
  <c r="S4668" i="1"/>
  <c r="S4663" i="1"/>
  <c r="S3847" i="1"/>
  <c r="S3451" i="1"/>
  <c r="S4920" i="1"/>
  <c r="S4481" i="1"/>
  <c r="S504" i="1"/>
  <c r="S566" i="1"/>
  <c r="S1570" i="1"/>
  <c r="S1358" i="1"/>
  <c r="S2034" i="1"/>
  <c r="S2383" i="1"/>
  <c r="Q5467" i="1"/>
  <c r="S5464" i="1"/>
  <c r="R5464" i="1"/>
  <c r="Q5464" i="1"/>
  <c r="S5466" i="1"/>
  <c r="R5466" i="1"/>
  <c r="Q5466" i="1"/>
  <c r="S5463" i="1"/>
  <c r="R5463" i="1"/>
  <c r="Q5463" i="1"/>
  <c r="Q5465" i="1"/>
  <c r="Q5462" i="1" l="1"/>
  <c r="S5461" i="1"/>
  <c r="R5461" i="1"/>
  <c r="Q5461" i="1"/>
  <c r="Q5460" i="1"/>
  <c r="Q5459" i="1"/>
  <c r="Q5458" i="1"/>
  <c r="Q5457" i="1"/>
  <c r="R5052" i="1"/>
  <c r="Q5052" i="1"/>
  <c r="S5456" i="1"/>
  <c r="R5456" i="1"/>
  <c r="Q5456" i="1"/>
  <c r="Q5455" i="1"/>
  <c r="Q5454" i="1"/>
  <c r="Q5453" i="1"/>
  <c r="Q5452" i="1"/>
  <c r="Q5451" i="1" l="1"/>
  <c r="Q5450" i="1"/>
  <c r="Q5449" i="1"/>
  <c r="R5448" i="1"/>
  <c r="Q5448" i="1"/>
  <c r="R5447" i="1"/>
  <c r="Q5447" i="1"/>
  <c r="R5446" i="1"/>
  <c r="Q5446" i="1"/>
  <c r="R5445" i="1"/>
  <c r="Q5445" i="1"/>
  <c r="R5444" i="1"/>
  <c r="Q5444" i="1"/>
  <c r="R5443" i="1"/>
  <c r="Q5443" i="1"/>
  <c r="R5442" i="1"/>
  <c r="Q5442" i="1"/>
  <c r="R5441" i="1"/>
  <c r="Q5441" i="1"/>
  <c r="R5440" i="1"/>
  <c r="Q5440" i="1"/>
  <c r="R5439" i="1"/>
  <c r="Q5439" i="1"/>
  <c r="R5438" i="1"/>
  <c r="Q5438" i="1"/>
  <c r="R5437" i="1"/>
  <c r="Q5437" i="1"/>
  <c r="R5436" i="1"/>
  <c r="Q5436" i="1"/>
  <c r="R5435" i="1"/>
  <c r="Q5435" i="1"/>
  <c r="R5434" i="1"/>
  <c r="Q5434" i="1"/>
  <c r="R5433" i="1"/>
  <c r="Q5433" i="1"/>
  <c r="R5432" i="1"/>
  <c r="Q5432" i="1"/>
  <c r="R5431" i="1"/>
  <c r="Q5431" i="1"/>
  <c r="R5430" i="1"/>
  <c r="Q5430" i="1"/>
  <c r="R5429" i="1"/>
  <c r="Q5429" i="1"/>
  <c r="R5428" i="1"/>
  <c r="Q5428" i="1"/>
  <c r="R5427" i="1"/>
  <c r="Q5427" i="1"/>
  <c r="R5426" i="1"/>
  <c r="Q5426" i="1"/>
  <c r="R5425" i="1"/>
  <c r="Q5425" i="1"/>
  <c r="R5424" i="1"/>
  <c r="Q5424" i="1"/>
  <c r="R5423" i="1"/>
  <c r="Q5423" i="1"/>
  <c r="R5422" i="1"/>
  <c r="Q5422" i="1"/>
  <c r="R5421" i="1"/>
  <c r="Q5421" i="1"/>
  <c r="R5420" i="1"/>
  <c r="Q5420" i="1"/>
  <c r="R5419" i="1"/>
  <c r="Q5419" i="1"/>
  <c r="R5418" i="1"/>
  <c r="Q5418" i="1"/>
  <c r="R5417" i="1"/>
  <c r="Q5417" i="1"/>
  <c r="R5416" i="1"/>
  <c r="Q5416" i="1"/>
  <c r="R5415" i="1"/>
  <c r="Q5415" i="1"/>
  <c r="R5414" i="1"/>
  <c r="Q5414" i="1"/>
  <c r="R5413" i="1"/>
  <c r="Q5413" i="1"/>
  <c r="R5412" i="1"/>
  <c r="Q5412" i="1"/>
  <c r="Q5411" i="1"/>
  <c r="Q5410" i="1"/>
  <c r="Q5409" i="1"/>
  <c r="Q5408" i="1"/>
  <c r="Q5407" i="1"/>
  <c r="Q5406" i="1"/>
  <c r="Q5405" i="1"/>
  <c r="R5404" i="1"/>
  <c r="Q5404" i="1"/>
  <c r="Q5403" i="1" l="1"/>
  <c r="Q5402" i="1"/>
  <c r="Q5401" i="1"/>
  <c r="Q5400" i="1"/>
  <c r="Q5399" i="1"/>
  <c r="Q5398" i="1"/>
  <c r="Q5397" i="1"/>
  <c r="S5396" i="1"/>
  <c r="R5396" i="1"/>
  <c r="Q5396" i="1"/>
  <c r="Q5395" i="1"/>
  <c r="S5394" i="1"/>
  <c r="R5394" i="1"/>
  <c r="Q5394" i="1"/>
  <c r="Q5393" i="1"/>
  <c r="S5392" i="1"/>
  <c r="R5392" i="1"/>
  <c r="Q5392" i="1"/>
  <c r="Q5391" i="1"/>
  <c r="Q5390" i="1"/>
  <c r="Q5389" i="1"/>
  <c r="Q5388" i="1"/>
  <c r="Q5387" i="1"/>
  <c r="Q5386" i="1"/>
  <c r="Q5385" i="1"/>
  <c r="Q5384" i="1"/>
  <c r="Q5383" i="1"/>
  <c r="R5382" i="1"/>
  <c r="Q5382" i="1"/>
  <c r="S5381" i="1"/>
  <c r="R5381" i="1"/>
  <c r="Q5381" i="1"/>
  <c r="Q5380" i="1"/>
  <c r="S5379" i="1"/>
  <c r="R5379" i="1"/>
  <c r="Q5379" i="1"/>
  <c r="S5378" i="1"/>
  <c r="R5378" i="1"/>
  <c r="Q5378" i="1"/>
  <c r="Q5377" i="1"/>
  <c r="Q5376" i="1"/>
  <c r="Q5375" i="1"/>
  <c r="S5374" i="1"/>
  <c r="R5374" i="1"/>
  <c r="Q5374" i="1"/>
  <c r="S5373" i="1"/>
  <c r="R5373" i="1"/>
  <c r="Q5373" i="1"/>
  <c r="S5372" i="1"/>
  <c r="R5372" i="1"/>
  <c r="Q5372" i="1"/>
  <c r="S5371" i="1"/>
  <c r="R5371" i="1"/>
  <c r="Q5371" i="1"/>
  <c r="S5370" i="1"/>
  <c r="R5370" i="1"/>
  <c r="Q5370" i="1"/>
  <c r="Q5369" i="1"/>
  <c r="S5368" i="1"/>
  <c r="R5368" i="1"/>
  <c r="Q5368" i="1"/>
  <c r="S5367" i="1"/>
  <c r="R5367" i="1"/>
  <c r="Q5367" i="1"/>
  <c r="Q5366" i="1"/>
  <c r="Q5365" i="1"/>
  <c r="Q5364" i="1"/>
  <c r="Q5363" i="1"/>
  <c r="Q5362" i="1"/>
  <c r="Q5361" i="1"/>
  <c r="S5360" i="1"/>
  <c r="R5360" i="1"/>
  <c r="Q5360" i="1"/>
  <c r="S5358" i="1"/>
  <c r="R5358" i="1"/>
  <c r="Q5358" i="1"/>
  <c r="S5357" i="1" l="1"/>
  <c r="R5357" i="1"/>
  <c r="Q5357" i="1"/>
  <c r="S2632" i="1"/>
  <c r="R2632" i="1"/>
  <c r="Q2632" i="1"/>
  <c r="Q1396" i="1"/>
  <c r="Q1859" i="1"/>
  <c r="S359" i="1"/>
  <c r="Q1221" i="1"/>
  <c r="Q1609" i="1"/>
  <c r="Q1731" i="1"/>
  <c r="Q1740" i="1"/>
  <c r="Q1754" i="1"/>
  <c r="Q5259" i="1"/>
  <c r="Q5356" i="1" l="1"/>
  <c r="Q5355" i="1"/>
  <c r="Q5354" i="1"/>
  <c r="Q5353" i="1"/>
  <c r="Q5352" i="1"/>
  <c r="Q5351" i="1" l="1"/>
  <c r="Q5350" i="1"/>
  <c r="R5349" i="1"/>
  <c r="Q5349" i="1"/>
  <c r="Q5348" i="1"/>
  <c r="Q5347" i="1"/>
  <c r="S5346" i="1"/>
  <c r="R5346" i="1"/>
  <c r="Q5346" i="1"/>
  <c r="Q5345" i="1"/>
  <c r="S5344" i="1"/>
  <c r="R5344" i="1"/>
  <c r="Q5344" i="1"/>
  <c r="Q5343" i="1"/>
  <c r="Q5342" i="1"/>
  <c r="Q5341" i="1"/>
  <c r="Q5340" i="1"/>
  <c r="Q5339" i="1"/>
  <c r="Q5338" i="1"/>
  <c r="Q5337" i="1"/>
  <c r="Q5336" i="1"/>
  <c r="Q5335" i="1"/>
  <c r="S5334" i="1"/>
  <c r="R5334" i="1"/>
  <c r="Q5334" i="1"/>
  <c r="R5333" i="1"/>
  <c r="Q5333" i="1"/>
  <c r="S5333" i="1"/>
  <c r="S5332" i="1"/>
  <c r="R5332" i="1"/>
  <c r="Q5332" i="1"/>
  <c r="Q5331" i="1"/>
  <c r="Q5330" i="1"/>
  <c r="Q5329" i="1"/>
  <c r="Q5328" i="1"/>
  <c r="Q5327" i="1"/>
  <c r="Q5326" i="1"/>
  <c r="Q5325" i="1"/>
  <c r="S5324" i="1"/>
  <c r="R5324" i="1"/>
  <c r="Q5324" i="1"/>
  <c r="Q5323" i="1"/>
  <c r="Q5322" i="1" l="1"/>
  <c r="Q5321" i="1"/>
  <c r="S5320" i="1"/>
  <c r="R5320" i="1"/>
  <c r="Q5320" i="1"/>
  <c r="Q5319" i="1"/>
  <c r="S5318" i="1"/>
  <c r="R5318" i="1"/>
  <c r="Q5318" i="1"/>
  <c r="Q5317" i="1"/>
  <c r="Q5316" i="1"/>
  <c r="R5315" i="1"/>
  <c r="Q5315" i="1"/>
  <c r="S5315" i="1"/>
  <c r="Q5314" i="1"/>
  <c r="Q5313" i="1"/>
  <c r="Q5312" i="1"/>
  <c r="Q5311" i="1"/>
  <c r="Q5310" i="1"/>
  <c r="Q5309" i="1"/>
  <c r="Q5308" i="1"/>
  <c r="Q5307" i="1"/>
  <c r="Q5306" i="1"/>
  <c r="Q5305" i="1"/>
  <c r="Q5304" i="1"/>
  <c r="Q5303" i="1"/>
  <c r="Q5302" i="1"/>
  <c r="S5301" i="1"/>
  <c r="R5301" i="1"/>
  <c r="Q5301" i="1"/>
  <c r="Q5300" i="1"/>
  <c r="Q5299" i="1"/>
  <c r="B5291" i="1"/>
  <c r="B5292" i="1"/>
  <c r="Q5295" i="1"/>
  <c r="S5298" i="1"/>
  <c r="R5298" i="1"/>
  <c r="Q5298" i="1"/>
  <c r="Q5297" i="1"/>
  <c r="Q5294" i="1"/>
  <c r="Q5293" i="1"/>
  <c r="Q5296" i="1"/>
  <c r="R5291" i="1"/>
  <c r="Q5291" i="1"/>
  <c r="Q5292" i="1" l="1"/>
  <c r="S5291" i="1"/>
  <c r="S5288" i="1" l="1"/>
  <c r="R5288" i="1"/>
  <c r="Q5288" i="1"/>
  <c r="Q5287" i="1" l="1"/>
  <c r="Q5286" i="1"/>
  <c r="Q5285" i="1"/>
  <c r="Q5284" i="1"/>
  <c r="S5283" i="1"/>
  <c r="R5283" i="1"/>
  <c r="Q5283" i="1"/>
  <c r="Q5282" i="1"/>
  <c r="Q5281" i="1"/>
  <c r="Q5280" i="1"/>
  <c r="S5279" i="1" l="1"/>
  <c r="R5279" i="1"/>
  <c r="Q5279" i="1"/>
  <c r="S5278" i="1"/>
  <c r="R5278" i="1"/>
  <c r="Q5278" i="1"/>
  <c r="S5277" i="1"/>
  <c r="R5277" i="1"/>
  <c r="Q5277" i="1"/>
  <c r="S5276" i="1"/>
  <c r="R5276" i="1"/>
  <c r="Q5276" i="1"/>
  <c r="S5275" i="1"/>
  <c r="R5275" i="1"/>
  <c r="Q5275" i="1"/>
  <c r="S5274" i="1"/>
  <c r="R5274" i="1"/>
  <c r="Q5274" i="1"/>
  <c r="Q5273" i="1"/>
  <c r="Q5272" i="1"/>
  <c r="Q5271" i="1"/>
  <c r="S5270" i="1"/>
  <c r="R5270" i="1"/>
  <c r="Q5270" i="1"/>
  <c r="Q5269" i="1"/>
  <c r="S5268" i="1"/>
  <c r="R5268" i="1"/>
  <c r="Q5268" i="1"/>
  <c r="S5267" i="1"/>
  <c r="R5267" i="1"/>
  <c r="Q5267" i="1"/>
  <c r="S5266" i="1"/>
  <c r="R5266" i="1"/>
  <c r="Q5266" i="1"/>
  <c r="Q5265" i="1"/>
  <c r="S5264" i="1"/>
  <c r="R5264" i="1"/>
  <c r="Q5264" i="1"/>
  <c r="Q5263" i="1"/>
  <c r="Q5262" i="1"/>
  <c r="Q5261" i="1"/>
  <c r="Q5260" i="1"/>
  <c r="Q5258" i="1"/>
  <c r="S5257" i="1"/>
  <c r="R5257" i="1"/>
  <c r="Q5257" i="1"/>
  <c r="Q5256" i="1"/>
  <c r="Q5255" i="1"/>
  <c r="S5254" i="1"/>
  <c r="R5254" i="1"/>
  <c r="Q5254" i="1"/>
  <c r="S5253" i="1"/>
  <c r="R5253" i="1"/>
  <c r="Q5253" i="1"/>
  <c r="Q5252" i="1"/>
  <c r="Q5251" i="1"/>
  <c r="Q5250" i="1"/>
  <c r="Q5249" i="1"/>
  <c r="Q5248" i="1"/>
  <c r="Q5247" i="1"/>
  <c r="Q5246" i="1"/>
  <c r="Q5245" i="1"/>
  <c r="Q5244" i="1"/>
  <c r="S5243" i="1"/>
  <c r="R5243" i="1"/>
  <c r="Q5243" i="1"/>
  <c r="S5242" i="1"/>
  <c r="R5242" i="1"/>
  <c r="Q5242" i="1"/>
  <c r="S5241" i="1"/>
  <c r="R5241" i="1"/>
  <c r="Q5241" i="1"/>
  <c r="S5240" i="1"/>
  <c r="R5240" i="1"/>
  <c r="Q5240" i="1"/>
  <c r="Q5239" i="1"/>
  <c r="S5238" i="1"/>
  <c r="R5238" i="1"/>
  <c r="Q5238" i="1"/>
  <c r="R5237" i="1"/>
  <c r="S5237" i="1"/>
  <c r="Q5237" i="1"/>
  <c r="Q5236" i="1"/>
  <c r="Q5235" i="1"/>
  <c r="Q5234" i="1"/>
  <c r="Q5233" i="1" l="1"/>
  <c r="Q5232" i="1"/>
  <c r="Q5231" i="1"/>
  <c r="Q5229" i="1"/>
  <c r="S5228" i="1"/>
  <c r="R5228" i="1"/>
  <c r="Q5228" i="1"/>
  <c r="Q5226" i="1"/>
  <c r="Q5230" i="1"/>
  <c r="Q5227" i="1"/>
  <c r="Q5225" i="1"/>
  <c r="Q5224" i="1"/>
  <c r="S5223" i="1"/>
  <c r="R5223" i="1"/>
  <c r="Q5223" i="1"/>
  <c r="Q5222" i="1"/>
  <c r="Q5221" i="1"/>
  <c r="Q5220" i="1"/>
  <c r="Q5219" i="1"/>
  <c r="Q5218" i="1"/>
  <c r="S5217" i="1"/>
  <c r="R5217" i="1"/>
  <c r="Q5217" i="1"/>
  <c r="Q5216" i="1"/>
  <c r="S5215" i="1"/>
  <c r="R5215" i="1"/>
  <c r="Q5215" i="1"/>
  <c r="S5214" i="1"/>
  <c r="R5214" i="1"/>
  <c r="Q5214" i="1"/>
  <c r="Q5213" i="1"/>
  <c r="Q5212" i="1"/>
  <c r="Q5211" i="1"/>
  <c r="R5210" i="1"/>
  <c r="S5210" i="1"/>
  <c r="Q5210" i="1"/>
  <c r="Q5209" i="1" l="1"/>
  <c r="S5208" i="1"/>
  <c r="R5208" i="1"/>
  <c r="Q5208" i="1"/>
  <c r="Q5207" i="1"/>
  <c r="S5206" i="1"/>
  <c r="R5206" i="1"/>
  <c r="Q5206" i="1"/>
  <c r="S5205" i="1"/>
  <c r="R5205" i="1"/>
  <c r="Q5205" i="1"/>
  <c r="S5204" i="1"/>
  <c r="R5204" i="1"/>
  <c r="Q5204" i="1"/>
  <c r="S5203" i="1"/>
  <c r="R5203" i="1"/>
  <c r="Q5203" i="1"/>
  <c r="Q5202" i="1"/>
  <c r="S5201" i="1"/>
  <c r="Q5201" i="1"/>
  <c r="Q5200" i="1"/>
  <c r="Q5199" i="1"/>
  <c r="Q5197" i="1"/>
  <c r="Q5196" i="1"/>
  <c r="S5195" i="1"/>
  <c r="R5195" i="1"/>
  <c r="Q5195" i="1"/>
  <c r="S5194" i="1"/>
  <c r="R5194" i="1"/>
  <c r="Q5194" i="1"/>
  <c r="R5193" i="1"/>
  <c r="Q51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tc={FF3AD1C4-4B0A-4CA7-BC0A-C20E0B73BC82}</author>
  </authors>
  <commentList>
    <comment ref="D5357"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Not a real policy (yet?), so far just a public announcement</t>
      </text>
    </comment>
  </commentList>
</comments>
</file>

<file path=xl/sharedStrings.xml><?xml version="1.0" encoding="utf-8"?>
<sst xmlns="http://schemas.openxmlformats.org/spreadsheetml/2006/main" count="72494" uniqueCount="22857">
  <si>
    <t>Last updated</t>
  </si>
  <si>
    <t>Policy ID</t>
  </si>
  <si>
    <t>Country ISO</t>
  </si>
  <si>
    <t>Policy name</t>
  </si>
  <si>
    <t>Policy Title</t>
  </si>
  <si>
    <t>Jurisdiction</t>
  </si>
  <si>
    <t>Supranational region</t>
  </si>
  <si>
    <t>Country</t>
  </si>
  <si>
    <t>Subnational region or state</t>
  </si>
  <si>
    <t>City or local</t>
  </si>
  <si>
    <t>Type of policy instrument</t>
  </si>
  <si>
    <t>Sector name</t>
  </si>
  <si>
    <t>Policy description</t>
  </si>
  <si>
    <t>Policy type</t>
  </si>
  <si>
    <t>Policy stringency</t>
  </si>
  <si>
    <t>Implementation state</t>
  </si>
  <si>
    <t>Date of decision</t>
  </si>
  <si>
    <t>Start date of implementation</t>
  </si>
  <si>
    <t>End date of implementation</t>
  </si>
  <si>
    <t>High impact</t>
  </si>
  <si>
    <t>Policy objective</t>
  </si>
  <si>
    <t>Source or references</t>
  </si>
  <si>
    <t>Impact indicators: comments</t>
  </si>
  <si>
    <t>Impact indicators: name</t>
  </si>
  <si>
    <t>Impact indicators: value</t>
  </si>
  <si>
    <t>Impact indicators: base year</t>
  </si>
  <si>
    <t>Impact indicators: target year</t>
  </si>
  <si>
    <t>ITA</t>
  </si>
  <si>
    <t>"All inclusive" Feed-in Tariff for small renewable energy power plants Italy (2008)</t>
  </si>
  <si>
    <t>"All inclusive" Feed-in Tariff for small renewable energy power plants</t>
  </si>
  <si>
    <t>Italy</t>
  </si>
  <si>
    <t>Feed-in tariffs or premiums, Green certificates</t>
  </si>
  <si>
    <t>Electricity and heat, Renewables</t>
  </si>
  <si>
    <t>The Decree of 11 April 2008 lays down the criteria to stimulate the production of electricity from solar thermodynamic plants, including the hybrid ones, connected to the electricity grid, built in Italy. Plants must be equipped with thermal accumulation systems. On top of the selling price, net electricity produced by thermodynamic solar plants commissioned after 18 July 2008 can obtain a feed-in premium for 25 years. Up to 2012 the bonus varies from EUR 0.22 to EUR 0.28 / kWh depending on the level of integration of the plants. In case of hybrid plants, the feed-in tariff decreases depending on the ratio between the amount of energy not produced by a solar energy source and the amount produced by a solar energy source. The maximum cumulative power of all solar thermodynamic plants eligible for the incentives corresponds to 1.5 million m2 of cumulative surface. The national objective of total power to be installed by 2016 corresponds to 2 million m2 of cumulative surface. For the 2013-2014 period such bonus values will be reduced by 2% a year; from 2014 onward special Ministerial Decree will define further cuts.
IEA/IRENA Global Renewable Energy Policies and Measures Database © OECD/IEA and IRENA, [November 2020]</t>
  </si>
  <si>
    <t>Renewables</t>
  </si>
  <si>
    <t>Superseded</t>
  </si>
  <si>
    <t>Unknown</t>
  </si>
  <si>
    <t>Mitigation</t>
  </si>
  <si>
    <t>https://www.iea.org/policies/4673-feed-in-tariff-for-solar-thermodynamic-energy?q=Italy</t>
  </si>
  <si>
    <t>DEU</t>
  </si>
  <si>
    <t>"Energy of the Future" monitoring process Germany (2011)</t>
  </si>
  <si>
    <t>"Energy of the Future" monitoring process</t>
  </si>
  <si>
    <t>Germany</t>
  </si>
  <si>
    <t>Policy support, Institutional creation, Strategic planning</t>
  </si>
  <si>
    <t>General</t>
  </si>
  <si>
    <t>At the heart of the monitoring process for the energy transition is the Monitoring Report, which is published on an annual basis. The purpose of this report is to condense the reams of statistical information on energy that have been collected into a smaller, more manageable number of selected indicators. This information provides a fact-based overview of the current status of progress with regard to implementation of the energy reforms. The main source of this data is official energy statistics.</t>
  </si>
  <si>
    <t>Energy service demand reduction and resource efficiency, Energy efficiency, Renewables, Non-energy use, Other low-carbon technologies and fuel switch</t>
  </si>
  <si>
    <t>In force</t>
  </si>
  <si>
    <t>https://www.bmwi.de/Redaktion/EN/Artikel/Energy/monitoring-implementation-of-the-energy-reforms.html</t>
  </si>
  <si>
    <t>"Energy-efficient Systems in Trade and Industry” campaign Germany (2004)</t>
  </si>
  <si>
    <t>"Energy-efficient Systems in Trade and Industry” campaign</t>
  </si>
  <si>
    <t>Information and education</t>
  </si>
  <si>
    <t>Industry, Buildings, Appliances</t>
  </si>
  <si>
    <t>Energy efficiency</t>
  </si>
  <si>
    <t>Ended</t>
  </si>
  <si>
    <t>http://www.stromeffizienz.de/</t>
  </si>
  <si>
    <t>FRA</t>
  </si>
  <si>
    <t>"Investment for the Future" Programme France (2014)</t>
  </si>
  <si>
    <t>"Investment for the Future" Programme</t>
  </si>
  <si>
    <t>France</t>
  </si>
  <si>
    <t>Infrastructure investments</t>
  </si>
  <si>
    <t>Transport, Low-emissions mobility</t>
  </si>
  <si>
    <t>As part of the "Investment for the Future” programme, ADEME (Agence de l'Environnement et de la Maîtrise de l'Énergie - Environment and Energy Management Agency) supports electromobility through a fund dedicated to local authorities willing to deploy charging infrastructure for Plug-in vehicles. The programme was ended in December 2015. IEA/IRENA Global Renewable Energy Policies and Measures Database © OECD/IEA and IRENA, [November 2020]</t>
  </si>
  <si>
    <t>Other low-carbon technologies and fuel switch</t>
  </si>
  <si>
    <t>https://www.iea.org/policies/3115-investment-for-the-future-infrastructure?country=France&amp;qs=fra</t>
  </si>
  <si>
    <t>KOR</t>
  </si>
  <si>
    <t>"Kids ISO 14000 Program" for Energy Conservation and GHG Reduction Republic of Korea (2005)</t>
  </si>
  <si>
    <t>"Kids ISO 14000 Program" for Energy Conservation and GHG Reduction</t>
  </si>
  <si>
    <t>Republic of Korea</t>
  </si>
  <si>
    <t>Information provision</t>
  </si>
  <si>
    <t>Electricity and heat, Buildings, Hot water and cooking, Appliances</t>
  </si>
  <si>
    <t>http://www.iso.org/iso/en/kidsiso14000/index.html</t>
  </si>
  <si>
    <t>"MaPrimeRénov" Programme France (2020)</t>
  </si>
  <si>
    <t>"MaPrimeRénov" Programme</t>
  </si>
  <si>
    <t>Grants and subsidies</t>
  </si>
  <si>
    <t>Buildings</t>
  </si>
  <si>
    <t>This programme aims at helping low-income individuals and households to renovate their housings in order to make them more energy efficient and better isolated. The subsidy has an upper limit of 20,000€ per flat/house on a 5 year period. People who do not qualify for this scheme can apply for the Energy Transition Tax Credit (CITE): http://climatepolicydatabase.org/index.php/The_Energy_Transition_Tax_Credit_(CITE)</t>
  </si>
  <si>
    <t>https://www.service-public.fr/particuliers/actualites/A13767</t>
  </si>
  <si>
    <t>Feed-In Premium for photovoltaic systems (I-II-III-IV Conto Energia) Italy (2005)</t>
  </si>
  <si>
    <t>Feed-In Premium for photovoltaic systems (I-II-III-IV Conto Energia)</t>
  </si>
  <si>
    <t>Feed-in tariffs or premiums</t>
  </si>
  <si>
    <t>The Energy Account was introduced in Italy with The Community Directive 2001/77/EC and then transposed with the approval of Legislative Decree 387 of 2003. This mechanism became operational with the entry into force of the Interministerial Decrees of 28/07/2005 and 06/02/2006 (I° Conto Energia)which introduced thesystem of financing for the operation of electricity production.
D.M. 19/02/2007 (II° Conto Energia)introduced some innovations such as the application of the incentive tariff on all the energy produced by the plant, the simplification of the rules on access to incentivetariffs and the differentiation of tariffs also according to the type of architectural integration and the size of the plant.
There is also a premium for photovoltaic systems combined with the efficient use of energy.
In 2010, with D.M. 06/08/2010, the THIRD Energy Account came into force,applicable to plantsthat came into operation from 1 January 2011 until 31 May 2011, which introduced specific tariffs for integrated photovoltaic systems with innovative characteristics and concentrated photovoltaic systems.
With Law No. 129/2010 (so-called "Lawsaves Alcoa") the 2010 tariffs of the Second Energy Account were then confirmed to all plants able to certify thecompletion of the works by December 31, 2010 and to enter into operation by June 30, 2011.
After the enactment of the Legislative Decree. 28/2011, D.M. 05/05/2011 (IV° Conto Energia)was published, which defined the incentive mechanism for plantsthat entered into operation after 31 May 2011 with the aim of aligning the level of tariffs with the evolution of the costs of photovoltaic technology and introducing an annual cumulative cost limit of incentives, set at 6 billion euros.</t>
  </si>
  <si>
    <t>https://www.gse.it/servizi-per-te/fotovoltaico/conto-energia</t>
  </si>
  <si>
    <t>AUS</t>
  </si>
  <si>
    <t>10 Star NatHERS Rating for Buildings Australia (2015)</t>
  </si>
  <si>
    <t>10 Star NatHERS Rating for Buildings</t>
  </si>
  <si>
    <t>Australia</t>
  </si>
  <si>
    <t>Building codes and standards</t>
  </si>
  <si>
    <t>Buildings, Construction</t>
  </si>
  <si>
    <t>Star classification for MJ/m2 based on calculated energy demand. Stars range from 0-10 stars. 
the policy is an update over the 6 Star NatHERS Rating for Buildings (2010).</t>
  </si>
  <si>
    <t>http://www.nathers.gov.au/news/updated-nathers-strategic-plan-2015-2018</t>
  </si>
  <si>
    <t>GBR</t>
  </si>
  <si>
    <t>10 Year Transport Plan United Kingdom (2000)</t>
  </si>
  <si>
    <t>10 Year Transport Plan</t>
  </si>
  <si>
    <t>United Kingdom</t>
  </si>
  <si>
    <t>Strategic planning, Direct investment</t>
  </si>
  <si>
    <t>Transport</t>
  </si>
  <si>
    <t>The Act contains measures to create a more integrated transport system and provide for a public-private partnership for National Air Traffic Services Ltd (“NATS”). The Act aims to improve local passenger transport services, and reduce road congestion and pollution. The use of railways will be promoted through the Strategic Rail Authority.</t>
  </si>
  <si>
    <t>Energy service demand reduction and resource efficiency, Other low-carbon technologies and fuel switch</t>
  </si>
  <si>
    <t>http://webarchive.nationalarchives.gov.uk/+/
http:/www.dft.gov.uk/about/strategy/whitepapers/previous/transporttenyearplan2000</t>
  </si>
  <si>
    <t>10-year Strategy for Fuel Switching to Natural Gas Australia (2006)</t>
  </si>
  <si>
    <t>10-year Strategy for Fuel Switching to Natural Gas</t>
  </si>
  <si>
    <t>Negotiated agreements (public-private sector), Policy support, Regulatory Instruments, Strategic planning</t>
  </si>
  <si>
    <t>Electricity and heat, Gas</t>
  </si>
  <si>
    <t>100 000 Roofs Solar Power Programme Germany (1999)</t>
  </si>
  <si>
    <t>100 000 Roofs Solar Power Programme</t>
  </si>
  <si>
    <t>Loans, Fiscal or financial incentives</t>
  </si>
  <si>
    <t>http://www.kfw.de</t>
  </si>
  <si>
    <t>100 Million Programme Germany (1995)</t>
  </si>
  <si>
    <t>100 Million Programme</t>
  </si>
  <si>
    <t>Fiscal or financial incentives, Grants and subsidies, Advice or aid in implementation, Information provision</t>
  </si>
  <si>
    <t>https://www.iea.org/policies/3859-100-million-programme?country=Germany&amp;page=6&amp;qs=germany&amp;year=desc</t>
  </si>
  <si>
    <t>IND</t>
  </si>
  <si>
    <t>100 Smart Cities Mission India (2015)</t>
  </si>
  <si>
    <t>100 Smart Cities Mission</t>
  </si>
  <si>
    <t>India</t>
  </si>
  <si>
    <t>Funds to sub-national governments, Strategic planning</t>
  </si>
  <si>
    <t>Energy service demand reduction and resource efficiency</t>
  </si>
  <si>
    <t>https://www.iea.org/policies/7463-100-smart-cities-mission?country=India&amp;page=3&amp;qs=indi
http://smartcities.gov.in/content/</t>
  </si>
  <si>
    <t>SAU</t>
  </si>
  <si>
    <t>10th Development Plan Saudi Arabia (2014)</t>
  </si>
  <si>
    <t>10th Development Plan</t>
  </si>
  <si>
    <t>Saudi Arabia</t>
  </si>
  <si>
    <t>Strategic planning</t>
  </si>
  <si>
    <t>"Key drivers adopted in the 10th plan are as follows:
- Introduce new programs and projects to increase value added of oil and gas resources in all production activities, and promote industries using these resources.
- Increase real value added of non-oil sectors annually by an average of 8.5% of GDP (at constant prices of 2010) and its share from 59.1% in 2014 to 66% in 2019.
- Growing the share of private sector in the GDP (at constant prices of 2010) from 44.9% in 2014, to 50.6% in 2019.
- Increasing the annual growth rate of the manufacturing industries sector from 8.36%in 2014 to 10.58% in 2019, and the Mining and Quarrying sector from 5.98% in 2014 to 8.56% in 2019.
- Increase in public investment is planned for the coming five years, about 2.4 trillion Riyal to finance development projects of the major sectors, including human resources, economic resources, social and health, and infrastructure. The 10th development Plan allocates 372 billion Riyals for spending on infrastructure, which is about 76% more than what was allocated in the 9th Plan. This will be accompanied by new measures for the rationalization of government spending." (http://g20.org.tr/wp-content/uploads/2014/12/g20_comprehensive_growth_strategy_saudi_arabia.pdf)
"As a first step towards greater diversification, the plan envisages raising utilisation rates of mineral resources, diversifying sector activities and developing local processing of mining raw materials. In terms of petrochemicals, this will involve developing upstream and downstream industrial activities that depend on oil and gas. Production capacity in the industrial sector will also be expanded in line with the National Industrial Strategy, with an emphasis on projects related to the diversification of energy sources away from oil. The plan aims to increase the contribution of the services sector to GDP, with an emphasis on financial, tourism, transport, engineering, communications and IT services, according to the Ministry of Economy and Planning (MEP)." (http://www.oxfordbusinessgroup.com/analysis/long-game-new-development-plan-shows-clear-commitment-education-and-private-sector)</t>
  </si>
  <si>
    <t>unclear</t>
  </si>
  <si>
    <t>Economic development</t>
  </si>
  <si>
    <t>http://www.oxfordbusinessgroup.com/analysis/long-game-new-development-plan-shows-clear-commitment-education-and-private-sector
http://g20.org.tr/wp-content/uploads/2014/12/g20_comprehensive_growth_strategy_saudi_arabia.pdf</t>
  </si>
  <si>
    <t>CHN</t>
  </si>
  <si>
    <t>10th five-year plan for economic and social development China (2001)</t>
  </si>
  <si>
    <t>10th five-year plan for economic and social development</t>
  </si>
  <si>
    <t>China</t>
  </si>
  <si>
    <t>Strategic planning, Renewable energy target</t>
  </si>
  <si>
    <t>The Tenth Five-Year Plan emphasizes the commercialization of PV and wind technologies, diesel and battery systems, bioelectricity, geothermal energy, and fuel forests in rural areas.
-Inclusive of small hydropower, wind, and solar energy projects
-Wind farms are planned for Xinjiang, Inner Mongolia, Hebei, Jilin, Liaoning, Hubei, and Guangdong provinces with a combined capacity of 500 MW.
-Electricity production goals: Reach 13 metric tons of coal equivalent (Mtce) of electricity using new and renewable energy (excluding small hydropower and traditional use of biomass), with corresponding CO2 reduction of 10 metric tons (Mt) and SO2 reduction of at least 0.6 Mt.
-Remote power: Provide power for 1.3 million families (5-6 million people) in remote areas, and provide employment for 200,000 people.
-Solar water heating: Increase annual solar water heating to 11 million square meters (m2), with the cumulative amount of 64 million m2. There will be 5-10 large-scale enterprises with internationally competitive ability.
-Solar electricity: Increase production capacity of solar cells to 15 megawatts (MW) each, with a cumulative capacity of 53 MW.
-Wind power: Increase installed capacity of grid-connected wind power to 1.2 gigawatts, with manufacturing capacity at 150-200 MW to meet domestic market demand.
-Geothermal energy: Increase the production of geothermal energy to 20 million m2.
-Bioenergy: Increase gas supplies from highly efficient bioenergy, including large- and mid-scale biogas from industrial organic waste water, farm waste, and biomass gasification systems to almost two billion m3.</t>
  </si>
  <si>
    <t>Energy service demand reduction and resource efficiency, Energy efficiency, Renewables, Other low-carbon technologies and fuel switch, Non-energy use</t>
  </si>
  <si>
    <t>http://www.china.org.cn/english/8449.htm</t>
  </si>
  <si>
    <t>12-month Amortisation Law Extension France (1999)</t>
  </si>
  <si>
    <t>12-month Amortisation Law Extension</t>
  </si>
  <si>
    <t>Grants and subsidies, Fiscal or financial incentives</t>
  </si>
  <si>
    <t>Buildings, Appliances, Industry</t>
  </si>
  <si>
    <t>Energy efficiency, Energy service demand reduction and resource efficiency</t>
  </si>
  <si>
    <t>https://www.iea.org/policies/310-12-month-amortisation-law-extension?country=France&amp;page=4&amp;qs=france&amp;year=desc</t>
  </si>
  <si>
    <t>12th Five Year Plan for National Strategic Emerging Industries China (2012)</t>
  </si>
  <si>
    <t>12th Five Year Plan for National Strategic Emerging Industries</t>
  </si>
  <si>
    <t>Strategic planning, Technology development, Renewable energy target</t>
  </si>
  <si>
    <t>Electricity and heat, Nuclear, Renewables</t>
  </si>
  <si>
    <t>Renewables, Other low-carbon technologies and fuel switch</t>
  </si>
  <si>
    <t>https://www.iea.org/policies/5474-12th-five-year-plan-for-national-strategic-emerging-industries?q=12th%20Five%20Year%20Plan%20for%20National%20Strategic%20Emerging%20Industries&amp;s=1</t>
  </si>
  <si>
    <t>12th Five-Year Plan for the Development of National Economy and Society China (2011)</t>
  </si>
  <si>
    <t>12th Five-Year Plan for the Development of National Economy and Society</t>
  </si>
  <si>
    <t>Energy efficiency target, Formal &amp; legally binding energy efficiency target, GHG reduction target, Formal &amp; legally binding GHG reduction target, Renewable energy target, Formal &amp; legally binding renewable energy target, Climate strategy, Formal &amp; legally binding climate strategy</t>
  </si>
  <si>
    <t>Decrease the carbon intensity of GDP by 17% by 2015; to decrease the energy intensity of GDP by 16%; to increase the share of non-fossil fuel primary energy consumption to 11.4%; and to increase forest coverage by 21.6%.
Additional capacity of 70 GW from 6 onshore and 2 offshore wind parks planned. 12th FYP also includes plan to set up 1,000 “solar energy model villages” (http://ghs.ndrc.gov.cn/ghwb/gjwngh/201109/P020110919590835399263.pdf page 21 bullet point 8)as well as the idea to in Tibet, Inner Mongolia, Gansu, Ningxia, Qinghai, Xinjiang, Yunnan and other provinces, focus on the completion of more than 5 million kilowatts of solar power plants (page 30, point 4). According to http://www.kreab.com/wp-content/uploads/sites/17/2013/07/FYP-for-Energy-Development.pdf, also contains plan to raise solar generation capacity to 21 GW (from less than 1 GW in 2010).</t>
  </si>
  <si>
    <t>http://english.www.gov.cn/12thFiveYearPlan/</t>
  </si>
  <si>
    <t>13th Five Year Plan for Energy Development China (2016)</t>
  </si>
  <si>
    <t>13th Five Year Plan for Energy Development</t>
  </si>
  <si>
    <t>Formal &amp; legally binding GHG reduction target, Formal &amp; legally binding renewable energy target</t>
  </si>
  <si>
    <t>Targets by 2020:
Share of non-fossil fuels in primary energy consumption above 15% (was 15% before)
Installed nuclear power capacity 58GW + 30 GW uder construction capacity
Installed hydropower capacity 340 GW + 39.49 GW (pumped storage)
Installed wind power capacity 210 GW
Installed biomass power capacity 15 GW
Installed solar PV power capacity 105 GW of solar power, a
Installed solar thermal power capacity 5 GW
Installed coal power capacity within 1100 GW
Coal consumption cap 4.1 Gt coal/year
Share of coal in primary energy mix below 58%
Average consumption of newly built coal power plants 300gce/kWh</t>
  </si>
  <si>
    <t>Energy efficiency, Renewables, Other low-carbon technologies and fuel switch</t>
  </si>
  <si>
    <t>High</t>
  </si>
  <si>
    <t>https://policy.asiapacificenergy.org/node/2918</t>
  </si>
  <si>
    <t>Cap on coal consumption (EJ/year), Average raw coal consumption (Gt/year), Share of non-fossil energy in TPES (%), Coal power plant efficiency standard (%), Electricity capacity nuclear (MW), Electricity capacity hydro (MW), Electricity capacity wind (MW), Electricity capacity biomass (MW), Electricity capacity solar PV (MW), Electricity capacity solar thermal (MW)</t>
  </si>
  <si>
    <t>Energy efficiency improvement target (%), Energy efficiency improvement target (%), Share of renewables (%), Energy efficiency improvement target (%), Capacity of renewables (MW), Capacity of renewables (MW), Capacity of renewables (MW), Capacity of renewables (MW), Capacity of renewables (MW), Capacity of renewables (MW)</t>
  </si>
  <si>
    <t>120.2, 4.1, 15, 40, 58000, 340000, 210000, 15000, 105000, 5000</t>
  </si>
  <si>
    <t>, , , , , , , , ,</t>
  </si>
  <si>
    <t>2020, 2020, 2020, 2020, 2020, 2020, 2020, 2020, 2020, 2020</t>
  </si>
  <si>
    <t>13th Five-Year Plan (2016-2020) China (2015)</t>
  </si>
  <si>
    <t>13th Five-Year Plan (2016-2020)</t>
  </si>
  <si>
    <t>Strategic planning, Target, Energy efficiency target, GHG reduction target, Renewable energy target, Formal &amp; legally binding climate strategy, Formal &amp; legally binding energy efficiency target, Formal &amp; legally binding GHG reduction target, Formal &amp; legally binding renewable energy target</t>
  </si>
  <si>
    <t>The objective of highest priority of the plan is economic development, aiming for an average annual increase in GDP of 6.5-7%. However, the plan also addresses a series of environmental issues, setting targets for GHG emissions, air pollution, energy and water consumption, as well as an update and removal of old technologies and industries.
Reduce carbon intensity by 18% by 2020, as compared to 2015. The Plan assigns the responsibility of developing the national carbon trading scheme, to be launched in 2018, to the Government. Coal is capped at 5 billion metric tons per year in 2020. 
"increase the share of non-fossil fuel energy to 15 percent by 2020; ban commercial logging in natural forests." (http://www.apcoworldwide.com/docs/default-source/default-document-library/Thought-Leadership/13-five-year-plan-think-piece.pdf?sfvrsn=2) It also aims to increase forest coverage to 23.04% (http://www.lse.ac.uk/GranthamInstitute/law/13th-five-year-plan/)
One of the aims of the plan with regard to air pollution is to maintain acceptable air quality levels for 80% of the year by 2020. As an action towards achieving air quality improvements, China aims to remove 4 million high-emissions vehicles that are currently on the roads. Subsidies and tax breaks to support new technologies are already in place and will continue to be.
Aims to lift 70 million people out of poverty by 2020 (all population currently below the poverty line of annual income 2300 yuan per year) (http://www.apcoworldwide.com/docs/default-source/default-document-library/Thought-Leadership/13-five-year-plan-think-piece.pdf?sfvrsn=2)
"Reduction of water consumption by 35% by 2020 as compared with 2013 (which is consistent with the target in the Water Pollution Prevention and Control Action Plan)" (http://www.kwm.com/en/au/knowledge/insights/china-13th-5-year-plan-environment-sustainability-initiatives-20160414)
Aims to have 15% energy intensity reduction in 2020 compared to 2015. 
According to WRI (2016) the included carbon intensity target will decrease by almost 50% by 2020 compared to 2005.
Ratified by National People's Congress in March 2016 (https://www.uscc.gov/sites/default/files/Research/The%2013th%20Five-Year%20Plan.pdf) IEA/IRENA Global Renewable Energy Policies and Measures Database © OECD/IEA and IRENA, [November 2020]</t>
  </si>
  <si>
    <t>Energy service demand reduction and resource efficiency, Energy efficiency, Non-energy use</t>
  </si>
  <si>
    <t>Mitigation, Air pollution, Food security, Water, Economic development</t>
  </si>
  <si>
    <t>https://www.iea.org/policies/3-the-13th-five-year-plan-for-economic-and-social-development-of-the-peoples-republic-of-china-2016-2020?q=china%2013th&amp;s=1</t>
  </si>
  <si>
    <t>Energy Intensity of GDP reduction (%), CO2 intensity of GDP reduction (%), Cap on primary energy consumption (EJ), Cap on primary energy consumption (gtce/year), Forest coverage area (%), Forest coverage area (ha), Forest coverage area (m3)</t>
  </si>
  <si>
    <t>Energy intensity per GDP improvement target (%), GHG intensity per GDP target (gCO2eq/US$), Energy efficiency improvement target (%), Energy efficiency improvement target (%), Afforested/Reforested area (ha/year), Afforested/Reforested area (ha/year), Afforested/Reforested area (ha/year)</t>
  </si>
  <si>
    <t>18, 15, 146.5, 5, 23.04, 221000000, 16500000000</t>
  </si>
  <si>
    <t>2015, 2015, , , , ,</t>
  </si>
  <si>
    <t>2020, 2020, 2020, 2020, 2020, 2020, 2020</t>
  </si>
  <si>
    <t>USA</t>
  </si>
  <si>
    <t>18Seconds.org United States of America (2007)</t>
  </si>
  <si>
    <t>18Seconds.org</t>
  </si>
  <si>
    <t>United States of America</t>
  </si>
  <si>
    <t>Information and education, Advice or aid in implementation, Information provision, Comparison label, Endorsement label, Voluntary approaches, Unilateral commitments (private sector)</t>
  </si>
  <si>
    <t>Buildings, Appliances</t>
  </si>
  <si>
    <t>http://green.yahoo.com/18seconds/</t>
  </si>
  <si>
    <t>20 Million Trees Australia (2014)</t>
  </si>
  <si>
    <t>20 Million Trees</t>
  </si>
  <si>
    <t>Direct investment</t>
  </si>
  <si>
    <t>Agriculture and forestry, Forestry</t>
  </si>
  <si>
    <t>"The Australian Government will work with the community to plant 20 million trees by 2020, to re-establish green corridors and urban forests. The 20 Million Trees Programme is part of the national stream of the National Landcare Programme. Under the 20 Million Trees Programme $42.88million (GST exclusive) has been announced across 166 projects to plant more than 13.5 million trees (as at 8 March 2016)."</t>
  </si>
  <si>
    <t>Energy service demand reduction and resource efficiency, Non-energy use, Energy efficiency, Renewables, Other low-carbon technologies and fuel switch</t>
  </si>
  <si>
    <t>Land use, Mitigation</t>
  </si>
  <si>
    <t>http://www.nrm.gov.au/national/20-million-trees</t>
  </si>
  <si>
    <t>Afforested/Reforested area (ha)</t>
  </si>
  <si>
    <t>Afforested/Reforested area (ha/year)</t>
  </si>
  <si>
    <t>20 point Programme India (1986)</t>
  </si>
  <si>
    <t>20 point Programme</t>
  </si>
  <si>
    <t>"The TPP further restructured in 2006 had following Points: Poverty eradication power to people Support to farmers Labour welfare Food security Clean drinking water Housing for all Health for all Education for all Welfare of SC/ ST/ OBC and minorities Women welfare Child welfare Youth Development Improvement of slums Environment protection and afforestation Social security Rural Roads Energising of rural areas Development of Backward areas IT enabled and e-governance" (http://www.gktoday.in/twenty-point-programme_22/)</t>
  </si>
  <si>
    <t>Energy service demand reduction and resource efficiency, Non-energy use</t>
  </si>
  <si>
    <t>http://mospi.nic.in/twenty-point-programme/archived-twenty-point-programme-1986</t>
  </si>
  <si>
    <t>Thermal Regulation France (2000)</t>
  </si>
  <si>
    <t>Thermal Regulation</t>
  </si>
  <si>
    <t>Codes and standards</t>
  </si>
  <si>
    <t>Buildings, Heating and cooling</t>
  </si>
  <si>
    <t>https://www.iea.org/policies/1521-2000-thermal-regulation?country=France&amp;page=4&amp;qs=france</t>
  </si>
  <si>
    <t>National Energy Efficiency Action Plan United Kingdom (2007)</t>
  </si>
  <si>
    <t>National Energy Efficiency Action Plan</t>
  </si>
  <si>
    <t>https://webarchive.nationalarchives.gov.uk/20080211230329/
http://www.defra.gov.uk/environment/climatechange/uk/energy/efficiency.htm</t>
  </si>
  <si>
    <t>Amendment of the Renewable Energy Sources Act -EEG- Germany (2009)</t>
  </si>
  <si>
    <t>Amendment of the Renewable Energy Sources Act -EEG-</t>
  </si>
  <si>
    <t>Feed-in tariffs or premiums, Policy support</t>
  </si>
  <si>
    <t>Electricity and heat, Industry, Waste CH4, Fossil fuel exploration and production, Renewables</t>
  </si>
  <si>
    <t>Renewables, Non-energy use</t>
  </si>
  <si>
    <t>http://www.bmu.de/english/renewable_energy/downloads/doc/42934.php</t>
  </si>
  <si>
    <t>Biomass electricity Feed-in tariff China (2010)</t>
  </si>
  <si>
    <t>Biomass electricity Feed-in tariff</t>
  </si>
  <si>
    <t>Strategic planning, Feed-in tariffs or premiums</t>
  </si>
  <si>
    <t>https://www.iea.org/policies/4987-2010-biomass-electricity-feed-in-tariff</t>
  </si>
  <si>
    <t>BRA</t>
  </si>
  <si>
    <t>10-year Plan for Energy Expansion Brazil (PDE - 2019)</t>
  </si>
  <si>
    <t>10-year Plan for Energy Expansion</t>
  </si>
  <si>
    <t>Brazil</t>
  </si>
  <si>
    <t>Infrastructure investments, Policy support, Strategic planning, Renewable energy target, Political &amp; non-binding renewable energy target</t>
  </si>
  <si>
    <t>The latest PDE was published in November 2019. This report presents the Brazilian energy sector expansion for the next ten years. It is the most comprehensive plan for the energy sector in Brazil, providing detailed information on capacity additions for power generation, investments estimates and fuel production plans and demand projections.
PDE’s primary purpose is to indicate the prospects of expansion of the energy sector with a horizon of ten years, from the perspective of the Brazilian Government. PDE targets 40 GW wind, 16 GW biomass, 9 GW small hydropower and 104 GW large hydropower installed by 2029. It further targets 48% renewable share (36% excluding hydropower) in total primary energy supply by 2029, and 81% renewable share (34% excluding hydropower) in total electricity generation by 2029.
(February 2020)
 </t>
  </si>
  <si>
    <t>Other low-carbon technologies and fuel switch, Renewables</t>
  </si>
  <si>
    <t>https://www.epe.gov.br/sites-pt/publicacoes-dados-abertos/publicacoes/PublicacoesArquivos/publicacao-422/PDE%202029.pdf</t>
  </si>
  <si>
    <t>Share of renewables in electricity generation excl. Hydro (%), Share of renewables in electricity generation excl. Hydro (%), Electricity capacity Hydro (GW), Electricity capacity small hydro (GW), Electricity capacity bioenergy (GW), Electricity capacity solar (GW), Electricity capacity wind (GW), Share of renewables in TPES including hydro (%), Share of renewables in TPES excluding hydro (%), Share of bioenergy in TPES (%)</t>
  </si>
  <si>
    <t>Share of renewables (%), Share of renewables (%), Capacity of renewables (MW), Capacity of renewables (MW), Capacity of renewables (MW), Capacity of renewables (MW), Capacity of renewables (MW), Share of renewables (%), Share of renewables (%), Share of renewables (%)</t>
  </si>
  <si>
    <t>17, 22, 104.7, 9.96, 25.54, 20.44, 39.56, 48, 36, 17</t>
  </si>
  <si>
    <t>2024, 2029, 2029, 2029, 2029, 2029, 2029, 2029, 2029, 2029</t>
  </si>
  <si>
    <t>National Energy Efficiency Action Plan United Kingdom (2011)</t>
  </si>
  <si>
    <t>Strategic planning, Formal &amp; legally binding energy efficiency target</t>
  </si>
  <si>
    <t>The UK's 2nd Energy Efficiency Action Plan (EEAP) brought together in one document all the then current and planned policies and measures the government and the Devolved Administrations have in place to improve energy efficiency. This updated the previous EEAP of 2007 and fulfilled the UK's obligation under the Energy End-Use Efficiency and Energy Services Directive (ESD) to report on progress towards an overall national indicative energy savings target of 9% by 2016. It was superseded by the 2014 Energy Efficiency Action Plan under the EU Energy Efficiency Directive (see separate entry). IEA/IRENA Global Renewable Energy Policies and Measures Database © OECD/IEA and IRENA, [November 2020]</t>
  </si>
  <si>
    <t>https://www.iea.org/policies/757-2nd-national-energy-efficiency-action-plan?country=United%20Kingdom&amp;page=2&amp;qs=united</t>
  </si>
  <si>
    <t>Amendment of the Renewable Energy Sources Act -EEG- Germany (2012)</t>
  </si>
  <si>
    <t>Fiscal or financial incentives, Feed-in tariffs or premiums, Policy support</t>
  </si>
  <si>
    <t>https://www.bmwi.de/Redaktion/EN/Dossier/renewable-energy.html</t>
  </si>
  <si>
    <t>Renewable Energy Electricity feed-in tariff China (2012)</t>
  </si>
  <si>
    <t>Renewable Energy Electricity feed-in tariff</t>
  </si>
  <si>
    <t>Solar PV:
"The National Development and Reform Commission (NDRC) and the National Energy Administration (NEA) of China have revised feed-in tariffs (FiT) for solar power in 2016, reducing the rates:
- FiT tariffs in the Region I (western provinces suffering power restrictions, such as Ningxia, Qinghai and Xinjiang) will be cut by around 11% from Cyu 0.90/kWh in 2015 to Cyu 0.80/kWh in 2016 (from US$13.9c/kWh to US$12.3c/kWh);
- those in the Region II (Beijing, Tianjin and certain districts in Qinghai, Xinjiang and Gansu) will be reduced by 7.3%, from Cyu 0.95/kWh to Cyu 0.88/kWh in 2016 (from US$14.7c/kWh to US$13.6c/kWh);
- in the Region III (eastern China), FIT will decrease by 2%, from Cyu 1/kWh to Cyu 0.98/kWh (from US$15.4c/kWh to US$15.1c/kWh) in 2016.
Solar PV plants approved in 2015 and connected to the grid before 30 June 2016 will be eligible to benefit from the 2015 feed-in tariffs." (http://www.enerdata.net/enerdatauk/press-and-publication/energy-news-001/china-revises-solar-and-wind-feed-tariffs-2016_35469.html)
Concerning offshore projects, the inter-tidal projects will enjoy a tariff of RMB 0.75 (USD 0.12) per kilowatt hour while the nearshore tariff will set at RMB 0.85 (USD 0.14)/kWh.
Onshore wind will feed-in tariffs will be between 0.47CNY/kWh and 0.6CNY/kWh depending on the region in which it is installed.</t>
  </si>
  <si>
    <t>http://www.nea.gov.cn/2012-06/27/c_131679488.htm
http://www.enerdata.net/enerdatauk/press-and-publication/energy-news-001/china-revises-solar-and-wind-feed-tariffs-2016_35469.html
http://www.gwec.net/china-introduces-offshore-wind-feed-in-tariffs/
http://ceenews.info/en/decrease-of-renewable-energy-feed-in-tariffs-in-china/</t>
  </si>
  <si>
    <t>Green Building Action Plan China (2013)</t>
  </si>
  <si>
    <t>Green Building Action Plan</t>
  </si>
  <si>
    <t>Policy support, Strategic planning, Target</t>
  </si>
  <si>
    <t>Under China’s 2013 Green Building Action Plan, "20% of all new buildings have to be green and that all newly built public buildings and affordable housing financed by the state have to be green certified" by 2015. "The 2-star and 3-star buildings will be eligible for state subsidies and local planning priorities. The local governments are required to develop their own action plans to at least be compatible with that of the central government." (Zhou, 2015)</t>
  </si>
  <si>
    <t>http://www.gov.cn/zwgk/2013-01/06/content_2305793.htm
http://news.dichan.sina.com.cn/2013/02/27/658127
html https://doi.org/10.1016/j.geoforum.2015.02.002</t>
  </si>
  <si>
    <t>Amendment of the Renewable Energy Sources Act -EEG- Germany (2014)</t>
  </si>
  <si>
    <t>Energy and other taxes, Feed-in tariffs or premiums, Strategic planning, Regulatory Instruments, Renewable energy target, Formal &amp; legally binding renewable energy target</t>
  </si>
  <si>
    <t>The 2014 Amendment of the Renewable Energy Sources Act -EEG- entered into force on 1st of August 2014. The objective of the 2014 amendment to the EEG is to continue steady deployment of renewable energy in Germany in a cost efficient manner by integrating RES more to the market.
RES gross electricity consumption share is set to increase:
to 40%-45% by 2025
to 55% - 60% by 2035
to 80% by 2050</t>
  </si>
  <si>
    <t>http://www.bmwi.de/EN/Topics/Energy/Renewable-Energy/2014-renewable-energy-sources-act.html</t>
  </si>
  <si>
    <t>40%-45% by 2025 , 55% - 60% by 2035 share of renewables in the energy mix</t>
  </si>
  <si>
    <t>Share of renewables (%), Share of renewables (%), Share of renewables (%)</t>
  </si>
  <si>
    <t>40, 55, 80</t>
  </si>
  <si>
    <t>, ,</t>
  </si>
  <si>
    <t>2050, 2050, 2050</t>
  </si>
  <si>
    <t>JPN</t>
  </si>
  <si>
    <t>Automobile Industry Stategy Japan (2014)</t>
  </si>
  <si>
    <t>Automobile Industry Stategy</t>
  </si>
  <si>
    <t>Japan</t>
  </si>
  <si>
    <t>Transport, Low-emissions mobility, Light-duty vehicles</t>
  </si>
  <si>
    <t>The Japan Revitalization Strategy Revised in 2015 (Cabinet approval on June 30th, 2015) states “(Next-generation automobiles) aim to increase the share of new automobiles accounted for by next-generation automobiles to between 50 % and 70 % by 2030”. This was followed by the “2014 Automobile Industry Strategy” of the Ministry of Economy, Trade and Industry METI. IEA/IRENA Global Renewable Energy Policies and Measures Database © OECD/IEA and IRENA, [November 2020]</t>
  </si>
  <si>
    <t>https://www.iea.org/policies/2690-2014-automobile-industry-stategy?country=Japan&amp;qs=japan</t>
  </si>
  <si>
    <t>RUS</t>
  </si>
  <si>
    <t>Decree on the Action Plan for 2020 Russian Federation (2014)</t>
  </si>
  <si>
    <t>Decree on the Action Plan for 2020</t>
  </si>
  <si>
    <t>Russian Federation</t>
  </si>
  <si>
    <t>Policy support, Strategic planning</t>
  </si>
  <si>
    <t>"The Act was issued pursuant to the Decree of the President of the Russian Federation of 30 September 2013 No. 752 "About emission reduction of greenhouse gases" in order to adopt an action plan on GHG emission reduction to the level of no more than 75% of the 1990 levels for 2020; the action plan contains three groups of measures which should be assumed: 1. developing a system of evaluating greenhouse gas emissions; 2. performing evaluation and forecast greenhouse gas emissions for the period up to 2020 and up to 2030, including an assessment of the potential reduction in emissions by sector; 3. measures of state regulation of greenhouse gas emissions." (Source: Asia Pacific Energy)</t>
  </si>
  <si>
    <t>https://policy.asiapacificenergy.org/node/2170</t>
  </si>
  <si>
    <t>Sector Resilience Plans: Energy United Kingdom (2014)</t>
  </si>
  <si>
    <t>Sector Resilience Plans: Energy</t>
  </si>
  <si>
    <t>https://www.gov.uk/government/uploads/system/uploads/attachment_data/file/370156/20141103_Summary_sector_resilience_plan_2014.pdf</t>
  </si>
  <si>
    <t>2015 IECC with Amendments (Massachusetts) United States of America (2017)</t>
  </si>
  <si>
    <t>2015 IECC with Amendments (Massachusetts)</t>
  </si>
  <si>
    <t>Subnational region</t>
  </si>
  <si>
    <t>Massachusetts</t>
  </si>
  <si>
    <t>https://www.iea.org/policies/7077-2015-iecc-with-amendments-massachusetts?country=United%20States&amp;qs=united</t>
  </si>
  <si>
    <t>2015 IECC with Amendments (Pennsylvania) United States of America (2018)</t>
  </si>
  <si>
    <t>2015 IECC with Amendments (Pennsylvania)</t>
  </si>
  <si>
    <t>Pennsylvania</t>
  </si>
  <si>
    <t>Commercial Energy Efficiency Code
Application to replacement fenestration products IEA/IRENA Global Renewable Energy Policies and Measures Database © OECD/IEA and IRENA, [November 2020]</t>
  </si>
  <si>
    <t>https://www.iea.org/policies/7125-2015-iecc-with-amendments-pennsylvania?country=United%20States&amp;qs=united</t>
  </si>
  <si>
    <t>2015 IECC with Amendments - Commercial Building Code (Virginia) United States of America (2018)</t>
  </si>
  <si>
    <t>2015 IECC with Amendments - Commercial Building Code (Virginia)</t>
  </si>
  <si>
    <t>Virginia</t>
  </si>
  <si>
    <t>https://www.iea.org/policies/7137-2015-iecc-with-amendments-commercial-building-code-virginia?country=United%20States&amp;qs=united</t>
  </si>
  <si>
    <t>2015 IECC with Amendments - Residential Building code (Virginia) United States of America (2018)</t>
  </si>
  <si>
    <t>2015 IECC with Amendments - Residential Building code (Virginia)</t>
  </si>
  <si>
    <t>https://www.iea.org/policies/7138-2015-iecc-with-amendments-residential-building-code-virginia?country=United%20States&amp;qs=united</t>
  </si>
  <si>
    <t>2015 IECC with Amendments - State Building Code (Pennsylvania) United States of America (2018)</t>
  </si>
  <si>
    <t>2015 IECC with Amendments - State Building Code (Pennsylvania)</t>
  </si>
  <si>
    <t>https://www.iea.org/policies/7124-2015-iecc-with-amendments-state-building-code-pennsylvania?country=United%20States&amp;qs=united</t>
  </si>
  <si>
    <t>CAFE/GHG Rule United States of America (2017)</t>
  </si>
  <si>
    <t>CAFE/GHG Rule</t>
  </si>
  <si>
    <t>Vehicle fuel-economy and emissions standards</t>
  </si>
  <si>
    <t>Transport, Light-duty vehicles</t>
  </si>
  <si>
    <t>U.S. Tier 3 standards phase in from 2017–2025 and apply to vehicles up to 14,000 lbs gross vehicle weight. Once fully phased-in, Tier 3 tailpipe PM and NOx+NMOG emission limits for light- and medium-duty passenger vehicles are the most stringent in the world. IEA/IRENA Global Renewable Energy Policies and Measures Database © OECD/IEA and IRENA, [November 2020]</t>
  </si>
  <si>
    <t>https://www.iea.org/policies/8477-2017-2025-cafeghg-rule?country=United%20States&amp;qs=united</t>
  </si>
  <si>
    <t>North Carolina Commercial Building Code United States of America (2019)</t>
  </si>
  <si>
    <t>North Carolina Commercial Building Code</t>
  </si>
  <si>
    <t>North Carolina</t>
  </si>
  <si>
    <t>See reference below for details. IEA/IRENA Global Renewable Energy Policies and Measures Database © OECD/IEA and IRENA, [November 2020]</t>
  </si>
  <si>
    <t>https://www.iea.org/policies/7119-2018-north-carolina-commercial-building-code-based-on-the-2015-iecc-with-amendments?country=United%20States&amp;qs=united</t>
  </si>
  <si>
    <t>EUE</t>
  </si>
  <si>
    <t>2020 Climate and Energy Package European Union (27) (2009)</t>
  </si>
  <si>
    <t>2020 Climate and Energy Package</t>
  </si>
  <si>
    <t>European Union</t>
  </si>
  <si>
    <t>Climate strategy, Formal &amp; legally binding climate strategy, Energy efficiency target, Formal &amp; legally binding energy efficiency target, GHG reduction target, Formal &amp; legally binding GHG reduction target, Renewable energy target, Formal &amp; legally binding renewable energy target</t>
  </si>
  <si>
    <t>The 20-20-20 targets include: Reduction of EU GHG emissions by at least 20% below 1990 levels by 2020; 20% of EU energy consumption to come from renewable resources by 2020; 20% reduction in primary energy use compared with projected levels, by improving Energy efficiency
This package contains Directive 2009/29/EC, Directive 2009/28/EC, Directive 2009/31/EC and Decision No. 406/2009/EC of the Parliament and the Council</t>
  </si>
  <si>
    <t>http://ec.europa.eu/clima/policies/strategies/2020/index_en.htm</t>
  </si>
  <si>
    <t>last two targets expressed as: Maximum primary energy (Mtoe), Maximum final energy (Mtoe)</t>
  </si>
  <si>
    <t>GHG emissions reduction (%), Energy efficiency improvement target (%), Share of renewables (%), Energy efficiency improvement target (%), Energy efficiency improvement target (%)</t>
  </si>
  <si>
    <t>20, 20, 20, 1483, 1086</t>
  </si>
  <si>
    <t>1990, 0, , ,</t>
  </si>
  <si>
    <t>2020, 2020, 2020, 2020, 2020</t>
  </si>
  <si>
    <t>2030 Outlook for Energy Supply and Demand Japan (2015)</t>
  </si>
  <si>
    <t>2030 Outlook for Energy Supply and Demand</t>
  </si>
  <si>
    <t>Strategic planning, Energy efficiency target, Political &amp; non-binding energy efficiency target, Renewable energy target, Political &amp; non-binding renewable energy target</t>
  </si>
  <si>
    <t>Electricity and heat</t>
  </si>
  <si>
    <t>"Based on the Strategic Energy Plan, the Long-term Energy Supply and Demand Outlook presents the ideal structure of energy supply and demand that can be realized if appropriate measures are taken based on the fundamental direction of energy policies by envisioning policy objectives to be achieved on safety, energy security, economic efficiency, and environment, which are the basic ideas of the policies.
"Based on the policies stipulated in the Strategic Energy Plan, which the Cabinet approved in April 2014, METI established the Long-term Energy Supply and Demand Subcommittee under the Strategic Policy Committee of the Advisory Committee for Natural Resources and Energy in order to consider a future vision of a realistic, yet well-balanced energy supply and demand structure. So far, a total of 11 meetings on these matters have been held.
"METI has approved the Long-term Energy Supply and Demand Outlook based on the report compiled by the subcommittee."
The energy and demand outlook for 2030 serves as de facto energy efficiency and renewable energy targets. For renewable energy, it is described that Japan will aim to increase the share of renewables in total electricity generation to 22-24% by 2030. For energy efficiency, it is described that Japan will aim to reduce its final energy use by about 10%, from 361 million kl crude oil equivalent (coe) in 2010 to 326 million kl coe in 2030.
Original title: 長期エネルギー需給見通し. For the primary energy supply, the envision structure for FY2030 is as follows: renewables 13-14%,Nuclear power: 10-11%, Natural gas: 18%, Coal: 25%, LPG: 3%, Oil 30%. For the power source mix, the structure is for FY2030 is as follows: Renewables: 22-24%, Nuclear power 20-22%, LNG: 27%, Coal: 26%, Oil 3%. Renewables are divided into: Geothermal: 1-1.1%; Biomass: 3.7-4.6%, Wind: 1.7%; Solar: 7%; Hydro: 8.8-9.2%. With a projection of economic growth at 1.7%/year, energy efficiency and conservation measures are also expected to allow a 196.1 bn kWh reduction (reduction of 17%).
Japan's INDC is developed based on this Long-Term Energy Supply and Demand Outlook.
(Source: http://www.meti.go.jp/english/press/2015/0716_01.html)</t>
  </si>
  <si>
    <t>Energy service demand reduction and resource efficiency, Energy efficiency, Renewables, Other low-carbon technologies and fuel switch</t>
  </si>
  <si>
    <t>Mitigation, Energy security</t>
  </si>
  <si>
    <t>http://www.meti.go.jp/english/press/2015/0716_01.html
http://www.meti.go.jp/press/2015/07/20150716004/20150716004_2.pdf</t>
  </si>
  <si>
    <t>Energy efficiency target in final energy decrease (%), Energy efficiency target in final energy decrease (PJ)</t>
  </si>
  <si>
    <t>Energy efficiency improvement target (%), Energy efficiency target (J/US$)</t>
  </si>
  <si>
    <t>10, 1397</t>
  </si>
  <si>
    <t>2010, 2010</t>
  </si>
  <si>
    <t>2030, 2030</t>
  </si>
  <si>
    <t>2030 framework for climate and energy policies (strategic document) European Union (27) (2014)</t>
  </si>
  <si>
    <t>2030 framework for climate and energy policies (strategic document)</t>
  </si>
  <si>
    <t>The main targets of the framework are as follows:
- a 40% cut in greenhouse gas emissions compared to 1990 levels;
- at least a 27% share of renewable energy consumption;
- at least 27% energy savings compared with the business-as-usual scenario
This framework also proposes the implementation of a reformed EU-ETS.</t>
  </si>
  <si>
    <t>http://ec.europa.eu/energy/en/topics/energy-strategy/2030-energy-strategy</t>
  </si>
  <si>
    <t>GHG emissions reduction (%), Share of renewables in TPES (%), Energy efficiency improvement target (%), Maximum primary energy (Mtoe), Maximum final energy (Mtoe), Decrease in final energy consumption (%), Decrease in gas imports (%)</t>
  </si>
  <si>
    <t>GHG emissions reduction (%), Share of renewables (%), Energy efficiency improvement target (%), Energy efficiency improvement target (%), Energy efficiency improvement target (%), Energy efficiency improvement target (%), Energy efficiency improvement target (%)</t>
  </si>
  <si>
    <t>40, 27, 32.5, 1273, 956, 28, 17</t>
  </si>
  <si>
    <t>1990, , 0, , , 2010, 2010</t>
  </si>
  <si>
    <t>2030, 2030, 2030, 2030, 2030, 2030, 2030</t>
  </si>
  <si>
    <t>21st Century Truck Partnership United States of America (2000)</t>
  </si>
  <si>
    <t>21st Century Truck Partnership</t>
  </si>
  <si>
    <t>Negotiated agreements (public-private sector), Demonstration project, Research programme, Technology deployment and diffusion, Technology development, Research &amp; Development and Deployment (RD&amp;D), Voluntary approaches</t>
  </si>
  <si>
    <t>Transport, Shipping</t>
  </si>
  <si>
    <t>https://www.energy.gov/eere/vehicles/21st-century-truck-partnership</t>
  </si>
  <si>
    <t>250 MW Wind Programme Germany (1989)</t>
  </si>
  <si>
    <t>250 MW Wind Programme</t>
  </si>
  <si>
    <t>http://www.jrc.es/cfapp/eneriure/Tables/GERtables.pdf</t>
  </si>
  <si>
    <t>2nd Basic Plan for NRE Technology Development, Utilisation and Deployment Republic of Korea (2003)</t>
  </si>
  <si>
    <t>2nd Basic Plan for NRE Technology Development, Utilisation and Deployment</t>
  </si>
  <si>
    <t>Direct investment, Loans, Policy support, Strategic planning, Research &amp; Development and Deployment (RD&amp;D)</t>
  </si>
  <si>
    <t>https://climate-laws.org/geographies/south-korea/laws/act-on-the-promotion-of-the-development-use-and-diffusion-of-new-and-renewable-energy</t>
  </si>
  <si>
    <t>2nd Comprehensive Action Plan for Climate Change Policy Republic of Korea (2002)</t>
  </si>
  <si>
    <t>2nd Comprehensive Action Plan for Climate Change Policy</t>
  </si>
  <si>
    <t>Climate strategy, Policy support, Political &amp; non-binding climate strategy</t>
  </si>
  <si>
    <t>The plan is described in South Korea's National Communications.</t>
  </si>
  <si>
    <t>Energy service demand reduction and resource efficiency, Renewables, Energy efficiency, Other low-carbon technologies and fuel switch, Non-energy use</t>
  </si>
  <si>
    <t>http://unfccc.int/resource/docs/natc/kornc3.pdf</t>
  </si>
  <si>
    <t>2nd National Energy Effciency Action Plan United Kingdom (2011)</t>
  </si>
  <si>
    <t>2nd National Energy Effciency Action Plan</t>
  </si>
  <si>
    <t>https://www.gov.uk/government/uploads/system/uploads/attachment_data/file/48144/2289-uk-report-eu-enduse-esd.pdf</t>
  </si>
  <si>
    <t>2nd National Energy Efficiency Action Plan Germany (2011)</t>
  </si>
  <si>
    <t>2nd National Energy Efficiency Action Plan</t>
  </si>
  <si>
    <t>Strategic planning, Policy support</t>
  </si>
  <si>
    <t>https://www.bmwi.de/Redaktion/EN/Downloads/zweiter-nationaler-energieeffizienz-aktionsplan-der-brd-begleitdokument.pdf?__blob=publicationFile&amp;v=1</t>
  </si>
  <si>
    <t>2nd Energy Master Plan Republic of Korea (2014)</t>
  </si>
  <si>
    <t>2nd Energy Master Plan</t>
  </si>
  <si>
    <t>General, Electricity and heat, Renewables</t>
  </si>
  <si>
    <t>"South Korea government announced 2nd National Energy Master Plan on January 2014. The major targets are:
"- A renewables target of 5.2% in the primary energy supply by 2020 and 11% by 2035. The major increasing sources are PV and Wind energy.
"- Distributed power plants (Microgrid with Renewables, Regional energy) will supply above 15% of total electricity generation by 2035.
"- Demand reduction of 13% in the total energy demand and 15% in the electricity demand by 2035. To achieve targets, demand side management using a ICT (Information Communication Technology)-based smart grid including ESS (Energy Storage System) will be conducted. Also, tax and tariff system will be changed.
"- Reduction of carbon dioxide emission by 30% below business-as-usual (BAU) levels by 2020." (ORNL, )
Targets
- 13% demand reduction (final energy consumption) by 2035 relative to national BAU (254.1 MToe)
- 15% demand reduction in electricity by 2035 relative to national BAU (816 TWh)</t>
  </si>
  <si>
    <t>Mitigation, Adaptation</t>
  </si>
  <si>
    <t>http://www.motie.go.kr/common/download.do?fid=bbs&amp;bbs_cd_n=37&amp;bbs_seq_n=104479&amp;file_seq_n=1
http://web.ornl.gov/sci/ees/etsd/btric/usnt/countryReports/KOREA.pdf</t>
  </si>
  <si>
    <t>Includes two (aspirational targets)
- 5% new/REN by 2020 and 11% new/REN TPES by 2035</t>
  </si>
  <si>
    <t>Energy efficiency improvement target (%), Share of renewables (%)</t>
  </si>
  <si>
    <t>13, 11</t>
  </si>
  <si>
    <t>0,</t>
  </si>
  <si>
    <t>2035, 2035</t>
  </si>
  <si>
    <t>3rd Compresensive Acton Plan for Climate Change Policy Republic of Korea (2005)</t>
  </si>
  <si>
    <t>3rd Compresensive Acton Plan for Climate Change Policy</t>
  </si>
  <si>
    <t>Strategic planning, Climate strategy, Political &amp; non-binding climate strategy</t>
  </si>
  <si>
    <t>The Plan is described in Korea's National Communications to UNFCCC.</t>
  </si>
  <si>
    <t>http://unfccc.int/resource/docs/natc/kornc02.pdf</t>
  </si>
  <si>
    <t>3rd Strategic Energy Plan Japan (2010)</t>
  </si>
  <si>
    <t>3rd Strategic Energy Plan</t>
  </si>
  <si>
    <t>Target, Energy efficiency target, GHG reduction target, Formal &amp; legally binding GHG reduction target, Formal &amp; legally binding renewable energy target</t>
  </si>
  <si>
    <t>Electricity and heat, Coal, Gas, Nuclear, Oil, Renewables, General</t>
  </si>
  <si>
    <t>Under it the emphasis is on energy security consisting of five factors: improving the ratio of energy self-sufficiency, energy conservation, diversification of energy structure and supply sources, maintenance of the supply chain, and improvement of emergency response capability. The targets set for 2030 are as follows:
- Double the energy self-sufficiency ratio (18% at present, including nuclear power generation) and the domestically-developed fossil fuel supply ratio* (26% at present), and raise the energy independence ratio to about 70 percent from the present 38 percent.
*The ratio of fossil fuel supply from domestic and overseas interests that a Japanese company has a share in the total supply
- Raise the ratio of energy from zero-emission power sources such as nuclear and renewable energy to 70 percent (by more than 50% in 2020) from the present 34%. For this purpose:
Build more than 14 additional nuclear plants (nine by 2020).
Raise the overall plant capacity utilization rate to 90 percent (85% by 2020) from the 60% in 2008.
Maximize the use of renewable energy.
Cut carbon dioxide (CO2) emissions from the residential sector by half.
Maintain and raise energy efficiency in the industrial sector to the highest level in the world.
Maintain or achieve top-level shares of global markets for energy-related products and systems.
According to the plan, the goal is to reduce domestic energy-related CO2 emissions by 30 percent in 2030 compared to the 1990 level. Its intention was to increase nuclear energy in the mix to raise Japan's level of energy self-sufficiency, on the assumption this would also enhance energy security. (Although Japan imports all the uranium it needs for nuclear power generation, nuclear power was deemed a "quasi-domestic energy" because the government considers it possible to recycle nuclear fuel at home, if the nuclear fuel cycle is based on reprocessing used fuel and using it in fast-breeder reactors.) (http://www.japanfs.org/en/news/archives/news_id031723.html)</t>
  </si>
  <si>
    <t>http://www.japanfs.org/en/news/archives/news_id031723.html</t>
  </si>
  <si>
    <t>4th Comprehensive Action Plan for Climate Change Policy Republic of Korea (2008)</t>
  </si>
  <si>
    <t>4th Comprehensive Action Plan for Climate Change Policy</t>
  </si>
  <si>
    <t>Political &amp; non-binding climate strategy</t>
  </si>
  <si>
    <t>The plan is described in South Korea's 3rd National Communication.</t>
  </si>
  <si>
    <t>4th National Basic Plan for New and Renewable Energies Republic of Korea (2014)</t>
  </si>
  <si>
    <t>4th National Basic Plan for New and Renewable Energies</t>
  </si>
  <si>
    <t>Strategic planning, Renewable energy target, Political &amp; non-binding renewable energy target</t>
  </si>
  <si>
    <t>General, Electricity and heat</t>
  </si>
  <si>
    <t>The 4th Basic plan for NRE clarifies the details fo the 2nd Energy Master Plan
A new and renewables target of 5.0% in the primary energy supply by 2020 and 11% by 2035. The generation target is to achieve 13.4% of total power generation with NRE sources by 2035, with a focus on solar and wind energy, while scaling down waste energy.
Target
- 11% new and renewable target of total TPES by 2035
 'new energy' includes hydrogen, fuelcell, coal to liquid (CTL), and coal to gas (IGCC).
 'renewable energy' includes solar, wind, hydro, ocean(tide), geothermal, bioenergy, and waste 
- 13.4 % renewable electricity share by 2035</t>
  </si>
  <si>
    <t>Energy service demand reduction and resource efficiency, Energy efficiency</t>
  </si>
  <si>
    <t>https://eneken.ieej.or.jp/data/5842.pdf</t>
  </si>
  <si>
    <t>Additional to 2nd Energy Master Plan is the new and renewable electricity (NRE) target</t>
  </si>
  <si>
    <t>Share of renewables (%)</t>
  </si>
  <si>
    <t>4th Strategic Energy Plan Japan (2014)</t>
  </si>
  <si>
    <t>4th Strategic Energy Plan</t>
  </si>
  <si>
    <t>Target, Policy support, Formal &amp; legally binding energy efficiency target, Formal &amp; legally binding renewable energy target</t>
  </si>
  <si>
    <t>Buildings, Electricity and heat, Coal, Gas, Nuclear, Renewables, Industry, Transport</t>
  </si>
  <si>
    <t>The Basic Energy Plan is a policy document formulated by the Government of Japan under the Basic Act on Energy Policy, which entered into force in June 2002. The plan presents the basic principles of Japan’s energy policy, namely, “safety,” “energy security,” “improving economic efficiency,” and “environment suitability,” and shows the basic direction of the energy policy. Since 2003, a new strategic energy plan has been developed every 3-4 years.
METI's 4th Strategic Energy Plan (Basic Energy Plan), released in 2014 calls for nuclear energy to account for 20%-22% of power generation by 2030, with 22%-24% coming from renewable energy sources, while coal's share will be reduced to 26%, LNG's to 27% and oil's to just 3%.
The report, by the Ministry of Economy, Trade and Industry (METI), says that total energy demand in Japan will increase from 940 TWh in 2013 to 980.8 TWh in 2030.</t>
  </si>
  <si>
    <t>http://www.enecho.meti.go.jp/en/category/others/basic_plan/pdf/4th_strategic_energy_plan.pdf
http://www.world-nuclear-news.org/NP-Plan-sets-out-Japans-energy-mix-for-2030-0306154.html</t>
  </si>
  <si>
    <t>Nuclear electricity capacity (MW), Share of renewables (incl. hydro) in electricity generation (%), Coal electricity production (TWh), Share of coal electricity production (%), Oil electricity production (TWh), Share of oil electricity production (%)</t>
  </si>
  <si>
    <t>Electricity generation emissions (gCO2/kWh), Share of renewables (%), Electricity generation emissions (gCO2/kWh), Electricity generation emissions (gCO2/kWh), Electricity generation emissions (gCO2/kWh), Electricity generation emissions (gCO2/kWh)</t>
  </si>
  <si>
    <t>27594, 24, 276.9, 26, 31.95, 3</t>
  </si>
  <si>
    <t>, , , , ,</t>
  </si>
  <si>
    <t>2030, 2030, 2030, 2030, 2030, 2030</t>
  </si>
  <si>
    <t>CAN</t>
  </si>
  <si>
    <t>50 Million Tree Program Canada (2004)</t>
  </si>
  <si>
    <t>50 Million Tree Program</t>
  </si>
  <si>
    <t>Canada</t>
  </si>
  <si>
    <t>"Ontario 50 Million Tree Program plants trees on the settled landscape of the southern part of the province"</t>
  </si>
  <si>
    <t>http://unfccc.int/files/national_reports/biennial_reports_and_iar/submitted_biennial_reports/application/pdf/canadas_2nd_biennial_report.pdf</t>
  </si>
  <si>
    <t>50001 Ready Program United States of America (2017)</t>
  </si>
  <si>
    <t>50001 Ready Program</t>
  </si>
  <si>
    <t>Voluntary approaches</t>
  </si>
  <si>
    <t>Industry</t>
  </si>
  <si>
    <t>The U.S. Department of Energy’s (DOE’s) 50001 Ready program is a self-guided approach for facilities to establish an energy management system and self-attest to the structure of ISO 50001, a voluntary global standard for energy management systems in industrial, commercial, and institutional facilities. IEA/IRENA Global Renewable Energy Policies and Measures Database © OECD/IEA and IRENA, [November 2020]</t>
  </si>
  <si>
    <t>https://www.iea.org/policies/7761-50001-ready?country=United%20States&amp;qs=united</t>
  </si>
  <si>
    <t>5th Basic Environment Plan Japan (2018)</t>
  </si>
  <si>
    <t>5th Basic Environment Plan</t>
  </si>
  <si>
    <t>Electricity and heat, Renewables, General, Transport</t>
  </si>
  <si>
    <t>Japan's Ministry of the Environment announced April 17, 2018, that the Fifth Basic Environment Plan has been approved by the Cabinet (to be reviewed every 6 years).
It lists six priority strategies, and the first one is the "establishment of a clean economic system." It sets a goal of the "maximum introduction of renewable energy." As specific measures, it mentions the use of hydrogen and locally-produced biomass and the promotion of agricultural solar power plants (solar sharing). (http://tech.nikkeibp.co.jp/dm/atclen/news_en/15mk/042802072/?ST=msbe;%20https://www.env.go.jp/en/policy/plan/basic/pt2.html)</t>
  </si>
  <si>
    <t>http://tech.nikkeibp.co.jp/dm/atclen/news_en/15mk/042802072/?ST=msbe;%20
https://www.env.go.jp/en/policy/plan/basic/pt2.html</t>
  </si>
  <si>
    <t>6 Star NatHERS Rating for Buildings Australia (2010)</t>
  </si>
  <si>
    <t>6 Star NatHERS Rating for Buildings</t>
  </si>
  <si>
    <t>Performance label</t>
  </si>
  <si>
    <t>Buildings, Heating and cooling, Hot water and cooking</t>
  </si>
  <si>
    <t>http://www.nathers.gov.au/</t>
  </si>
  <si>
    <t>7th Basic Plan for Long-Term Electricity Supply and Demand Republic of Korea (2015)</t>
  </si>
  <si>
    <t>7th Basic Plan for Long-Term Electricity Supply and Demand</t>
  </si>
  <si>
    <t>Energy efficiency target, Political &amp; non-binding energy efficiency target, Renewable energy target, Political &amp; non-binding renewable energy target</t>
  </si>
  <si>
    <t>Electricity and heat, CCS, Coal, Gas, Nuclear, Oil, Renewables</t>
  </si>
  <si>
    <t>"The Basic Plan for Long-term Electricity Supply and Demand (BPE) is prepared by the Ministry of Trade, Industry and Energy pursuant to Article 25 of the Electricity Business Act
(EBA) for a stable supply and demand of electricity. BPE is announced biennially and it is reviewed and released by the Electricity Policy Review Board pursuant to Article 15
of the Electricity Business Decree after the consultation among the Ministries, the report to the National Assembly Standing Committee, and the public hearing".
Targets
- 11.7% renewable total generation by 2029
- 20.1% renewable generation capacity by 2029
- Annual demand reduction by 14.3% against BAU by 2029
- Peak demand reduction by 12% against BAU by 2020</t>
  </si>
  <si>
    <t>http://www.kpx.or.kr/eng/downloadBbsFile.do?atchmnflNo=26448</t>
  </si>
  <si>
    <t>11.7% renewable total generation , 20.1% renewable generation capacity, annual demand reduction</t>
  </si>
  <si>
    <t>Share of renewables (%), Energy efficiency improvement target (%)</t>
  </si>
  <si>
    <t>11.7, 14.3</t>
  </si>
  <si>
    <t>, 0</t>
  </si>
  <si>
    <t>2029, 2029</t>
  </si>
  <si>
    <t>8th Basic Plan for Long-term Electricity Supply and Demand Republic of Korea (2017)</t>
  </si>
  <si>
    <t>8th Basic Plan for Long-term Electricity Supply and Demand</t>
  </si>
  <si>
    <t>Climate strategy</t>
  </si>
  <si>
    <t>“The Basic Plan for Long-term Electricity Supply and Demand includes the forecast for power demand over the next 15 years until 2031 and so plans for power generation facilities based on the estimate” (Ministry of Trade). The plan aims for installed renewable capacity of 58.5 GW by 2030 (33.7% electric capacity share), which will come mainly from wind and solar. In addition, it aims to generate 20% of its electricity from renewable energy sources.</t>
  </si>
  <si>
    <t>Planned</t>
  </si>
  <si>
    <t>http://english.motie.go.kr/en/tp/energy/bbs/bbsView.do?bbs_seq_n=605&amp;bbs_cd_n=2&amp;view_type_v=TOPIC&amp;&amp;currentPage=1&amp;search_key_</t>
  </si>
  <si>
    <t>Capacity of renewables (MW), Share of renewables in electricity production (%), Renewable electricity production (GWh), Total effective electricity capacity (GW), Total rated electricity capacity (GW), Reduction in peak demand (GW), Energy efficiency savings target (GWh)</t>
  </si>
  <si>
    <t>Capacity of renewables (MW), Share of renewables (%), Share of renewables (%), Electricity generation emissions (gCO2/kWh), Electricity generation emissions (gCO2/kWh), Energy efficiency target (J/US$), Energy efficiency target (J/US$)</t>
  </si>
  <si>
    <t>58.5, 20, 125795, 118.3, 169.2, 13.198, 90255</t>
  </si>
  <si>
    <t>, , , , , ,</t>
  </si>
  <si>
    <t>TUR</t>
  </si>
  <si>
    <t>8th Five-Year Development Plan Turkey (1999)</t>
  </si>
  <si>
    <t>8th Five-Year Development Plan</t>
  </si>
  <si>
    <t>Turkey</t>
  </si>
  <si>
    <t>Policy support</t>
  </si>
  <si>
    <t>https://sbb.gov.tr/wp-content/uploads/2018/11/Eight-Five-Year-Development-Plan-2001-2005.pdf</t>
  </si>
  <si>
    <t>9th Development Plan Saudi Arabia (2010)</t>
  </si>
  <si>
    <t>9th Development Plan</t>
  </si>
  <si>
    <t>RD&amp;D funding, Strategic planning, Research programme, Negotiated agreements (public-private sector)</t>
  </si>
  <si>
    <t>Energy efficiency, Non-energy use</t>
  </si>
  <si>
    <t>https://www.mep.gov.sa/en/development-plans</t>
  </si>
  <si>
    <t>ZAF</t>
  </si>
  <si>
    <t>A National Climate Change Response Strategy South Africa (2004)</t>
  </si>
  <si>
    <t>A National Climate Change Response Strategy</t>
  </si>
  <si>
    <t>South Africa</t>
  </si>
  <si>
    <t>Mitigation, Adaptation, Water</t>
  </si>
  <si>
    <t>https://www.environment.gov.za/sites/default/files/legislations/national_climatechange_response_whitepaper.pdf</t>
  </si>
  <si>
    <t>A New Tax System - Measures for a Better Environment Australia (1999)</t>
  </si>
  <si>
    <t>A New Tax System - Measures for a Better Environment</t>
  </si>
  <si>
    <t>Fiscal or financial incentives</t>
  </si>
  <si>
    <t>https://www.legislation.gov.au/Details/C2014C00008</t>
  </si>
  <si>
    <t>AFD Green Fund South Africa (2019)</t>
  </si>
  <si>
    <t>AFD Green Fund</t>
  </si>
  <si>
    <t>Energy efficiency, Renewables</t>
  </si>
  <si>
    <t>https://www.idc.co.za/afd-green-energy-fund/</t>
  </si>
  <si>
    <t>Aboriginal and Northern Climate Change Program Canada (2001)</t>
  </si>
  <si>
    <t>Aboriginal and Northern Climate Change Program</t>
  </si>
  <si>
    <t>https://www.sac-isc.gc.ca/DAM/dam-inter-hq/staging/texte-text/emp_1100100034549_eng.pdf</t>
  </si>
  <si>
    <t>Aboriginal and Northern Community Action Program Canada (2003)</t>
  </si>
  <si>
    <t>Aboriginal and Northern Community Action Program</t>
  </si>
  <si>
    <t>Fiscal or financial incentives, Policy support</t>
  </si>
  <si>
    <t>http://www.ainc-inac.gc.ca/clc/prg/ovw_e.html</t>
  </si>
  <si>
    <t>Abrogation of the legal regime applying to nuclear energy production Italy (2011)</t>
  </si>
  <si>
    <t>Abrogation of the legal regime applying to nuclear energy production</t>
  </si>
  <si>
    <t>Regulatory Instruments</t>
  </si>
  <si>
    <t>Electricity and heat, Nuclear</t>
  </si>
  <si>
    <t>Interdiction on planning or building nuclear power plants on Italian territory.</t>
  </si>
  <si>
    <t>http://www.normattiva.it/uri-res/N2Ls?urn:nir:stato:decreto.del.presidente.della.repubblica:2011-07-18;114!vig=</t>
  </si>
  <si>
    <t>Accelerate Energy Productivity 2030 United States of America (2014)</t>
  </si>
  <si>
    <t>Accelerate Energy Productivity 2030</t>
  </si>
  <si>
    <t>Target, Energy efficiency target, Strategic planning, Political &amp; non-binding energy efficiency target</t>
  </si>
  <si>
    <t>Buildings, Electricity and heat, General, Industry, Transport</t>
  </si>
  <si>
    <t>This is a strategy responds to the presidential call to action to double energy
productivity (GDP(US$(2005))/EJ) betwen 2010 and 2030. The strategy divides the measures into six wedges that together should meet this overall target
Wedges: transportation, Technologies for Buildings Energy Productivity, Smart Energy Systems, Financing for Buildings Energy Productivity, Smart Manufacturing, Water Infrastructure:
Target
- 100% increase in energy productivity (GDP(US$2005)/EJ) between 2010 and 2030
We assume the status is unkown as the current administration does not pursue existing targets.</t>
  </si>
  <si>
    <t>http://www.energy2030.org/roadmap
http://energy.gov/epsa/accelerate-energy-productivity-2030 
http://energy.gov/sites/prod/files/2015/03/f20/Accelerate%20Energy%20Productivity%202030%20Fact%20Sheet%20Updated.pdf</t>
  </si>
  <si>
    <t>Accelerated Capital Cost Allowance Canada (1994)</t>
  </si>
  <si>
    <t>Accelerated Capital Cost Allowance</t>
  </si>
  <si>
    <t>Fiscal or financial incentives, Tax relief</t>
  </si>
  <si>
    <t>Before 2007, the federal Income Tax Act provides an accelerated capital cost allowance (30% capital cost allowance rate computed on a declining balance basis) for certain types of renewable energy equipment.
The accelerated Capital Cost Allowance (CCA), under Class 43.1 and 43.2 of Schedule II to the Income Tax Regulations, allows investors an accelerated write-off of certain equipments used to produce energy in a more efficient way or to produce energy from alternative renewable sources.
A 50% accelerated CCA is provided under Class 43.2 for eligible equipment that generated either (1) heat for use in an industrial process or (2) electricity by using a renewable energy source (e.g. wind, solar, small hydro), waste fuel (e.g. landfill gas, manure, wood waste) or making efficient use of fossil fuels (e.g. high efficiency cogeneration systems). IEA/IRENA Global Renewable Energy Policies and Measures Database © OECD/IEA and IRENA, [November 2020]</t>
  </si>
  <si>
    <t>https://www.iea.org/policies/928-income-tax-act-accelerated-capital-cost-allowance?country=Canada&amp;page=8&amp;qs=germany</t>
  </si>
  <si>
    <t>MEX</t>
  </si>
  <si>
    <t>Accelerated Depreciation for Investments with Environmental Benefits Mexico (2005)</t>
  </si>
  <si>
    <t>Accelerated Depreciation for Investments with Environmental Benefits</t>
  </si>
  <si>
    <t>Mexico</t>
  </si>
  <si>
    <t>Tax relief</t>
  </si>
  <si>
    <t>This policy allows investors in renewable energy and other environmentally beneficial projects to deduct up to 100% of their investments from tax liability during the first year. Obtaining these tax deductions imposes that the project runs for at least 5 years.</t>
  </si>
  <si>
    <t>http://www2.inecc.gob.mx/publicaciones/libros/304/arancel.html</t>
  </si>
  <si>
    <t>Accelerated Recovery Period for Depreciation of Smart Meters and Smart Grid Systems United States of America (2008)</t>
  </si>
  <si>
    <t>Accelerated Recovery Period for Depreciation of Smart Meters and Smart Grid Systems</t>
  </si>
  <si>
    <t>Tax relief, Economic instruments</t>
  </si>
  <si>
    <t>Buildings, Electricity and heat</t>
  </si>
  <si>
    <t>https://www.iea.org/policies/1074-accelerated-recovery-period-for-depreciation-of-smart-meters-and-smart-grid-systems?country=United%20States&amp;page=6&amp;qs=germany</t>
  </si>
  <si>
    <t>Accelerated Standards Action Program for Equipment and Appliances Canada (2001)</t>
  </si>
  <si>
    <t>Accelerated Standards Action Program for Equipment and Appliances</t>
  </si>
  <si>
    <t>Policy support, Codes and standards</t>
  </si>
  <si>
    <t>https://www.google.com/search?q=Accelerated+Standards+Action+Program+for+Equipment+and+Appliances+Canada+(2001)&amp;client=firefox-b-d&amp;ei=Jl-2X5f6FsGzkwX_hICoDA&amp;start=10&amp;sa=N&amp;ved=2ahUKEwiXpf2qyI7tAhXB2aQKHX8CAMUQ8NMDegQIBhBH&amp;biw=1280&amp;bih=579</t>
  </si>
  <si>
    <t>Accelerated Step Change Initiative (ASCI) Australia (2013)</t>
  </si>
  <si>
    <t>Accelerated Step Change Initiative (ASCI)</t>
  </si>
  <si>
    <t>Research &amp; Development and Deployment (RD&amp;D)</t>
  </si>
  <si>
    <t>http://arena.gov.au/initiatives-and-programs/the-accelerated-step-change-initiative-asci/</t>
  </si>
  <si>
    <t>Accelerated depreciation tax benefit India (2014)</t>
  </si>
  <si>
    <t>Accelerated depreciation tax benefit</t>
  </si>
  <si>
    <t>https://www.iisd.org/system/files/publications/india-accelerated-depreciation-policy-wind-energy-case-study.pdf</t>
  </si>
  <si>
    <t>Acceleration of the Diffusion of Photovoltaic Japan (2000)</t>
  </si>
  <si>
    <t>Acceleration of the Diffusion of Photovoltaic</t>
  </si>
  <si>
    <t>Research &amp; Development and Deployment (RD&amp;D), Research programme, Technology development, Technology deployment and diffusion</t>
  </si>
  <si>
    <t>http://www.meti.go.jp</t>
  </si>
  <si>
    <t>Accession to the United Framework Convention on Climate Change Turkey (2004)</t>
  </si>
  <si>
    <t>Accession to the United Framework Convention on Climate Change</t>
  </si>
  <si>
    <t>http://www.mfa.gov.tr/united-nations-framework-convention-on-climate-change-_unfccc_-and-the-kyoto-protocol.en.mfa</t>
  </si>
  <si>
    <t>Acid Rain Program United States of America (2000)</t>
  </si>
  <si>
    <t>Acid Rain Program</t>
  </si>
  <si>
    <t>Market-based instruments</t>
  </si>
  <si>
    <t>Non-energy use</t>
  </si>
  <si>
    <t>Air pollution</t>
  </si>
  <si>
    <t>http://www.iea-coal.org.uk/documents/82575/9515/United%20States%20of%20America</t>
  </si>
  <si>
    <t>Act No. 5346 on Utilization of Renewable Energy Sources for the Purposes of Generating Electrical Energy (Renewable Energy Law) Turkey (2005)</t>
  </si>
  <si>
    <t>Act No. 5346 on Utilization of Renewable Energy Sources for the Purposes of Generating Electrical Energy (Renewable Energy Law)</t>
  </si>
  <si>
    <t>Grid access and priority for renewables, RD&amp;D funding, Feed-in tariffs or premiums, Tax relief, Green certificates, Obligation schemes, Formal &amp; legally binding renewable energy target</t>
  </si>
  <si>
    <t>Legislative. The share of renewable energy in total electricity generation shall be increased up to 30% by 2023
The Renewable Energy Law also set in place feed-in tariffs between 2005-2015: 0.073 USD/kWh for wind and hydro, 0.105 USD/kWh for geothermal, 0.133 USD/kWh for biomass, biogas and solar PV</t>
  </si>
  <si>
    <t>http://www.enerji.gov.tr/File/?path=ROOT%2f1%2fDocuments%2fMevzuat%2f5346+Yenilenebilir+enerji+elektrik+%C3%BCretimi+amacl%C4%B1+kullan%C4%B1m%C4%B1na+iliskin+kanun.pdf</t>
  </si>
  <si>
    <t>Act No. 5403 on Soil Conservation and Land Use Turkey (2005)</t>
  </si>
  <si>
    <t>Act No. 5403 on Soil Conservation and Land Use</t>
  </si>
  <si>
    <t>Other mandatory requirements</t>
  </si>
  <si>
    <t>Agriculture and forestry</t>
  </si>
  <si>
    <t>"This legislation has the purpose of protecting and improving soil quality, especially in areas deemed at risk of degradation due to climate change. It amends a number of existing laws and regulations by promoting sustainability and adaptation to climate change.
The Ministry of Forest and Water Affairs is tasked with undertaking necessary measures by co-operating with related public agencies and institutions and non-governmental organizations on areas in which land degradation has been identified due to climate change or human settlement, agriculture or industrial activities. "</t>
  </si>
  <si>
    <t>Land use</t>
  </si>
  <si>
    <t>http://www.lse.ac.uk/GranthamInstitute/law/act-no-5403-on-soil-conservation-and-land-use/</t>
  </si>
  <si>
    <t>Act No. 5627 on Energy efficiency Turkey (2007)</t>
  </si>
  <si>
    <t>Act No. 5627 on Energy efficiency</t>
  </si>
  <si>
    <t>Infrastructure investments, Information and education, Performance label, Professional training and qualification, Institutional creation, Auditing, Codes and standards, Product standards, Vehicle fuel-economy and emissions standards, Monitoring, Negotiated agreements (public-private sector)</t>
  </si>
  <si>
    <t>Buildings, Industry, Electricity and heat, Heating and cooling, Hot water and cooking, Appliances, Transport, Heavy-duty vehicles, Light-duty vehicles</t>
  </si>
  <si>
    <t>Legislative</t>
  </si>
  <si>
    <t>http://www.mevzuat.gov.tr/MevzuatMetin/1.5.5627.pdf</t>
  </si>
  <si>
    <t>Act No. 5686 on Geothermal Resources And Mineral Waters Turkey (2007)</t>
  </si>
  <si>
    <t>Act No. 5686 on Geothermal Resources And Mineral Waters</t>
  </si>
  <si>
    <t>Policy support, Auditing, Other mandatory requirements</t>
  </si>
  <si>
    <t>http://www.enerji.gov.tr/File/?path=ROOT%2f1%2fDocuments%2fMevzuat%2f5686+-+jeotermal+kaynaklar+ve+dogal+mineralli+sular+kanunu.pdf</t>
  </si>
  <si>
    <t>Act Partially Amending the Law on Special Tax Measures (Tax Reform Act) Japan (2012)</t>
  </si>
  <si>
    <t>Act Partially Amending the Law on Special Tax Measures (Tax Reform Act)</t>
  </si>
  <si>
    <t>CO2 taxes, Energy and other taxes, Tax relief</t>
  </si>
  <si>
    <t>Industry, Electricity and heat, Buildings, Transport, Heavy-duty vehicles, Light-duty vehicles</t>
  </si>
  <si>
    <t>The government will introduce "Carbon Dioxide Tax of Global Warming Countermeasure" (original: 地球温暖化対策税) with the aim of controlling the emission of energy-originated CO2 which accounts for about 90% of greenhouse gas causing global warming. The government will add the following tax rates corresponding to the amount of CO2 emission on the petroleum and coal tax on fossil fuel. Added tax rate:
- crude oil, petroleum products: JPY 760/kl (at present: JPY 2,040/kl)
- gaseous hydrocarbons: JPY 780/t (at present: JPY 1,080/t)
- coal: JPY 670/t (at present: JPY 700/t)
These tax rates will be in force on October 1, 2012. Necessary interim measures will be
taken until March 31, FY2016. 
- standard tax rates will be applied from May 1, 2012 to such vehicles that satisfy certain conditions relating to environmental performance such as fuel consumption at the time of the supply of motor vehicle inspection certificates. These conditions could be changed depending on the shift of environmental standards (FY2015 environmental standards are now applicable.) Also, provisional tax rate applied to other vehicles will be reduced with the exception of vehicles used for more than 13 years.
- taking into account the view of promotion of global warming countermeasures and maintenance and promotion of technical superiority in automotive industry, the government will change environmental standards of “eco-car tax cut”, and extend automobile tonnage tax for three years by April 2015, extending reduction measures for vehicles with high environmental performance.</t>
  </si>
  <si>
    <t>Energy service demand reduction and resource efficiency, Energy efficiency, Other low-carbon technologies and fuel switch, Non-energy use</t>
  </si>
  <si>
    <t>http://www.mof.go.jp/english/tax_policy/tax_reform/fy2012/tax2012a.pdf</t>
  </si>
  <si>
    <t>Act on CO2 advice line United Kingdom (2007)</t>
  </si>
  <si>
    <t>Act on CO2 advice line</t>
  </si>
  <si>
    <t>Information provision, Advice or aid in implementation, Auditing</t>
  </si>
  <si>
    <t>Buildings, Heating and cooling, Hot water and cooking, Appliances</t>
  </si>
  <si>
    <t>Energy service demand reduction and resource efficiency, Energy efficiency, Other low-carbon technologies and fuel switch, Renewables, Non-energy use</t>
  </si>
  <si>
    <t>https://www.iea.org/policies/272-act-on-co2-advice-line</t>
  </si>
  <si>
    <t>Act on Promoting Generation of Electricity from Renewable Energy Sources Harmonized with Sound Development of Agriculture, Forestry and Fisheries Japan (2014)</t>
  </si>
  <si>
    <t>Act on Promoting Generation of Electricity from Renewable Energy Sources Harmonized with Sound Development of Agriculture, Forestry and Fisheries</t>
  </si>
  <si>
    <t>This Act aims at 'rejuvenating rural areas' by promoting the generation of electricity from renewable energy sources harmonized with the sound development of agriculture, forestry, and fisheries. The competent minister is to issue a Basic Policy to implement the Act.</t>
  </si>
  <si>
    <t>https://climate-laws.org/cclow/geographies/86/laws/8649</t>
  </si>
  <si>
    <t>Act on the Promotion of Global Warming Countermeasures Japan (1998)</t>
  </si>
  <si>
    <t>Act on the Promotion of Global Warming Countermeasures</t>
  </si>
  <si>
    <t>Information provision, Institutional creation, Monitoring, Formal &amp; legally binding climate strategy</t>
  </si>
  <si>
    <t>Original title: 地球温暖化対策推進法. Act on Promotion of Global Warming Countermeasures "entered into the force on 9 October 1998" and "serves as a framework for tackling global warming with a coalition among central government, local government, Businesses, and citizens." (LCS.RNet, 2012)
The 2010 act states its purpose as "... In order to contribute to the global greenhouse gas emissions reduction and bring about a society that emits as little greenhouse gas as possible, Japan will promote global warming countermeasures while ensuring economic growth, stable employment and stable supply of energy." It further provides Mid and long term goals for "Greenhouse gas emissions reduction targets:
-- A reduction of 25% below 1990 level by 2020, premised on the establishment of a fair and effective international framework by all major economies and agreement on their ambitious targets
-- A reduction of 80% below 1990 level by 2050, striving to share with all economies the vision of the goal of achieving at least 50% reduction of global emissions by 2050." 
The Kyoto Protocol Target Achievement Plan (2005), mandated by this Act, stipulated the measures necessary for ensuring the achievement of Japan's 6% reduction commitment under the Kyoto Protocol. It has been approved in the cabinet and has been revised twice, once in 2006 and then in 2008. The Plan for Global Warming Countermeasures, mandated by the Act to supersede the Kyoto Protocol Achievement Target Plan, was adopted in May 2016.</t>
  </si>
  <si>
    <t>http://www.cas.go.jp/jp/seisaku/hourei/data/APGWC.pdf</t>
  </si>
  <si>
    <t>Act on Purchase of Renewable Energy Sourced Electricity by Electric Utilities (Law No. 108 of 2011) Japan (2012)</t>
  </si>
  <si>
    <t>Act on Purchase of Renewable Energy Sourced Electricity by Electric Utilities (Law No. 108 of 2011)</t>
  </si>
  <si>
    <t>Grid access and priority for renewables, Net metering, Feed-in tariffs or premiums, Institutional creation, Obligation schemes</t>
  </si>
  <si>
    <t>"Propelled partly by the increased interest in renewable energy following the Fukushima disaster, the Renewable Energy Act passed the Diet in August 2011 and was enacted in July 2012. It requires electric utility operators to purchase all the renewable electricity generated from most of the renewable energy sources (solar, onshore and offshore wind, geothermal, biomass, and hydro smaller than 30 MW)."
(Source: http://www.wri.org/sites/default/files/wri_workingpaper_japan_final_ck_6_11_14.pdf)
A new FiT scheme has been approved in 2016 with the goal to achieve a more balanced distribution between the different types of renewable sources (solar leading at the moment). "The program of changes will take effect on April 1, 2017, and includes a reverse auction system that will replace the FIT system for large-scale photovoltaic (PV) solar projects." (http://www.whitecase.com/publications/alert/changes-japans-existing-renewable-energy-feed-tariff-system)
The FiT subsidies for solar PV systems for fiscal year 2016 are as following:
-24 Yen for capacity &gt;10kWh
-33 Yen for capacity</t>
  </si>
  <si>
    <t>http://www.japaneselawtranslation.go.jp/law/detail_main?ia=03&amp;vm=02&amp;id=2573
http://www.whitecase.com/publications/alert/changes-japans-existing-renewable-energy-feed-tariff-system</t>
  </si>
  <si>
    <t>Act on Rational Use and Proper Management of Fluorocarbons Japan (2015)</t>
  </si>
  <si>
    <t>Act on Rational Use and Proper Management of Fluorocarbons</t>
  </si>
  <si>
    <t>Industry, Fluorinated gases</t>
  </si>
  <si>
    <t>The purpose of this Act is to establish guidelines for the Rational Use of Fluorocarbons and the Proper Management of Fluorocarbons used in Specified Products, and to set forth the responsibility of actors in order to control emissions.</t>
  </si>
  <si>
    <t>https://climate-laws.org/cclow/geographies/86/laws/8648</t>
  </si>
  <si>
    <t>Amendement in 2019, including several penalty and obligatory measures to increase F-gas recovery rates up to the targeted 50% by 2030 from 38% in 2017 (reference: https://newclimate.org/wp-content/uploads/2019/12/GHG-Mitigation-Scenarios-Dec2019.pdf) HFCs emissions decrease (MtCO2e), F-gases recovery rate (%)</t>
  </si>
  <si>
    <t>GHG emissions reduction (GtCO2eq), GHG emissions reduction (%)</t>
  </si>
  <si>
    <t>0.01265, 50</t>
  </si>
  <si>
    <t>0, 0</t>
  </si>
  <si>
    <t>Act on Special Measures concerning Advancement of Implementation of Forest Thinning, etc Japan (2013)</t>
  </si>
  <si>
    <t>Act on Special Measures concerning Advancement of Implementation of Forest Thinning, etc</t>
  </si>
  <si>
    <t>Sectoral standards, Other mandatory requirements</t>
  </si>
  <si>
    <t>http://unfccc.int/files/national_reports/biennial_reports_and_iar/submitted_biennial_reports/application/pdf/japan_br2.pdf</t>
  </si>
  <si>
    <t>Act on the Allocation and Trading of Greenhouse Gas Emissions Rights regulated by Enforcement Decree of Allocation and Trading of Greenhouse Gas Emissions Rights Act Republic of Korea (2012)</t>
  </si>
  <si>
    <t>Act on the Allocation and Trading of Greenhouse Gas Emissions Rights regulated by Enforcement Decree of Allocation and Trading of Greenhouse Gas Emissions Rights Act</t>
  </si>
  <si>
    <t>GHG emission reduction crediting and offsetting mechanism, GHG emissions allowances, Institutional creation</t>
  </si>
  <si>
    <t>Electricity and heat, Industry, General</t>
  </si>
  <si>
    <t>Legislative. See link for details</t>
  </si>
  <si>
    <t>http://eng.me.go.kr/eng/web/index.do?menuId=450&amp;findDepth=1</t>
  </si>
  <si>
    <t>Act on the Creation and Facilitation of Use of Smart Grids Republic of Korea (2011)</t>
  </si>
  <si>
    <t>Act on the Creation and Facilitation of Use of Smart Grids</t>
  </si>
  <si>
    <t>Renewables, Energy efficiency</t>
  </si>
  <si>
    <t>eng.me.go.kr/eng/file/readDownloadFile.do?fileId=97309&amp;fileSeq=1</t>
  </si>
  <si>
    <t>Act on the Digitisation of the Energy Transition Germany (2016)</t>
  </si>
  <si>
    <t>Act on the Digitisation of the Energy Transition</t>
  </si>
  <si>
    <t>Strategic planning, Regulatory Instruments</t>
  </si>
  <si>
    <t>The Act heralds the launch of the smart grid, smart meter and smart home in Germany. It enables the development of a digital infrastructure that is capable of connecting more than 1.5 million electricity producers and large-scale consumers. IEA/IRENA Global Renewable Energy Policies and Measures Database © OECD/IEA and IRENA, [November 2020]</t>
  </si>
  <si>
    <t>https://www.bmwi.de/Redaktion/EN/Artikel/Energy/digitisation-of-the-energy-transition.html</t>
  </si>
  <si>
    <t>Act on the Further Development of the Electricity Market Germany (2016)</t>
  </si>
  <si>
    <t>Act on the Further Development of the Electricity Market</t>
  </si>
  <si>
    <t>The Act adopted in 2016 made the electricity market fit for growing shares of renewable energy and put the rules in place for competition between flexible supply, flexible demand, and storage. IEA/IRENA Global Renewable Energy Policies and Measures Database © OECD/IEA and IRENA, [November 2020]</t>
  </si>
  <si>
    <t>https://www.iea.org/policies/6521-act-on-the-further-development-of-the-electricity-market?country=Germany&amp;qs=ger</t>
  </si>
  <si>
    <t>Act on the Promotion of the Development, Use and Diffusion of New and Renewable Energy Republic of Korea (2004)</t>
  </si>
  <si>
    <t>Act on the Promotion of the Development, Use and Diffusion of New and Renewable Energy</t>
  </si>
  <si>
    <t>Green certificates, Policy support, Institutional creation, Regulatory Instruments, Sectoral standards, Technology deployment and diffusion, Technology development</t>
  </si>
  <si>
    <t>Electricity and heat, Industry, Renewables</t>
  </si>
  <si>
    <t>https://www.ecolex.org/details/legislation/act-on-the-promotion-of-the-development-use-and-diffusion-of-new-and-renewable-energy-lex-faoc070352/</t>
  </si>
  <si>
    <t>Act on the Protection of the Ozone Layer Japan (2018)</t>
  </si>
  <si>
    <t>Act on the Protection of the Ozone Layer</t>
  </si>
  <si>
    <t>Regulatory Instruments, Monitoring</t>
  </si>
  <si>
    <t>The Ozone Layer Protection Act (Law No. 53 of May 20, 1988) aimed to control the production and import of designated CFCs under the regulations and endeavor to shift such CFCs to alternative ones that do not cause depletion of the ozone layer.
The Ozone Layer Protection Act was amended in July 2018 and will enter into force in April 2019.
Under the revised Ozone Layer Protection Act, Japan will accelerate the shift of alternative CFCs to green coolants, refrigerants that do not deplete or negatively impact the ozone layer. The amendment sets a ceiling on the production and consumption of HFCs, set guidelines to allocate production quota per producer as well as regulate exports and imports. The consumption levels are projected to be below the Kigali cap at least until 2029, when the Kigali cap lowers significantly. (sources: Climate Action Tracker, and Ministry of Economy, Trade, and Industry (METI))</t>
  </si>
  <si>
    <t>https://chemical.chemlinked.com/epublication/japan-act-on-the-protection-of-the-ozone-layer-through-the-control-of-specified-substances-etc-and-other-measures</t>
  </si>
  <si>
    <t>Act on the Rational Use of Energy (Revision of the Energy Conservation Act) Japan (2018)</t>
  </si>
  <si>
    <t>Act on the Rational Use of Energy (Revision of the Energy Conservation Act)</t>
  </si>
  <si>
    <t>Industry, Transport</t>
  </si>
  <si>
    <t>Energy Conservation Act was revised in Nov 2018. This new revision includes joint energy efficiency improvement, permission for group company reporting system and redefinition of consigners etc. IEA/IRENA Global Renewable Energy Policies and Measures Database © OECD/IEA and IRENA, [November 2020]</t>
  </si>
  <si>
    <t>Energy service demand reduction and resource efficiency, Energy efficiency, Other low-carbon technologies and fuel switch</t>
  </si>
  <si>
    <t>https://www.meti.go.jp/english/press/2018/0309_004.html</t>
  </si>
  <si>
    <t>Act on the promotion of Development and Distribution of Environmentally Friendly Automobiles Republic of Korea (2004)</t>
  </si>
  <si>
    <t>Act on the promotion of Development and Distribution of Environmentally Friendly Automobiles</t>
  </si>
  <si>
    <t>Fiscal or financial incentives, Technology deployment and diffusion</t>
  </si>
  <si>
    <t>Transport, Light-duty vehicles, Heavy-duty vehicles, Low-emissions mobility</t>
  </si>
  <si>
    <t>Renewables, Energy efficiency, Non-energy use, Other low-carbon technologies and fuel switch</t>
  </si>
  <si>
    <t>http://faolex.fao.org/docs/pdf/kor158173.pdf</t>
  </si>
  <si>
    <t>Act to Promote the Purchase of Environmentally Friendly Products Republic of Korea (2010)</t>
  </si>
  <si>
    <t>Act to Promote the Purchase of Environmentally Friendly Products</t>
  </si>
  <si>
    <t>Procurement rules</t>
  </si>
  <si>
    <t>Non-energy use, Energy service demand reduction and resource efficiency, Energy efficiency, Renewables, Other low-carbon technologies and fuel switch</t>
  </si>
  <si>
    <t>http://www.legco.gov.hk/yr12-13/english/sec/library/1213inc04-e.pdf</t>
  </si>
  <si>
    <t>Action Concerning Government Buildings France (2001)</t>
  </si>
  <si>
    <t>Action Concerning Government Buildings</t>
  </si>
  <si>
    <t>https://www.iea.org/policies/2222-action-concerning-government-buildings?country=France&amp;page=3&amp;qs=fran</t>
  </si>
  <si>
    <t>Action Plan for Achieving a Low-carbon Society Japan (2008)</t>
  </si>
  <si>
    <t>Action Plan for Achieving a Low-carbon Society</t>
  </si>
  <si>
    <t>Climate strategy, Political &amp; non-binding climate strategy</t>
  </si>
  <si>
    <t>http://japan.kantei.go.jp/policy/ondanka/final080729.pdf</t>
  </si>
  <si>
    <t>Action Plan for Clean and Efficient Use of Coal China (2015)</t>
  </si>
  <si>
    <t>Action Plan for Clean and Efficient Use of Coal</t>
  </si>
  <si>
    <t>Regulatory Instruments, Codes and standards, Monitoring, Obligation schemes, Other mandatory requirements</t>
  </si>
  <si>
    <t>https://www.globalelr.com/2019/04/china-aims-to-boost-investment-in-clean-energy/</t>
  </si>
  <si>
    <t>Action Plan for Deforestation Prevention and Control in the Legal Amazon - PPCDAm Brazil (2004)</t>
  </si>
  <si>
    <t>Action Plan for Deforestation Prevention and Control in the Legal Amazon - PPCDAm</t>
  </si>
  <si>
    <t>Economic instruments, Monitoring, Other mandatory requirements</t>
  </si>
  <si>
    <t>The PPCDAm aims to reduce deforestation. In its first two phases it had clear deforestation reduction targets. The third phase of PPCDAm (2012–15) were organized into three major pillars: 1. Territorial regularization 2. Monitoring and control 3. Incentives for sustainable production. The fourth phase maintains these pillars and adds efforts to norms and policy instruments (fiscal and financial incentives) to support deforestation-reduction efforts.</t>
  </si>
  <si>
    <t>https://www.mma.gov.br/informma/item/616-preven%C3%A7%C3%A3o-e-controle-do-desmatamento-na-amaz%C3%B4nia.html</t>
  </si>
  <si>
    <t>Emissions reductions from LULUCF (MtCO2e), Emissions reductions from LULUCF (%)</t>
  </si>
  <si>
    <t>0.25, 50</t>
  </si>
  <si>
    <t>2020, 2020</t>
  </si>
  <si>
    <t>Action Plan for Deforestation Prevention and Control of Deforestation and Burning in the Cerrados (PPCerrados) Brazil (2009)</t>
  </si>
  <si>
    <t>Action Plan for Deforestation Prevention and Control of Deforestation and Burning in the Cerrados (PPCerrados)</t>
  </si>
  <si>
    <t>Agriculture and forestry, Forestry, Agricultural CO2</t>
  </si>
  <si>
    <t>The PPCerrado aims to reduce deforestation in the Cerrado. The first phase of the programme (2010-2011) had an environmental education component which was dropped in the second phase of the programme (2014-2015). The second phase maintained the following three pillars: 1. Territorial regularization 2. Monitoring and control 3. Incentives for sustainable production. The third phase (2016-2020) maintains these pillars and adds efforts to norms and policy instruments (fiscal and financial incentives) to support deforestation-reduction efforts.</t>
  </si>
  <si>
    <t>http://redd.mma.gov.br/en/legal-and-public-policy-framework/ppcerrado</t>
  </si>
  <si>
    <t>Action Plan for Energy Efficiency United Kingdom (2004)</t>
  </si>
  <si>
    <t>Action Plan for Energy Efficiency</t>
  </si>
  <si>
    <t>https://www.iea.org/policies/1707-action-plan-for-energy-efficiency?country=United%20Kingdom&amp;page=3</t>
  </si>
  <si>
    <t>Action Plan for Upgrading of Coal Power Energy Conservation and Emission Reduction Released China (2014)</t>
  </si>
  <si>
    <t>Action Plan for Upgrading of Coal Power Energy Conservation and Emission Reduction Released</t>
  </si>
  <si>
    <t>Sectoral standards, Target</t>
  </si>
  <si>
    <t>Electricity and heat, Coal</t>
  </si>
  <si>
    <t>"According to the Plan, the average net coal consumption rate of newly built coal-fired generating units nationwide will be less than 300g of standard coal per kilowatt hour ("g/kwh"); by 2020, the average net coal consumption rate of coal-fired generating units in services upon the upgrading will have been less than 310g/kwh, of which the average net coal consumption rate of units in services at 0.6 million kilowatts or above (except for air cooling units) will have been less than 300g/kwh. Subject to the implementation of more stringent energy efficient and environmental protection standards, efforts will be made to cut the share of coal in primary energy consumption to be within 62% and meanwhile increase the share of coal used for power generation in coal consumption to 60% or above." (https://hk.lexiscn.com/latest_message.php?id=164721)
"In an earlier action plan released by the Ministry of Industry and Information Technology, China aimed to cut coal consumption by over 80 million tonnes by 2017 and more than 160 million tonnes by 2020." (http://en.sxcoal.com/117736/NewsShow.html)
"As for expediting transformation and upgrading of existing units, the Action Plan proposes to phase out outmoded capacity deeply and strive to more than 10 million kW of outmoded power units before 2020. Implement comprehensive energy conservation transformation and strive to complete transformation of 150 million kW of unit capacity before 2015 and 350 million kW during "the 13th Five-Year Plan". (http://www.cecep.cn/g3621/s12528/t37687.aspx)</t>
  </si>
  <si>
    <t>Energy efficiency, Other low-carbon technologies and fuel switch</t>
  </si>
  <si>
    <t>Mitigation, Air pollution</t>
  </si>
  <si>
    <t>https://hk.lexiscn.com/latest_message.php?id=164721
http://en.sxcoal.com/117736/NewsShow.html
http://www.cecep.cn/g3621/s12528/t37687.aspx</t>
  </si>
  <si>
    <t>New coal power plant efficiency standards (%)</t>
  </si>
  <si>
    <t>Energy efficiency improvement target (%)</t>
  </si>
  <si>
    <t>Action Plan for the Development of Smart Photovoltaic Industry China (2018)</t>
  </si>
  <si>
    <t>Action Plan for the Development of Smart Photovoltaic Industry</t>
  </si>
  <si>
    <t>Strategic planning, Sectoral standards</t>
  </si>
  <si>
    <t>https://www.sesec.eu/08-05-2018-the-action-plan-of-smart-photovoltaic-industry-development-2018-2020-released/</t>
  </si>
  <si>
    <t>Action Plan for the environmental sustainability of consumption of public administration Italy (2008)</t>
  </si>
  <si>
    <t>Action Plan for the environmental sustainability of consumption of public administration</t>
  </si>
  <si>
    <t>Codes and standards, Product standards</t>
  </si>
  <si>
    <t>http://www.minambiente.it/sites/default/files/archivio/allegati/GPP/GU_102_2013_PAN_GPP_revisione.pdf</t>
  </si>
  <si>
    <t>Action Plan on Prevention and Control of Air Pollution China (2013)</t>
  </si>
  <si>
    <t>Action Plan on Prevention and Control of Air Pollution</t>
  </si>
  <si>
    <t>"In specific, by 2017, the level of inhalable particulate matter in cities above prefecture level will be dropped by at least 10% against 2012 level and the days with good air quality will be increased year on year. The level of fine particulate matter in Beijing-Tianjin-Hebei Province, the Yangtze River Delta and the Pearl River Delta will be cut by 25%, 20% and 15% respectively and the annual concentration of fine particulate matter in Beijing will be kept at 60g /m3."
"To achieve above objectives, the Action Plan defines ten measures. First, enhancing overall treatment and reducing discharges of multiple pollutants. Effort will be made to rectify small coal-firing boilers and accelerate construction of desulphurization, denitration and dust removal projects in key sectors. Flying dust and cooking fume pollution from the catering services will be controlled. Hastened steps will be taken to eliminate yellow label vehicles and old vehicles, promote public transport, new energy vehicles and upgrade the quality of fuel oil. Second, adjusting and optimizing industrial structure and promoting upgrade of economic transition. We will keep a firm grip on newly added production capacity in high energy consumption and high emission industries, accelerate elimination of backward production capacity and resolutely put an end to illegal projects under construction in industries with serious overcapacity. Third, speeding up technological reform of enterprises and improving the capability of scientific innovation. We will boost the development of circular economy, foster the environmental industry and promote innovative development and industrialization of major environmental equipment and products. Fourth, quickening the step to adjust energy structure and increasing the supply of clean energy."
"By 2017, consumption of coal will fall to below 65% in terms of total energy consumption." (http://english.mep.gov.cn/News_service/infocus/201309/t20130924_260707.htm)</t>
  </si>
  <si>
    <t>http://www.china.org.cn/environment/2013-08/16/content_29742881.htm</t>
  </si>
  <si>
    <t>Action Programme on Climate Protection 2020 Germany (2014)</t>
  </si>
  <si>
    <t>Action Programme on Climate Protection 2020</t>
  </si>
  <si>
    <t>Market-based instruments, Strategic planning, Climate strategy, Political &amp; non-binding climate strategy</t>
  </si>
  <si>
    <t>Executive
The Action Programme on Climate Protection 2020 contains measures to be implemented by 2020 in order to reach Germany’s goal of cutting GHGs by at least 40% compared with 1990 levels. It comprises nine main components.</t>
  </si>
  <si>
    <t>http://www.lse.ac.uk/GranthamInstitute/law/action-programme-on-climate-protection-2020/</t>
  </si>
  <si>
    <t>Actions to Expedite Energy-Related Projects United States of America (2001)</t>
  </si>
  <si>
    <t>Actions to Expedite Energy-Related Projects</t>
  </si>
  <si>
    <t>Policy support, Institutional creation</t>
  </si>
  <si>
    <t>Electricity and heat, Buildings, Transport</t>
  </si>
  <si>
    <t>http://www.hsdl.org/?abstract&amp;did=1692
https://www.wbdg.org/ccb/FED/FMEO/eo13302.pdf</t>
  </si>
  <si>
    <t>ARG</t>
  </si>
  <si>
    <t>Law 26,566 on Nuclear Activity Argentina (2009)</t>
  </si>
  <si>
    <t>Law 26,566 on Nuclear Activity</t>
  </si>
  <si>
    <t>Argentina</t>
  </si>
  <si>
    <t>Tax relief, Other mandatory requirements</t>
  </si>
  <si>
    <t>Providing various rights and fiscal benefits to Nucleoeléctrica Argentina Sociedad Anónima (NASA) to extend the life of nuclear power plants</t>
  </si>
  <si>
    <t>http://www.cnea.gov.ar/sites/default/files/ACTIVIDAD-NUCLEAR-CNEA.pdf</t>
  </si>
  <si>
    <t>Activities of Deutsche Bahn Germany (2006)</t>
  </si>
  <si>
    <t>Activities of Deutsche Bahn</t>
  </si>
  <si>
    <t>Voluntary approaches, Unilateral commitments (private sector), Target</t>
  </si>
  <si>
    <t>Transport, Rail</t>
  </si>
  <si>
    <t>https://www.iea.org/policies/2043-activities-of-deutsche-bahn?country=Germany&amp;page=4</t>
  </si>
  <si>
    <t>Additional Funding Charging Infrastructure United Kingdom (2016)</t>
  </si>
  <si>
    <t>Additional Funding Charging Infrastructure</t>
  </si>
  <si>
    <t>Infrastructure investments, Grants and subsidies</t>
  </si>
  <si>
    <t>During the 2016 Autumn Statement, the Chancellor announced additional funding of £80m for charging infrastructure (including rapid charge points) for the period 2017 to 2020 and Government is considering how best to allocate this funding to meet the needs of drivers and deliver value for money. IEA/IRENA Global Renewable Energy Policies and Measures Database © OECD/IEA and IRENA, [November 2020]</t>
  </si>
  <si>
    <t>https://www.iea.org/policies/2710-additional-funding-charging-infrastructure?country=United%20Kingdom&amp;qs=united</t>
  </si>
  <si>
    <t>Adoption of the EU Directive Establishing a Scheme for Greenhouse Gas Emission Allowance Trading France (2004)</t>
  </si>
  <si>
    <t>Adoption of the EU Directive Establishing a Scheme for Greenhouse Gas Emission Allowance Trading</t>
  </si>
  <si>
    <t>Regulatory Instruments, Market-based instruments, GHG emissions allowances</t>
  </si>
  <si>
    <t>Industry, Electricity and heat</t>
  </si>
  <si>
    <t>http://www.legifrance.gouv.fr/WAspad/UnDocument?base=LEX&amp;nod=1DM004832</t>
  </si>
  <si>
    <t>Adoption of the European Directive for the Promotion of Combined Heat and Power France (2004)</t>
  </si>
  <si>
    <t>Adoption of the European Directive for the Promotion of Combined Heat and Power</t>
  </si>
  <si>
    <t>Adoption of the European Directive on the Labelling of Household Electric Refrigerators, Freezers, and their Combinations France (2004)</t>
  </si>
  <si>
    <t>Adoption of the European Directive on the Labelling of Household Electric Refrigerators, Freezers, and their Combinations</t>
  </si>
  <si>
    <t>Comparison label, Policy support</t>
  </si>
  <si>
    <t>Advanced Clean Cars Program United States of America (2012)</t>
  </si>
  <si>
    <t>Advanced Clean Cars Program</t>
  </si>
  <si>
    <t>California</t>
  </si>
  <si>
    <t>Regulatory Instruments, Codes and standards, Vehicle fuel-economy and emissions standards</t>
  </si>
  <si>
    <t>The Advanced Clean Cars Program consists of a set of regulations to control emissions from passenger vehicles in California.</t>
  </si>
  <si>
    <t>http://calcleancars.org/about/clean-cars-program/</t>
  </si>
  <si>
    <t>Advanced Electricity Storage Technologies Program Australia (2004)</t>
  </si>
  <si>
    <t>Advanced Electricity Storage Technologies Program</t>
  </si>
  <si>
    <t>Research programme, Grants and subsidies, Research &amp; Development and Deployment (RD&amp;D)</t>
  </si>
  <si>
    <t>https://www.sandia.gov/ess-ssl/EESAT/2005_papers/Smedley.pdf</t>
  </si>
  <si>
    <t>Advanced Energy Design Guides (AEDG) United States of America (2006)</t>
  </si>
  <si>
    <t>Advanced Energy Design Guides (AEDG)</t>
  </si>
  <si>
    <t>Information and education, Advice or aid in implementation</t>
  </si>
  <si>
    <t>https://www.pnnl.gov/main/publications/external/technical_reports/PNNL-16250.pdf</t>
  </si>
  <si>
    <t>Advanced Energy Storage Program United States of America (1992)</t>
  </si>
  <si>
    <t>Advanced Energy Storage Program</t>
  </si>
  <si>
    <t>Demonstration project</t>
  </si>
  <si>
    <t>http://www.oe.energy.gov/storage.htm</t>
  </si>
  <si>
    <t>Advanced Energy Storage Program United States of America (2002)</t>
  </si>
  <si>
    <t>Research &amp; Development and Deployment (RD&amp;D), Demonstration project</t>
  </si>
  <si>
    <t>https://www.sandia.gov/ess-ssl/publications/SAND2002-1314.pdf</t>
  </si>
  <si>
    <t>Advanced Lean Burn Vehicle Tax Credit United States of America (2006)</t>
  </si>
  <si>
    <t>Advanced Lean Burn Vehicle Tax Credit</t>
  </si>
  <si>
    <t>Electricity and heat, Transport, Low-emissions mobility</t>
  </si>
  <si>
    <t>https://www.irs.gov/newsroom/alternative-motor-vehicle-credit</t>
  </si>
  <si>
    <t>Advanced Manufacturing Office: Industrial Distributed Energy United States of America (2008)</t>
  </si>
  <si>
    <t>Advanced Manufacturing Office: Industrial Distributed Energy</t>
  </si>
  <si>
    <t>Technology deployment and diffusion, Demonstration project, Research programme, Technology development</t>
  </si>
  <si>
    <t>https://www.iea.org/policies/1696-advanced-manufacturing-office-industrial-distributed-energy?page=3&amp;region=North%20America&amp;type=Obligation%20schemes%2CStrategic%20planning%2CDemonstration%2CGrants%2Fsubsidy%2CCirculation%20tax</t>
  </si>
  <si>
    <t>Advanced Propulsion Centre United Kingdom (2014)</t>
  </si>
  <si>
    <t>Advanced Propulsion Centre</t>
  </si>
  <si>
    <t>Technology deployment and diffusion</t>
  </si>
  <si>
    <t>This builds on the £1bn joint government/industry commitment on an Advanced Propulsion Centre announced last summer and will focus on the technologies needed to deliver mass market ultra low emission vehicle motoring. IEA/IRENA Global Renewable Energy Policies and Measures Database © OECD/IEA and IRENA, [November 2020]</t>
  </si>
  <si>
    <t>https://www.iea.org/policies/2713-advanced-propulsion-centre?country=United%20Kingdom&amp;qs=united</t>
  </si>
  <si>
    <t>Advanced Technology Vehicle Manufacturing Loan Program United States of America (2008)</t>
  </si>
  <si>
    <t>Advanced Technology Vehicle Manufacturing Loan Program</t>
  </si>
  <si>
    <t>Loans, Economic instruments</t>
  </si>
  <si>
    <t>Transport, Light-duty vehicles, Heavy-duty vehicles, Shipping</t>
  </si>
  <si>
    <t>https://fas.org/sgp/crs/misc/R42064.pdf</t>
  </si>
  <si>
    <t>Advanced Vehicle Testing Activity (AVTA) United States of America (2000)</t>
  </si>
  <si>
    <t>Advanced Vehicle Testing Activity (AVTA)</t>
  </si>
  <si>
    <t>Information and education, Information provision</t>
  </si>
  <si>
    <t>https://www.energy.gov/eere/vehicles/advanced-vehicle-testing-activity-avta-data-and-results</t>
  </si>
  <si>
    <t>Aeronautics Act Canada (2013)</t>
  </si>
  <si>
    <t>Aeronautics Act</t>
  </si>
  <si>
    <t>Sectoral standards</t>
  </si>
  <si>
    <t>Transport, Air</t>
  </si>
  <si>
    <t>http://unfccc.int/files/national_reports/annex_i_natcom/submitted_natcom/application/pdf/nc6_can_resubmission_english.pdf</t>
  </si>
  <si>
    <t>Affordable Warmth Scheme United Kingdom (2001)</t>
  </si>
  <si>
    <t>Affordable Warmth Scheme</t>
  </si>
  <si>
    <t>Northern Ireland</t>
  </si>
  <si>
    <t>The Affordable Warmth Scheme is the Northern Ireland Government's scheme to tackle fuel poverty in the private sector. The Housing Executive and local Councils deliver the Scheme throughout Northern Ireland. Eligibility requirements require applicants to own their own home or rent it from a private landlord, and have a total annual income of less that £20,000. The Scheme is targeted at areas where levels of fuel poverty are worst. There are a range of energy efficiency measures available through the Affordable Warmth Scheme up to £7,500 (£10,00O if dwelling is of solid wall construction and insulation measures are needed) IEA/IRENA Global Renewable Energy Policies and Measures Database © OECD/IEA and IRENA, [November 2020]</t>
  </si>
  <si>
    <t>https://www.iea.org/policies/2206-affordable-warmth-scheme?country=United%20Kingdom&amp;page=4&amp;qs=united</t>
  </si>
  <si>
    <t>AgSTAR United States of America (1994)</t>
  </si>
  <si>
    <t>AgSTAR</t>
  </si>
  <si>
    <t>Information and education, Voluntary approaches</t>
  </si>
  <si>
    <t>Agriculture and forestry, Agricultural CH4</t>
  </si>
  <si>
    <t>The program encourages the use of methane recovery (biogas) technologies at confined animal feeding operations that manage manure as liquids or slurries. These technologies reduce methane emissions while achieving other environmental benefits. Although the overall impact of AgSTAR on GHG emissions has been comparatively small on a national scale, livestock producers in the dairy and swine sector have demonstrated that the practices can reduce GHG emissions and achieve other pollution control benefits while increasing farm profitability. (http://unfccc.int/resource/docs/natc/usa_nc5.pdf)</t>
  </si>
  <si>
    <t>http://unfccc.int/resource/docs/natc/usa_nc5.pdf
http://www.epa.gov/agstar/</t>
  </si>
  <si>
    <t>Agrarian Law Mexico (1992)</t>
  </si>
  <si>
    <t>Agrarian Law</t>
  </si>
  <si>
    <t>"the Agrarian Law is responsible for regulating land ownership and user rights. According to this law, there are 3 types of lands: agriculture, livestock or forestry lands, and does not recognizes lands dedicated to conservation, an aspect that could enter into conflicts with the General Law for Sustainable Forest Development and with the REDD+ mechanisms. This act also establishes certain restrictions to companies in the forestry sector."</t>
  </si>
  <si>
    <t>http://documents1.worldbank.org/curated/en/798981468147558414/pdf/487030WP0Mexic10Box338921B01PUBLIC1.pdf</t>
  </si>
  <si>
    <t>Agreement to Reduce Agricultural Emissions France (2005)</t>
  </si>
  <si>
    <t>Agreement to Reduce Agricultural Emissions</t>
  </si>
  <si>
    <t>Voluntary approaches, Renewable energy target</t>
  </si>
  <si>
    <t>Agriculture and forestry, Transport</t>
  </si>
  <si>
    <t>Energy service demand reduction and resource efficiency, Non-energy use, Renewables</t>
  </si>
  <si>
    <t>Agreement with Industry on CO2 Emissions Cuts Germany (2000)</t>
  </si>
  <si>
    <t>Agreement with Industry on CO2 Emissions Cuts</t>
  </si>
  <si>
    <t>Voluntary approaches, Negotiated agreements (public-private sector), Policy support, Regulatory Instruments, Codes and standards</t>
  </si>
  <si>
    <t>https://www.iea.org/policies/80-agreement-with-industry-on-co2-emissions-cuts?country=Germany&amp;page=6</t>
  </si>
  <si>
    <t>Resolution 120/2011 on Smart Agriculture Argentina (2011)</t>
  </si>
  <si>
    <t>Resolution 120/2011  on Smart Agriculture</t>
  </si>
  <si>
    <t>"la Agricultura Inteligente (MAGyP 120/2011), que busca consolidar una agricultura productiva con enfoque sistémico que tienda a conservar e incrementar los servicios de los ecosistemas y procurar la mejora continua y el manejo adaptativo y sustentable de los sistemas productivos" TRANSLATION: Smart Agriculture (MAGyP 120/2011), which seeks to consolidate a productive farming systems approach that tends to preserve and increase ecosystem services and aim for continuous improvement and adaptive and sustainable management of production systems.</t>
  </si>
  <si>
    <t>http://unfccc.int/resource/docs/natc/argbur1.pdf
http://repiica.iica.int/docs/B3218E/B3218E.PDF</t>
  </si>
  <si>
    <t>Agricultural Chemicals Regulation Law Japan (2007)</t>
  </si>
  <si>
    <t>Agricultural Chemicals Regulation Law</t>
  </si>
  <si>
    <t>"The purpose of this Law is to improve the quality of agricultural chemicals and to ensure their safe and proper use by introducing an agricultural chemical registration system to regulate their sale and use, thus contributing to the conservation of our living environment as well as the protection of human health and stable agricultural production."</t>
  </si>
  <si>
    <t>http://www.env.go.jp/en/chemi/pops/Appendix/05-Laws/agri-chem-laws.pdf</t>
  </si>
  <si>
    <t>Agricultural Credit Act South Africa (1966)</t>
  </si>
  <si>
    <t>Agricultural Credit Act</t>
  </si>
  <si>
    <t>Institutional creation, Other mandatory requirements</t>
  </si>
  <si>
    <t>"An Act to provide for the establishment of the Agricultural Credit Board and assistance to farmers by the Board. The Board is established under section 2. The Minister may establish Agricultural Credit Committees for one or more magisterial districts or portion of district. The Committees shall advise and assist the Minister or the Board. Assistance shall consist of a loan or selling or letting of immovable property. Immovable property may be acquired for farming purposes or sold by the State if the property is not suitable for farming purposes. An Agricultural Credit Account shall be kept by the Director-General of Agriculture. The last Part of the Act provides for legal proceedings and security in favour of the State. Amended in 1995."</t>
  </si>
  <si>
    <t>http://faolex.fao.org/cgi-bin/faolex.exe?rec_id=015558&amp;database=faolex&amp;search_type=link&amp;table=result&amp;lang=eng&amp;format_name=@ERALL</t>
  </si>
  <si>
    <t>Agricultural Demand Side Management (AgDSM) Programme India (2007)</t>
  </si>
  <si>
    <t>Agricultural Demand Side Management (AgDSM) Programme</t>
  </si>
  <si>
    <t>Procurement rules, Grants and subsidies</t>
  </si>
  <si>
    <t>The aim of this programme is to introduce more energy efficiency agriculture pump sets to reduce energy intensity in the agriculture sector. It has been applied in 11 DISCOMs of selected eight states (Maharashtra, Haryana, Punjab, Rajasthan, Gujarat, Andhra Pradesh, Madhya Pradesh and Karnataka) which were agriculturally intensive and accounted for more than 70% of electricity consumption in this sector. IEA/IRENA Global Renewable Energy Policies and Measures Database © OECD/IEA and IRENA, [November 2020]</t>
  </si>
  <si>
    <t>Mitigation, Land use, Water</t>
  </si>
  <si>
    <t>https://www.iea.org/policies/7460-agricultural-demand-side-management-agdsm-programme?country=India&amp;page=5&amp;qs=indi</t>
  </si>
  <si>
    <t>Agricultural Law Turkey (2006)</t>
  </si>
  <si>
    <t>Agricultural Law</t>
  </si>
  <si>
    <t>Sectoral standards, Other mandatory requirements, Strategic planning</t>
  </si>
  <si>
    <t>"Agricultural Law includes determining policies necessary for developing and supporting agricultural sector and rural area, making the arrangements, specifying scope and subjects, forming and conducting programs, finance and administrative structuring, application principles and procedures related to primary research and development programs."</t>
  </si>
  <si>
    <t>http://unfccc.int/files/national_reports/non-annex_i_natcom/application/pdf/6_bildirim_eng_11_reducedfilesize.pdf</t>
  </si>
  <si>
    <t>Agriculture Law China (2003)</t>
  </si>
  <si>
    <t>Agriculture Law</t>
  </si>
  <si>
    <t>"This Law is enacted with a view to consolidating and strengthening the position of agriculture as the foundation of the national economy, deepening the reform in rural areas, developing the productive forces of agriculture, pushing forward the modernization of agriculture, safeguarding the legitimate rights and interests of farmers and agricultural production and operation organizations, increasing the income of farmers, enhancing their scientific and cultural qualification, promoting the sustained, steady and sound growth of agriculture and the rural economy, and attaining the objectives of building a well-off society in an all-round way."</t>
  </si>
  <si>
    <t>http://www.china.org.cn/china/LegislationsForm2001-2010/2011-02/12/content_21907969.htm</t>
  </si>
  <si>
    <t>Agriculture within the Scope of Rural Development Supports Communiqué on Investments (Communiqué No: Turkey (2017)</t>
  </si>
  <si>
    <t>Agriculture within the Scope of Rural Development Supports Communiqué on Investments (Communiqué No:</t>
  </si>
  <si>
    <t>50% grant support for investments based on electricity generation from renewable energies for agricultural production and greenhouses using renewable energy sources. Grants should be lower than 2 million TRY. IEA/IRENA Global Renewable Energy Policies and Measures Database © OECD/IEA and IRENA, [November 2020]</t>
  </si>
  <si>
    <t>https://www.iea.org/policies/7972-agriculture-within-the-scope-of-rural-development-supportscommunique-on-investments-communique-no-201722?country=Turkey&amp;page=1&amp;qs=turkey</t>
  </si>
  <si>
    <t>Aid for Low-Emission Transport France (2005)</t>
  </si>
  <si>
    <t>Aid for Low-Emission Transport</t>
  </si>
  <si>
    <t>RD&amp;D funding, Research &amp; Development and Deployment (RD&amp;D)</t>
  </si>
  <si>
    <t>Air Conditioning System Inspections France (2010)</t>
  </si>
  <si>
    <t>Air Conditioning System Inspections</t>
  </si>
  <si>
    <t>Advice or aid in implementation, Auditing, Other mandatory requirements</t>
  </si>
  <si>
    <t>http://www.developpement-durable.gouv.fr/-L-inspection-periodique-des-.html</t>
  </si>
  <si>
    <t>Air Pollution Control Law Japan (1968)</t>
  </si>
  <si>
    <t>Air Pollution Control Law</t>
  </si>
  <si>
    <t>Electricity and heat, Industry, Transport</t>
  </si>
  <si>
    <t>Last amended in 1998</t>
  </si>
  <si>
    <t>http://www.iea-coal.org.uk/documents/82549/9446/Japan</t>
  </si>
  <si>
    <t>Air Prevention and Control of Pollution Act India (1981)</t>
  </si>
  <si>
    <t>Air Prevention and Control of Pollution Act</t>
  </si>
  <si>
    <t>General, Electricity and heat, Industry</t>
  </si>
  <si>
    <t>http://legislative.gov.in/sites/default/files/A1981-14.pdf</t>
  </si>
  <si>
    <t>Air Quality Act South Africa (2004)</t>
  </si>
  <si>
    <t>Air Quality Act</t>
  </si>
  <si>
    <t>http://www.iea-coal.org.uk/documents/82617/9443/South%20Africa</t>
  </si>
  <si>
    <t>Air Quality Standards GB 3095 China (2012)</t>
  </si>
  <si>
    <t>Air Quality Standards GB 3095</t>
  </si>
  <si>
    <t>"These standards are phased-in beginning in 2012 for some cities and by 2016 for all cities nationwide. Again, the Class 2 standards apply to urban areas." (http://transportpolicy.net/index.php?title=China:_Air_Quality_Standards)</t>
  </si>
  <si>
    <t>http://transportpolicy.net/index.php?title=China:_Air_Quality_Standards</t>
  </si>
  <si>
    <t>Air Quality Standards United States of America (2013)</t>
  </si>
  <si>
    <t>Air Quality Standards</t>
  </si>
  <si>
    <t>Transport, Industry, Industrial N2O</t>
  </si>
  <si>
    <t>http://transportpolicy.net/index.php?title=US:_Air_Quality_Standards</t>
  </si>
  <si>
    <t>Air pollution regulation of the Canada (2001)</t>
  </si>
  <si>
    <t>Air pollution regulation of the</t>
  </si>
  <si>
    <t>http://www.tc.gc.ca/eng/acts-regulations/acts-2001c26.htm</t>
  </si>
  <si>
    <t>Ajasthan Policy for Promoting Generation Through Non-Conventional Energy Sources India (2004)</t>
  </si>
  <si>
    <t>Ajasthan Policy for Promoting Generation Through Non-Conventional Energy Sources</t>
  </si>
  <si>
    <t>Rajasthan</t>
  </si>
  <si>
    <t>Fiscal or financial incentives, Tax relief, Regulatory Instruments</t>
  </si>
  <si>
    <t>This policy promotes generation of power from sources including solar power projects, wind energy projects and biomass energy projects. It offers direction in the sale of power, grid interfacing, wheeling and banking, power purchase agreements, land acquisition and incentives offered by the state government. IEA/IRENA Global Renewable Energy Policies and Measures Database © OECD/IEA and IRENA, [November 2020]</t>
  </si>
  <si>
    <t>https://www.iea.org/policies/6215-rajasthan-policy-for-promoting-generation-through-non-conventional-energy-sources?country=India&amp;page=6&amp;qs=indi</t>
  </si>
  <si>
    <t>Alberta Building Code Canada (2014)</t>
  </si>
  <si>
    <t>Alberta Building Code</t>
  </si>
  <si>
    <t>Alberta</t>
  </si>
  <si>
    <t>Regulatory Instruments, Codes and standards</t>
  </si>
  <si>
    <t>https://www.alberta.ca/building-codes-and-standards-overview.aspx?utm_source=redirector http://www.municipalaffairs.alberta.ca/CP_Energy_Codes_Information
http://www.nrc-cnrc.gc.ca/eng/publications/codes_centre/2014_alberta_building_code.html
http://www.cbc.ca/news/canada/edmonton/alberta-energy-efficiency-greenhouse-gas-emissions-building-code-1.3820903</t>
  </si>
  <si>
    <t>Alberta Clean Air Strategic Alliance Canada (1999)</t>
  </si>
  <si>
    <t>Alberta Clean Air Strategic Alliance</t>
  </si>
  <si>
    <t>https://www.casahome.org/</t>
  </si>
  <si>
    <t>Alberta Climate Change Central Canada (1999)</t>
  </si>
  <si>
    <t>Alberta Climate Change Central</t>
  </si>
  <si>
    <t>http://www.climatechangecentral.com/</t>
  </si>
  <si>
    <t>Alberta Climate Change Technology Strategy Canada (1999)</t>
  </si>
  <si>
    <t>Alberta Climate Change Technology Strategy</t>
  </si>
  <si>
    <t>Fiscal or financial incentives, Research &amp; Development and Deployment (RD&amp;D)</t>
  </si>
  <si>
    <t>http://www3.gov.ab.ca/env/climate/strategy.html</t>
  </si>
  <si>
    <t>Alberta Electrcity Initiatives Canada (2015)</t>
  </si>
  <si>
    <t>Alberta Electrcity Initiatives</t>
  </si>
  <si>
    <t>Direct investment, Procurement rules</t>
  </si>
  <si>
    <t>On November 22, 2015, Alberta announced its climate leadership plan. The plan states that:
• Alberta will phase out all coal-fired electricity generation in the province by 2030.
• Approximately 1/3 of this capacity will be replaced with natural gas, and 2/3 with renewables (up to 30% of Alberta’s total production).
• In the interim, Alberta will impose a carbon tax of $20 a tonne in 2017, $30 a tonne in 2018, and increasing in real terms after that. For the electricity sector, this will apply to coal-fired emissions above what Alberta’s cleanest natural gas-fired plan would emit for the same amount of electricity production.
In November, 2016, the Government of Alberta announced the first competition for new renewable energy development will begin in early 2017 with the successful bidders awarded at the end of 2017. It will be for up to 400 MW of renewable energy. The Government of Alberta also announced major changes to the electricity system. This includes:
• An electricity price ceiling of 6.8 cents/KWh from June 2017 until June 2021
• Partial re-regulation of the Alberta energy market (details TBA)
• Introduction of a capacity market (paired with the existing generation market), to encourage development of renewable generation. The market will be in place by 2021.
• Plan to introduce Bill 34, the Electric Utilities Amendment Act, would allow the Balancing Pool to borrow money from the province to manage its funding obligations. This change, in conjunction with Ministerial Orders that allow the Balancing Pool to smooth price volatility over a longer period of time, would support electricity costs remaining low and stable.</t>
  </si>
  <si>
    <t>Alberta Energy Efficiency Carbon Offset Protocol Canada (2007)</t>
  </si>
  <si>
    <t>Alberta Energy Efficiency Carbon Offset Protocol</t>
  </si>
  <si>
    <t>GHG emission reduction crediting and offsetting mechanism, Codes and standards</t>
  </si>
  <si>
    <t>Industry, Industrial energy related</t>
  </si>
  <si>
    <t>https://www.alberta.ca/alberta-emission-offset-system.aspx#toc-4</t>
  </si>
  <si>
    <t>Alberta Fleet Fuel Economy Standards for Government Vehicles Canada (2011)</t>
  </si>
  <si>
    <t>Alberta Fleet Fuel Economy Standards for Government Vehicles</t>
  </si>
  <si>
    <t>Transport, Heavy-duty vehicles, Light-duty vehicles</t>
  </si>
  <si>
    <t>http://195.200.115.144/policy/alberta-fleet-fuel-economy-standards-government-vehicles</t>
  </si>
  <si>
    <t>Alberta Reductions in Flaring Canada (1999)</t>
  </si>
  <si>
    <t>Alberta Reductions in Flaring</t>
  </si>
  <si>
    <t>Policy support, Voluntary approaches</t>
  </si>
  <si>
    <t>Industry, Fossil fuel exploration and production</t>
  </si>
  <si>
    <t>https://inis.iaea.org/search/search.aspx?orig_q=RN:30041882</t>
  </si>
  <si>
    <t>Alberta Removal of Barriers Canada (1999)</t>
  </si>
  <si>
    <t>Alberta Removal of Barriers</t>
  </si>
  <si>
    <t>Other low-carbon technologies and fuel switch, Non-energy use</t>
  </si>
  <si>
    <t>https://open.alberta.ca/dataset/f1e75d66-778c-42a6-9172-3598ab48460f/resource/d3cc76ea-9d26-458a-9cf0-7ca9f52aab96/download/goa-alberta-government-vcr-action-plan-on-climate-change-progress-report-1999-2000-5904.pdf</t>
  </si>
  <si>
    <t>Alberta Specified Gas Emitters Regulation Canada (2007)</t>
  </si>
  <si>
    <t>Alberta Specified Gas Emitters Regulation</t>
  </si>
  <si>
    <t>Sectoral standards, Other mandatory requirements, Monitoring</t>
  </si>
  <si>
    <t>Industry, Fossil fuel exploration and production, Industrial energy related</t>
  </si>
  <si>
    <t>Amended in 2015</t>
  </si>
  <si>
    <t>https://www.alberta.ca/specified-gas-reporting-regulation.aspx</t>
  </si>
  <si>
    <t>Alternative Fuel Infrastructure Tax Credit United States of America (2006)</t>
  </si>
  <si>
    <t>Alternative Fuel Infrastructure Tax Credit</t>
  </si>
  <si>
    <t>Electricity and heat, Industry, Transport, Gas, Renewables</t>
  </si>
  <si>
    <t>https://afdc.energy.gov/laws/10513</t>
  </si>
  <si>
    <t>Alternative Fuel Tax Exemption United States of America (1994)</t>
  </si>
  <si>
    <t>Alternative Fuel Tax Exemption</t>
  </si>
  <si>
    <t>Tax relief, Fiscal or financial incentives</t>
  </si>
  <si>
    <t>Electricity and heat, Transport</t>
  </si>
  <si>
    <t>http://www.irs.gov/pub/irs-pdf/p510.pdf</t>
  </si>
  <si>
    <t>Alternative Fuel Vehicle Community Partner Projects United States of America (2017)</t>
  </si>
  <si>
    <t>Alternative Fuel Vehicle Community Partner Projects</t>
  </si>
  <si>
    <t>Vehicle fuel-economy and emissions standards, Voluntary approaches</t>
  </si>
  <si>
    <t>Two projects were selected under Area 3 of the 2016 Vehicle Technologies Multi-topic funding opportunity announcement. These projects were awarded in 2017 and will significantly accelerate the use of light-, medium-, and heavy-duty vehicles that operate on alternative fuels, as well as the supporting fueling infrastructure. Led by community-based partnerships between state and local governments and key private sector stakeholders, these projects will help catalyze alternative fuel use nationwide through the collection and sharing of best practices and lessons learned. IEA/IRENA Global Renewable Energy Policies and Measures Database © OECD/IEA and IRENA, [November 2020]</t>
  </si>
  <si>
    <t>https://www.iea.org/policies/2696-alternative-fuel-vehicle-community-partner-projects?country=United%20States&amp;qs=united</t>
  </si>
  <si>
    <t>Alternative Fuels &amp; Fleet Efficiency Program United States of America (1999)</t>
  </si>
  <si>
    <t>Alternative Fuels &amp; Fleet Efficiency Program</t>
  </si>
  <si>
    <t>Regulatory Instruments, Other mandatory requirements</t>
  </si>
  <si>
    <t>http://www.dm.usda.gov/pmd/alt_fuel.htm</t>
  </si>
  <si>
    <t>Alternative Fuels Conversion Programme Australia (2000)</t>
  </si>
  <si>
    <t>Alternative Fuels Conversion Programme</t>
  </si>
  <si>
    <t>https://www.oilandgastoday.com.au/the-australian-natural-gas-vehicle-industry/</t>
  </si>
  <si>
    <t>Alternative Fuels for Transport European Union (27) (2001)</t>
  </si>
  <si>
    <t>Alternative Fuels for Transport</t>
  </si>
  <si>
    <t>Fiscal or financial incentives, Policy support, Regulatory Instruments</t>
  </si>
  <si>
    <t>https://web.archive.org/web/20121030153548/
http://ec.europa.eu/energy/res/legislation/doc/comm2001-547-en.pdf</t>
  </si>
  <si>
    <t>Alternative Motor Fuels Act United States of America (1988)</t>
  </si>
  <si>
    <t>Alternative Motor Fuels Act</t>
  </si>
  <si>
    <t>http://www.nhtsa.gov/fuel-economy</t>
  </si>
  <si>
    <t>Alternative Motor Vehicle Credit United States of America (2006)</t>
  </si>
  <si>
    <t>Alternative Motor Vehicle Credit</t>
  </si>
  <si>
    <t>http://www.irs.gov/businesses/corporations/article/0;;id=202341;00.html</t>
  </si>
  <si>
    <t>Alternative Vehicle Differential Tax Exemption France (1999)</t>
  </si>
  <si>
    <t>Alternative Vehicle Differential Tax Exemption</t>
  </si>
  <si>
    <t>Alternative fuels and engines Germany (2004)</t>
  </si>
  <si>
    <t>Alternative fuels and engines</t>
  </si>
  <si>
    <t>https://www.bmvi.de/SharedDocs/EN/Documents/MKS/mfs-strategy-final-en.pdf?__blob=publicationFile</t>
  </si>
  <si>
    <t>Aluminium Industry Permitting Standards China (2007)</t>
  </si>
  <si>
    <t>Aluminium Industry Permitting Standards</t>
  </si>
  <si>
    <t>Codes and standards, Sectoral standards</t>
  </si>
  <si>
    <t>http://en.ndrc.gov.cn/</t>
  </si>
  <si>
    <t>Amazon Fund (Decree No. 6527/08) Brazil (2008)</t>
  </si>
  <si>
    <t>Amazon Fund (Decree No. 6527/08)</t>
  </si>
  <si>
    <t>Institutional creation</t>
  </si>
  <si>
    <t>http://www2.camara.leg.br/legin/fed/decret/2008/decreto-6527-1-agosto-2008-578808-publicacaooriginal-101679-pe.html</t>
  </si>
  <si>
    <t>Amazon Region Protected Areas – ARPA Brazil (2002)</t>
  </si>
  <si>
    <t>Amazon Region Protected Areas – ARPA</t>
  </si>
  <si>
    <t>This project is to fund the second phase of the Amazon Protected Areas Program (ARPA), which aims to curb deforestation through the creation and consolidation of protected areas (PAs). In its first phase, the project created 62 protected areas. In the second phase, the goals are to support the creation of 13.5 million hectares of protected areas in the Amazon, support the consolidation of 32 million hectares of PAs, of which 6.5 million hectares are in PAs already created, but not yet included in the program.</t>
  </si>
  <si>
    <t>https://wwf.panda.org/discover/knowledge_hub/where_we_work/amazon/vision_amazon/models/amazon_protected_areas/financing/arpa/</t>
  </si>
  <si>
    <t>Amazonas State Policy on Climate Change (law 3.135/07) Brazil (2007)</t>
  </si>
  <si>
    <t>Amazonas State Policy on Climate Change (law 3.135/07)</t>
  </si>
  <si>
    <t>"The Amazonas State Policy on Climate Change has a set of objectives which aims to create instruments - including economical, financial and fiscal - to promote the actions and programmes foreseen by this law. It aims to provide market incentives for Reducing Emissions from Deforestation (RED) projects, clean energy, CDM and others, including also activities in other areas such as the establishment of the state GHG inventory, incentives to regional sustainable development models, actions on environmental education, creation of economic-ecologic zoning and others. An important point is that the law also provides for the creation of new protected areas, according to State System on Protected Areas."</t>
  </si>
  <si>
    <t>https://www.ecolex.org/details/legislation/law-no-3135-creating-the-state-policy-on-climate-change-environment-conservation-and-sustainable-development-lex-faoc074468/</t>
  </si>
  <si>
    <t>Ambient Air Standards Saudi Arabia (2012)</t>
  </si>
  <si>
    <t>Ambient Air Standards</t>
  </si>
  <si>
    <t>Electricity and heat, Industry</t>
  </si>
  <si>
    <t>“Ambient Air Standard 2012 was published and made mandatory on March 24, 2012. The Standard relates specifically to the ambient air quality in Saudi Arabia. The Standard prescribes limit values for ambient air quality parameters and establishes the responsibilities of the Presidency of Metrology and Environment (PME) with regard to managing ambient air quality in the kingdom.” “It introduces new limits for companies that are required to manage their emissions. However, if the company performs one of the exempted activities, the limits stated by this Standard would not apply. The Standard exempts from limitations dispersion zones (which are authorized by the PME), indoor air, and natural events.” (http://ehsjournal.org/http:/ehsjournal.org/sanaa-chakibi/saudi-arabia-9-new-environmental-laws/2013/)
The standards of 2004 can be found in the sources below.</t>
  </si>
  <si>
    <t>Energy efficiency, Other low-carbon technologies and fuel switch, Non-energy use</t>
  </si>
  <si>
    <t>http://www.unep.org/transport/airquality/SaudiArabia.pdf
http:/ehsjournal.org/sanaa-chakibi/saudi-arabia-9-new-environmental-laws/2013/</t>
  </si>
  <si>
    <t>Amended National Allocation Plan Italy (2005)</t>
  </si>
  <si>
    <t>Amended National Allocation Plan</t>
  </si>
  <si>
    <t>Energy efficiency, Energy service demand reduction and resource efficiency, Renewables, Other low-carbon technologies and fuel switch</t>
  </si>
  <si>
    <t>http://www.minambiente.it/st/Ministero.aspx?doc=archivio/comunicatistampa/2005/25novembre.xml</t>
  </si>
  <si>
    <t>Amendment 10 to the Energy efficiency Regulations: MEPS Canada (2008)</t>
  </si>
  <si>
    <t>Amendment 10 to the Energy efficiency Regulations: MEPS</t>
  </si>
  <si>
    <t>Buildings, Appliances, Heating and cooling, Construction</t>
  </si>
  <si>
    <t>http://oee.nrcan.gc.ca/regulations/amendment10/publication.cfm?attr=0</t>
  </si>
  <si>
    <t>Amendment 11 to the Energy efficiency Regulations Canada (2012)</t>
  </si>
  <si>
    <t>Amendment 11 to the Energy efficiency Regulations</t>
  </si>
  <si>
    <t>Buildings, Appliances, Hot water and cooking</t>
  </si>
  <si>
    <t>http://oee.nrcan.gc.ca/regulations/14566</t>
  </si>
  <si>
    <t>Amendment 12 to the Energy efficiency Regulations Canada (2011)</t>
  </si>
  <si>
    <t>Amendment 12 to the Energy efficiency Regulations</t>
  </si>
  <si>
    <t>http://oee.nrcan.gc.ca/regulations/17724</t>
  </si>
  <si>
    <t>Amendment 12B to the Energy efficiency Regulations Canada (2013)</t>
  </si>
  <si>
    <t>Amendment 12B to the Energy efficiency Regulations</t>
  </si>
  <si>
    <t>Product standards</t>
  </si>
  <si>
    <t>Target: zero incandescent light bulbs (sold) after 2013</t>
  </si>
  <si>
    <t>https://www.nrcan.gc.ca/energy-efficiency/energy-efficiency-regulations/regulatory-announcements/amendment-12b/12342</t>
  </si>
  <si>
    <t>Amendment 9 to the Energy efficiency Regulations Canada (2006)</t>
  </si>
  <si>
    <t>Amendment 9 to the Energy efficiency Regulations</t>
  </si>
  <si>
    <t>Building codes and standards, Product standards</t>
  </si>
  <si>
    <t>Buildings, Appliances, Construction</t>
  </si>
  <si>
    <t>http://oee.nrcan.gc.ca/regulations/8259</t>
  </si>
  <si>
    <t>Amendment of the Promotion Act for NRE Development, Utilization and Dissemination Republic of Korea (2004)</t>
  </si>
  <si>
    <t>Amendment of the Promotion Act for NRE Development, Utilization and Dissemination</t>
  </si>
  <si>
    <t>Regulatory Instruments, Renewable energy target, Formal &amp; legally binding renewable energy target</t>
  </si>
  <si>
    <t>RE shall provide 5% of Korean energy demand by 2011. IEA/IRENA Global Renewable Energy Policies and Measures Database © OECD/IEA and IRENA, [November 2020]</t>
  </si>
  <si>
    <t>https://www.iea.org/policies/4836-act-on-the-promotion-of-the-development-use-and-diffusion-of-new-and-renewable-energy?country=Korea&amp;page=2&amp;qs=korea</t>
  </si>
  <si>
    <t>Amendment of the Renewable Energy Sources Act (EEG Germany (2017)</t>
  </si>
  <si>
    <t>Amendment of the Renewable Energy Sources Act (EEG</t>
  </si>
  <si>
    <t>Tendering schemes, Regulatory Instruments</t>
  </si>
  <si>
    <t>The reform introduces public tender procedures for onshore wind, offshore wind, solar and biomass projects in country’s efforts to shift from FIT support renewable energy deployment to market orientated price finding mechanism. For more detail, see reference below. IEA/IRENA Global Renewable Energy Policies and Measures Database © OECD/IEA and IRENA, [November 2020]</t>
  </si>
  <si>
    <t>https://www.iea.org/policies/6125-2017-amendment-of-the-renewable-energy-sources-act-eeg-2017?country=Germany&amp;qs=ger</t>
  </si>
  <si>
    <t>Amendment on Energy Efficiency Law Turkey (2019)</t>
  </si>
  <si>
    <t>Amendment on Energy Efficiency Law</t>
  </si>
  <si>
    <t>Negotiated agreements (public-private sector)</t>
  </si>
  <si>
    <t>Voluntary Agreements (VA) were implemented to motivate companies to achieve a minimum of 10% decrease in energy intensity over a three year period. The target group is industry companies with a minimum of 500 toe of annual energy consumption. IEA/IRENA Global Renewable Energy Policies and Measures Database © OECD/IEA and IRENA, [November 2020]</t>
  </si>
  <si>
    <t>https://www.iea.org/policies/7966-amendment-on-energy-efficiency-law?country=Turkey&amp;qs=turkey</t>
  </si>
  <si>
    <t>Amendment to the Alternative Energy Act Republic of Korea (2003)</t>
  </si>
  <si>
    <t>Amendment to the Alternative Energy Act</t>
  </si>
  <si>
    <t>American Recovery and Reinvestment Act United States of America (2009)</t>
  </si>
  <si>
    <t>American Recovery and Reinvestment Act</t>
  </si>
  <si>
    <t>Funds to sub-national governments, Infrastructure investments, Procurement rules, Fiscal or financial incentives, Grants and subsidies, Tax relief, Professional training and qualification, Monitoring, Research programme, Technology deployment and diffusion, Technology development</t>
  </si>
  <si>
    <t>Electricity and heat, Industry, Transport, Renewables</t>
  </si>
  <si>
    <t>http://www.ustreas.gov/recovery/</t>
  </si>
  <si>
    <t>American Recovery and Reinvestment Act: Appropriations for Clean Energy United States of America (2009)</t>
  </si>
  <si>
    <t>American Recovery and Reinvestment Act: Appropriations for Clean Energy</t>
  </si>
  <si>
    <t>Technology deployment and diffusion, Tax relief, Grants and subsidies, Procurement rules, Infrastructure investments, Technology development</t>
  </si>
  <si>
    <t>Transport, Buildings, Industry</t>
  </si>
  <si>
    <t>https://archive.epa.gov/recovery/web/pdf/local_guide_to_arra.pdf</t>
  </si>
  <si>
    <t>An Energy Policy for Europe European Union (27) (2007)</t>
  </si>
  <si>
    <t>An Energy Policy for Europe</t>
  </si>
  <si>
    <t>"This Communication, a strategic review of the European energy situation, introduces a complete set of European Energy Policy measures (the 'energy' package)." (Source: http://eur-lex.europa.eu/legal-content/EN/TXT/?uri=URISERV:l27067)</t>
  </si>
  <si>
    <t>http://eur-lex.europa.eu/legal-content/EN/TXT/?uri=URISERV:l27067</t>
  </si>
  <si>
    <t>Andhra Pradesh Solar Power Policy India (2015)</t>
  </si>
  <si>
    <t>Andhra Pradesh Solar Power Policy</t>
  </si>
  <si>
    <t>Fiscal or financial incentives, Feed-in tariffs or premiums, Policy support, Institutional creation</t>
  </si>
  <si>
    <t>The Andhra Pradesh Solar Power Policy 2015, in an order to promote solar power projects, was updated from the Andhra Pradesh Solar Power Policy, 2012.
Solar Power Projects (SPP) that are commissioned during the operative period of five years shall be eligible for the incentives declared under this policy for a period of ten (10) years from the date of commissioning.</t>
  </si>
  <si>
    <t>https://smartprep.in/2017/04/andhra-pradesh-solar-power-policy-2015-document-pdf/</t>
  </si>
  <si>
    <t>Andhra Pradesh Wind Power Policy India (2015)</t>
  </si>
  <si>
    <t>Andhra Pradesh Wind Power Policy</t>
  </si>
  <si>
    <t>Andhra Pradesh</t>
  </si>
  <si>
    <t>Tax relief, Institutional creation, Strategic planning</t>
  </si>
  <si>
    <t>The following incentives are available: Power evacuation – wind power projects will be exempted from paying the supervision charges to APTransco/Discom toward the internal evacuation infrastructure within the wind farm site and up to pooling sub-station; Banking of 100% of energy shall be permitted during all 12 months of the year; Banking of 100% of energy shall be permitted for all Captive and Open Access/Scheduled Consumers during all 12 months of the year; Intra-state Open Access clearance for the whole tenure of the project or 25 years, whichever is earlier. IEA/IRENA Global Renewable Energy Policies and Measures Database © OECD/IEA and IRENA, [November 2020]</t>
  </si>
  <si>
    <t>https://www.iea.org/policies/6132-andhra-pradesh-wind-power-policy-2015?country=India&amp;page=3&amp;qs=indi</t>
  </si>
  <si>
    <t>Anti-traffic jam programme Germany (2004)</t>
  </si>
  <si>
    <t>Anti-traffic jam programme</t>
  </si>
  <si>
    <t>Appliance and Equipment Energy efficiency Standards United States of America (1988)</t>
  </si>
  <si>
    <t>Appliance and Equipment Energy efficiency Standards</t>
  </si>
  <si>
    <t>Appliances</t>
  </si>
  <si>
    <t>https://www.aceee.org/sites/default/files/pdf/fact-sheet/applstnd.pdf</t>
  </si>
  <si>
    <t>Appliance and Equipment Energy efficiency Standards United States of America (2006)</t>
  </si>
  <si>
    <t>http://www.eere.energy.gov/buildings/appliance_standards/</t>
  </si>
  <si>
    <t>Appliances and Commercial Equipment Standards Program: Schedule for Forthcoming Appliance Efficiency Standard Upgrades United States of America (2006)</t>
  </si>
  <si>
    <t>Appliances and Commercial Equipment Standards Program: Schedule for Forthcoming Appliance Efficiency Standard Upgrades</t>
  </si>
  <si>
    <t>Codes and standards, Strategic planning, Regulatory Instruments</t>
  </si>
  <si>
    <t>https://www.energy.gov/eere/buildings/appliance-and-equipment-standards-program</t>
  </si>
  <si>
    <t>Approval of Energy efficiency Requirements for Ballasts for Fluorescent Lighting European Union (27) (2000)</t>
  </si>
  <si>
    <t>Approval of Energy efficiency Requirements for Ballasts for Fluorescent Lighting</t>
  </si>
  <si>
    <t>https://eur-lex.europa.eu/legal-content/ET/TXT/?uri=CELEX:51999PC0296</t>
  </si>
  <si>
    <t>Approval on the establishment of non-food biomass feedstock Standardization Technical Committee China (2012)</t>
  </si>
  <si>
    <t>Approval on the establishment of non-food biomass feedstock Standardization Technical Committee</t>
  </si>
  <si>
    <t>https://www.iea.org/policies/5294-approval-on-the-establishment-of-non-food-biomass-feedstock-standardization-technical-committee?country=People%27s%20Republic%20Of%20China&amp;page=5&amp;qs=china</t>
  </si>
  <si>
    <t>Renewable Energy Auctions - RenovAr Program Argentina (2016)</t>
  </si>
  <si>
    <t>Renewable Energy Auctions - RenovAr Program</t>
  </si>
  <si>
    <t>Economic instruments, Tendering schemes</t>
  </si>
  <si>
    <t>The renewable energy auction programme of Argentina (RenovAr) was set in motion with Resolution No. 136/2016, which: Launches an auction process so that bidders can apply to the first round of RenovAr program, approves the bidding terms and conditions of the auction, and approves the Power Purchase Agreements (PPA) for renewable electricity. The resolution builds upon the framework defined by Decree 531 and Law 27.191. The first round in 2016 had a total capacity of 6,346 MW comprising of wind (3,469 MW), and solar (2,813 MW). Winning projects received contracts for period of 20 years. The selected projects must be completed in a timeframe of two years. The second round of auctions (called RenovAr 1.5) in mid-November 2016 brought an additional 400 MW of wind and 200 MW of solar PV capacity, and was followed by new rounds in 2017 and 2018. 
The third round called "MiniRen" for renewable power capacity procurement was opened in 2018 with 400MW renewable capacity for competition and in 2019 the results showed that 259 MW were awarded long-term power purchase agreements (PPAs).</t>
  </si>
  <si>
    <t>https://www.iea.org/policies/6130-argentina-renewable-energy-auctions-renovar-program-round-1
https://www.iea.org/policies/6562-argentina-renewable-energy-auctions-renovar-program-round-3-miniren-round</t>
  </si>
  <si>
    <t>Argentinean Energy Efficiency Fund (Fondo Argentino de Eficiencia Energetica) Argentina (2009)</t>
  </si>
  <si>
    <t>Argentinean Energy Efficiency Fund (Fondo Argentino de Eficiencia Energetica)</t>
  </si>
  <si>
    <t>Loans</t>
  </si>
  <si>
    <t>The project created a fund of 2.18 million USD covering the development of energy audits and implementation of feasibility studies for investment in energy efficiency as well as the development of the energy efficiency fund itself. The fund provides loans to small and medium sized enterprises (SMEs). IEA/IRENA Global Renewable Energy Policies and Measures Database © OECD/IEA and IRENA, [November 2020]</t>
  </si>
  <si>
    <t>https://www.iea.org/policies/1771-argentinean-energy-efficiency-fund?country=Argentina&amp;qs=argentina</t>
  </si>
  <si>
    <t>Asia-Pacific Partnership for Clean Development and Climate Australia (2006)</t>
  </si>
  <si>
    <t>Asia-Pacific Partnership for Clean Development and Climate</t>
  </si>
  <si>
    <t>Policy support, Institutional creation, Research &amp; Development and Deployment (RD&amp;D), Research programme, Technology development</t>
  </si>
  <si>
    <t>https://georgewbush-whitehouse.archives.gov/news/releases/2006/01/20060111-8.html</t>
  </si>
  <si>
    <t>Asia-Pacific Partnership on Clean Development and Climate Canada (2007)</t>
  </si>
  <si>
    <t>Asia-Pacific Partnership on Clean Development and Climate</t>
  </si>
  <si>
    <t>Technology deployment and diffusion, Technology development</t>
  </si>
  <si>
    <t>http://www.asiapacificpartnership.org/</t>
  </si>
  <si>
    <t>Asia-Pacific Partnership on Clean Development and Climate United States of America (2005)</t>
  </si>
  <si>
    <t>Assessment and Review of the Climate Change Policy Program (Interim Report) Japan (2004)</t>
  </si>
  <si>
    <t>Assessment and Review of the Climate Change Policy Program (Interim Report)</t>
  </si>
  <si>
    <t>http://www.env.go.jp/en/</t>
  </si>
  <si>
    <t>Assisted Housing Stability and Energy and Green Retrofit Investments United States of America (2009)</t>
  </si>
  <si>
    <t>Assisted Housing Stability and Energy and Green Retrofit Investments</t>
  </si>
  <si>
    <t>Loans, Grants and subsidies</t>
  </si>
  <si>
    <t>https://www.federalgrantswire.com/assisted-housing-stability-and-energy-and-green-retrofit-investments-program-recovery-act-funded.html</t>
  </si>
  <si>
    <t>Atlantic Interoperability Initiative to Reduce Emissions (AIRE) United States of America (2007)</t>
  </si>
  <si>
    <t>Atlantic Interoperability Initiative to Reduce Emissions (AIRE)</t>
  </si>
  <si>
    <t>Public voluntary schemes, Research &amp; Development and Deployment (RD&amp;D), Demonstration project, Voluntary approaches</t>
  </si>
  <si>
    <t>http://ec.europa.eu/transport/air/environment/aire_en.htm</t>
  </si>
  <si>
    <t>Atmospheric Pollution Prevention Act South Africa (1965)</t>
  </si>
  <si>
    <t>Atmospheric Pollution Prevention Act</t>
  </si>
  <si>
    <t>Institutional creation, Codes and standards</t>
  </si>
  <si>
    <t>Atomic Energy Act United States of America (1954)</t>
  </si>
  <si>
    <t>Atomic Energy Act</t>
  </si>
  <si>
    <t>http://www.nrc.gov/reading-rm/doc-collections/nuregs/staff/sr0980/v1/</t>
  </si>
  <si>
    <t>Auction of Solar Corporation (SECI) India (2017)</t>
  </si>
  <si>
    <t>Auction of Solar Corporation (SECI)</t>
  </si>
  <si>
    <t>In the 500 MW Bhadla Phase-III Solar Park auction, Acme Solar lodged the winning bid of INR 2.44 (USD 0.037)/kWh to develop 200 MW, while SBG Cleantech quoted INR 2.45 (USD 0.038)/kWh to bag an order for 300 MW. IEA/IRENA Global Renewable Energy Policies and Measures Database © OECD/IEA and IRENA, [November 2020]</t>
  </si>
  <si>
    <t>https://www.iea.org/policies/6373-auction-of-solar-corporation-of-india-seci?country=India&amp;qs=india</t>
  </si>
  <si>
    <t>Methane to Markets Partnership Australia (2004)</t>
  </si>
  <si>
    <t>Methane to Markets Partnership</t>
  </si>
  <si>
    <t>https://www.globalmethane.org/documents/partners_australia_booklet.pdf</t>
  </si>
  <si>
    <t>Solar Cooling Standard Australia (2019)</t>
  </si>
  <si>
    <t>Solar Cooling Standard</t>
  </si>
  <si>
    <t>Standards Australia’s Committee CS-028 on Solar Water Heaters published its first standard on solar air conditioning, named AS 5389. It contains a methodology to calculate the cooling or heating loads of buildings under a variety of climatic conditions. IEA/IRENA Global Renewable Energy Policies and Measures Database © OECD/IEA and IRENA, [November 2020]</t>
  </si>
  <si>
    <t>https://www.iea.org/policies/6571-australia-solar-cooling-standard?country=Australia&amp;qs=australia</t>
  </si>
  <si>
    <t>Australia and South Pacific Initiative to Reduce Emissions (ASPIRE) United States of America (2008)</t>
  </si>
  <si>
    <t>Australia and South Pacific Initiative to Reduce Emissions (ASPIRE)</t>
  </si>
  <si>
    <t>https://aviationbenefits.org/case-studies/aspire/</t>
  </si>
  <si>
    <t>Biofuels Investment Readiness Program Australia (2012)</t>
  </si>
  <si>
    <t>Biofuels Investment Readiness Program</t>
  </si>
  <si>
    <t>Research &amp; Development and Deployment (RD&amp;D), Demonstration project, Research programme</t>
  </si>
  <si>
    <t>Industry, Agriculture and forestry, Electricity and heat</t>
  </si>
  <si>
    <t>http://arena.gov.au/about-arena/history/support-for-advanced-biofuels/</t>
  </si>
  <si>
    <t>Building Greenhouse Rating Scheme (ABGR) for offices Australia (1998)</t>
  </si>
  <si>
    <t>Building Greenhouse Rating Scheme (ABGR) for offices</t>
  </si>
  <si>
    <t>Advice or aid in implementation, Comparison label, Endorsement label, Auditing, Monitoring</t>
  </si>
  <si>
    <t>https://www.environment.gov.au/system/files/energy/files/buildinggreenhouseratingfs.pdf</t>
  </si>
  <si>
    <t>Capital Territory Electricity Feed-in Tariff Scheme Australia (2009)</t>
  </si>
  <si>
    <t>Capital Territory Electricity Feed-in Tariff Scheme</t>
  </si>
  <si>
    <t>http://www.environment.act.gov.au/__data/assets/pdf_file/0005/144608/FiTFactSheet.pdf</t>
  </si>
  <si>
    <t>Galaxy Energy Awards Australia (1999)</t>
  </si>
  <si>
    <t>Galaxy Energy Awards</t>
  </si>
  <si>
    <t>Information provision, Policy support, Endorsement label</t>
  </si>
  <si>
    <t>National Registry of Emissions Units Act Australia (2011)</t>
  </si>
  <si>
    <t>National Registry of Emissions Units Act</t>
  </si>
  <si>
    <t>Institutional creation, Monitoring</t>
  </si>
  <si>
    <t>https://www.comlaw.gov.au/Series/C2011A00099</t>
  </si>
  <si>
    <t>Renewable Energy Agency (ARENA) Australia (2012)</t>
  </si>
  <si>
    <t>Renewable Energy Agency (ARENA)</t>
  </si>
  <si>
    <t>Institutional creation, Research &amp; Development and Deployment (RD&amp;D), Demonstration project, Technology deployment and diffusion</t>
  </si>
  <si>
    <t>http://www.arena.gov.au</t>
  </si>
  <si>
    <t>Solar Institute Australia (2009)</t>
  </si>
  <si>
    <t>Solar Institute</t>
  </si>
  <si>
    <t>Technology deployment and diffusion, RD&amp;D funding, Technology development</t>
  </si>
  <si>
    <t>http://www.arena.gov.au/programs/initiatives/index.html</t>
  </si>
  <si>
    <t>Trade Commission (Austrade) - Clean Energy Export Strategy Australia (2008)</t>
  </si>
  <si>
    <t>Trade Commission (Austrade) - Clean Energy Export Strategy</t>
  </si>
  <si>
    <t>http://www.austrade.gov.au</t>
  </si>
  <si>
    <t>Automotive X Prize United States of America (2008)</t>
  </si>
  <si>
    <t>Automotive X Prize</t>
  </si>
  <si>
    <t>https://www.xprize.org/prizes/auto</t>
  </si>
  <si>
    <t>Automotive diesel fuel containing low levels of biodiesel (B1-B5) CAN/CGSB-3.520 Canada (2011)</t>
  </si>
  <si>
    <t>Automotive diesel fuel containing low levels of biodiesel (B1-B5) CAN/CGSB-3.520</t>
  </si>
  <si>
    <t>This policy concerns fuel containing between 1.0 to 5% biodiesel component. The standards are both environmental (concerning emissions) and operational (affecting energy efficiency).</t>
  </si>
  <si>
    <t>http://transportpolicy.net/index.php?title=Canada:_Fuels:_Biodiesel
http://www.scc.ca/en/standardsdb/standards/26268</t>
  </si>
  <si>
    <t>Aviation Fuel Efficiency Goal United States of America (2008)</t>
  </si>
  <si>
    <t>Aviation Fuel Efficiency Goal</t>
  </si>
  <si>
    <t>Energy efficiency target</t>
  </si>
  <si>
    <t>improve aviation fuel efficiency per revenue plane-mile by 2% per year through 2015</t>
  </si>
  <si>
    <t>Aviation Industry Greenhouse Gas Emissions Agreement France (2008)</t>
  </si>
  <si>
    <t>Aviation Industry Greenhouse Gas Emissions Agreement</t>
  </si>
  <si>
    <t>Negotiated agreements (public-private sector), Other mandatory requirements, Target</t>
  </si>
  <si>
    <t>http://www.developpement-durable.gouv.fr/article.php3?id_article=2830</t>
  </si>
  <si>
    <t>Aviation Low Emissions, Fuel Efficiency, and Renewable Fuels Measures United States of America (2012)</t>
  </si>
  <si>
    <t>Aviation Low Emissions, Fuel Efficiency, and Renewable Fuels Measures</t>
  </si>
  <si>
    <t>Information and education, Research &amp; Development and Deployment (RD&amp;D)</t>
  </si>
  <si>
    <t>Renewables, Energy efficiency, Other low-carbon technologies and fuel switch</t>
  </si>
  <si>
    <t>http://www.faa.gov/about/office_org/headquarters_offices/apl/environ_policy_guidance/policy/media/Aviation_Greenhouse_Gas_Emissions_Reduction_Plan.pdf</t>
  </si>
  <si>
    <t>BAFA On-site Consultation Germany (1998)</t>
  </si>
  <si>
    <t>BAFA On-site Consultation</t>
  </si>
  <si>
    <t>Information provision, Auditing</t>
  </si>
  <si>
    <t>Industry, Buildings</t>
  </si>
  <si>
    <t>http://www.bafa.de/bafa/de/energie/energiesparberatung/index.html</t>
  </si>
  <si>
    <t>Bachat Lamp Yojana (BLY) Lighting Programme India (2009)</t>
  </si>
  <si>
    <t>Bachat Lamp Yojana (BLY) Lighting Programme</t>
  </si>
  <si>
    <t>Direct investment, Public voluntary schemes</t>
  </si>
  <si>
    <t>https://www.gktoday.in/gk/bachat-lamp-yojna/</t>
  </si>
  <si>
    <t>BOMA BESt (Building Environmental Standards) Canada (2012)</t>
  </si>
  <si>
    <t>BOMA BESt (Building Environmental Standards)</t>
  </si>
  <si>
    <t>Performance label, Auditing</t>
  </si>
  <si>
    <t>http://bomacanada.ca/bomabest/</t>
  </si>
  <si>
    <t>BPI Innovation for SMEs - support for R&amp;D France (2007)</t>
  </si>
  <si>
    <t>BPI Innovation for SMEs - support for R&amp;D</t>
  </si>
  <si>
    <t>Grants and subsidies, Loans, Research &amp; Development and Deployment (RD&amp;D)</t>
  </si>
  <si>
    <t>Buildings, Electricity and heat, Industry, Transport</t>
  </si>
  <si>
    <t>Established in 2005, OSEO is a French public organisation that funds and advises small- and medium-sized enterprises (SMEs). This programme aims at promoting R&amp;D, with grants ranging from EUR 40 to 400 thousand over six years. It can also offer loan guarantees cover 60% of a loan taken for research, development and/or deployment activities. In 2007, OSEO supported 208 projects in the field of Energy for a total of EUR 27.4 million. These included use of technology for improved energy consumption monitoring, high-efficiency construction materials, and a variety of renewable energy projects. OSEO also supported 164 projects for a total amount of EUR 16.47 million in the ground transport sector. Several projects involved reduced CO2 use, hybrid vehicles, and new petrol injection techniques to reduce consumption. IEA/IRENA Global Renewable Energy Policies and Measures Database © OECD/IEA and IRENA, [November 2020]</t>
  </si>
  <si>
    <t>https://www.iea.org/policies/136-bpi-france-innovation-for-smes-support-for-rd?country=France&amp;qs=fra</t>
  </si>
  <si>
    <t>BEE Star Rating for Buildings India (2009)</t>
  </si>
  <si>
    <t>BEE Star Rating for Buildings</t>
  </si>
  <si>
    <t>Information provision, Performance label</t>
  </si>
  <si>
    <t>http://www.mnre.gov.in/file-manager/akshay-urja/march-april-2011/EN/BEE%20Star%20rating%20for%20buildings.pdf</t>
  </si>
  <si>
    <t>https://beeindia.gov.in/sites/default/files/BEE%20Star%20Rating%20for%20existing%20Office%20Buildings.pdf</t>
  </si>
  <si>
    <t>Ban on SF6 Germany (2004)</t>
  </si>
  <si>
    <t>Ban on SF6</t>
  </si>
  <si>
    <t>Efficient lighting policy Brazil (2010)</t>
  </si>
  <si>
    <t>Efficient lighting policy</t>
  </si>
  <si>
    <t>Regulatory Instruments, Other mandatory requirements, Product standards</t>
  </si>
  <si>
    <t>Ban on incandescent light bulbs started in 2016, so incandescents are being replaced by CFLs mostly, but also slowly but increasingly by LEDs.
Target
- No energy use from incandescent light bulbs starting in 2016</t>
  </si>
  <si>
    <t>http://www.mctic.gov.br/mctic/opencms/legislacao/portarias_interministeriais/migracao/Portaria_Interministerial_MMEMCTMDIC_n_1007_de_31122010.html</t>
  </si>
  <si>
    <t>Basic Environmental Law Japan (1993)</t>
  </si>
  <si>
    <t>Basic Environmental Law</t>
  </si>
  <si>
    <t>Basic Plan for Forest and Forestry Japan (2011)</t>
  </si>
  <si>
    <t>Basic Plan for Forest and Forestry</t>
  </si>
  <si>
    <t>Target</t>
  </si>
  <si>
    <t>Original title: 森林・林業基本計画. Through implementation of measures designed to achieve the objectives regarding the multiple roles of forests as well as the supply and usage of forest products outlined in the “Basic Plan for Forest and Forestry endorsed by the Cabinet in July 2011 in accordance with the Forest and Forestry Basic Act (Law No. 161, 1964)”, the Government will aim to attain the forest sink target that the amount of removals by forest management for the period between FY2013 and FY2020 will be, on average, 3.5% of the total GHG emissions in FY1990 (approximately 44 million t-CO2), which is the agreed upper limit of removals by forest management for the second commitment period of the Kyoto Protocol. The level of removals will correspond with approximately 2.8% or more of the total GHG emissions in FY2005 (approximately 38 million t-CO2).</t>
  </si>
  <si>
    <t>http://unfccc.int/files/national_reports/annex_i_natcom/submitted_natcom/application/pdf/nc6_jpn_resubmission.pdf</t>
  </si>
  <si>
    <t>Forest sink increase (MtCO2e), Forest sink increase (%)</t>
  </si>
  <si>
    <t>0.044, 3.5</t>
  </si>
  <si>
    <t>1990, 1990</t>
  </si>
  <si>
    <t>Basic Plan for the Rationalization of Energy Use Republic of Korea (1993)</t>
  </si>
  <si>
    <t>Basic Plan for the Rationalization of Energy Use</t>
  </si>
  <si>
    <t>Strategic planning, Regulatory Instruments, Codes and standards</t>
  </si>
  <si>
    <t>General, Buildings, Electricity and heat, Industry, Transport</t>
  </si>
  <si>
    <t>http://www.motie.go.kr/www/wwwMain/main.do</t>
  </si>
  <si>
    <t>Bep-TR Regulations and rating of energy performance in buildings Turkey (2010)</t>
  </si>
  <si>
    <t>Bep-TR Regulations and rating of energy performance in buildings</t>
  </si>
  <si>
    <t>Codes and standards, Performance label</t>
  </si>
  <si>
    <t>Buildings, Hot water and cooking, Appliances, Heating and cooling</t>
  </si>
  <si>
    <t>https://www.unece.org/fileadmin/DAM/hlm/Meetings/2018/05_14/Documents/Annex_II._Countries_information__sheets-FINAL.pdf</t>
  </si>
  <si>
    <t>Best Available Techniques Reference Documents (BREFs) - IPCC Directive European Union (27) (1996)</t>
  </si>
  <si>
    <t>Best Available Techniques Reference Documents (BREFs) - IPCC Directive</t>
  </si>
  <si>
    <t>Negotiated agreements (public-private sector), Information provision, Sectoral standards</t>
  </si>
  <si>
    <t>https://www.eea.europa.eu/themes/air/links/guidance-and-tools/eu-best-available-technology-reference</t>
  </si>
  <si>
    <t>Best Workplaces for Commuters Program United States of America (2001)</t>
  </si>
  <si>
    <t>Best Workplaces for Commuters Program</t>
  </si>
  <si>
    <t>http://www.bestworkplaces.org/about1/</t>
  </si>
  <si>
    <t>Better Buildings Accelerators United States of America (2013)</t>
  </si>
  <si>
    <t>Better Buildings Accelerators</t>
  </si>
  <si>
    <t>Better Buildings Accelerators are designed to demonstrate specific innovative policies and approaches, which will accelerate investment in energy efficiency upon successful demonstration. Initiated under President Obama's Climate Action Plan in 2013, each Accelerator is a targeted, short term, partner-focused activity designed to address persistent barriers that stand in the way of greater efficiency. IEA/IRENA Global Renewable Energy Policies and Measures Database © OECD/IEA and IRENA, [November 2020]</t>
  </si>
  <si>
    <t>https://www.iea.org/policies/479-better-buildings-accelerators?country=United%20States&amp;page=3</t>
  </si>
  <si>
    <t>Better Plants, Better Buildings United States of America (2011)</t>
  </si>
  <si>
    <t>Better Plants, Better Buildings</t>
  </si>
  <si>
    <t>Negotiated agreements (public-private sector), Voluntary approaches</t>
  </si>
  <si>
    <t>Buildings, Appliances, Heating and cooling, Hot water and cooking</t>
  </si>
  <si>
    <t>The Better Buildings, Better Plants Program (Better Plants Program) is a national partnership initiative to drive a 25% reduction in industrial energy intensity in 10 years while decreasing carbon emissions and enhancing U.S. competitiveness. The initiative is led by the Advanced Manufacturing Office (AMO) within the U.S. Department of Energy's (DOE's) Office of Energy Efficiency and Renewable Energy (EERE). 
Leaders of industrial companies are invited to take a corporate-wide voluntary Pledge to reduce the energy intensity of their industrial operations by 25% or more in 10 years. By taking the Pledge, companies are recognized as Better Plants Program Partners and, in partnership with DOE, will work to improve energy management and identify the most cost-effective options for energy and carbon savings. 
The U.S. Department of Energy’s Better Buildings, Better Plants Program is an important partnership which consists of close to 160 industrial companies, representing about 2,400 facilities and 11.4% of the total U.S. manufacturing energy footprint as well as several water and wastewater treatment organizations.
In 2011, the Administration launched the Better Buildings initiative to improve the energy use for commercial, industrial, residential, and public buildings by 20% by 2020. The initiative calls on CEOs, university presidents, building owners, state and local government leaders, and residential housing developers to publicly pledge to reduce the energy use of their entire building portfolios.
Target
- 20% reduction of energy efficiency (MJ/m2) between 2011 and 2020 for commercial and residential buildings</t>
  </si>
  <si>
    <t>https://betterbuildingssolutioncenter.energy.gov/better-plants</t>
  </si>
  <si>
    <t>Bharat Stage (BS) VI Emission Standards India (2020)</t>
  </si>
  <si>
    <t>Bharat Stage (BS) VI Emission Standards</t>
  </si>
  <si>
    <t>In 2016, the government published Bharat Stage (BS) VI emission standards for motor vehicles, effective in April 2020. Bypassing Stage V allowed India to get largely aligned with the Euro 6 standards implemented in the European Union. IEA/IRENA Global Renewable Energy Policies and Measures Database © OECD/IEA and IRENA, [November 2020]</t>
  </si>
  <si>
    <t>https://theicct.org/sites/default/files/publications/India%20BS%20VI%20Policy%20Update%20vF.pdf</t>
  </si>
  <si>
    <t>Bike Kilometric Allowance (Indemnité kilométrique vélo - IKV) France (2016)</t>
  </si>
  <si>
    <t>Bike Kilometric Allowance (Indemnité kilométrique vélo - IKV)</t>
  </si>
  <si>
    <t>Grants and subsidies, Voluntary approaches</t>
  </si>
  <si>
    <t>The law provides that the costs of employees who go to work by bike can be covered in whole or in part by the employer via the payment of a kilometric bike allowance (Indemnité kilométrique vélo - IKV). The amount of the allowance has been set by Decree No. 2016-144 of 11 February 2016 at 25 eurocents per kilometer. This scheme is voluntary and employers are free to implement it. IEA/IRENA Global Renewable Energy Policies and Measures Database © OECD/IEA and IRENA, [November 2020]</t>
  </si>
  <si>
    <t>https://www.iea.org/policies/8792-bike-kilometric-allowance?country=France&amp;qs=fra</t>
  </si>
  <si>
    <t>Bilateral Climate Action Partnerships (CAP) Australia (2002)</t>
  </si>
  <si>
    <t>Bilateral Climate Action Partnerships (CAP)</t>
  </si>
  <si>
    <t>Public voluntary schemes, Policy support</t>
  </si>
  <si>
    <t>https://www.aph.gov.au/parliamentary_business/committees/senate/environment_and_communications/completed_inquiries/2002-04/kyoto/report/e04</t>
  </si>
  <si>
    <t>Bilateral Climate and Energy Partnerships United States of America (2001)</t>
  </si>
  <si>
    <t>Bilateral Climate and Energy Partnerships</t>
  </si>
  <si>
    <t>Information and education, Information provision, Policy support, Strategic planning, Regulatory Instruments, Monitoring, Voluntary approaches, Public voluntary schemes</t>
  </si>
  <si>
    <t>Electricity and heat, CCS, Industry, Industrial energy related</t>
  </si>
  <si>
    <t>http://www.state.gov/g/oes/climate/c22820.htm</t>
  </si>
  <si>
    <t>Bio-Energy Ordinance under the Renewable Energy Act Germany (2001)</t>
  </si>
  <si>
    <t>Bio-Energy Ordinance under the Renewable Energy Act</t>
  </si>
  <si>
    <t>Regulatory Instruments, Product standards</t>
  </si>
  <si>
    <t>https://web.archive.org/web/20160921012408/
http://www.bmub.bund.de/fileadmin/bmu-import/files/pdfs/allgemein/application/pdf/res-act.pdf</t>
  </si>
  <si>
    <t>Bio-based Products and Bioenergy Coordination Council (BBCC) United States of America (2002)</t>
  </si>
  <si>
    <t>Bio-based Products and Bioenergy Coordination Council (BBCC)</t>
  </si>
  <si>
    <t>Information and education, Information provision, Policy support, Strategic planning, Research &amp; Development and Deployment (RD&amp;D), Research programme, Technology deployment and diffusion</t>
  </si>
  <si>
    <t>Electricity and heat, Transport, Agriculture and forestry, Shipping</t>
  </si>
  <si>
    <t>http://des.nh.gov/organization/divisions/air/tsb/tps/aetp/clean_power_act.htm</t>
  </si>
  <si>
    <t>Bio-energy Capital Grants Scheme United Kingdom (2002)</t>
  </si>
  <si>
    <t>Bio-energy Capital Grants Scheme</t>
  </si>
  <si>
    <t>Executive</t>
  </si>
  <si>
    <t>http://www.lse.ac.uk/GranthamInstitute/law/bio-energy-capital-grants-scheme/</t>
  </si>
  <si>
    <t>Bio-energy Infrastructure Scheme United Kingdom (2004)</t>
  </si>
  <si>
    <t>Bio-energy Infrastructure Scheme</t>
  </si>
  <si>
    <t>Fiscal or financial incentives, Infrastructure investments</t>
  </si>
  <si>
    <t>http://www.adlib.ac.uk/resources/000/091/330/infrastructure-booklet.pdf</t>
  </si>
  <si>
    <t>BioPreferred Program United States of America (2002)</t>
  </si>
  <si>
    <t>BioPreferred Program</t>
  </si>
  <si>
    <t>Procurement rules, Direct investment</t>
  </si>
  <si>
    <t>http://www.da.usda.gov/energyandenvironment/greenpurchasing/index.html</t>
  </si>
  <si>
    <t>Biodiesel specifications United States of America (2002)</t>
  </si>
  <si>
    <t>Biodiesel specifications</t>
  </si>
  <si>
    <t>Transport, Electricity and heat, Renewables</t>
  </si>
  <si>
    <t>http://transportpolicy.net/index.php?title=US:_Fuels:_Biodiesel_specifications</t>
  </si>
  <si>
    <t>Decree 1396/2001 on Biodisel Competitiveness Plan Argentina (2001)</t>
  </si>
  <si>
    <t xml:space="preserve">Decree 1396/2001 on Biodisel Competitiveness Plan </t>
  </si>
  <si>
    <t>The Biodiesel Competitiveness Plan was established through Decree PEN 1.396/2001 to support biofuels and to encourage regions to offer incentives such as tax exemptions for producers, storage and sales operaters of biofuels.
This plan was reinforced and expanded through Law 26.093 on Biofuels Promotion.</t>
  </si>
  <si>
    <t>https://www.ecolex.org/details/legislation/decreto-no-13962001-plan-de-competitividad-para-el-combustible-biodiesel-lex-faoc077660/</t>
  </si>
  <si>
    <t>Biodiversity Strategy European Union (27) (2011)</t>
  </si>
  <si>
    <t>Biodiversity Strategy</t>
  </si>
  <si>
    <t>http://ec.europa.eu/environment/nature/biodiversity/comm2006/2020.htm</t>
  </si>
  <si>
    <t>Bioenergy Research Centers (BRCs) United States of America (2007)</t>
  </si>
  <si>
    <t>Bioenergy Research Centers (BRCs)</t>
  </si>
  <si>
    <t>Research &amp; Development and Deployment (RD&amp;D), Research programme, Technology development</t>
  </si>
  <si>
    <t>https://genomicscience.energy.gov/centers/</t>
  </si>
  <si>
    <t>Biofuel (Decree no. 128 Italy (2005)</t>
  </si>
  <si>
    <t>Biofuel (Decree no. 128</t>
  </si>
  <si>
    <t>Renewable energy target</t>
  </si>
  <si>
    <t>Electricity and heat, Renewables, Transport</t>
  </si>
  <si>
    <t>To establish a national indicative target of 2.5% of substitution of traditional fuels with biofuels by 31 December 2010.</t>
  </si>
  <si>
    <t>http://web.law.columbia.edu/climate-change/resources/climate-change-laws-world/italy</t>
  </si>
  <si>
    <t>IDN</t>
  </si>
  <si>
    <t>Biofuel Blending (Ministry Regulation No. 25/13) Indonesia (2013)</t>
  </si>
  <si>
    <t>Biofuel Blending (Ministry Regulation No. 25/13)</t>
  </si>
  <si>
    <t>Indonesia</t>
  </si>
  <si>
    <t>Regulatory Instruments, Codes and standards, Obligation schemes</t>
  </si>
  <si>
    <t>Electricity and heat, General, Industry, Transport</t>
  </si>
  <si>
    <t>Indonesian Ministry of Energy and Mineral Resources (MEMR) Regulation No. 25/2013 is an ambitious biofuel program that aims to diversify domestic biodiesel consumption beyond the transportation sector (Indonesia’s main biodiesel consumer).
Regulation 25 amends MEMR Regulation No. 32/2008 and sets a more ambitious target for biofuel use.</t>
  </si>
  <si>
    <t>http://gain.fas.usda.gov/Recent%20GAIN%20Publications/Biofuels%20Annual_Jakarta_Indonesia_6-27-2014.pdf</t>
  </si>
  <si>
    <t>Blend of biofuel in diesel (%), Blend of biofuel in gasoline (%)</t>
  </si>
  <si>
    <t>25, 20</t>
  </si>
  <si>
    <t xml:space="preserve">, </t>
  </si>
  <si>
    <t>2025, 2025</t>
  </si>
  <si>
    <t>Biofuel Capital Grants Australia (2003)</t>
  </si>
  <si>
    <t>Biofuel Capital Grants</t>
  </si>
  <si>
    <t>One time grants</t>
  </si>
  <si>
    <t>https://www.iea.org/policies/4281-biofuel-capital-grants</t>
  </si>
  <si>
    <t>Biofuel Price Subsidy Indonesia (2010)</t>
  </si>
  <si>
    <t>Biofuel Price Subsidy</t>
  </si>
  <si>
    <t>Grants and subsidies, Other mandatory requirements</t>
  </si>
  <si>
    <t>http://unfccc.int/resource/docs/natc/indonc2.pdf</t>
  </si>
  <si>
    <t>Biofuel Purchase Policy India (2006)</t>
  </si>
  <si>
    <t>Biofuel Purchase Policy</t>
  </si>
  <si>
    <t>Obligation schemes</t>
  </si>
  <si>
    <t>This policy did not have any impressive results as the purchase price set by government was much lower than the production costs of biodiesel.</t>
  </si>
  <si>
    <t>http://unfccc.int/resource/docs/natc/indnc2.pdf
http://www.teriin.org/policybrief/docs/biofuel.pdf</t>
  </si>
  <si>
    <t>Biofuel R&amp;D Programme France (2003)</t>
  </si>
  <si>
    <t>Biofuel R&amp;D Programme</t>
  </si>
  <si>
    <t>Research programme, Technology development</t>
  </si>
  <si>
    <t>https://www.iea.org/policies/3940-biofuel-rd-programme?country=France&amp;page=3&amp;qs=franc</t>
  </si>
  <si>
    <t>Biofuel Regional Feedstock Partnerships United States of America (2009)</t>
  </si>
  <si>
    <t>Biofuel Regional Feedstock Partnerships</t>
  </si>
  <si>
    <t>Technology development</t>
  </si>
  <si>
    <t>Electricity and heat, Transport, Agriculture and forestry, Renewables</t>
  </si>
  <si>
    <t>https://www.energy.gov/eere/bioenergy/downloads/regional-feedstock-partnership-report</t>
  </si>
  <si>
    <t>Biofuel Supply, Utilization and Trading (Ministerial Regulation No. 32/2008) Indonesia (2009)</t>
  </si>
  <si>
    <t>Biofuel Supply, Utilization and Trading (Ministerial Regulation No. 32/2008)</t>
  </si>
  <si>
    <t>Codes and standards, Sectoral standards, Renewable energy target</t>
  </si>
  <si>
    <t>"Ministerial Regulation No. 32/2008 settles a mandatory utilization framework in the transportation, industrial, commercial, and power generation sectors for biodiesel, bioethanol and bio-oil from 2009 to 2025."
This regulation is frequently amended. See:
https://climatepolicydatabase.org/policies/biofuels-mandate
https://climatepolicydatabase.org/policies/biodiesel-blending-mandate</t>
  </si>
  <si>
    <t>https://theicct.org/sites/default/files/publications/Indonesia%20Biofuels%20Policy_ICCT_08082016.pdf</t>
  </si>
  <si>
    <t>Biofuel Tax Credits United States United States of America (2012)</t>
  </si>
  <si>
    <t>Biofuel Tax Credits United States</t>
  </si>
  <si>
    <t>http://transportpolicy.net/index.php?title=US:_Fuels:_Biofuel_tax_credits</t>
  </si>
  <si>
    <t>Biofuel tax credits United States of America (2004)</t>
  </si>
  <si>
    <t>Biofuel tax credits</t>
  </si>
  <si>
    <t>Biofuels Blending Regulations Germany (2004)</t>
  </si>
  <si>
    <t>Biofuels Blending Regulations</t>
  </si>
  <si>
    <t>Transport, Electricity and heat</t>
  </si>
  <si>
    <t>https://www.lai.fu-berlin.de/disziplinen/oekonomie/mitarbeiter_innen/Felix_Kaup/Kaup_2010.pdf</t>
  </si>
  <si>
    <t>Biofuels Duty Incentive United Kingdom (2002)</t>
  </si>
  <si>
    <t>Biofuels Duty Incentive</t>
  </si>
  <si>
    <t>http://www.defra.gov.uk</t>
  </si>
  <si>
    <t>Biofuels Energy Technology Platform European Union (27) (2006)</t>
  </si>
  <si>
    <t>Biofuels Energy Technology Platform</t>
  </si>
  <si>
    <t>Institutional creation, Research &amp; Development and Deployment (RD&amp;D), Demonstration project, Technology deployment and diffusion, Technology development, Negotiated agreements (public-private sector)</t>
  </si>
  <si>
    <t>http://cordis.europa.eu/technology-platforms/home_en.html</t>
  </si>
  <si>
    <t>Biofuels Industrial Strategy South Africa (2007)</t>
  </si>
  <si>
    <t>Biofuels Industrial Strategy</t>
  </si>
  <si>
    <t>Tax relief, Renewable energy target</t>
  </si>
  <si>
    <t>This document presents the proposed South African Biofuels Industrial Strategy and outlines
Government’s approach to policy, regulations and incentives. This is a refinement of the draft Strategy approved by Cabinet for public comments in December 2006.
A significant change to the draft Strategy is to adopt a short term focus (5 year pilot) to achieve a 2% penetration level of biofuels in the national liquid fuel supply, or 400 million litres pa. The target has been revised down from the 4.5% target that was initially proposed in the draft Strategy document.</t>
  </si>
  <si>
    <t>http://www.energy.gov.za/files/esources/petroleum/petroleum_bio.html
http://www.energy.gov.za/files/esources/petroleum/Biofuels.pdf</t>
  </si>
  <si>
    <t>Targets
- 2-10% bio-ethanol in gasoline share by 2015</t>
  </si>
  <si>
    <t>Blend of biofuel in gasoline (%), Blend of biofuel in diesel (%)</t>
  </si>
  <si>
    <t>2, 5</t>
  </si>
  <si>
    <t>2015, 2015</t>
  </si>
  <si>
    <t>,</t>
  </si>
  <si>
    <t>Biofuels Initiative France (2004)</t>
  </si>
  <si>
    <t>Biofuels Initiative</t>
  </si>
  <si>
    <t>Policy support, Renewable energy target</t>
  </si>
  <si>
    <t>https://www.iisd.org/gsi/sites/default/files/bf_costeffectiveness_france.pdf</t>
  </si>
  <si>
    <t>Biofuels Mandate Indonesia (2015)</t>
  </si>
  <si>
    <t>Biofuels Mandate</t>
  </si>
  <si>
    <t>This policy amends MEMR Regulation No. 32/2008 and Biofuel Blending (Ministry Regulation No. 25/2013), setting a more ambitious target. "The most recent update released in 2015 mandates a 20% biodiesel blend in 2016 and 30% in 2020 for the transportation sector. The required bioethanol blend in gasoline is 5% in 2016 and 10% in 2020." (http://transportpolicy.net/index.php?title=Indonesia:_Fuels:_Diesel_and_Gasoline)</t>
  </si>
  <si>
    <t>http://transportpolicy.net/index.php?title=Indonesia:_Fuels:_Diesel_and_Gasoline 
http://www.platts.com/latest-news/agriculture/jakarta/indonesias-new-biodiesel-mandate-to-cut-gasoil-27259805</t>
  </si>
  <si>
    <t>Biofuels Obligation (in relation to Directive Germany (2003)</t>
  </si>
  <si>
    <t>Biofuels Obligation (in relation to Directive</t>
  </si>
  <si>
    <t>Biofuels Quota Act Germany (2010)</t>
  </si>
  <si>
    <t>Biofuels Quota Act</t>
  </si>
  <si>
    <t>Vehicle fuel-economy and emissions standards, Renewable energy target</t>
  </si>
  <si>
    <t>http://www.lse.ac.uk/GranthamInstitute/law/biofuel-quota-act-biokraftqug/</t>
  </si>
  <si>
    <t>Biofuels Tax Exemption Italy (2001)</t>
  </si>
  <si>
    <t>Biofuels Tax Exemption</t>
  </si>
  <si>
    <t>http://www.camera.it/parlam/leggi/00388l.htm</t>
  </si>
  <si>
    <t>Biofuels aid scheme: quotas Italy (2008)</t>
  </si>
  <si>
    <t>Biofuels aid scheme: quotas</t>
  </si>
  <si>
    <t>http://www.minambiente.it</t>
  </si>
  <si>
    <t>Biogas Agreement France (1999)</t>
  </si>
  <si>
    <t>Biogas Agreement</t>
  </si>
  <si>
    <t>Feed-in tariffs or premiums, Voluntary approaches</t>
  </si>
  <si>
    <t>Electricity and heat, Renewables, Industry, Waste CH4</t>
  </si>
  <si>
    <t>https://www.iea.org/policies/3560-biogas-agreement?q=Biogas%20Agreement%20France%20%281999%29</t>
  </si>
  <si>
    <t>Biogas Power (off-grid) Programme India (2013)</t>
  </si>
  <si>
    <t>Biogas Power (off-grid) Programme</t>
  </si>
  <si>
    <t>Institutional creation, Strategic planning</t>
  </si>
  <si>
    <t>https://www.dairyknowledge.in/sites/default/files/biogaspower-2013-14.pdf</t>
  </si>
  <si>
    <t>Biogas Program France (1999)</t>
  </si>
  <si>
    <t>Biogas Program</t>
  </si>
  <si>
    <t>https://www.iea.org/policies/3548-biogas-program?country=France&amp;page=4&amp;qs=fran</t>
  </si>
  <si>
    <t>Biomass Action Plan European Union (27) (2005)</t>
  </si>
  <si>
    <t>Biomass Action Plan</t>
  </si>
  <si>
    <t>http://eur-lex.europa.eu/legal-content/EN/ALL/?uri=CELEX:52005DC0628</t>
  </si>
  <si>
    <t>Biomass Energy Production Demonstration Project Australia (2000)</t>
  </si>
  <si>
    <t>Biomass Energy Production Demonstration Project</t>
  </si>
  <si>
    <t>"Under the Renewable Energy Commercialisation Programme (RECP), the Australian government announced a wide variety of demonstration projects over the year 2000."</t>
  </si>
  <si>
    <t>https://cdn.revolutionise.com.au/cups/bioenergy/files/zbnbtxzed0aq0khk.pdf</t>
  </si>
  <si>
    <t>Biomass Energy and Alcohol Fuels Act United States of America (1980)</t>
  </si>
  <si>
    <t>Biomass Energy and Alcohol Fuels Act</t>
  </si>
  <si>
    <t>https://www.govtrack.us/congress/bills/96/s932</t>
  </si>
  <si>
    <t>Biomass Program United States of America (2000)</t>
  </si>
  <si>
    <t>Biomass Program</t>
  </si>
  <si>
    <t>Research &amp; Development and Deployment (RD&amp;D), Demonstration project, Research programme, Technology development</t>
  </si>
  <si>
    <t>Electricity and heat, Renewables, Industry, Transport</t>
  </si>
  <si>
    <t>"Included in its vision was the setting of a very challenging goal: biomass will supply 5 percent of the nation’s power, 20 percent of its transportation fuels, and 25 percent of its chemicals by 2030. The goal is equivalent to 30 percent of current petroleum consumption and will require more than approximately one billion dry tons of biomass feedstock annually — a fivefold increase over the current consumption."</t>
  </si>
  <si>
    <t>https://www.energy.gov/sites/prod/files/2014/04/f14/biomass_rd_act_2000.pdf</t>
  </si>
  <si>
    <t>Biomass Program: Integrated Biorefineries Subprogram United States of America (2007)</t>
  </si>
  <si>
    <t>Biomass Program: Integrated Biorefineries Subprogram</t>
  </si>
  <si>
    <t>Research &amp; Development and Deployment (RD&amp;D), Technology development</t>
  </si>
  <si>
    <t>Transport, Electricity and heat, Renewables, Industry, Waste CH4</t>
  </si>
  <si>
    <t>https://www.energy.gov/eere/bioenergy/integrated-biorefineries</t>
  </si>
  <si>
    <t>Biomass Research Centre Italy (2004)</t>
  </si>
  <si>
    <t>Biomass Research Centre</t>
  </si>
  <si>
    <t>Policy support, Research &amp; Development and Deployment (RD&amp;D)</t>
  </si>
  <si>
    <t>Electricity and heat, Transport, Renewables</t>
  </si>
  <si>
    <t>http://www.crbnet.it/</t>
  </si>
  <si>
    <t>Biomass Research and Development Act United States of America (2000)</t>
  </si>
  <si>
    <t>Biomass Research and Development Act</t>
  </si>
  <si>
    <t>Codes and standards, Fiscal or financial incentives, Grants and subsidies, Strategic planning, Research &amp; Development and Deployment (RD&amp;D), Regulatory Instruments</t>
  </si>
  <si>
    <t>Biomass Research and Development Initiative (BRDI) United States of America (2002)</t>
  </si>
  <si>
    <t>Biomass Research and Development Initiative (BRDI)</t>
  </si>
  <si>
    <t>Fiscal or financial incentives, Grants and subsidies, Demonstration project, Technology deployment and diffusion, Technology development</t>
  </si>
  <si>
    <t>Electricity and heat, Renewables, Agriculture and forestry</t>
  </si>
  <si>
    <t>https://www.taxpayer.net/energy-natural-resources/biomass-research-and-development-initiative-fact-sheet/</t>
  </si>
  <si>
    <t>Biomass Task Force Report United Kingdom (2005)</t>
  </si>
  <si>
    <t>Biomass Task Force Report</t>
  </si>
  <si>
    <t>Fiscal or financial incentives, Advice or aid in implementation, Information provision, Institutional creation, Strategic planning, Research programme</t>
  </si>
  <si>
    <t>https://www.iea.org/policies/4440-biomass-task-force-report</t>
  </si>
  <si>
    <t>Biomass Verification Standards France (2005)</t>
  </si>
  <si>
    <t>Biomass Verification Standards</t>
  </si>
  <si>
    <t>Biomethane Injection into the Natural Gas Grid France (2011)</t>
  </si>
  <si>
    <t>Biomethane Injection into the Natural Gas Grid</t>
  </si>
  <si>
    <t>Since 2011, a feed-in-tariff is in place for biomethane injection into the natural gas grid. A fixed tariff between EUR cents 5/kWh EUR cents 14/kWh is offered for a period of 15 years. IEA/IRENA Global Renewable Energy Policies and Measures Database © OECD/IEA and IRENA, [November 2020]</t>
  </si>
  <si>
    <t>https://www.iea.org/policies/6234-biomethane-injection-into-the-natural-gas-grid?country=France&amp;qs=fra</t>
  </si>
  <si>
    <t>Biomethane subsidies Italy (2014)</t>
  </si>
  <si>
    <t>Biomethane subsidies</t>
  </si>
  <si>
    <t>Market-based instruments, Feed-in tariffs or premiums</t>
  </si>
  <si>
    <t>https://www.iea.org/policies/5553-biomethane-subsidies?country=Italy&amp;qs=italy</t>
  </si>
  <si>
    <t>Bioproducts R&amp;D Programme France (2002)</t>
  </si>
  <si>
    <t>Bioproducts R&amp;D Programme</t>
  </si>
  <si>
    <t>Research programme</t>
  </si>
  <si>
    <t>https://www.iea.org/policies/4073-bioproducts-rd-programme?country=France&amp;page=3&amp;qs=france</t>
  </si>
  <si>
    <t>Blue Angel Ecolabel: Hot Water Tank Germany (2006)</t>
  </si>
  <si>
    <t>Blue Angel Ecolabel: Hot Water Tank</t>
  </si>
  <si>
    <t>Endorsement label</t>
  </si>
  <si>
    <t>Buildings, Hot water and cooking</t>
  </si>
  <si>
    <t>http://www.blauer-engel.de/en/index.php</t>
  </si>
  <si>
    <t>Blueprint for a secure energy fugure United States of America (2011)</t>
  </si>
  <si>
    <t>Blueprint for a secure energy fugure</t>
  </si>
  <si>
    <t>A plan to secure America's energy future. Contains multiple aspirational goals, that overlap for a large part with Obama's Climate Plan. These are (Government of USA, 2011) 
- Challenges Americans to double renewable electricity generation again by 2020
- Directs the Interior Department to make energy project permitting more robust
- Commits to safer production and cleaner electricity from natural gas.
- Supports a responsible nuclear waste strategy
- Sets a goal to cut net oil imports in half by the end of the decade
- Commits to partnering with the private sector to adopt natural gas and other alternative fuels in the Nation’s trucking fleet
- Establishes a new goal to double American energy productivity by 2030
- Challenges States to Cut Energy Waste and Support Energy Efficiency and Modernize the Grid
- Commits to build on the success of existing partnerships with the public and private sector to use energy wisely
- Calls for sustained investments in technologies that promote maximum productivity of energy use and reduce waste
- Leads efforts through the Clean Energy Ministerial and other fora to promote energy efficiency and the development and deployment of clean energy
- Works through the G20 and other fora toward the global phase out of inefficient fossil fuel subsidies
- Promotes safe and responsible oil and natural gas development
- Updates our international capabilities to strengthen energy security
- Supports American nuclear exports
Target
- Reduce oil import by 50% between 2010 and 2020</t>
  </si>
  <si>
    <t>Energy service demand reduction and resource efficiency, Energy efficiency, Renewables</t>
  </si>
  <si>
    <t>https://www.whitehouse.gov/the-press-office/2013/03/15/fact-sheet-president-obama-s-blueprint-clean-and-secure-energy-future</t>
  </si>
  <si>
    <t>Oil imports reduction (%)</t>
  </si>
  <si>
    <t>Blueprint of National Energy Management Indonesia (2005)</t>
  </si>
  <si>
    <t>Blueprint of National Energy Management</t>
  </si>
  <si>
    <t>Renewable energy target of 15% by 2025.</t>
  </si>
  <si>
    <t>http://www.esdm.go.id/</t>
  </si>
  <si>
    <t>Boiler Regulation France (2009)</t>
  </si>
  <si>
    <t>Boiler Regulation</t>
  </si>
  <si>
    <t>Monitoring, Other mandatory requirements</t>
  </si>
  <si>
    <t>http://www.developpement-durable.gouv.fr/-Reglementation-applicable-aux-.html</t>
  </si>
  <si>
    <t>Boilers and stoves Turkey (2005)</t>
  </si>
  <si>
    <t>Boilers and stoves</t>
  </si>
  <si>
    <t>https://www.iea.org/policies/1144-boilers-and-stoves</t>
  </si>
  <si>
    <t>Bonus for Drivers Scrapping Old Vehicles to Join Car-Sharing Italy (2005)</t>
  </si>
  <si>
    <t>Bonus for Drivers Scrapping Old Vehicles to Join Car-Sharing</t>
  </si>
  <si>
    <t>Retirement premium</t>
  </si>
  <si>
    <t>Transport, Light-duty vehicles, Low-emissions mobility</t>
  </si>
  <si>
    <t>Other low-carbon technologies and fuel switch, Energy efficiency</t>
  </si>
  <si>
    <t>http://www.minambiente.it/st/Ministero.aspx?doc=archivio/comunicatistampa/2005/15novembre.xml</t>
  </si>
  <si>
    <t>Bonus-Malus: vehicle CO2 bonus and penalty system France (2007)</t>
  </si>
  <si>
    <t>Bonus-Malus: vehicle CO2 bonus and penalty system</t>
  </si>
  <si>
    <t>Energy and other taxes, Grants and subsidies</t>
  </si>
  <si>
    <t>Following the "Grenelle of the Environment", a bonus-malus scheme was implemented in order to promote the purchase of less polluting vehicles while curbing the number of polluting ones in use.</t>
  </si>
  <si>
    <t>https://climate-laws.org/cclow/geographies/france/policies/bonus-malus-vehicle-co2-bonus-and-penalty-system</t>
  </si>
  <si>
    <t>Inova Energia Program Brazil (2013)</t>
  </si>
  <si>
    <t>Inova Energia Program</t>
  </si>
  <si>
    <t>Grants and subsidies, Loans</t>
  </si>
  <si>
    <t>The goal of the Brazil Inova Energia Program is to boost cooperation and knowledge sharing between companies and technology institutes in fields of smart grids, renewable energy, hybrid and energy efficient vehicles. Inova provides support in form of grants and soft loans IEA/IRENA Global Renewable Energy Policies and Measures Database © OECD/IEA and IRENA, [November 2020]</t>
  </si>
  <si>
    <t>Mitigation, Economic development</t>
  </si>
  <si>
    <t>http://www.bndes.gov.br/SiteBNDES/bndes/bndes_pt/Areas_de_Atuacao/Inovacao/inovaenergia.html</t>
  </si>
  <si>
    <t>Net Metering for Distributed Generation Brazil (2012)</t>
  </si>
  <si>
    <t>Net Metering for Distributed Generation</t>
  </si>
  <si>
    <t>Net metering, User charges, Regulatory Instruments</t>
  </si>
  <si>
    <t>https://www.iea.org/policies/5752-brazil-net-metering-for-distributed-generation?region=Central%20%26%20South%20America&amp;sector=Generation</t>
  </si>
  <si>
    <t>Renewable Energy Auctions Brazil (2007)</t>
  </si>
  <si>
    <t>Renewable Energy Auctions</t>
  </si>
  <si>
    <t>Regulatory Instruments, Tendering schemes</t>
  </si>
  <si>
    <t>Existing and new generators can participate in auctions for electricity production and is based on load forecast. There are two types of auctions: new energy auctions and reserve energy auctions IEA/IRENA Global Renewable Energy Policies and Measures Database © OECD/IEA and IRENA, [November 2020]</t>
  </si>
  <si>
    <t>http://www.planalto.gov.br/ccivil_03/_Ato2007-2010/2007/Decreto/D6048.htm
http://www.iea.org/policiesandmeasures/pams/brazil/name-146121-en.php</t>
  </si>
  <si>
    <t>Climate Change Forum Brazil (2000)</t>
  </si>
  <si>
    <t>Climate Change Forum</t>
  </si>
  <si>
    <t>Information and education, Institutional creation</t>
  </si>
  <si>
    <t>Research Network on Global Climate Change – Climate Network Brazil (2007)</t>
  </si>
  <si>
    <t>Research Network on Global Climate Change – Climate Network</t>
  </si>
  <si>
    <t>Information provision, Research &amp; Development and Deployment (RD&amp;D)</t>
  </si>
  <si>
    <t>https://www.climatescorecard.org/2020/10/outstanding-climate-research-is-conducted-in-brazil-through-ipne-and-the-interdisciplinary-climate-investigation-center/</t>
  </si>
  <si>
    <t>Bright Tomorrow Lighting Prizes (L-Prizes) United States of America (2008)</t>
  </si>
  <si>
    <t>Bright Tomorrow Lighting Prizes (L-Prizes)</t>
  </si>
  <si>
    <t>Negotiated agreements (public-private sector), Direct investment, Voluntary approaches, RD&amp;D funding, Research &amp; Development and Deployment (RD&amp;D)</t>
  </si>
  <si>
    <t>https://www.energy.gov/articles/department-energy-announces-philips-lighting-north-america-winner-l-prize-competition</t>
  </si>
  <si>
    <t>Brightness Programme China (1996)</t>
  </si>
  <si>
    <t>Brightness Programme</t>
  </si>
  <si>
    <t>https://www.iea.org/policies/3079-brightness-programme?country=People%27s%20Republic%20Of%20China&amp;page=8&amp;qs=china</t>
  </si>
  <si>
    <t>British Columbia Climate Change Plan Canada (2004)</t>
  </si>
  <si>
    <t>British Columbia Climate Change Plan</t>
  </si>
  <si>
    <t>https://www2.gov.bc.ca/assets/gov/environment/climate-change/action/cap/climateaction_plan_web.pdf</t>
  </si>
  <si>
    <t>British Columbia Fiscal Measures Canada (1999)</t>
  </si>
  <si>
    <t>British Columbia Fiscal Measures</t>
  </si>
  <si>
    <t>British Columbia Green Economy Initiative Canada (1999)</t>
  </si>
  <si>
    <t>British Columbia Green Economy Initiative</t>
  </si>
  <si>
    <t>http://www.elp.gov.bc.ca</t>
  </si>
  <si>
    <t>Budget Law Italy (2007)</t>
  </si>
  <si>
    <t>Budget Law</t>
  </si>
  <si>
    <t>Grants and subsidies, Tax relief, Obligation schemes</t>
  </si>
  <si>
    <t>http://www.normattiva.it/atto/caricaDettaglioAtto?atto.dataPubblicazioneGazzetta=2006-12-27&amp;atto.codiceRedazionale=006G0318¤tPage=1</t>
  </si>
  <si>
    <t>Builders Challenge United States of America (2008)</t>
  </si>
  <si>
    <t>Builders Challenge</t>
  </si>
  <si>
    <t>Fiscal or financial incentives, Information and education, Advice or aid in implementation, Information provision, Comparison label, Endorsement label</t>
  </si>
  <si>
    <t>The U.S. Department of Energy (DOE) launched the Builders Challenge on February 14, 2008, calling on the U.S. homebuilding industry to build 220,000 high-performance, energy efficient homes by 2012. The voluntary programme also aims for 1.3 million of these high-performance homes to be built by 2030. IEA/IRENA Global Renewable Energy Policies and Measures Database © OECD/IEA and IRENA, [November 2020]</t>
  </si>
  <si>
    <t>Mitigation, Energy access, Economic development</t>
  </si>
  <si>
    <t>https://www.iea.org/policies/421-builders-challenge?country=United%20States&amp;page=7&amp;qs=brazi</t>
  </si>
  <si>
    <t>Building America United States of America (2004)</t>
  </si>
  <si>
    <t>Building America</t>
  </si>
  <si>
    <t>Negotiated agreements (public-private sector), Advice or aid in implementation, Information provision, Research &amp; Development and Deployment (RD&amp;D)</t>
  </si>
  <si>
    <t>http://www1.eere.energy.gov/buildings/building_america/</t>
  </si>
  <si>
    <t>Building Blocks for Climate Smart Agriculture &amp; Forestry United States of America (2015)</t>
  </si>
  <si>
    <t>Building Blocks for Climate Smart Agriculture &amp; Forestry</t>
  </si>
  <si>
    <t>Fiscal or financial incentives, Voluntary approaches</t>
  </si>
  <si>
    <t>Agriculture and forestry, Agricultural CH4, Agricultural CO2, Agricultural N2O, Forestry</t>
  </si>
  <si>
    <t>Emissions reduction in AFOLU sector by more than 120 Mt CO2e per year by 2025. The strategy includes ten building blocks that promote the
adoption of GHG mitigating technologies and practices in the context of working production systems. The building blocks focus on a specific set of USDA’s agricultural, forestry, and energy-related programs to encourage GHG reductions, while also providing multiple economic
and environmental co-benefits. These actions, such as cutting energy waste and promoting renewable energy in rural communities, are expected to reduce emissions by more than 120 Mt CO2e per year by 2025. (http://unfccc.int/files/national_reports/biennial_reports_and_iar/submitted_biennial_reports/application/pdf/2016_second_biennial_report_of_the_united_states_.pdf)</t>
  </si>
  <si>
    <t>Adaptation</t>
  </si>
  <si>
    <t>http://www.usda.gov/wps/portal/usda/usdahome?contentid=climate-smart.html</t>
  </si>
  <si>
    <t>Building Plan Canada (2007)</t>
  </si>
  <si>
    <t>Building Plan</t>
  </si>
  <si>
    <t>https://www.infrastructure.gc.ca/prog/bcp-pcc-eng.html</t>
  </si>
  <si>
    <t>Building Code (Class 2 to Class 9 Buildings) Australia (2017)</t>
  </si>
  <si>
    <t>Building Code (Class 2 to Class 9 Buildings)</t>
  </si>
  <si>
    <t>The goal of the National Construction Code (NCC) is to enable the achievement of nationally consistent, minimum necessary standards of relevant safety (including structural safety and safety from fire), health, amenity and sustainability objectives efficiently. IEA/IRENA Global Renewable Energy Policies and Measures Database © OECD/IEA and IRENA, [November 2020]</t>
  </si>
  <si>
    <t>https://www.iea.org/policies/7398-building-code-of-australia-class-2-to-class-9-buildings?country=Australia&amp;page=2&amp;qs=australia</t>
  </si>
  <si>
    <t>Building Code (Queensland) Australia (2011)</t>
  </si>
  <si>
    <t>Building Code (Queensland)</t>
  </si>
  <si>
    <t>Queensland</t>
  </si>
  <si>
    <t>https://www.business.qld.gov.au/industries/building-property-development/building-construction/laws-codes-standards/queensland-development-code</t>
  </si>
  <si>
    <t>Building Code (Residential Building) Australia (2016)</t>
  </si>
  <si>
    <t>Building Code (Residential Building)</t>
  </si>
  <si>
    <t>NCC 2016 Complete Series contains NCC 2016 Volumes One, Two, Three and The Guide. The series is a uniform set of technical provisions for the design and construction of buildings and other structures throughout Australia, which allows for variations in climate and geological or geographic conditions. IEA/IRENA Global Renewable Energy Policies and Measures Database © OECD/IEA and IRENA, [November 2020]</t>
  </si>
  <si>
    <t>https://www.iea.org/policies/7378-building-code-of-australia-residential-building?country=Australia&amp;page=2&amp;qs=australia</t>
  </si>
  <si>
    <t>Building Code (Tasmania) Australia (2009)</t>
  </si>
  <si>
    <t>Building Code (Tasmania)</t>
  </si>
  <si>
    <t>Tasmania</t>
  </si>
  <si>
    <t>https://www.legislation.tas.gov.au/view/whole/html/inforce/2013-06-20/sr-2004-043</t>
  </si>
  <si>
    <t>Building Code - Energy efficiency Measures Australia (2004)</t>
  </si>
  <si>
    <t>Building Code - Energy efficiency Measures</t>
  </si>
  <si>
    <t>Negotiated agreements (public-private sector), Regulatory Instruments, Other mandatory requirements, Codes and standards</t>
  </si>
  <si>
    <t>http://www.abcb.gov.au/</t>
  </si>
  <si>
    <t>Building Energy Code (Building Standards - New Building) Republic of Korea (2003)</t>
  </si>
  <si>
    <t>Building Energy Code (Building Standards - New Building)</t>
  </si>
  <si>
    <t>Buildings, Heating and cooling, Hot water and cooking, Construction</t>
  </si>
  <si>
    <t>Requiring thermal insulation performance improvement by 25.8% for buildings with floorarea larger than 500 square meters. The property owner should submit Building Energy Code Compliance when applying for building permits of new buildings with gross area greater than 500 m2 pursuant to the Building Design Standards for Energy Saving (the Notification of the Ministry of Land, Infrastructure and Transportation) and Green Building Promotion Act.</t>
  </si>
  <si>
    <t>Energy efficiency, Renewables, Non-energy use</t>
  </si>
  <si>
    <t>https://www.pnnl.gov/main/publications/external/technical_reports/PNNL-17851.pdf</t>
  </si>
  <si>
    <t>Building Energy Codes United States of America (1992)</t>
  </si>
  <si>
    <t>Building Energy Codes</t>
  </si>
  <si>
    <t>Advice or aid in implementation, Information provision, Regulatory Instruments, Codes and standards, Building codes and standards</t>
  </si>
  <si>
    <t>Buildings, Heating and cooling, Construction</t>
  </si>
  <si>
    <t>The Building Energy Codes Program (BECP) mission is to support building energy code development, adoption, implementation and enforcement processes to achieve the maximum practicable, cost-effective improvements in energy efficiency while providing safe, healthy buildings for occupants.</t>
  </si>
  <si>
    <t>http://www.energycodes.gov/</t>
  </si>
  <si>
    <t>Energy efficiency target (PJ/year), Energy efficiency target (PJ/year)</t>
  </si>
  <si>
    <t>Energy efficiency target (J/US$), Energy efficiency target (J/US$)</t>
  </si>
  <si>
    <t>250, 350</t>
  </si>
  <si>
    <t>2020, 2030</t>
  </si>
  <si>
    <t>Building Energy Efficiency Act Japan (2015)</t>
  </si>
  <si>
    <t>Building Energy Efficiency Act</t>
  </si>
  <si>
    <t>Information and education, Performance label, Endorsement label, Regulatory Instruments, Codes and standards, Building codes and standards</t>
  </si>
  <si>
    <t>Original title: 建築物のエネルギー消費性能の向上に関する法律 (建築物省エネ法). The Act on the Improvement of Energy Consumption Performance of Buildings (Building Energy Efficiency Act) provides for
1) regulatory measures for mandatory compliance with energy efficiency standards for large-scale non-residential buildings,
and 2) incentive measures such as a labeling system displaying compliance with energy efficiency standards and exception of floor-area ratio regulation for certified building.
The incentive measures are implemented from April 1, 2016, and the regulatory measures shall be implemented within two years (scheduled for April 2017) of the promulgation of the Act. IEA/IRENA Global Renewable Energy Policies and Measures Database © OECD/IEA and IRENA, [November 2020]</t>
  </si>
  <si>
    <t>http://www.mlit.go.jp/common/001134876.pdf</t>
  </si>
  <si>
    <t>Building energy performance standard (MJ/m2/year)</t>
  </si>
  <si>
    <t>Building energy performance standard (PJ/m2)</t>
  </si>
  <si>
    <t>Building Energy Software Tools Directory United States of America (1996)</t>
  </si>
  <si>
    <t>Building Energy Software Tools Directory</t>
  </si>
  <si>
    <t>Information provision, Advice or aid in implementation</t>
  </si>
  <si>
    <t>https://www.iea.org/policies/686-building-energy-software-tools-directory?country=United%20States%2CSpain%2CPeople%27s%20Republic%20Of%20China&amp;page=26</t>
  </si>
  <si>
    <t>Building Integrate Solar PV Programme China (2010)</t>
  </si>
  <si>
    <t>Building Integrate Solar PV Programme</t>
  </si>
  <si>
    <t>Feed-in tariffs or premiums, Grants and subsidies</t>
  </si>
  <si>
    <t>https://sites.google.com/site/chinapolicyinfocus/china-s-solar-subsidy-programs/china-s-solar-industry/china-s-national-solar-subsidy-programs</t>
  </si>
  <si>
    <t>Building Regulations (England and Wales) United Kingdom (2010)</t>
  </si>
  <si>
    <t>Building Regulations (England and Wales)</t>
  </si>
  <si>
    <t>England and Wales</t>
  </si>
  <si>
    <t>https://www.iea.org/policies/2035-building-regulations-england-and-wales-2010?country=United%20Kingdom&amp;page=2&amp;qs=united</t>
  </si>
  <si>
    <t>Building Regulations (Northern Ireland) United Kingdom (2010)</t>
  </si>
  <si>
    <t>Building Regulations (Northern Ireland)</t>
  </si>
  <si>
    <t>https://www.iea.org/policies/2037-building-regulations-northern-ireland-2010?country=United%20Kingdom&amp;page=2&amp;qs=united</t>
  </si>
  <si>
    <t>Building Sustainability Index (BASIX) Australia (2017)</t>
  </si>
  <si>
    <t>Building Sustainability Index (BASIX)</t>
  </si>
  <si>
    <t>New South Wales</t>
  </si>
  <si>
    <t>BASIX or Building Sustainability Index is a scheme introduced by the government of New South Wales (NSW), Australia in 2004 to regulate the energy efficiency of residential buildings. It offers an online assessment tool for rating the expected performance of any residential development. IEA/IRENA Global Renewable Energy Policies and Measures Database © OECD/IEA and IRENA, [November 2020]</t>
  </si>
  <si>
    <t>https://www.iea.org/policies/7380-building-sustainability-index-basix?country=Australia&amp;qs=australia</t>
  </si>
  <si>
    <t>Building Technologies Program United States of America (2008)</t>
  </si>
  <si>
    <t>Building Technologies Program</t>
  </si>
  <si>
    <t>Regulatory Instruments, Advice or aid in implementation, Information provision, Research &amp; Development and Deployment (RD&amp;D)</t>
  </si>
  <si>
    <t>http://www.eere.energy.gov/buildings/</t>
  </si>
  <si>
    <t>Building code - EV charging France (2015)</t>
  </si>
  <si>
    <t>Building code - EV charging</t>
  </si>
  <si>
    <t>Transport, Low-emissions mobility, Buildings, Construction</t>
  </si>
  <si>
    <t>The new building code requires to pre-equip up to 75% of parking lots in residential buildings for any new/renewed MUD building with at least conducts for future charging infrastructure. For commercial areas, it requires to pre-equip up to 10% of parking lots for any new/renewed office/commercial building. IEA/IRENA Global Renewable Energy Policies and Measures Database © OECD/IEA and IRENA, [November 2020]</t>
  </si>
  <si>
    <t>https://www.iea.org/policies/1068-building-code-ev-charging?country=France&amp;qs=fra</t>
  </si>
  <si>
    <t>Building code EVSE India (2019)</t>
  </si>
  <si>
    <t>Building code EVSE</t>
  </si>
  <si>
    <t>Buildings, Transport, Low-emissions mobility, Construction</t>
  </si>
  <si>
    <t>Residential and commercial complexes will have to allot 20% of their parking space for electric vehicle charging facilities, while eateries will have to reserve space for kiosks as per the new guidelines of the housing and urban development ministry. IEA/IRENA Global Renewable Energy Policies and Measures Database © OECD/IEA and IRENA, [November 2020]</t>
  </si>
  <si>
    <t>https://www.iea.org/policies/8545-building-code-evse-india?country=India&amp;qs=indi</t>
  </si>
  <si>
    <t>Burden Sharing Agreement EU European Union (27) (1998)</t>
  </si>
  <si>
    <t>Burden Sharing Agreement EU</t>
  </si>
  <si>
    <t>Formal &amp; legally binding climate strategy</t>
  </si>
  <si>
    <t>Kyoto Protocol burden sharing agreement</t>
  </si>
  <si>
    <t>https://eur-lex.europa.eu/legal-content/EN/TXT/PDF/?uri=CELEX:52000DC0087&amp;from=EN</t>
  </si>
  <si>
    <t>Bureau of Land Management Renewable Energy Resources United States of America (2009)</t>
  </si>
  <si>
    <t>Bureau of Land Management Renewable Energy Resources</t>
  </si>
  <si>
    <t>Grants and subsidies, Strategic planning</t>
  </si>
  <si>
    <t>The Department of Interior Bureau of Land Management (BLM) works with local communities, state regulators, industry, and other Federal agencies in building a clean energy future by providing sites for environmentally sound development of renewable energy on public lands. Renewable energy projects on BLM-managed lands include wind, solar, geothermal, and biomass projects and the siting of transmission facilities needed to deliver this power to the consumer.
Recent program activities have included updated guidance documents for developing renewables on public lands, new proposed rules for establishing a competitive leasing process, and proposed rules that will ease right-of-way applications for lands for solar and wind development.</t>
  </si>
  <si>
    <t>https://www.blm.gov/programs/energy-and-minerals/renewable-energy</t>
  </si>
  <si>
    <t>Burn Wise United States of America (2007)</t>
  </si>
  <si>
    <t>Burn Wise</t>
  </si>
  <si>
    <t>Information and education, Advice or aid in implementation, Information provision, Research &amp; Development and Deployment (RD&amp;D), Research programme, Voluntary approaches, Negotiated agreements (public-private sector)</t>
  </si>
  <si>
    <t>Buildings, Appliances, Heating and cooling</t>
  </si>
  <si>
    <t>http://www.epa.gov/burnwise/</t>
  </si>
  <si>
    <t>Bus Purchase Support Germany (2018)</t>
  </si>
  <si>
    <t>Bus Purchase Support</t>
  </si>
  <si>
    <t>Transport, Low-emissions mobility, Heavy-duty vehicles</t>
  </si>
  <si>
    <t>The German government implemented a scheme with a budget of €70 million to support public transport operators covering additional costs for the acquisition of electric and pug-in hybrid buses rather than conventional diesel ones. The subsidies can also be used for the development of infrastructure required for the operation of such buses. IEA/IRENA Global Renewable Energy Policies and Measures Database © OECD/IEA and IRENA, [November 2020]</t>
  </si>
  <si>
    <t>https://www.iea.org/policies/2848-bus-purchase-support?country=Germany&amp;qs=ger</t>
  </si>
  <si>
    <t>Bus Rapid Transit Systems (BRT) South Africa (2014)</t>
  </si>
  <si>
    <t>Bus Rapid Transit Systems (BRT)</t>
  </si>
  <si>
    <t>City</t>
  </si>
  <si>
    <t>https://www.gov.za/about-government/bus-rapid-transit-system-brt</t>
  </si>
  <si>
    <t>Business Energy Advice Program Australia (2019)</t>
  </si>
  <si>
    <t>Business Energy Advice Program</t>
  </si>
  <si>
    <t>Buildings, Industry</t>
  </si>
  <si>
    <t>The $11.7 million Business Energy Advice Program (BEAP) will deliver trusted advice to help small businesses get better energy deals and increase their energy efficiency. IEA/IRENA Global Renewable Energy Policies and Measures Database © OECD/IEA and IRENA, [November 2020]</t>
  </si>
  <si>
    <t>https://www.iea.org/policies/7883-business-energy-advice-program?country=Australia&amp;qs=australia</t>
  </si>
  <si>
    <t>Buy Smart project Germany (2009)</t>
  </si>
  <si>
    <t>Buy Smart project</t>
  </si>
  <si>
    <t>Buildings, Appliances, Transport, Electricity and heat</t>
  </si>
  <si>
    <t>http://www.buy-smart.info</t>
  </si>
  <si>
    <t>CCS Demonstration and Large-Scale Geologic Storage Cooperative Agreements United States of America (1997)</t>
  </si>
  <si>
    <t>CCS Demonstration and Large-Scale Geologic Storage Cooperative Agreements</t>
  </si>
  <si>
    <t>Infrastructure investments, Research &amp; Development and Deployment (RD&amp;D), Demonstration project, Research programme, Technology deployment and diffusion, Technology development</t>
  </si>
  <si>
    <t>Electricity and heat, CCS, Industry, Industrial process CO2</t>
  </si>
  <si>
    <t>http://www.fossil.energy.gov/programs/sequestration/index.html</t>
  </si>
  <si>
    <t>CCS Flagships Programme Australia (2009)</t>
  </si>
  <si>
    <t>CCS Flagships Programme</t>
  </si>
  <si>
    <t>Electricity and heat, Industry, CCS, Industrial process CO2</t>
  </si>
  <si>
    <t>"The Carbon Capture and Storage Flagships (CCS Flagships) Program was established in May 2009 and supports the construction and demonstration of large-scale integrated CCS projects in Australia."
"The Australian Government has confirmed funding of over $125 million in its May 2014 Budget to allow the South West hub and CarbonNet projects to complete their stage gated commitments."
"The Education Investment Fund (EIF) provides $100 million to fund the research infrastructure component for short-listed projects. This requires partnering with an eligible research institution, such as universities, for collaborative research into CCS." (Source: http://industry.gov.au/resource/LowEmissionsFossilFuelTech/Pages/Carbon-Capture-Storage-Flagships.aspx)</t>
  </si>
  <si>
    <t>http://industry.gov.au/resource/LowEmissionsFossilFuelTech/Pages/Carbon-Capture-Storage-Flagships.aspx</t>
  </si>
  <si>
    <t>CCS support schemes: Brazil (2006)</t>
  </si>
  <si>
    <t>CCS support schemes:</t>
  </si>
  <si>
    <t>Infrastructure investments, RD&amp;D funding</t>
  </si>
  <si>
    <t>Industry, Industrial process CO2</t>
  </si>
  <si>
    <t>"In relation to CO2 capture and storage technologies, although still in initial R&amp;D stages,
the country is interested in the area. In 2006, Petrobras created a Thematic Network for
Sequestering Carbon and Climate Change and set up the Carbon Storage Research Center – CEPAC."
(Source: http://www.mct.gov.br/index.php/content/view/326984.html)
Brazil also supports the Petrobras Lula Oil Field CCS Project, which is an enhanced oil recovery (EOR) project. The project is in operation since 2013.
(Source: http://www.globalccsinstitute.com/projects/large-scale-ccs-projects)</t>
  </si>
  <si>
    <t>https://doi.org/10.1016/j.egypro.2011.02.620</t>
  </si>
  <si>
    <t>CHP Agreements with Industry (Vereinbarung zwischen der Regierung der Bundesrepublik Deutschland und der deutschen Wirtschaft zur Steigerung der Energieeffizienz) Germany (2012)</t>
  </si>
  <si>
    <t>CHP Agreements with Industry (Vereinbarung zwischen der Regierung der Bundesrepublik Deutschland und der deutschen Wirtschaft zur Steigerung der Energieeffizienz)</t>
  </si>
  <si>
    <t>Voluntary approaches, Negotiated agreements (public-private sector)</t>
  </si>
  <si>
    <t>https://www.bmwi.de/Redaktion/DE/Downloads/V/vereinbarung-zwischen-der-regierung-der-bundesrepublik-deutschland-und-der-deutschen-wirtschaft-zur-steigerung-der-energieeffizienz.pdf?__blob=publicationFile&amp;v=3</t>
  </si>
  <si>
    <t>CHP Technical Assistance Partnerships (CHP TAPs) United States of America (2008)</t>
  </si>
  <si>
    <t>CHP Technical Assistance Partnerships (CHP TAPs)</t>
  </si>
  <si>
    <t>Grants and subsidies, Advice or aid in implementation, Information provision</t>
  </si>
  <si>
    <t>Electricity and heat, Industry, Waste CH4</t>
  </si>
  <si>
    <t>https://betterbuildingssolutioncenter.energy.gov/chp/solutions-at-a-glance/chp-project-profiles-database</t>
  </si>
  <si>
    <t>CIDE fuel tax Brazil (2002)</t>
  </si>
  <si>
    <t>CIDE fuel tax</t>
  </si>
  <si>
    <t>Energy and other taxes</t>
  </si>
  <si>
    <t>Electricity and heat, Gas, Oil, Transport, Industry</t>
  </si>
  <si>
    <t>"The Contribuição sobre Intervenção do Domínio Econônomico (best known as CIDE) is an important and complex tax levied on some specific products in Brazil." 
(Source: http://thebrazilbusiness.com/article/introduction-to-cide)
" CIDE was originally introduced in 2002 and is levied on the import and retail sale of gasoline, diesel fuel, fuel oil, aviation kerosene, LPG, other petroleum products, and ethanol fuel. The bulk of the revenues raised through the CIDE (71%) are collected by the Federal Government,
with the rest allocated to states in shares proportional to the length of their roads, their consumption of fuel, and their population." 
(Source: ftp://ftp.oecd.org/FFS2015/BRA_country%20overview.pdf)</t>
  </si>
  <si>
    <t>http://www.oecd.org/fossil-fuels/BRA_27MAR2014.pdf</t>
  </si>
  <si>
    <t>CO2 Capture and Sequestration Tax Credit United States of America (2008)</t>
  </si>
  <si>
    <t>CO2 Capture and Sequestration Tax Credit</t>
  </si>
  <si>
    <t>This policy was updated in 2020: the tax credits increased from 10-20 USD to 35-50 USD per metric ton of CO2</t>
  </si>
  <si>
    <t>http://www.irs.gov/irb/2009-44_IRB/ar11.html</t>
  </si>
  <si>
    <t>CO2 Emission Reductions in the Cement Industry (Industrial Minister Regulation No. 12/12) Indonesia (2012)</t>
  </si>
  <si>
    <t>CO2 Emission Reductions in the Cement Industry (Industrial Minister Regulation No. 12/12)</t>
  </si>
  <si>
    <t>Sectoral standards, Codes and standards</t>
  </si>
  <si>
    <t>Industry, Industrial process CO2, Industrial energy related</t>
  </si>
  <si>
    <t>http://www.thepmr.org/system/files/documents/Indonesia%20MRP%20Final-September29.pdf</t>
  </si>
  <si>
    <t>CO2 Emission-Based Vehicle Tax Fates United Kingdom (2017)</t>
  </si>
  <si>
    <t>CO2 Emission-Based Vehicle Tax Fates</t>
  </si>
  <si>
    <t>The change doesn’t affect any vehicle registered before 1 April 2017, but drivers can check the vehicle tax rates to make sure they know what they need to pay. Vehicle tax for the first year is based on CO2 emissions. After the first year, the amount of tax that needs to be paid depends on the type of vehicle. The rates are: £140 a year for petrol or diesel vehicles; £130 a year for alternative fuel vehicles (hybrids, bioethanol and LPG); £0 a year for vehicles with zero CO2 emissions. IEA/IRENA Global Renewable Energy Policies and Measures Database © OECD/IEA and IRENA, [November 2020]</t>
  </si>
  <si>
    <t>https://www.iea.org/policies/6703-co2-emission-based-vehicle-tax-rates-from-1-april-2017?country=United%20Kingdom&amp;qs=united</t>
  </si>
  <si>
    <t>COAL 21 Australia (2004)</t>
  </si>
  <si>
    <t>COAL 21</t>
  </si>
  <si>
    <t>Information provision, Strategic planning, Technology deployment and diffusion, Technology development, Negotiated agreements (public-private sector)</t>
  </si>
  <si>
    <t>Electricity and heat, Coal, Industry</t>
  </si>
  <si>
    <t>http://www.minerals.org.au/resources/coal/climate_change_technology/coal21</t>
  </si>
  <si>
    <t>California Climate Action Registry United States of America (2001)</t>
  </si>
  <si>
    <t>California Climate Action Registry</t>
  </si>
  <si>
    <t>http://www.climateregistry.org/</t>
  </si>
  <si>
    <t>California Solar Initiative United States of America (2007)</t>
  </si>
  <si>
    <t>California Solar Initiative</t>
  </si>
  <si>
    <t>http://www.gosolarcalifornia.org/csi/index.html</t>
  </si>
  <si>
    <t>California Vehicle Greenhouse Gas Emissions Standards United States of America (2004)</t>
  </si>
  <si>
    <t>California Vehicle Greenhouse Gas Emissions Standards</t>
  </si>
  <si>
    <t>Codes and standards, Vehicle fuel-economy and emissions standards</t>
  </si>
  <si>
    <t>http://www.arb.ca.gov/cc/ccms/ccms.htm</t>
  </si>
  <si>
    <t>Call for Tender - Renewable Production Investment Italy (2007)</t>
  </si>
  <si>
    <t>Call for Tender - Renewable Production Investment</t>
  </si>
  <si>
    <t>http://www.minambiente.it/</t>
  </si>
  <si>
    <t>Campaign SOS Climat France (2001)</t>
  </si>
  <si>
    <t>Campaign SOS Climat</t>
  </si>
  <si>
    <t>https://www.iea.org/policies/3957-campaign-sos-climat?country=France&amp;page=3&amp;qs=france</t>
  </si>
  <si>
    <t>Methane to Markets Partnership Canada (2005)</t>
  </si>
  <si>
    <t>http://www.methanetomarkets.org</t>
  </si>
  <si>
    <t>Adaptation Platform Canada (2012)</t>
  </si>
  <si>
    <t>Adaptation Platform</t>
  </si>
  <si>
    <t>http://www.nrcan.gc.ca/environment/impacts-adaptation/adaptation-platform/10027</t>
  </si>
  <si>
    <t>Foundation for Sustainable Development Technology Act Canada (2001)</t>
  </si>
  <si>
    <t>Foundation for Sustainable Development Technology Act</t>
  </si>
  <si>
    <t>RD&amp;D funding, Demonstration project, Technology development</t>
  </si>
  <si>
    <t>http://laws-lois.justice.gc.ca/eng/acts/c-5.5/</t>
  </si>
  <si>
    <t>Standards for mercury emissions Canada (2006)</t>
  </si>
  <si>
    <t>Standards for mercury emissions</t>
  </si>
  <si>
    <t>Industrial air pollution standards</t>
  </si>
  <si>
    <t>http://www.ccme.ca/files/Resources/air/mercury/hg_epg_cws_w_annex.pdf
http://www.iea-coal.org.uk/documents/82538/9417/Canada</t>
  </si>
  <si>
    <t>Action Plan to Reduce Greenhouse Gas Emissions from Aviation Canada (2012)</t>
  </si>
  <si>
    <t>Action Plan to Reduce Greenhouse Gas Emissions from Aviation</t>
  </si>
  <si>
    <t>The Action Plan sets an aspirational goal to improve fuel efficiency from a 2005 baseline by an average annual rate of at least 2% per year until 2020.</t>
  </si>
  <si>
    <t>Canadian Agricultural Adaptation Program Canada (2014)</t>
  </si>
  <si>
    <t>Canadian Agricultural Adaptation Program</t>
  </si>
  <si>
    <t>"The Canadian Agricultural Adaptation Program (CAAP) (2014-2019) is a five-year, $50.3 million program providing non-repayable contributions for industry-led projects that help the agriculture, agri-food, and agri-based products sector to adapt and remain competitive."</t>
  </si>
  <si>
    <t>http://www.agr.gc.ca/eng/?id=1396016168338</t>
  </si>
  <si>
    <t>Canadian Climate Action Fund Canada (1999)</t>
  </si>
  <si>
    <t>Canadian Climate Action Fund</t>
  </si>
  <si>
    <t>Canadian Climate Fund Canada (2005)</t>
  </si>
  <si>
    <t>Canadian Climate Fund</t>
  </si>
  <si>
    <t>Fiscal or financial incentives, Policy support, Regulatory Instruments, GHG emission reduction crediting and offsetting mechanism</t>
  </si>
  <si>
    <t>http://www.parl.gc.ca/38/1/parlbus/chambus/house/bills/government/C-43/C-43_4/C-43-8E.html</t>
  </si>
  <si>
    <t>Canadian Industry Program for Energy Conservation (CIPEC) Canada (2011)</t>
  </si>
  <si>
    <t>Canadian Industry Program for Energy Conservation (CIPEC)</t>
  </si>
  <si>
    <t>Advice or aid in implementation, Information provision, Performance label, Institutional creation, Voluntary approaches</t>
  </si>
  <si>
    <t>https://www.nrcan.gc.ca/energy-efficiency/energy-efficiency-industry/canadian-industry-program-energy-conservation-cipec/20341</t>
  </si>
  <si>
    <t>Canadian International Technology Initiative Canada (2001)</t>
  </si>
  <si>
    <t>Canadian International Technology Initiative</t>
  </si>
  <si>
    <t>Canadian Participation in the Midwestern Greenhouse Gas Accord Canada (2007)</t>
  </si>
  <si>
    <t>Canadian Participation in the Midwestern Greenhouse Gas Accord</t>
  </si>
  <si>
    <t>GHG emissions allowances</t>
  </si>
  <si>
    <t>http://www.midwesternaccord.org/</t>
  </si>
  <si>
    <t>Canadian Participation in the Western Climate Change Initiative Canada (2007)</t>
  </si>
  <si>
    <t>Canadian Participation in the Western Climate Change Initiative</t>
  </si>
  <si>
    <t>Canadian Renewable Conservation Expenses (CRCE) Canada (1996)</t>
  </si>
  <si>
    <t>Canadian Renewable Conservation Expenses (CRCE)</t>
  </si>
  <si>
    <t>Tax relief, Grants and subsidies</t>
  </si>
  <si>
    <t>http://oee.nrcan.gc.ca/industrial/financial-assistance/tax-incentives.cfm?attr=24</t>
  </si>
  <si>
    <t>Canadian Transportation Fuel Cell Alliance Canada (2001)</t>
  </si>
  <si>
    <t>Canadian Transportation Fuel Cell Alliance</t>
  </si>
  <si>
    <t>Policy support, Research &amp; Development and Deployment (RD&amp;D), Strategic planning</t>
  </si>
  <si>
    <t>http://publications.gc.ca/site/eng/9.803618/publication.html?wbdisable=true</t>
  </si>
  <si>
    <t>Canadian emissions trading scheme Canada (2006)</t>
  </si>
  <si>
    <t>Canadian emissions trading scheme</t>
  </si>
  <si>
    <t>Policy support, GHG emissions allowances</t>
  </si>
  <si>
    <t>http://www.aph.gov.au/library/pubs/climatechange/governance/foreign/canadian.htm</t>
  </si>
  <si>
    <t>Capital Grants for Off-Grid and Decentralized Concentrated Solar Thermal (CST) Technologies for Community Cooking, Process Heat and Space Heating &amp; Cooling Applications - Extension India (2018)</t>
  </si>
  <si>
    <t>Capital Grants for Off-Grid and Decentralized Concentrated Solar Thermal (CST) Technologies for Community Cooking, Process Heat and Space Heating &amp; Cooling Applications - Extension</t>
  </si>
  <si>
    <t>The subsidy is available for a variety of concentrating solar thermal applications, such as community cooking, solar process heat and solar cooling. (See reference below for details.) IEA/IRENA Global Renewable Energy Policies and Measures Database © OECD/IEA and IRENA, [November 2020]</t>
  </si>
  <si>
    <t>https://www.iea.org/policies/6484-capital-grants-for-off-grid-and-decentralized-concentrated-solar-thermal-cst-technologies-for-community-cooking-process-heat-and-space-heating-cooling-applications-extension?country=India&amp;qs=india</t>
  </si>
  <si>
    <t>Capture and Storage of CO2 in Oil Field - Saskatchewan Canada (2000)</t>
  </si>
  <si>
    <t>Capture and Storage of CO2 in Oil Field - Saskatchewan</t>
  </si>
  <si>
    <t>https://www.nrcan.gc.ca/energy/publications/18715</t>
  </si>
  <si>
    <t>Car Free Day for Cities &amp; European Mobility Week European Union (27) (2000)</t>
  </si>
  <si>
    <t>Car Free Day for Cities &amp; European Mobility Week</t>
  </si>
  <si>
    <t>Information provision, Policy support</t>
  </si>
  <si>
    <t>http://www.mobilityweek.eu/</t>
  </si>
  <si>
    <t>Car Rental and Taxi Fleet Renewal France (2015)</t>
  </si>
  <si>
    <t>Car Rental and Taxi Fleet Renewal</t>
  </si>
  <si>
    <t>The Energy Transition for Green Growth Act also forces car rental firms, operators of taxis and transport vehicles with drivers renewing their fleets to acquire at least 10% of low-emission vehicles. IEA/IRENA Global Renewable Energy Policies and Measures Database © OECD/IEA and IRENA, [November 2020]</t>
  </si>
  <si>
    <t>https://www.iea.org/policies/2851-car-rental-and-taxi-fleet-renewal?country=France&amp;qs=fra</t>
  </si>
  <si>
    <t>Car Sharing Italy (2001)</t>
  </si>
  <si>
    <t>Car Sharing</t>
  </si>
  <si>
    <t>Funds to sub-national governments, Grants and subsidies, Advice or aid in implementation, Institutional creation</t>
  </si>
  <si>
    <t>http://www.gazzettaufficiale.it/eli/id/2001/04/05/001A3449/sg</t>
  </si>
  <si>
    <t>Carbon Abatement Technology Strategy United Kingdom (2005)</t>
  </si>
  <si>
    <t>Carbon Abatement Technology Strategy</t>
  </si>
  <si>
    <t>Demonstration project, Research &amp; Development and Deployment (RD&amp;D), Policy support, Infrastructure investments, RD&amp;D funding</t>
  </si>
  <si>
    <t>Electricity and heat, CCS</t>
  </si>
  <si>
    <t>https://webarchive.nationalarchives.gov.uk/20060213234659/
http://www.dti.gov.uk/energy/environment/index.shtml</t>
  </si>
  <si>
    <t>Carbon Budget Order United Kingdom (2016)</t>
  </si>
  <si>
    <t>Carbon Budget Order</t>
  </si>
  <si>
    <t>The Carbon Budget Order 2016 sets the carbon budget for the 2028-2032 budgetary period as 1,725,000,000 tonnes of carbon dioxide equivalent (including emissions from international shipping). The budget limits annual emissions to an average 57 per cent below 1990 levels.
Carbon budgets set a cap on the maximum level of the net UK carbon account for each five-year budgetary period. The net UK carbon account is defined in section 27 of the Climate Change Act 2008.</t>
  </si>
  <si>
    <t>https://climate-laws.org/cclow/geographies/191/laws/2066
http://www.legislation.gov.uk/uksi/2016/785/made</t>
  </si>
  <si>
    <t>Carbon Emissions Motor Vehicles tax South Africa (2010)</t>
  </si>
  <si>
    <t>Carbon Emissions Motor Vehicles tax</t>
  </si>
  <si>
    <t>CO2 taxes</t>
  </si>
  <si>
    <t>Legislative. Carbon tax for new passenger cars emitting more than 120 gCO2 per km.</t>
  </si>
  <si>
    <t>http://www.sars.gov.za/ClientSegments/Customs-Excise/Excise/Environmental-Levy-Products/Pages/Motor-vehicle-CO2-emmision-levy.aspx</t>
  </si>
  <si>
    <t>Carbon Capture and Storage Act (KSpG) Germany (2012)</t>
  </si>
  <si>
    <t>Carbon Capture and Storage Act (KSpG)</t>
  </si>
  <si>
    <t>http://www.lse.ac.uk/GranthamInstitute/law/carbon-capture-and-storage-act-kspg/</t>
  </si>
  <si>
    <t>Carbon Capture and Storage Canada (2014)</t>
  </si>
  <si>
    <t>Carbon Capture and Storage</t>
  </si>
  <si>
    <t>RD&amp;D funding, Infrastructure investments</t>
  </si>
  <si>
    <t>http://www.budget.gc.ca/2008/plan/chap4a-eng.html</t>
  </si>
  <si>
    <t>Carbon Cashbag Programme Republic of Korea (2009)</t>
  </si>
  <si>
    <t>Carbon Cashbag Programme</t>
  </si>
  <si>
    <t>Negotiated agreements (public-private sector), Information provision, Grants and subsidies</t>
  </si>
  <si>
    <t>Focus on consumer choices. IEA/IRENA Global Renewable Energy Policies and Measures Database © OECD/IEA and IRENA, [November 2020]</t>
  </si>
  <si>
    <t>https://www.iea.org/policies/1229-carbon-cashbag-programme</t>
  </si>
  <si>
    <t>Carbon Claims Guide for Businesses Australia (2011)</t>
  </si>
  <si>
    <t>Carbon Claims Guide for Businesses</t>
  </si>
  <si>
    <t>Advice or aid in implementation, Information provision</t>
  </si>
  <si>
    <t>http://www.accc.gov.au/content/index.phtml/itemId/1017091</t>
  </si>
  <si>
    <t>Carbon Credit Procurement Program Japan (2005)</t>
  </si>
  <si>
    <t>Carbon Credit Procurement Program</t>
  </si>
  <si>
    <t>Policy support, GHG emission reduction crediting and offsetting mechanism, Institutional creation</t>
  </si>
  <si>
    <t>Carbon Dioxide Capture and Storage Initiative Canada (2001)</t>
  </si>
  <si>
    <t>Carbon Dioxide Capture and Storage Initiative</t>
  </si>
  <si>
    <t>Demonstration project, Research &amp; Development and Deployment (RD&amp;D), Grants and subsidies, Information provision</t>
  </si>
  <si>
    <t>https://www.nrcan.gc.ca/energy/publications/16226</t>
  </si>
  <si>
    <t>Carbon Dioxide Information Analysis Center (CDIAC) United States of America (1982)</t>
  </si>
  <si>
    <t>Carbon Dioxide Information Analysis Center (CDIAC)</t>
  </si>
  <si>
    <t>Electricity and heat, Buildings, Transport, Industry, General</t>
  </si>
  <si>
    <t>https://cdiac.ess-dive.lbl.gov/</t>
  </si>
  <si>
    <t>Carbon Tax South Africa (2019)</t>
  </si>
  <si>
    <t>Carbon Tax</t>
  </si>
  <si>
    <t>CO2 taxes, Economic instruments, Fiscal or financial incentives</t>
  </si>
  <si>
    <t>Industry, Transport, Electricity and heat, Agriculture and forestry, Buildings</t>
  </si>
  <si>
    <t>The initial marginal carbon tax rate will be R120 per tonne of CO2e (carbon dioxide equivalent). Taking into account various thresholds, the effective tax rate is much lower and ranges between R6 and R48 per tonne, depending on the industry.
The tax is planned to come into effect starting from June 2019.</t>
  </si>
  <si>
    <t>https://www.gov.za/documents/carbon-tax-act-15-2019-english-afrikaans-23-may-2019-0000
http://www.thecarbonreport.co.za/the-proposed-south-african-carbon-tax/
https://www2.deloitte.com/za/en/pages/tax/articles/carbon_tax_2019.html
https://www.reuters.com/article/us-safrica-carbontax/south-african-parliament-approves-long-delayed-carbon-tax-bill-idUSKCN1Q81U8 https://www.climatechangenews.com/2019/02/20/south-africa-set-introduce-long-awaited-carbon-tax-june/</t>
  </si>
  <si>
    <t>Carbon Emissions Reduction Target (Energy Efficiency Commitment 3) United Kingdom (2008)</t>
  </si>
  <si>
    <t>Carbon Emissions Reduction Target (Energy Efficiency Commitment 3)</t>
  </si>
  <si>
    <t>Other mandatory requirements, Obligation schemes</t>
  </si>
  <si>
    <t>Electricity and heat, Buildings</t>
  </si>
  <si>
    <t>https://www.ofgem.gov.uk/environmental-programmes/energy-companies-obligation-eco/previous-energy-efficiency-schemes</t>
  </si>
  <si>
    <t>Carbon Farming Futures Australia (2011)</t>
  </si>
  <si>
    <t>Carbon Farming Futures</t>
  </si>
  <si>
    <t>GHG emission reduction crediting and offsetting mechanism, Advice or aid in implementation, Information provision, Strategic planning, Product standards, Research &amp; Development and Deployment (RD&amp;D), Demonstration project, Research programme</t>
  </si>
  <si>
    <t>The Carbon Farming Futures program is ensuring that advances in land management technologies and techniques for emissions reduction and adaptation will lead to enhanced productivity and sustainable land use under a changing climate. These advances will allow farmers and land managers to benefit from the economic opportunities of the Carbon Farming Initiative (CFI) while assisting Australia in achieving its long term emission reduction targets. This program is now incorporated into the Emissions Reduction Fund.
Total project budget is $429 million until 2017.</t>
  </si>
  <si>
    <t>Non-energy use, Energy efficiency, Renewables, Other low-carbon technologies and fuel switch</t>
  </si>
  <si>
    <t>http://www.agriculture.gov.au/ag-farm-food/climatechange/carbonfarmingfutures
http://www.daff.gov.au/climatechange/carbonfarmingfutures
http://www.vegetableclimate.com/carbon-farming-futures/</t>
  </si>
  <si>
    <t>Carbon Farming Initiative Amendment Bill Australia (2014)</t>
  </si>
  <si>
    <t>Carbon Farming Initiative Amendment Bill</t>
  </si>
  <si>
    <t>Institutional creation, GHG emission reduction crediting and offsetting mechanism</t>
  </si>
  <si>
    <t>Agriculture and forestry, Forestry, Agricultural CO2, Agricultural N2O, Agricultural CH4</t>
  </si>
  <si>
    <t>"The Carbon Farming Initiative (CFI) allows farmers and land managers to earn carbon credits by storing carbon or reducing greenhouse gas emissions on the land. These credits can then be sold to people and businesses wishing to offset their emissions."
Under the CFI, they may be able to earn carbon credits from activities such as: reducing livestock emissions; increasing efficiency of fertiliser use; enhancing carbon in agricultural soil
storing carbon through revegetation and reforestation. (Source: http://www.environment.gov.au/climate-change/emissions-reduction-fund/cfi/about)
"The Carbon Credits (Carbon Farming Initiative) Act 2011 has been amended to establish the Emissions Reduction Fund (ERF). The Emissions Reduction Fund builds on the Carbon Farming Initiative (CFI), expanding coverage to encourage emissions reductions across the economy." (Source: http://www.environment.gov.au/climate-change/emissions-reduction-fund/carbon-farming-initiative-project-transition)</t>
  </si>
  <si>
    <t>https://www.comlaw.gov.au/Details/C2014A00119
http://unfccc.int/files/national_reports/annex_i_natcom_/application/pdf/aus_nc6.pdf</t>
  </si>
  <si>
    <t>Carbon Farming Skills Australia (2010)</t>
  </si>
  <si>
    <t>Carbon Farming Skills</t>
  </si>
  <si>
    <t>Information and education, Information provision, Professional training and qualification</t>
  </si>
  <si>
    <t>Non-energy use, Energy service demand reduction and resource efficiency</t>
  </si>
  <si>
    <t>http://www.climatechange.gov.au/government/initiatives/carbon-farming-skills.aspx</t>
  </si>
  <si>
    <t>Carbon Neutral Program Republic of Korea (2008)</t>
  </si>
  <si>
    <t>Carbon Neutral Program</t>
  </si>
  <si>
    <t>Public voluntary schemes</t>
  </si>
  <si>
    <t>Electricity and heat, Industry, Transport, Buildings, Agriculture and forestry</t>
  </si>
  <si>
    <t>Carbon Plan United Kingdom (2011)</t>
  </si>
  <si>
    <t>Carbon Plan</t>
  </si>
  <si>
    <t>Climate strategy, Political &amp; non-binding climate strategy, Strategic planning</t>
  </si>
  <si>
    <t>http://www.lse.ac.uk/GranthamInstitute/law/carbon-plan/</t>
  </si>
  <si>
    <t>Carbon Pollution Reduction Scheme (CPRS) - Emissions Trading Scheme Australia (2012)</t>
  </si>
  <si>
    <t>Carbon Pollution Reduction Scheme (CPRS) - Emissions Trading Scheme</t>
  </si>
  <si>
    <t>Industry, Electricity and heat, Agriculture and forestry</t>
  </si>
  <si>
    <t>"One of the most comprehensive cap-and-trade emissions trading
schemes in the world. This scheme will be the primary mechanism for achieving Australia’s ambitious emissions reduction targets of 5 to 15% and 25% below 2000 levels by 2020, and 60% below 2000 levels by 2050."</t>
  </si>
  <si>
    <t>http://unfccc.int/resource/docs/natc/aus_nc5.pdf</t>
  </si>
  <si>
    <t>Carbon Pollution Standard (CPS) United States of America (2012)</t>
  </si>
  <si>
    <t>Carbon Pollution Standard (CPS)</t>
  </si>
  <si>
    <t>Electricity and heat, Coal, Industry, Industrial process CO2, Gas</t>
  </si>
  <si>
    <t>https://www.federalregister.gov/articles/2014/01/08/2013-28668/standards-of-performance-for-greenhouse-gas-emissions-from-new-stationary-sources-electric-utility#h-39
http://www.iea-coal.org.uk/documents/82575/9515/United%20States%20of%20America</t>
  </si>
  <si>
    <t>Carbon Price Floor United Kingdom (2013)</t>
  </si>
  <si>
    <t>Carbon Price Floor</t>
  </si>
  <si>
    <t>The Carbon Price Floor (CPF) is a UK Government policy implemented to support the EU Emissions Trading System (EU ETS). The CPF taxes fossil fuels used to generate electricity via Carbon Price Support rates set under the Climate Change Levy. The price floor consists of two components which are paid for by energy generators in two different ways: (i) The EU ETS allowance price; and (ii) the Carbon Support Price (CPS), which tops up the EU ETS allowance prices, as projected by the Government, to the carbon floor price target.
At Budget 2014 the Government announced that the CPS component of the floor price would be capped at a maximum of £18/tCO2 from 2016 to 2020 to limit the competitive disadvantage faced by business and reduce energy bills for consumers. This price freeze was extended to 2021 in Budget 2016.</t>
  </si>
  <si>
    <t>https://researchbriefings.files.parliament.uk/documents/SN05927/SN05927.pdf</t>
  </si>
  <si>
    <t>Carbon Reduction Commitment Energy efficiency Scheme United Kingdom (2010)</t>
  </si>
  <si>
    <t>Carbon Reduction Commitment Energy efficiency Scheme</t>
  </si>
  <si>
    <t>GHG emissions allowances, Monitoring, Other mandatory requirements</t>
  </si>
  <si>
    <t>Legislative IEA/IRENA Global Renewable Energy Policies and Measures Database © OECD/IEA and IRENA, [November 2020]</t>
  </si>
  <si>
    <t>http://www.lse.ac.uk/GranthamInstitute/law/carbon-reduction-commitment-energy-efficiency-scheme/</t>
  </si>
  <si>
    <t>Carbon Sequestration Capacity Assessment United States of America (2007)</t>
  </si>
  <si>
    <t>Carbon Sequestration Capacity Assessment</t>
  </si>
  <si>
    <t>Research &amp; Development and Deployment (RD&amp;D), Technology deployment and diffusion</t>
  </si>
  <si>
    <t>https://www.cbo.gov/sites/default/files/110th-congress-2007-2008/reports/09-12-carbonsequestration.pdf</t>
  </si>
  <si>
    <t>Carbon Sequestration Regional Partnerships United States of America (2003)</t>
  </si>
  <si>
    <t>Carbon Sequestration Regional Partnerships</t>
  </si>
  <si>
    <t>Information and education, Research &amp; Development and Deployment (RD&amp;D), Demonstration project, Voluntary approaches, Negotiated agreements (public-private sector)</t>
  </si>
  <si>
    <t>http://energy.gov/fe/science-innovation/carbon-capture-and-storage-research/regional-partnerships</t>
  </si>
  <si>
    <t>Carbon Tax Italy (1999)</t>
  </si>
  <si>
    <t>Electricity and heat, General</t>
  </si>
  <si>
    <t>http://www.camera.it/parlam/leggi/98448l.htm</t>
  </si>
  <si>
    <t>Carbon Tax for Polluting Vehicles Italy (2004)</t>
  </si>
  <si>
    <t>Carbon Tax for Polluting Vehicles</t>
  </si>
  <si>
    <t>http://www.minambiente.it/Sito/home.asp</t>
  </si>
  <si>
    <t>Carbon Trading Scheme China (2020)</t>
  </si>
  <si>
    <t>Carbon Trading Scheme</t>
  </si>
  <si>
    <t>December 2017 China announced, through the National Development and Reform Commission (NDRC) the program for the establishment of a national carbon emissions market (Energy Portal, 2017). The details of the emission trading scheme (ETS) are not made public yet. The ETS will start with the electricity sector covering around 3.5 Gt CO2 emissions (Stavins, 2017) and is expected to start in 2020 (China Carbon Forum, 2017). After that, gradually other industry sectors, such as cement, steel, petroleum refining and chemicals will be added to the program. The ETS targets is not an absolute emissions gap, but a rate based (CO2/Kwh) cap that is set per category per sector. The rate is based on historical trends and technology benchmarks (Stavins, 2017). For example, coal-fired power plants are expected to have different rates, than gas-fired power plants. In the beginning, the permits of this scheme will be grandfathered to the firms, in this case plants emitting more than 26,000 tonnes of CO2 per year (Carbon Brief, 2017).</t>
  </si>
  <si>
    <t>https://chinaenergyportal.org/en/national-carbon-emissions-trading-market-establishment-program-power-generation-industry/ http://www.chinacarbon.info/wp-content/uploads/2017/11/2017-China-Carbon-Pricing-Survey.pdf
http://www.robertstavinsblog.org/2018/01/07/make-chinas-announcement-national-co2-trading-system/
https://www.carbonbrief.org/qa-how-will-chinas-new-carbon-trading-scheme-work</t>
  </si>
  <si>
    <t>Carbon labelling for cars and appliances Republic of Korea (2008)</t>
  </si>
  <si>
    <t>Carbon labelling for cars and appliances</t>
  </si>
  <si>
    <t>Comparison label, Other mandatory requirements</t>
  </si>
  <si>
    <t>Transport, Buildings, Light-duty vehicles, Heavy-duty vehicles, Appliances</t>
  </si>
  <si>
    <t>http://www.kemco.or.kr/nd_file/kemco_eng/KoreaEnergyStandards&amp;Labeling.pdf</t>
  </si>
  <si>
    <t>Carbon Tax Mexico (2014)</t>
  </si>
  <si>
    <t>Electricity and heat, Coal, Oil, Buildings, Industry, Transport, Agriculture and forestry</t>
  </si>
  <si>
    <t>A carbon tax was introduced in 2014 for fossil fuel production. The base rate is USD 3.5/tCO2 and offsets are allowed through CERs from CDM registered projects. It is not a tax on the full carbon content of fuels, but rather on the additional amount of emissions that would be generated if the fossil fuel were used instead of natural gas. Natural gas is entirely exempted from the tax (SEMARNAT, 2014).</t>
  </si>
  <si>
    <t>https://www.thepmr.org/system/files/documents/Carbon%20Tax%20in%20Mexico.pdf</t>
  </si>
  <si>
    <t>Law 27,430 on Carbon Tax on Energy Argentina (2017)</t>
  </si>
  <si>
    <t>Law 27,430 on Carbon Tax on Energy</t>
  </si>
  <si>
    <t>CO2 taxes, Energy and other taxes</t>
  </si>
  <si>
    <t>Buildings, Electricity and heat, Industry, Transport, Agriculture and forestry</t>
  </si>
  <si>
    <t>A carbon tax was introduced through the new tax reform. This tax started at 10USD/tCO2eq, but it is to be adjusted every trimester. Natural gas and LPG are excluded from the taxation</t>
  </si>
  <si>
    <t>Renewables, Energy efficiency, Other low-carbon technologies and fuel switch, Energy service demand reduction and resource efficiency</t>
  </si>
  <si>
    <t xml:space="preserve">https://aldiaargentina.microjuris.com/2017/12/29/fue-promulgada-la-ley-de-reforma-tributaria/
</t>
  </si>
  <si>
    <t>Catalogue of High-performance Energy Efficient Appliances Japan (2000)</t>
  </si>
  <si>
    <t>Catalogue of High-performance Energy Efficient Appliances</t>
  </si>
  <si>
    <t>http://www.enecho.meti.go.jp/category/saving_and_new/saving/general/more/</t>
  </si>
  <si>
    <t>Ceiling Price for Geothermal (Ministerial Regulation No. 17/14) Indonesia (2014)</t>
  </si>
  <si>
    <t>Ceiling Price for Geothermal (Ministerial Regulation No. 17/14)</t>
  </si>
  <si>
    <t>A single tariff ceiling applicable for all geothermal projects, but differentiated by region</t>
  </si>
  <si>
    <t>http://www.hhp.co.id/files/Uploads/Documents/Type%202/HHP/al_jakarta_geothermaltariffsrevised_jun14.pdf</t>
  </si>
  <si>
    <t>Cellulosic Biofuel Producer Tax Credit United States of America (2009)</t>
  </si>
  <si>
    <t>Cellulosic Biofuel Producer Tax Credit</t>
  </si>
  <si>
    <t>Transport, Light-duty vehicles, Heavy-duty vehicles</t>
  </si>
  <si>
    <t>https://fas.org/sgp/crs/misc/R40110.pdf</t>
  </si>
  <si>
    <t>Center for Corporate Climate Leadership United States of America (2002)</t>
  </si>
  <si>
    <t>Center for Corporate Climate Leadership</t>
  </si>
  <si>
    <t>http://www.epa.gov/climateleadership/index.html</t>
  </si>
  <si>
    <t>Center for Geothermal Technology Transfer United States of America (2008)</t>
  </si>
  <si>
    <t>Center for Geothermal Technology Transfer</t>
  </si>
  <si>
    <t>http://www.energy.gov/news2009/7427.htm</t>
  </si>
  <si>
    <t>Central Government Estate Targets United Kingdom (2010)</t>
  </si>
  <si>
    <t>Central Government Estate Targets</t>
  </si>
  <si>
    <t>Target, Voluntary approaches</t>
  </si>
  <si>
    <t>http://www.decc.gov.uk/en/content/cms/tackling/saving_energy/what_doing/10_percent/10_percent.aspx</t>
  </si>
  <si>
    <t>Central and Local Government Fleet Renewal Mandates France (2016)</t>
  </si>
  <si>
    <t>Central and Local Government Fleet Renewal Mandates</t>
  </si>
  <si>
    <t>Transport, Low-emissions mobility, Heavy-duty vehicles, Light-duty vehicles</t>
  </si>
  <si>
    <t>Following the French Energy Transition for Green Growth Act (Loi relative à la transition énergétique pour la croissance verte, LTECV - 2015), 50% of government fleet renewables need to be BEVs or PHEVs. Local authorities are required to purchase at least 20% of low-carbon light duty vehicles (under 3.5 tons) when renewing their fleet (when fleet &gt; 20 vehicles). IEA/IRENA Global Renewable Energy Policies and Measures Database © OECD/IEA and IRENA, [November 2020]</t>
  </si>
  <si>
    <t>https://www.iea.org/policies/6674-central-and-local-government-fleet-renewal-mandates?country=France&amp;qs=france</t>
  </si>
  <si>
    <t>Centre for Research in Cleaner Manufacturing Canada (1999)</t>
  </si>
  <si>
    <t>Centre for Research in Cleaner Manufacturing</t>
  </si>
  <si>
    <t>Certification of NRE Systems Republic of Korea (2004)</t>
  </si>
  <si>
    <t>Certification of NRE Systems</t>
  </si>
  <si>
    <t>Performance label, Codes and standards</t>
  </si>
  <si>
    <t>Charging Infrastructure Support United Kingdom (2015)</t>
  </si>
  <si>
    <t>Charging Infrastructure Support</t>
  </si>
  <si>
    <t>The Government has pledged £32 million of infrastructure support to create a new network of electric vehicle chargepoints. Locations for further chargepoints include homes, hospitals, train stations and A-roads. IEA/IRENA Global Renewable Energy Policies and Measures Database © OECD/IEA and IRENA, [November 2020]</t>
  </si>
  <si>
    <t>https://www.iea.org/policies/6620-charging-infrastructure-supportgbr?country=United%20Kingdom&amp;qs=united
https://www.motortradenews.com/automotive-news/government-pledges-32m-for-ev-charging-infrastructure/</t>
  </si>
  <si>
    <t>Charging Support Plan Germany (2016)</t>
  </si>
  <si>
    <t>Charging Support Plan</t>
  </si>
  <si>
    <t>Defining that charging infrastructure is an essential element for the development of the PEV market, the German government decided to support the installation of charging stations with € 300 million, including € 200 million for fast charging stations. 
The German Government considers it as essential to build up charging infrastructure to speed up the market success of PEV. Therefore, in May 2016 the cabinet decided to support the installation of charging stations with 300 million EUR, including 200 million EUR for fast charging stations. IEA/IRENA Global Renewable Energy Policies and Measures Database © OECD/IEA and IRENA, [November 2020]</t>
  </si>
  <si>
    <t>https://www.iea.org/policies/2862-charging-support-plan?country=Germany&amp;qs=germ</t>
  </si>
  <si>
    <t>Charter on Corporate Responsibility for Environment Protection (CREP) India (2003)</t>
  </si>
  <si>
    <t>Charter on Corporate Responsibility for Environment Protection (CREP)</t>
  </si>
  <si>
    <t>Unilateral commitments (private sector)</t>
  </si>
  <si>
    <t>http://unfccc.int/resource/docs/natc/indnc2.pdf 
https://www.downtoearth.org.in/blog/environment/crep-a-review-9538</t>
  </si>
  <si>
    <t>Chicago Climate Exchange (CCX) United States of America (2002)</t>
  </si>
  <si>
    <t>Chicago Climate Exchange (CCX)</t>
  </si>
  <si>
    <t>Unilateral commitments (private sector), GHG emissions allowances, GHG emission reduction crediting and offsetting mechanism</t>
  </si>
  <si>
    <t>https://www.economist.com/business/2002/10/17/trading-hot-air</t>
  </si>
  <si>
    <t>13th Electricity Development Five Year Plan China (2016)</t>
  </si>
  <si>
    <t>13th Electricity Development Five Year Plan</t>
  </si>
  <si>
    <t>Non-fossil fuel cumulative electricity capacity to reach around 770 GW by 2020. IEA/IRENA Global Renewable Energy Policies and Measures Database © OECD/IEA and IRENA, [November 2020]</t>
  </si>
  <si>
    <t>https://www.iea.org/policies/6230-china-13th-electricity-development-five-year-plan-2016-2020</t>
  </si>
  <si>
    <t>13th Energy Technology Innovation Five Year Plan China (2016)</t>
  </si>
  <si>
    <t>13th Energy Technology Innovation Five Year Plan</t>
  </si>
  <si>
    <t>https://www.iea.org/policies/6267-china-13th-energy-technology-innovation-five-year-plan-2016-2020</t>
  </si>
  <si>
    <t>13th Geothermal Energy Development Five Year Plan China (2016)</t>
  </si>
  <si>
    <t>13th Geothermal Energy Development Five Year Plan</t>
  </si>
  <si>
    <t>https://www.iea.org/policies/6475-china-13th-geothermal-energy-development-five-year-plan-2016-2020</t>
  </si>
  <si>
    <t>13th Ocean Energy Development Five Year Plan China (2016)</t>
  </si>
  <si>
    <t>13th Ocean Energy Development Five Year Plan</t>
  </si>
  <si>
    <t>Strategic planning, Research &amp; Development and Deployment (RD&amp;D), Technology deployment and diffusion, Technology development, Renewable energy target</t>
  </si>
  <si>
    <t>https://www.iea.org/policies/6236-china-13th-ocean-energy-development-five-year-plan-2016-2020</t>
  </si>
  <si>
    <t>13th Renewable Energy Development Five Year Plan China (2016)</t>
  </si>
  <si>
    <t>13th Renewable Energy Development Five Year Plan</t>
  </si>
  <si>
    <t>https://www.iea.org/policies/6277-china-13th-renewable-energy-development-five-year-plan-2016-2020?country=People%27s%20Republic%20Of%20China&amp;page=2&amp;qs=china</t>
  </si>
  <si>
    <t>13th Solar Energy Development Five Year Plan China (2016)</t>
  </si>
  <si>
    <t>13th Solar Energy Development Five Year Plan</t>
  </si>
  <si>
    <t>https://www.iea.org/policies/6275-china-13th-solar-energy-development-five-year-plan-2016-2020?country=People%27s%20Republic%20Of%20China&amp;page=2&amp;qs=china</t>
  </si>
  <si>
    <t>Green Carbon Foundation China (2010)</t>
  </si>
  <si>
    <t>Green Carbon Foundation</t>
  </si>
  <si>
    <t>"domestic enterprises, organizations, individuals and social communities were mobilized to make voluntary donations to public welfare activities for “afforestation, increasing carbon sinks, participation in carbon compensation, and carbon footprint removal” among others. more than 100,000 Mu carbon-sink forests were built."</t>
  </si>
  <si>
    <t>http://unfccc.int/resource/docs/natc/chnnc2e.pdf</t>
  </si>
  <si>
    <t>Urban Transport Development Strategy and Partnership Demonstration Projects (CUTPP) China (2011)</t>
  </si>
  <si>
    <t>Urban Transport Development Strategy and Partnership Demonstration Projects (CUTPP)</t>
  </si>
  <si>
    <t>Infrastructure investments, Strategic planning, Demonstration project</t>
  </si>
  <si>
    <t>https://www.iea.org/policies/1323-china-urban-transport-development-strategy-and-partnership-demonstration-projects-cutpp</t>
  </si>
  <si>
    <t>Policies and Actions on Climate Change China (2014)</t>
  </si>
  <si>
    <t>Policies and Actions on Climate Change</t>
  </si>
  <si>
    <t>http://english.www.gov.cn/archive/white_paper/2014/09/09/content_281474986284685.htm</t>
  </si>
  <si>
    <t>Circular Economy Law China (2008)</t>
  </si>
  <si>
    <t>Circular Economy Law</t>
  </si>
  <si>
    <t>https://ppp.worldbank.org/public-private-partnership/library/china-circular-economy-promotion-law</t>
  </si>
  <si>
    <t>Circular Economy Package EU Legislative Proposals on Waste European Union (27) (2016)</t>
  </si>
  <si>
    <t>Circular Economy Package EU Legislative Proposals on Waste</t>
  </si>
  <si>
    <t>Industry, Waste CH4</t>
  </si>
  <si>
    <t>Targets:
EU recycling target for municipal waste - 65% by 2030; EU target for recycling packaging waste - 75% by 2030; food waste reduction - 50% by 2030; target to reduce landfill waste to maximum 10% of municipal waste 2030; Re-use materials and stimulate industrial symbiosis by 2030</t>
  </si>
  <si>
    <t>http://www.europarl.europa.eu/EPRS/EPRS-Briefing-573936-Circular-economy-package-FINAL.pdf</t>
  </si>
  <si>
    <t>Cities for Climate Protection (CCP) Australia (1999)</t>
  </si>
  <si>
    <t>Cities for Climate Protection (CCP)</t>
  </si>
  <si>
    <t>Advice or aid in implementation, Policy support, Strategic planning</t>
  </si>
  <si>
    <t>https://doi.org/10.1080/1354983042000246252</t>
  </si>
  <si>
    <t>City Planning Act Japan (1968)</t>
  </si>
  <si>
    <t>City Planning Act</t>
  </si>
  <si>
    <t>Buildings, Transport</t>
  </si>
  <si>
    <t>The act was last amended in 2006.</t>
  </si>
  <si>
    <t>https://jica-net-library.jica.go.jp/library/jn334/UrbanPlanningSystem_all.pdf</t>
  </si>
  <si>
    <t>Clean Air Act Canada (2006)</t>
  </si>
  <si>
    <t>Clean Air Act</t>
  </si>
  <si>
    <t>Regulatory Instruments, Policy support</t>
  </si>
  <si>
    <t>http://www.ec.gc.ca/cleanair-airpur/Clean_Air_Act-WS1CA709C8-1_En.htm</t>
  </si>
  <si>
    <t>Clean Air Act United States of America (1970)</t>
  </si>
  <si>
    <t>Regulatory Instruments, Sectoral standards</t>
  </si>
  <si>
    <t>Electricity and heat, Industry, Industrial N2O</t>
  </si>
  <si>
    <t>Legislative. Carried out by the Environmental Protection Agency (EPA) and re-interpreted various times.</t>
  </si>
  <si>
    <t>Energy efficiency, Energy service demand reduction and resource efficiency, Non-energy use</t>
  </si>
  <si>
    <t>http://www2.epa.gov/clean-air-act-overview
http://www2.epa.gov/laws-regulations/summary-clean-air-act</t>
  </si>
  <si>
    <t>Clean Air Conservation Act Republic of Korea (1990)</t>
  </si>
  <si>
    <t>Clean Air Conservation Act</t>
  </si>
  <si>
    <t>http://transportpolicy.net/index.php?title=South_Korea:_Air_Quality_Standards</t>
  </si>
  <si>
    <t>Clean Air for Europe (CAFE) Programme European Union (27) (2011)</t>
  </si>
  <si>
    <t>Clean Air for Europe (CAFE) Programme</t>
  </si>
  <si>
    <t>Policy support, Target</t>
  </si>
  <si>
    <t>http://eur-lex.europa.eu/legal-content/EN/TXT/?uri=URISERV:l28026</t>
  </si>
  <si>
    <t>Clean Business Australia (2008)</t>
  </si>
  <si>
    <t>Clean Business</t>
  </si>
  <si>
    <t>Industry, Buildings, Electricity and heat</t>
  </si>
  <si>
    <t>Energy efficiency, Renewables, Energy service demand reduction and resource efficiency</t>
  </si>
  <si>
    <t>https://www.sustainabilitymatters.net.au/events/clean-energy-australia-2-8-828</t>
  </si>
  <si>
    <t>Clean Cities International (CCI) Initiative United States of America (1994)</t>
  </si>
  <si>
    <t>Clean Cities International (CCI) Initiative</t>
  </si>
  <si>
    <t>Information and education, Advice or aid in implementation, Information provision, Research &amp; Development and Deployment (RD&amp;D), Demonstration project, Research programme, Technology deployment and diffusion, Voluntary approaches, Negotiated agreements (public-private sector)</t>
  </si>
  <si>
    <t>http://www.eere.energy.gov/cleancities/international.html</t>
  </si>
  <si>
    <t>Clean Cities United States of America (1993)</t>
  </si>
  <si>
    <t>Clean Cities</t>
  </si>
  <si>
    <t>Negotiated agreements (public-private sector), Advice or aid in implementation, Information provision, Grants and subsidies, Demonstration project, Technology deployment and diffusion</t>
  </si>
  <si>
    <t>https://cleancities.energy.gov/about/</t>
  </si>
  <si>
    <t>Clean Coal Facility Tax Credit United States of America (2006)</t>
  </si>
  <si>
    <t>Clean Coal Facility Tax Credit</t>
  </si>
  <si>
    <t>Electricity and heat, Coal, CCS</t>
  </si>
  <si>
    <t>https://fas.org/sgp/crs/misc/R43690.pdf</t>
  </si>
  <si>
    <t>Clean Coal Power Initiative United States of America (2002)</t>
  </si>
  <si>
    <t>Clean Coal Power Initiative</t>
  </si>
  <si>
    <t>Negotiated agreements (public-private sector), Grants and subsidies, Research &amp; Development and Deployment (RD&amp;D), Demonstration project, Research programme, Technology deployment and diffusion, Technology development</t>
  </si>
  <si>
    <t>https://netl.doe.gov/node/2302</t>
  </si>
  <si>
    <t>Clean Coal and Natural Gas Power Systems Program United States of America (1997)</t>
  </si>
  <si>
    <t>Clean Coal and Natural Gas Power Systems Program</t>
  </si>
  <si>
    <t>Research &amp; Development and Deployment (RD&amp;D), Demonstration project, Research programme, Technology deployment and diffusion, Technology development, Voluntary approaches, Negotiated agreements (public-private sector)</t>
  </si>
  <si>
    <t>Electricity and heat, CCS, Gas, Coal</t>
  </si>
  <si>
    <t>http://www.fossil.energy.gov/programs/powersystems/index.html</t>
  </si>
  <si>
    <t>Clean Development Mechanisms Coordination Republic of Korea (2004)</t>
  </si>
  <si>
    <t>Clean Development Mechanisms Coordination</t>
  </si>
  <si>
    <t>Clean Energy Act Australia (2011)</t>
  </si>
  <si>
    <t>Clean Energy Act</t>
  </si>
  <si>
    <t>Formal &amp; legally binding climate strategy, CO2 taxes</t>
  </si>
  <si>
    <t>Clean energy act approved in 2012
Coordinating bodies:
- 1998: Australian Greenhouse Office
- Department of Climate Change and Energy Efficiency strategies
The Clean Energy Act was abolished in 2013 and no replacement strategy was implemented.</t>
  </si>
  <si>
    <t>https://www.db.com/cr/en/docs/Global_Policy_Tracker_20120424.pdf</t>
  </si>
  <si>
    <t>Clean Energy Cess Rules India (2010)</t>
  </si>
  <si>
    <t>Clean Energy Cess Rules</t>
  </si>
  <si>
    <t>Institutional creation, Energy and other taxes</t>
  </si>
  <si>
    <t>Electricity and heat, Coal, Buildings, Industry</t>
  </si>
  <si>
    <t>This is the financing source for the National Clean Energy Fund.
Since 2010, the Indian Government has doubled the coal tax—now called the GST (Goods and Services Tax) Compensation Cess, three times, reaching 400 rupees per tonne (around USD 3.2 per tonne) of coal produced and imported in the 2016–2017 budget. The GST Compensation Cess is effectively a carbon tax levied at source, with the revenue feeding into the National Clean Environment Fund that provides finance for renewable energy projects. The GST compensation cess generated revenues of USD 12 billion between 2010 -2018</t>
  </si>
  <si>
    <t>Renewables, Energy service demand reduction and resource efficiency</t>
  </si>
  <si>
    <t>https://www.cbic.gov.in/resources//htdocs-cbec/excise/cxrules/cx-cec-rules2010.pdf;jsessionid=16ADCD12CA0BD4C3EAF7DE8F1D13B79B</t>
  </si>
  <si>
    <t>Clean Energy Finance Corporation Act Australia (2012)</t>
  </si>
  <si>
    <t>Clean Energy Finance Corporation Act</t>
  </si>
  <si>
    <t>Institutional creation, Direct investment, Fiscal or financial incentives</t>
  </si>
  <si>
    <t>Legislative. Flow of finance into the clean energy technology sector, until 2017. Establishes through the Clean Energy Finance Corporation Act 2012, this institution was created to provide $2bn/annum for clean energy until 2017. The abolition bill of this act was put before the House of Representatives in 2014, and may be introduced again.</t>
  </si>
  <si>
    <t>https://www.comlaw.gov.au/Series/C2012A00104
http://www.lse.ac.uk/GranthamInstitute/law/clean-energy-finance-corporation-act-2012/</t>
  </si>
  <si>
    <t>Clean Energy Fund - Renewable Energy and Clean Energy Systems Demonstration Projects Canada (2008)</t>
  </si>
  <si>
    <t>Clean Energy Fund - Renewable Energy and Clean Energy Systems Demonstration Projects</t>
  </si>
  <si>
    <t>RD&amp;D funding, Demonstration project, Technology deployment and diffusion</t>
  </si>
  <si>
    <t>General, Electricity and heat, CCS, Renewables, Industry, Industrial process CO2</t>
  </si>
  <si>
    <t>"The Government of Canada has allocated $317.6 million over five years (2009/10–2013/14) for the demonstration of promising technologies, including large-scale carbon capture and storage projects, and renewable energy and clean energy systems demonstration and research and development projects. The Fund is expected to result in emissions reductions of up to 2,800 kt CO2 eq per year from 2015 to 2025, and possibly beyond." (Annex to Canada's 2nd Biennial Report, 2016)</t>
  </si>
  <si>
    <t>Energy efficiency, Renewables, Other low-carbon technologies and fuel switch, Non-energy use</t>
  </si>
  <si>
    <t>https://www.nrcan.gc.ca/sites/www.nrcan.gc.ca/files/energy/files/pdf/CLEAN-ENERGY-FUND-ENG-FINAL-may-29.pdf</t>
  </si>
  <si>
    <t>Clean Energy Future Plan Australia (2012)</t>
  </si>
  <si>
    <t>Clean Energy Future Plan</t>
  </si>
  <si>
    <t>CO2 taxes, Institutional creation, Strategic planning, Research &amp; Development and Deployment (RD&amp;D), Technology deployment and diffusion</t>
  </si>
  <si>
    <t>https://www.aph.gov.au/About_Parliament/Parliamentary_Departments/Parliamentary_Library/pubs/rp/rp1112/12rp05</t>
  </si>
  <si>
    <t>Clean Energy Initiative Australia (2009)</t>
  </si>
  <si>
    <t>Clean Energy Initiative</t>
  </si>
  <si>
    <t>Technology deployment and diffusion, Grants and subsidies, Demonstration project, Research programme, Technology development</t>
  </si>
  <si>
    <t>The Australian Government’s $4.5 billion Clean Energy Initiative furthers innovation in clean energy generation and supports the research, development and demonstration of low-emissions technologies, including industrial-scale carbon capture and storage, solar energy, and non-solar renewable technologies.</t>
  </si>
  <si>
    <t>Clean Energy Initiative Indonesia (2007)</t>
  </si>
  <si>
    <t>Renewables, Other low-carbon technologies and fuel switch, Energy efficiency</t>
  </si>
  <si>
    <t>Clean Energy Regulator Act Australia (2011)</t>
  </si>
  <si>
    <t>Clean Energy Regulator Act</t>
  </si>
  <si>
    <t>https://www.comlaw.gov.au/Details/C2011A00163</t>
  </si>
  <si>
    <t>Clean Energy Transfer Initiative - Joint Energy Project between Ontario and Manitoba Canada (2004)</t>
  </si>
  <si>
    <t>Clean Energy Transfer Initiative - Joint Energy Project between Ontario and Manitoba</t>
  </si>
  <si>
    <t>http://digitalcollection.gov.mb.ca/awweb/pdfopener?smd=1&amp;did=11737&amp;md=1</t>
  </si>
  <si>
    <t>Clean Energy Vehicle Subsidy Japan (1999)</t>
  </si>
  <si>
    <t>Clean Energy Vehicle Subsidy</t>
  </si>
  <si>
    <t>http://www.env.go.jp</t>
  </si>
  <si>
    <t>Clean Energy Vehicle for British Columbia (CEVforBC) Program Canada (2015)</t>
  </si>
  <si>
    <t>Clean Energy Vehicle for British Columbia (CEVforBC) Program</t>
  </si>
  <si>
    <t>British columbia</t>
  </si>
  <si>
    <t>Infrastructure investments, Fiscal or financial incentives</t>
  </si>
  <si>
    <t>CEVforBC™ encourages the adoption of new, clean energy vehicles. It also aims to provide incentives for charging infrastructure and Hydrogen Fuelling station. IEA/IRENA Global Renewable Energy Policies and Measures Database © OECD/IEA and IRENA, [November 2020]</t>
  </si>
  <si>
    <t>https://www.cevforbc.ca/clean-energy-vehicle-program</t>
  </si>
  <si>
    <t>Clean Energy and Other Skills Package Australia (2011)</t>
  </si>
  <si>
    <t>Clean Energy and Other Skills Package</t>
  </si>
  <si>
    <t>Information provision, Professional training and qualification, Advice or aid in implementation</t>
  </si>
  <si>
    <t>up to AUD 32 million over 4 years</t>
  </si>
  <si>
    <t>Mitigation, Economic development, Adaptation</t>
  </si>
  <si>
    <t>http://www.industry.gov.au/skills/AssistanceForIndividuals/ClimateChangeAndSkillsForSustainability/Pages/CleanEnergySkills.aspx</t>
  </si>
  <si>
    <t>Clean Energy-Environment State Partnership Program United States of America (2005)</t>
  </si>
  <si>
    <t>Clean Energy-Environment State Partnership Program</t>
  </si>
  <si>
    <t>Strategic planning, Advice or aid in implementation, Policy support, Institutional creation</t>
  </si>
  <si>
    <t>http://www.epa.gov/cleanenergy/stateandlocal/partnership.htm</t>
  </si>
  <si>
    <t>Clean Fuel Standard Canada (2020)</t>
  </si>
  <si>
    <t>Clean Fuel Standard</t>
  </si>
  <si>
    <t>Product standards, Sectoral standards</t>
  </si>
  <si>
    <t>The Government of Canada plans to put in place Clean Fuel Standard Regulations under the Canadian Environmental Protection Act, 1999, to reduce Canada’s greenhouse gas (GHG) emissions. The Clean Fuel Standard will require liquid fuel (gasoline, diesel, home heating oil) suppliers to gradually reduce the carbon intensity of the fuels they produce and sell for use in Canada over time, leading to a decrease of approximately 13% (below 2016 levels) in the carbon intensity of our liquid fuels used in Canada by 2030.
It aims to achieve annual GHG emission reductions of 30 Mt by 2030 and will cover all fossil fuels (but with separate requirements for liquid, gaseous and solid fuels). The regulations for the liquid fuel class will be the first regulation published, and are expected to come into force in 2022.
The Clean Fuel Standard is a performance-based approach. It is designed to incentivize innovation and adoption of clean technologies and expand the use of low carbon fuels. It aims to open possibilities for industries to innovate and adopt cleaner technologies to lower their compliance costs.
 </t>
  </si>
  <si>
    <t>Energy efficiency, Energy service demand reduction and resource efficiency, Non-energy use, Other low-carbon technologies and fuel switch, Renewables</t>
  </si>
  <si>
    <t>https://www.canada.ca/en/environment-climate-change/services/managing-pollution/energy-production/fuel-regulations/clean-fuel-standard/compliance-options.html
https://www.canada.ca/en/environment-climate-change/services/managing-pollution/energy-production/fuel-regulations/clean-fuel-standard/about.html</t>
  </si>
  <si>
    <t>reductions calculated against BAU scenario</t>
  </si>
  <si>
    <t>GHG emissions reduction (GtCO2eq)</t>
  </si>
  <si>
    <t>Clean Fuels Grant Program United States of America (1999)</t>
  </si>
  <si>
    <t>Clean Fuels Grant Program</t>
  </si>
  <si>
    <t>Procurement rules, Grants and subsidies, Economic instruments</t>
  </si>
  <si>
    <t>Transport, Heavy-duty vehicles</t>
  </si>
  <si>
    <t>http://www.fta.dot.gov/funding/grants/grants_financing_3560.html</t>
  </si>
  <si>
    <t>Clean Power Plan United States of America (2014)</t>
  </si>
  <si>
    <t>Clean Power Plan</t>
  </si>
  <si>
    <t>Regulatory Instruments, Sectoral standards, Target, GHG reduction target</t>
  </si>
  <si>
    <t>Electricity and heat, Coal, Gas, Renewables</t>
  </si>
  <si>
    <t>32% reduction in CO2 emissions from the power sector by 2030 from the 2005 level. Amended in August 2015.
This policy was rolled back during the Trump administration, and effectively reinstated by the Biden administration in 2021</t>
  </si>
  <si>
    <t>Energy efficiency, Other low-carbon technologies and fuel switch, Renewables</t>
  </si>
  <si>
    <t>https://www.federalregister.gov/articles/2014/06/18/2014-13726/carbon-pollution-emission-guidelines-for-existing-stationary-sources-electric-utility-generating</t>
  </si>
  <si>
    <t>Clean Power for Transport package European Union (27) (2013)</t>
  </si>
  <si>
    <t>Clean Power for Transport package</t>
  </si>
  <si>
    <t>Policy support, Other mandatory requirements</t>
  </si>
  <si>
    <t>Contains "A Communication laying out a comprehensive European alternative fuels strategy COM(2013)17, for the long-term substitution of oil as energy source in all modes of transport;
A proposal for a Directive on the deployment of alternative fuels recharging and refuelling infrastructure COM(2013)18 ;
An accompanying Impact Assessment SWD(2013)5;
A Staff Working Document setting out the needs in terms of market conditions, regulations, codes and standards for a broad market uptake of LNG in the shipping sector SWD(2013)4 ." (See Source below)
New EU rules have been adopted today to ensure the build-up of alternative refuelling points across Europe with common standards for their design and use, including a common plug for recharging electric vehicles. Member States must set and make public their targets and present their national policy frameworks by end-2016.</t>
  </si>
  <si>
    <t>http://ec.europa.eu/transport/themes/urban/cpt/index_en.htm</t>
  </si>
  <si>
    <t>Clean Sky (Council Regulation (EC) No. 71/2007 setting up the Clean Sky Joint Undertaking) European Union (27) (2008)</t>
  </si>
  <si>
    <t>Clean Sky (Council Regulation (EC) No. 71/2007 setting up the Clean Sky Joint Undertaking)</t>
  </si>
  <si>
    <t>Research &amp; Development and Deployment (RD&amp;D), Technology development, Target</t>
  </si>
  <si>
    <t>This policy addresses GHGs and NOx in the aviation sector.
"The Aeronautics European Technology Platform Advisory Council for Aeronautics Research in Europe (ACARE) developed a Strategic Research Agenda, which identified as one of its high priorities the reduction of aviation's impact on the environment. It also concluded that technological changes are needed in order to achieve by 2020 the goals of cutting CO2 emissions by 50 %, reducing NOx emissions by 80 %, reducing perceived external noise by 50 %, and making substantial progress in reducing the impact of manufacture, maintenance and disposal of aircrafts and related products on the environment."</t>
  </si>
  <si>
    <t>http://eur-lex.europa.eu/LexUriServ/LexUriServ.do?uri=OJ:L:2008:030:0001:0020:EN:PDF</t>
  </si>
  <si>
    <t>Clean Technology Fund Indonesia (2012)</t>
  </si>
  <si>
    <t>Clean Technology Fund</t>
  </si>
  <si>
    <t>The Clean Technology Fund (CTF - $400 million) aims at fostering Indonesian initiatives looking to promote energy efficiency as well as renewable energy, with the goal to increase electricity access from 65 to 90% of the population by 2020. It should also support the government achieve its long-term goal of reducing GHG emissions by 26% by 2020. IEA/IRENA Global Renewable Energy Policies and Measures Database © OECD/IEA and IRENA, [November 2020]</t>
  </si>
  <si>
    <t>Mitigation, Energy access</t>
  </si>
  <si>
    <t>https://www.iea.org/policies/2041-clean-technology-fund?country=Indonesia&amp;page=2&amp;qs=indonesia</t>
  </si>
  <si>
    <t>Clean Technology Innovation Programme Australia (2012)</t>
  </si>
  <si>
    <t>Clean Technology Innovation Programme</t>
  </si>
  <si>
    <t>RD&amp;D funding, Research &amp; Development and Deployment (RD&amp;D), Demonstration project, Research programme, Technology development</t>
  </si>
  <si>
    <t>AUD 200 million over five years</t>
  </si>
  <si>
    <t>http://www.business.gov.au/grants-and-assistance/closed-programs/CleanTechnology/CleanTechnologyInnovation/Pages/default.aspx</t>
  </si>
  <si>
    <t>Clean Technology Investment Program Australia (2012)</t>
  </si>
  <si>
    <t>Clean Technology Investment Program</t>
  </si>
  <si>
    <t>AUD 800 million over 7 years</t>
  </si>
  <si>
    <t>http://www.innovation.gov.au/INDUSTRY/CLEANENERGYFUTURE/Pages/CleanTechnologyProgram.aspx</t>
  </si>
  <si>
    <t>Clean Transportation Initiatives Canada (2012)</t>
  </si>
  <si>
    <t>Clean Transportation Initiatives</t>
  </si>
  <si>
    <t>Transport, Light-duty vehicles, Heavy-duty vehicles, Air, Rail, Low-emissions mobility, Shipping</t>
  </si>
  <si>
    <t>https://tc.canada.ca/en/corporate-services/policies/other-initiatives-support-federal-sustainable-development-strategy-1</t>
  </si>
  <si>
    <t>Clean Truck Procurement Subsidies Germany (2007)</t>
  </si>
  <si>
    <t>Clean Truck Procurement Subsidies</t>
  </si>
  <si>
    <t>http://www.bmvi.de</t>
  </si>
  <si>
    <t>Clean Urban Transport for Europe (CUTE) - Hydrogen and Fuel Cell Buses European Union (27) (2001)</t>
  </si>
  <si>
    <t>Clean Urban Transport for Europe (CUTE) - Hydrogen and Fuel Cell Buses</t>
  </si>
  <si>
    <t>https://trimis.ec.europa.eu/project/clean-urban-transport-europe</t>
  </si>
  <si>
    <t>Clean Vehicles Plan France (2003)</t>
  </si>
  <si>
    <t>Clean Vehicles Plan</t>
  </si>
  <si>
    <t>RD&amp;D funding, Policy support, Research &amp; Development and Deployment (RD&amp;D)</t>
  </si>
  <si>
    <t>https://www.iea.org/policies/1733-clean-vehicles-plan?country=France&amp;page=2&amp;qs=france&amp;technology=Transport%20technologies%2CWater%20transport%2CBuses%2CVehicle%20technologies%2CNew%20buildings%2CBattery%20electric%2CPassenger%20vehicles%2CWind</t>
  </si>
  <si>
    <t>Clean Vehicles for Public Transport Italy (1999)</t>
  </si>
  <si>
    <t>Clean Vehicles for Public Transport</t>
  </si>
  <si>
    <t>Clean and energy-efficient road transport vehicles (Directive European Union (27) (2009)</t>
  </si>
  <si>
    <t>Clean and energy-efficient road transport vehicles (Directive</t>
  </si>
  <si>
    <t>"This Directive requires contracting authorities, contracting entities as well as certain operators to take into account lifetime energy and environmental impacts, including energy consumption and emissions of CO2 and of certain pollutants, when purchasing road transport vehicles with the objectives of promoting and stimulating the market for clean and energy-efficient vehicles and improving the contribution of the transport sector to the environment, climate and energy policies of the Community." (http://eur-lex.europa.eu/legal-content/EN/TXT/?uri=CELEX:32009L0033)</t>
  </si>
  <si>
    <t>http://eur-lex.europa.eu/legal-content/EN/TXT/?uri=CELEX:32009L0033</t>
  </si>
  <si>
    <t>Clean technology focus for supply chains Australia (2011)</t>
  </si>
  <si>
    <t>Clean technology focus for supply chains</t>
  </si>
  <si>
    <t>AUD 5 million over four years</t>
  </si>
  <si>
    <t>http://www.innovation.gov.au/Industry/CleanEnergyFuture/Pages/default.aspx</t>
  </si>
  <si>
    <t>Cleaner vehicle purchase incentives (Decree Law No. 5/09) Italy (2009)</t>
  </si>
  <si>
    <t>Cleaner vehicle purchase incentives (Decree Law No. 5/09)</t>
  </si>
  <si>
    <t>Retirement premium, Tax relief, Grants and subsidies</t>
  </si>
  <si>
    <t>Executive
It was a temporary incentive scheme aimed to support industrial sectors in crisis. IEA/IRENA Global Renewable Energy Policies and Measures Database © OECD/IEA and IRENA, [November 2020]</t>
  </si>
  <si>
    <t>http://www.lse.ac.uk/GranthamInstitute/law/cleaner-vehicle-purchase-incentives-decree-law-no-5-of-2009/</t>
  </si>
  <si>
    <t>Clear Skies - Household and Small Community Renewable Energy Fund United Kingdom (2003)</t>
  </si>
  <si>
    <t>Clear Skies - Household and Small Community Renewable Energy Fund</t>
  </si>
  <si>
    <t>Grants and subsidies, Information provision</t>
  </si>
  <si>
    <t>Electricity and heat, Renewables, Buildings, Heating and cooling, Hot water and cooking</t>
  </si>
  <si>
    <t>https://www.renewableenergyworld.com/2003/07/08/clear-skies-grants-released-in-the-uk-9089/</t>
  </si>
  <si>
    <t>Climate Change (Scotland) Act United Kingdom (2009)</t>
  </si>
  <si>
    <t>Climate Change (Scotland) Act</t>
  </si>
  <si>
    <t>Scotland</t>
  </si>
  <si>
    <t>Climate strategy, GHG reduction target</t>
  </si>
  <si>
    <t>Part 1 of the Climate Change (Scotland) Act 2009 creates the statutory framework for greenhouse gas emissions reductions in Scotland by setting an interim 42% reduction target for 2020, with the power for this to be varied based on expert advice, and an 80% reduction target for 2050. To help ensure the delivery of these targets, this part of the Act also requires that the Scottish Ministers set annual targets, in secondary legislation, for Scottish emissions from 2010 to 2050. Part 2 of the Act contains provisions which allow Scottish Ministers to establish a Scottish Committee on Climate Change, or to designate an existing body to exercise advisory functions, should it be decided that this is appropriate.
Part 3 places duties on Scottish Ministers requiring that they report regularly to the Scottish Parliament on Scotland's emissions and on the progress being made towards meeting the emissions reduction targets set in the Act. Part 4 places climate change duties on Scottish public bodies. This part also contains powers to enable the Scottish Ministers, by order, to impose further duties on public bodies in relation to climate change. Part 5 includes provisions on climate change including adaptation, forestry, energy efficiency and waste reduction. Part 6 relates to public engagement and includes provision on carbon assessment.</t>
  </si>
  <si>
    <t>https://www.gov.scot/publications/climate-change-legislation/</t>
  </si>
  <si>
    <t>Climate Change Act Australia (2017)</t>
  </si>
  <si>
    <t>Climate Change Act</t>
  </si>
  <si>
    <t>Victoria</t>
  </si>
  <si>
    <t>GHG reduction target</t>
  </si>
  <si>
    <t>Outlines the long-term emissions reduction target for the State is an amount of net zero greenhouse gas emissions by the year 2050. It outlines that the Minister must prepare an annual emissions report for Victoria. Indirectly aimed at curbing emissions. IEA/IRENA Global Renewable Energy Policies and Measures Database © OECD/IEA and IRENA, [November 2020]</t>
  </si>
  <si>
    <t>https://www.iea.org/policies/8630-climate-change-act-2017-victoria?country=Australia&amp;qs=australia</t>
  </si>
  <si>
    <t>Climate Change Act United Kingdom (2019)</t>
  </si>
  <si>
    <t>Strategic planning, GHG reduction target</t>
  </si>
  <si>
    <t>The Climate Change (Emissions Reduction Targets) (Scotland) Act 2019, which amends the Climate Change (Scotland) Act 2009, sets targets to reduce Scotland's emissions of all greenhouse gases to net-zero by 2045 at the latest, with interim targets for reductions of at least 56% by 2020, 75% by 2030, 90% by 2040.</t>
  </si>
  <si>
    <t>https://www.gov.scot/policies/climate-change/reducing-emissions/
http://www.legislation.gov.uk/asp/2009/12/contents
http://www.legislation.gov.uk/asp/2019/15/contents/enacted</t>
  </si>
  <si>
    <t>Expressed as percentage reductions from the 1990/1995 baseline, {{{Comments}}}</t>
  </si>
  <si>
    <t>GHG emissions reduction (%), GHG emissions reduction (%), GHG emissions reduction (%), GHG emissions reduction (%)</t>
  </si>
  <si>
    <t>100, 90, 75, 56</t>
  </si>
  <si>
    <t>1990, 1990, 1990, 1990</t>
  </si>
  <si>
    <t>2045, 2, 40, 2</t>
  </si>
  <si>
    <t>Climate Change Act United Kingdom (2008)</t>
  </si>
  <si>
    <t>Coordinating body for climate strategy, Formal &amp; legally binding climate strategy, Policy support, Other mandatory requirements, Target, GHG reduction target, Formal &amp; legally binding GHG reduction target</t>
  </si>
  <si>
    <t>The Act establishes a legally binding target of at least an 80% cut in GHG emissions by 2050, against a 1990 baseline. It also creates 5-yearly “carbon budgets” as a pathway to meet the long-term target. The fourth carbon budget, for 2023–2027 approved by parliament in 2011 and reviewed in 2014, puts into law a target to reduce emissions by 50% from 1990 levels by 2025 (the midpoint of the budget period).
The Committee on Climate Change (CCC) – a new independent, expert body to advise the government on the level of carbon budgets and on progress in meeting these budgets.</t>
  </si>
  <si>
    <t>(Original legislation) https://www.legislation.gov.uk/ukpga/2008/27/contents
(2019 ammendment) https://www.legislation.gov.uk/ukdsi/2019/9780111187654</t>
  </si>
  <si>
    <t>GHG emissions reduction (%)</t>
  </si>
  <si>
    <t>Climate Change Action Fund Australia (2009)</t>
  </si>
  <si>
    <t>Climate Change Action Fund</t>
  </si>
  <si>
    <t>"The Australian Government is helping to smooth the transition to a lowemissions economy by establishing a $2 billion Climate Change Action Fund, which will provide targeted assistance to businesses, community sector organisations, workers, regions and communities. The fund will operate over seven years, from 2009–10 to 2015–16."</t>
  </si>
  <si>
    <t>Climate Change Action Plan (CIPE Deliberation No. 135 Italy (2007)</t>
  </si>
  <si>
    <t>Climate Change Action Plan (CIPE Deliberation No. 135</t>
  </si>
  <si>
    <t>Executive
In June 2007, a revision of the national guidelines on GHG reduction was approved. The environment committee set out a comprehensive action plan aimed at helping Italy comply with GHG reduction targets under the Kyoto Protocol.</t>
  </si>
  <si>
    <t>http://www.lse.ac.uk/GranthamInstitute/law/climate-change-action-plan-cipe-deliberation-no-1352007/
http://www.consiglio.regione.toscana.it/upload/guido/11/3974.pdf</t>
  </si>
  <si>
    <t>Climate Change Action Plan Turkey (2011)</t>
  </si>
  <si>
    <t>Climate Change Action Plan</t>
  </si>
  <si>
    <t>Information provision, Policy support, Strategic planning, Building codes and standards, Energy efficiency target, Political &amp; non-binding climate strategy, Political &amp; non-binding energy efficiency target</t>
  </si>
  <si>
    <t>General, Agriculture and forestry, Forestry, Buildings, Transport, Rail, Shipping, Construction</t>
  </si>
  <si>
    <t>– Reducing primary energy intensity by 10% compared to 2008 by 2015
Limiting GHG emissions from coal-fired electricity production, by using cleaner technologies and taking efficiency-increasing measures by increasing the average cycle efficiencies of existing coal-fired thermal power plants until 2023
– Issuing “Energy Performance Certificates” to all buildings until 2017
– Decreasing annual energy consumption in the buildings and premises of public institutions by 10% until 2015 and by 20% until 2023
– At least 20% of the annual energy demand of new buildings will be met via renewable energy resources as of 2017
– Reducing GHG emissions in new settlements by at least 10% in comparison with existing settlements (which are selected as pilot regions and the GHG emissions of which are identified until 2015) until 2023.
- Increasing the share of railroads in freight transportation (which
was 5% in 2009) to 15% and in passenger transportation (which was 2% in 2009)
to 10% by 2023
- Increasing the share of seaways in cabotage freight transportation (which was 2.66% in ton-km in 2009) to 10%, and in passenger transportation (which was 0.37% in passenger-km in 2009) to 4% as of 2023
- Decreasing the share of highways in freight transportation (which was 80.63% in ton-km in 2009) below 60%, and in passenger transport (which was 89.59 in passenger-km in 2009) to 72% as of 2023
- Increase the amount of carbon sequestered in forests by 15% of the 2007 value by 2020 ( 14,500 Gg in 2007, 16,700 Gg in 2020). 
- Reduce deforestation and forest damage by 20% of the 2007 values by 2020.</t>
  </si>
  <si>
    <t>http://www.dsi.gov.tr/docs/iklim-degisikligi/%C4%B1depeng.pdf?sfvrsn=2</t>
  </si>
  <si>
    <t>Target: Forest sink increase (MtCO2e), Deforestation area reduction (ha)
- (transport) Increasing the share of railroads in freight transportation to 15% and in passenger transportation to 10% by 2023</t>
  </si>
  <si>
    <t>GHG emissions reduction (GtCO2eq), Deforested area (ha/year)</t>
  </si>
  <si>
    <t>0.015, 20</t>
  </si>
  <si>
    <t>2007, 2007</t>
  </si>
  <si>
    <t>Climate Change Adaptation Act Japan (2015)</t>
  </si>
  <si>
    <t>Climate Change Adaptation Act</t>
  </si>
  <si>
    <t>気候変動の影響への適応計画
The Climate Change Adaptation Act seeks to promote climate change adaptation efforts at the national and local levels, as well as in the private sectors and among the population. 
Under this Act, the national government shall publish a National Adaptation Plan. The Ministry of the Environment shall implement climate change impact assessments every five years.</t>
  </si>
  <si>
    <t>http://www.env.go.jp/earth/tekiou/tekiouhou_jyoubun_r1.pdf</t>
  </si>
  <si>
    <t>Climate Change Agreements United Kingdom (2001)</t>
  </si>
  <si>
    <t>Climate Change Agreements</t>
  </si>
  <si>
    <t>Tax relief, Voluntary approaches, Negotiated agreements (public-private sector)</t>
  </si>
  <si>
    <t>Climate Change Agreements (CCAs) are voluntary agreements allowing industry users to receive a discount from the Climate Change Levy of up to 90% (100% only for metallurgical and mining) if they meet energy efficient or carbons savings targets. The 2020 amendment extended the CCA up to 2025.</t>
  </si>
  <si>
    <t>https://www.gov.uk/guidance/climate-change-agreements--2</t>
  </si>
  <si>
    <t>Climate Change Authority Act Australia (2011)</t>
  </si>
  <si>
    <t>Climate Change Authority Act</t>
  </si>
  <si>
    <t>Institutional creation, Research programme</t>
  </si>
  <si>
    <t>https://www.comlaw.gov.au/Details/C2011A00143</t>
  </si>
  <si>
    <t>Climate Change Bill Draft South Africa (2018)</t>
  </si>
  <si>
    <t>Climate Change Bill Draft</t>
  </si>
  <si>
    <t>Coordinating body for climate strategy</t>
  </si>
  <si>
    <t>Draft legislation to (re)establish a Ministerial Committee on Climate Change.</t>
  </si>
  <si>
    <t>https://climateactiontracker.org/documents/398/CAT_2018-11-27_ScalingUp_SouthAfrica_FullReport.pdf</t>
  </si>
  <si>
    <t>Climate Change Communications Initiative United Kingdom (2005)</t>
  </si>
  <si>
    <t>Climate Change Communications Initiative</t>
  </si>
  <si>
    <t>https://assets.publishing.service.gov.uk/government/uploads/system/uploads/attachment_data/file/272269/6764.pdf</t>
  </si>
  <si>
    <t>Climate Change Fund Mexico (2012)</t>
  </si>
  <si>
    <t>Climate Change Fund</t>
  </si>
  <si>
    <t>Grants and subsidies, RD&amp;D funding</t>
  </si>
  <si>
    <t>"The resources of the fund will be applied to projects that contribute to climate change mitigation and adaptation in accordance with the priorities of the National Climate Change Strategy, the Special Climate Change Program, and the programs of the federal entities; research projects, innovation projects, technological development projects, and technology transfer projects; and in the purchase of certified reductions in emissions of projects registered with the RENE or with any other project approved by international agreements undersigned by Mexico."</t>
  </si>
  <si>
    <t>http://unfccc.int/files/national_reports/non-annex_i_parties/ica/technical_support_for_the_ica_process/application/pdf/executive_summary.pdf</t>
  </si>
  <si>
    <t>Climate Change Levy United Kingdom (2001)</t>
  </si>
  <si>
    <t>Climate Change Levy</t>
  </si>
  <si>
    <t>Energy and other taxes, Tax relief</t>
  </si>
  <si>
    <t>Electricity and heat, Gas, Oil, Renewables</t>
  </si>
  <si>
    <t>(Original legislation) https://www.legislation.gov.uk/uksi/2001/838/contents/made
(2018 ammendment) https://www.legislation.gov.uk/uksi/2018/118/contents/made</t>
  </si>
  <si>
    <t>Climate Change Memorandum of Understanding (MOU) between Nunavut and Canada (2003)</t>
  </si>
  <si>
    <t>Climate Change Memorandum of Understanding (MOU) between Nunavut and</t>
  </si>
  <si>
    <t>http://www.ec.gc.ca/media_archive/minister/speeches/2003/031031_s_e.htm</t>
  </si>
  <si>
    <t>Climate Change Memorandum of Understanding between Prince Edward Island and Canada (2003)</t>
  </si>
  <si>
    <t>Climate Change Memorandum of Understanding between Prince Edward Island and</t>
  </si>
  <si>
    <t>Climate Change Plan Canada (2002)</t>
  </si>
  <si>
    <t>Climate Change Plan</t>
  </si>
  <si>
    <t>Policy support, Political &amp; non-binding climate strategy</t>
  </si>
  <si>
    <t>Although superseded by the National Climate Change Plan, several programs of the Climate Change Plan for Canada are still in force.</t>
  </si>
  <si>
    <t>http://manitobawildlands.org/pdfs/CCPlanforCAN27Nov02.pdf</t>
  </si>
  <si>
    <t>Climate Change Programme United Kingdom (2006)</t>
  </si>
  <si>
    <t>Climate Change Programme</t>
  </si>
  <si>
    <t>Advice or aid in implementation, Information provision, Strategic planning, Building codes and standards</t>
  </si>
  <si>
    <t>Buildings, General, Industry, Construction</t>
  </si>
  <si>
    <t>http://www.lse.ac.uk/GranthamInstitute/law/climate-change-programme-2006/</t>
  </si>
  <si>
    <t>Climate Change Projects Office United Kingdom (2001)</t>
  </si>
  <si>
    <t>Climate Change Projects Office</t>
  </si>
  <si>
    <t>GHG emission reduction crediting and offsetting mechanism, Information provision, Policy support</t>
  </si>
  <si>
    <t>Climate Change Science Program Australia (2004)</t>
  </si>
  <si>
    <t>Climate Change Science Program</t>
  </si>
  <si>
    <t>http://www.climatechange.gov.au/climate-change/grants/australian-climate-change-science-program</t>
  </si>
  <si>
    <t>Climate Change Strategy for Protected Areas Mexico (2011)</t>
  </si>
  <si>
    <t>Climate Change Strategy for Protected Areas</t>
  </si>
  <si>
    <t>"The Climate Change Strategy for Protected Areas gives strategies and actions for mitigating climate change, identifying adaptation priority measures and establishing management guidelines regarding the National Commission for Protected Areas. Under the mitigation component, the main objective focuses on reducing emissions from deforestation and degradation of protected areas and their buffer zones, and increasing carbon sinks. Strategies to achieve these goals include: 1) fire management; 2) REDD+ programmes in and around protected areas; 3) conservation and management of carbon sinks; 4) restoration and establishment of new protected areas with high biodiversity; and, 5) carbon reservoirs"</t>
  </si>
  <si>
    <t>Mitigation, Adaptation, Land use</t>
  </si>
  <si>
    <t>Climate Change Technology Program (CCTP) United States of America (2002)</t>
  </si>
  <si>
    <t>Climate Change Technology Program (CCTP)</t>
  </si>
  <si>
    <t>Information and education, Institutional creation, Strategic planning, Research &amp; Development and Deployment (RD&amp;D), Demonstration project, Technology deployment and diffusion, Technology development</t>
  </si>
  <si>
    <t>Electricity and heat, CCS, Renewables</t>
  </si>
  <si>
    <t>https://www.energy.gov/articles/doe-releases-climate-change-technology-program-strategic-plan</t>
  </si>
  <si>
    <t>Climate Change Technology and Innovation Program Canada (2001)</t>
  </si>
  <si>
    <t>Climate Change Technology and Innovation Program</t>
  </si>
  <si>
    <t>RD&amp;D funding</t>
  </si>
  <si>
    <t>Climate Change Technology and Innovation Research and Development Canada (2003)</t>
  </si>
  <si>
    <t>Climate Change Technology and Innovation Research and Development</t>
  </si>
  <si>
    <t>Direct investment, Grants and subsidies, Advice or aid in implementation, Research &amp; Development and Deployment (RD&amp;D), Negotiated agreements (public-private sector)</t>
  </si>
  <si>
    <t>http://www2.nrcan.gc.ca/es/oerd/english/View.asp?x=1</t>
  </si>
  <si>
    <t>Climate Change and Sustainable Energy Act United Kingdom (2006)</t>
  </si>
  <si>
    <t>Climate Change and Sustainable Energy Act</t>
  </si>
  <si>
    <t>Green certificates, Other mandatory requirements</t>
  </si>
  <si>
    <t>http://www.lse.ac.uk/GranthamInstitute/law/climate-change-and-sustainable-energy-act/</t>
  </si>
  <si>
    <t>Climate Doctrine Russian Federation (2009)</t>
  </si>
  <si>
    <t>Climate Doctrine</t>
  </si>
  <si>
    <t>Political &amp; non-binding climate strategy, Strategic planning</t>
  </si>
  <si>
    <t>Electricity and heat, General, Nuclear, Gas, Oil, Renewables</t>
  </si>
  <si>
    <t>The Climate Doctrine itself is not a binding bill, but rather a declaration that sets strategic guidelines for climate action. However, on 25th April 2011, the Comprehensive Plan for Implementation of the Climate Doctrine to 2020 has been approved. Some of the main actions envisioned in the Doctrine are setting a price on carbon, and enhancing energy efficiency and the expansion of renewables and alternative energy sources. 
The energy targets presented in the Doctrine are: to reduce the share of energy generated from natural gas to 46% or 47% by 2030 (from more than 50% currently); doubling the capacity of nuclear power plants; increase the share of electricity produced from renewables to 1.5% by 2010, 2.5% by 2015 and 4.5% by 2020; and limit the burning of gas produced from oil wells. RE target of 1.5% by 2010, 2.5% by 2015 and 4.5% by 2020 was superseded in 2014 by the State Program on Energy efficiency and Energy Development. Followed by the Comprehensive Plan for Implementation of the Climate Doctrine to 2020. 
National, regional and local authorities are responsible for producing and implementing action plans that are in line with the Doctrine, creating fiscal and financial incentives for the development and deployment of technologies that enhance energy efficiency, and lead to adaptation to and mitigation of climate change. Furthermore, the responsibility to adopt measures that lead to energy efficiency in vehicles, building, services and the production of heat and electricity rest with the enterprises themselves.
1. Climate Doctrine of the Russian Federation, 2009,
2. Comprehensive Plan of Implementing the Russian Federation’s Climate Doctrine for the Period until 2020 (Introduced in April, 2011).</t>
  </si>
  <si>
    <t>Renewables, Energy efficiency, Non-energy use, Energy service demand reduction and resource efficiency, Other low-carbon technologies and fuel switch</t>
  </si>
  <si>
    <t>http://www.kremlin.ru/acts/6365
http://www.lse.ac.uk/GranthamInstitute/law/climate-doctrine-of-the-russian-federation/</t>
  </si>
  <si>
    <t>Climate Friendly Parks United States of America (2002)</t>
  </si>
  <si>
    <t>Climate Friendly Parks</t>
  </si>
  <si>
    <t>Information and education, Advice or aid in implementation, Information provision</t>
  </si>
  <si>
    <t>http://www.nps.gov/climatefriendlyparks/</t>
  </si>
  <si>
    <t>Climate Legislation Package Enacted under the Integrated Climate Change and Energy Programme Germany (2008)</t>
  </si>
  <si>
    <t>Climate Legislation Package Enacted under the Integrated Climate Change and Energy Programme</t>
  </si>
  <si>
    <t>http://www.bmwi.de/English/Navigation/Energy-policy/energy-and-climate.html</t>
  </si>
  <si>
    <t>Climate Needs Protection Campaign Germany (2004)</t>
  </si>
  <si>
    <t>Climate Needs Protection Campaign</t>
  </si>
  <si>
    <t>http://www.co2online.de</t>
  </si>
  <si>
    <t>Climate Plan (Policy framework) France (2013)</t>
  </si>
  <si>
    <t>Climate Plan (Policy framework)</t>
  </si>
  <si>
    <t>Climate strategy, Strategic planning, Political &amp; non-binding climate strategy</t>
  </si>
  <si>
    <t>Executive
The Climate Plan covers nine Action Areas:For each category, the Plan summarises targets and objectives set through different climate and energy related legislation as well as EU legislation, and evaluates the achievements to date.</t>
  </si>
  <si>
    <t>http://www.lse.ac.uk/GranthamInstitute/law/climate-plan-policy-framework/</t>
  </si>
  <si>
    <t>Climate Plan France (2004)</t>
  </si>
  <si>
    <t>Climate Plan</t>
  </si>
  <si>
    <t>http://www.lse.ac.uk/GranthamInstitute/law/climate-plan-2004/</t>
  </si>
  <si>
    <t>Climate Ready States and Cities Initiative United States of America (2013)</t>
  </si>
  <si>
    <t>Climate Ready States and Cities Initiative</t>
  </si>
  <si>
    <t>http://www.cdc.gov/climateandhealth/climate_ready.htm</t>
  </si>
  <si>
    <t>Climate Ready Water Utilities (CRWU) United States of America (2008)</t>
  </si>
  <si>
    <t>Climate Ready Water Utilities (CRWU)</t>
  </si>
  <si>
    <t>Information and education, Advice or aid in implementation, Policy support</t>
  </si>
  <si>
    <t>Adaptation, Water</t>
  </si>
  <si>
    <t>http://water.epa.gov/infrastructure/watersecurity/climate/index.cfm</t>
  </si>
  <si>
    <t>Climate Resilient Infrastructure: Preparing for a Changing Climate United Kingdom (2011)</t>
  </si>
  <si>
    <t>Climate Resilient Infrastructure: Preparing for a Changing Climate</t>
  </si>
  <si>
    <t>https://www.gov.uk/government/uploads/system/uploads/attachment_data/file/69269/climate-resilient-infrastructure-full.pdf</t>
  </si>
  <si>
    <t>Climate Showcase Communities Grant Program United States of America (2009)</t>
  </si>
  <si>
    <t>Climate Showcase Communities Grant Program</t>
  </si>
  <si>
    <t>Funds to sub-national governments, Grants and subsidies, Advice or aid in implementation, Information provision</t>
  </si>
  <si>
    <t>Buildings, Electricity and heat, General</t>
  </si>
  <si>
    <t>http://www.epa.gov/statelocalclimate/local/showcase/index.html</t>
  </si>
  <si>
    <t>Climate Solutions Package Australia (2019)</t>
  </si>
  <si>
    <t>Climate Solutions Package</t>
  </si>
  <si>
    <t>Economic instruments, Direct investment, Policy support</t>
  </si>
  <si>
    <t>The Climate Solutions Package includes:
" - a $2 billion Climate Solutions Fund to reduce greenhouse gas emissions across the economy through the existing Emissions Reduction Fund, including giving farmers, small businesses and Indigenous communities the chance to improve the local environment and benefit from new revenue opportunities.
- Continued support for the transition to reliable renewables underway in the National Electricity Market through Snowy 2.0 and funding for the Battery of the Nation Project in Tasmania and Marinus Link. These projects will boost pumped hydrostorage potential and allow more clean energy to be exported to the mainland, while maintaining a reliable energy supply.
- Developing a National Electric Vehicle Strategy to ensure a planned and managed transition to new vehicle technology and infrastructure so all Australians can reap the benefits.
- Helping households and businesses improve energy efficiency and lower energy bills.
- Green and clean local environments by supporting local communities."
(source: Climate Solutions Package)</t>
  </si>
  <si>
    <t>https://www.environment.gov.au/system/files/resources/bb29bc9f-8b96-4b10-84a0-46b7d36d5b8e/files/climate-solutions-package.pdf</t>
  </si>
  <si>
    <t>Economy-wide | Funds for emissions reduction</t>
  </si>
  <si>
    <t>Climate VISION (Voluntary Innovative Sector Initiatives: Opportunities Now) United States of America (2003)</t>
  </si>
  <si>
    <t>Climate VISION (Voluntary Innovative Sector Initiatives: Opportunities Now)</t>
  </si>
  <si>
    <t>Negotiated agreements (public-private sector), Voluntary approaches, GHG reduction target</t>
  </si>
  <si>
    <t>Electricity and heat, Renewables, CCS</t>
  </si>
  <si>
    <t>reduce the greenhouse gas intensity of the American economy by 18% from 2002 to 2012</t>
  </si>
  <si>
    <t>https://georgewbush-whitehouse.archives.gov/ceq/global-change.html</t>
  </si>
  <si>
    <t>Climate change mitigation and adaptation sector plan for the consolidation of a low carbon economy in the manufacturing industry Brazil (2013)</t>
  </si>
  <si>
    <t>Climate change mitigation and adaptation sector plan for the consolidation of a low carbon economy in the manufacturing industry</t>
  </si>
  <si>
    <t>Strategic planning, GHG reduction target, Negotiated agreements (public-private sector)</t>
  </si>
  <si>
    <t>Industry, Industrial energy related, Industrial process CO2, Industrial N2O</t>
  </si>
  <si>
    <t>“The Sector Plan for the Reduction of Industry Emissions (Industry Plan) is a commitment by the Brazilian society and the private and public sectors with the promotion of a sustainable development path for the national industry. The Plan’s objective is to prepare the country’s industry for the new future scenario that is emerging in the horizon, in which carbon productivity, equivalent to the intensity of greenhouse gas emissions per product unit, will be as important as work productivity and other productive factors in defining the international competitiveness of Brazilian industry. In order to do that, it will be necessary to establish management systems for the greenhouse gas emission of the industrial sector as tools to improve competitiveness, in a process similar to the implementation of environmental management systems in the past. 
“The design and implementation of the sector plan is based on the rules established by the United Nations Framework Convention on Climate Change and do not affect the ongoing validity of such rules, including the commitment with international financial and technological support for the actions of countries not included in Annex and flexibilities for them with regard to measurement, communication and verification of emissions and emission reductions.
“The Industry Plan is based on three pillars:
(i) Gradual implementation of a measurement, reporting and verification system (MRV) for the emission of greenhouse gases produced by industrial activities.
(ii) Action Plan with a set of measures and instruments to encourage emission reductions.
(iii) Creation of an Industry Plan Technical Commission (CTPIn) comprising representatives of the government, industry, civil society and academia, responsible for detailing the Plan’s actions, monitoring and periodical reviews. 
“The Industry Plan adopts as reference a 5% reduction target for emissions in industrial processes and energy use in the industrial sector, in relation to the trend scenario (Business As Usual) projected for 2020. The target’s role is to stimulate improvements to the efficiency of industrial processes and not to hinder economic growth.”
(Government of Brazil, 2013)
Legal base of the Industry Plan is Act no. 12187/2009 and Decree # 7390 of December 9th, 2010.
(http://climatepolicydatabase.org/index.php?title=Law_12187/2009,_establishing_the_National_Policy_on_Climate_Change_(NPCC),_regulated_by_Decree_7390/2010_Brazil_2009)
Target
- 5% reduction relative to national BAU (325 MtCO2ee) by 2020</t>
  </si>
  <si>
    <t>http://www.desenvolvimento.gov.br/arquivos/dwnl_1432732103.pdf
http://www.comexresponde.gov.br/portalmdic/arquivos/dwnl_1432732103.pdf</t>
  </si>
  <si>
    <t>Climate protection projects in social, cultural and public institutions Germany (2008)</t>
  </si>
  <si>
    <t>Climate protection projects in social, cultural and public institutions</t>
  </si>
  <si>
    <t>http://www.klimaschutz.de/</t>
  </si>
  <si>
    <t>Coal Combustion Products Partnership (C2P2) Program United States of America (2003)</t>
  </si>
  <si>
    <t>Coal Combustion Products Partnership (C2P2) Program</t>
  </si>
  <si>
    <t>Negotiated agreements (public-private sector), Information provision</t>
  </si>
  <si>
    <t>http://www.epa.gov/epaoswer/osw/conserve/c2p2/index.htm</t>
  </si>
  <si>
    <t>Coal Mining Abatement Technology Support Package Australia (2012)</t>
  </si>
  <si>
    <t>Coal Mining Abatement Technology Support Package</t>
  </si>
  <si>
    <t>Grants and subsidies, Fiscal or financial incentives, Research &amp; Development and Deployment (RD&amp;D)</t>
  </si>
  <si>
    <t>$70 M over five years is available for projecst that demonstrate innovation and deployment of new technologies to reduce fugitive emissions from coal mines.</t>
  </si>
  <si>
    <t>https://www.industry.gov.au/funding-and-incentives/low-emissions-technologies-for-fossil-fuels/coal-mining-abatement-technology-support-package
https://www.bulletpoint.com.au/coal-mining-abatement-technology-support-package/</t>
  </si>
  <si>
    <t>Coal Sector Jobs Package Australia (2012)</t>
  </si>
  <si>
    <t>Coal Sector Jobs Package</t>
  </si>
  <si>
    <t>Helping miners with a transition to carbon tax.</t>
  </si>
  <si>
    <t>https://www.bulletpoint.com.au/coal-sector-jobs-package/</t>
  </si>
  <si>
    <t>Coalbed Methane Outreach Program United States of America (1994)</t>
  </si>
  <si>
    <t>Coalbed Methane Outreach Program</t>
  </si>
  <si>
    <t>Voluntary approaches, Advice or aid in implementation</t>
  </si>
  <si>
    <t>Industry, Fossil fuel exploration and production, Electricity and heat, Coal</t>
  </si>
  <si>
    <t>http://www.epa.gov/cmop/</t>
  </si>
  <si>
    <t>Coaltion Agreement: Target to Double Energy Productivity by 2020 Germany (2006)</t>
  </si>
  <si>
    <t>Coaltion Agreement: Target to Double Energy Productivity by 2020</t>
  </si>
  <si>
    <t>Fiscal or financial incentives, Policy support, Strategic planning</t>
  </si>
  <si>
    <t>https://www.iea.org/policies/1624-coaltion-agreement-target-to-double-energy-productivity-by-2020?country=Germany&amp;page=4&amp;qs=france</t>
  </si>
  <si>
    <t>Code for Sustainable Homes United Kingdom (2006)</t>
  </si>
  <si>
    <t>Code for Sustainable Homes</t>
  </si>
  <si>
    <t>Performance label, Comparison label, Endorsement label, Other mandatory requirements</t>
  </si>
  <si>
    <t>Mitigation, Energy security, Energy access</t>
  </si>
  <si>
    <t>https://www.gov.uk/government/publications/2010-to-2015-government-policy-energy-efficiency-in-buildings/2010-to-2015-government-policy-energy-efficiency-in-buildings#appendix-7-code-for-sustainable-homes</t>
  </si>
  <si>
    <t>Code of Practice for Leak Management, Detection and Reporting for Petroleum Operating Plant (QLD) Australia (2018)</t>
  </si>
  <si>
    <t>Code of Practice for Leak Management, Detection and Reporting for Petroleum Operating Plant (QLD)</t>
  </si>
  <si>
    <t>Codes and standards, Sectoral standards, Monitoring, Other mandatory requirements</t>
  </si>
  <si>
    <t>Code of practice for leak management, detection and reporting for petroleum operating plant. Indicates specific equipment requirements for LDAR, stating that they must be 'routine'. Indicates the readings for methane leaks to be reported to the Petroleum and Gas Inspectorate. IEA/IRENA Global Renewable Energy Policies and Measures Database © OECD/IEA and IRENA, [November 2020]</t>
  </si>
  <si>
    <t>https://www.iea.org/policies/8605-code-of-practice-for-leak-management-detection-and-reporting-for-petroleum-operating-plant-qld?country=Australia&amp;qs=australia</t>
  </si>
  <si>
    <t>Code of Practice: Onshore Petroleum Activities in the Northern Territory Australia (2019)</t>
  </si>
  <si>
    <t>Code of Practice: Onshore Petroleum Activities in the Northern Territory</t>
  </si>
  <si>
    <t>Sectoral standards, Monitoring, Other mandatory requirements</t>
  </si>
  <si>
    <t>Includes methane specific emission monitoring, leak detection and reporting requirements in the Northern Territory. IEA/IRENA Global Renewable Energy Policies and Measures Database © OECD/IEA and IRENA, [November 2020]</t>
  </si>
  <si>
    <t>https://www.iea.org/policies/8612-code-of-practice-onshore-petroleum-activities-in-the-northern-territory?country=Australia&amp;qs=australia</t>
  </si>
  <si>
    <t>Code of practice of the PV manufacturing China (2013)</t>
  </si>
  <si>
    <t>Code of practice of the PV manufacturing</t>
  </si>
  <si>
    <t>Codes and standards, Auditing, Monitoring</t>
  </si>
  <si>
    <t>Industry, Electricity and heat, Renewables</t>
  </si>
  <si>
    <t>http://www.gov.cn/zwgk/2013-09/17/content_2490100.htm</t>
  </si>
  <si>
    <t>Directive on Cogeneration European Union (27) (2004)</t>
  </si>
  <si>
    <t>Directive on Cogeneration</t>
  </si>
  <si>
    <t>Legislative: (Directive 2004/8/EC on the promotion of cogeneration based on a useful heat demand in the internal energy market and amending Directive 92/42/EEC)</t>
  </si>
  <si>
    <t>http://eur-lex.europa.eu/legal-content/EN/ALL/?uri=CELEX%3A32004L0008</t>
  </si>
  <si>
    <t>Collaborative Management in Protected Areas (MoF decree No 19/04) Indonesia (2004)</t>
  </si>
  <si>
    <t>Collaborative Management in Protected Areas (MoF decree No 19/04)</t>
  </si>
  <si>
    <t>Sectoral standards, Monitoring</t>
  </si>
  <si>
    <t>http://www.forestcarbonpartnership.org/fcp/sites/forestcarbonpartnership.org/files/Documents/PDF/Mar2010/Indonesia_Rplan_May2009_with_disclaimer.pdf</t>
  </si>
  <si>
    <t>Colorado Regulation No. 7: Control of Ozone Precursors and Control of Hydrocarbons via Oil and Gas Emissions United States of America (2019)</t>
  </si>
  <si>
    <t>Colorado Regulation No. 7: Control of Ozone Precursors and Control of Hydrocarbons via Oil and Gas Emissions</t>
  </si>
  <si>
    <t>Colorado</t>
  </si>
  <si>
    <t>Obligation schemes, Other mandatory requirements</t>
  </si>
  <si>
    <t>https://www.iea.org/policies/8857-colorado-regulation-no-7-control-of-ozone-precursors-and-control-of-hydrocarbons-via-oil-and-gas-emissions?country=United%20States&amp;qs=united</t>
  </si>
  <si>
    <t>Colorado Senate Bill 19-181 United States of America (2019)</t>
  </si>
  <si>
    <t>Colorado Senate Bill 19-181</t>
  </si>
  <si>
    <t>Enabling legislation directs the Colorado Oil and Gas Conservation Commission (COGCC) to adopt rules to minimize methane, VOCs and Nox from production, processing, gathering &amp; boosting, storage, and transmission facilities. Further, the law directs the COGCC to review existing rules on oil and gas well production and compressor stations and consider adopting more stringent versions (see reference below for more details). IEA/IRENA Global Renewable Energy Policies and Measures Database © OECD/IEA and IRENA, [November 2020]</t>
  </si>
  <si>
    <t>https://www.iea.org/policies/8859-colorado-senate-bill-19-181?country=United%20States&amp;qs=united</t>
  </si>
  <si>
    <t>Combined Heat and Power (CHP) Extra Law (Gesetz zum Schutz der Stromerzeugung aus Kraft-Wärme-Kopplung - Kraft-Wärme-Kopplungsgesetz) Germany (2000)</t>
  </si>
  <si>
    <t>Combined Heat and Power (CHP) Extra Law (Gesetz zum Schutz der Stromerzeugung aus Kraft-Wärme-Kopplung - Kraft-Wärme-Kopplungsgesetz)</t>
  </si>
  <si>
    <t>Fiscal or financial incentives, Feed-in tariffs or premiums</t>
  </si>
  <si>
    <t>http://www.bmwi.de</t>
  </si>
  <si>
    <t>Combined Heat and Power Act (KWKG) Germany (2002)</t>
  </si>
  <si>
    <t>Combined Heat and Power Act (KWKG)</t>
  </si>
  <si>
    <t>http://www.lse.ac.uk/GranthamInstitute/law/combined-heat-and-power-act-kwkg/</t>
  </si>
  <si>
    <t>Combined Heat and Power Partnership United States of America (2001)</t>
  </si>
  <si>
    <t>Combined Heat and Power Partnership</t>
  </si>
  <si>
    <t>Negotiated agreements (public-private sector), Advice or aid in implementation, Information provision, Technology development</t>
  </si>
  <si>
    <t>http://www.epa.gov/chp/</t>
  </si>
  <si>
    <t>Combined Heat and Power Strategy to 2010 United Kingdom (2004)</t>
  </si>
  <si>
    <t>Combined Heat and Power Strategy to 2010</t>
  </si>
  <si>
    <t>Negotiated agreements (public-private sector), Tax relief</t>
  </si>
  <si>
    <t>https://aleo.org.uk/downloads/root/regions/uk/documents/chp_strategy.pdf</t>
  </si>
  <si>
    <t>Commercial Aviation Alternative Fuels Initiative (CAAFI) United States of America (2006)</t>
  </si>
  <si>
    <t>Commercial Aviation Alternative Fuels Initiative (CAAFI)</t>
  </si>
  <si>
    <t>http://www.faa.gov/news/fact_sheets/news_story.cfm?newsId=10112</t>
  </si>
  <si>
    <t>Commercial Building Disclosure Program Australia (2011)</t>
  </si>
  <si>
    <t>Commercial Building Disclosure Program</t>
  </si>
  <si>
    <t>Information provision, Endorsement label, Monitoring, Auditing, Other mandatory requirements</t>
  </si>
  <si>
    <t>https://www.cbd.gov.au/</t>
  </si>
  <si>
    <t>Commercial Building Incentive Program (Extension) Canada (2003)</t>
  </si>
  <si>
    <t>Commercial Building Incentive Program (Extension)</t>
  </si>
  <si>
    <t>http://www.oee.nrcan.gc.ca/newbuildings/cbip.cfm?PrintView=N&amp;Text=N</t>
  </si>
  <si>
    <t>Commercial Building Initiative United States of America (2000)</t>
  </si>
  <si>
    <t>Commercial Building Initiative</t>
  </si>
  <si>
    <t>Negotiated agreements (public-private sector), Advice or aid in implementation, Information provision, Demonstration project, Technology deployment and diffusion, Technology development</t>
  </si>
  <si>
    <t>Commercial Transportation Energy efficiency and Fuels Initiative Canada (2003)</t>
  </si>
  <si>
    <t>Commercial Transportation Energy efficiency and Fuels Initiative</t>
  </si>
  <si>
    <t>Fiscal or financial incentives, Policy support, Vehicle fuel-economy and emissions standards</t>
  </si>
  <si>
    <t>http://oee.nrcan.gc.ca/corporate/incentives.cfm#transport</t>
  </si>
  <si>
    <t>Commercial/Institutional Buildings Retrofits Initiative Canada (2001)</t>
  </si>
  <si>
    <t>Commercial/Institutional Buildings Retrofits Initiative</t>
  </si>
  <si>
    <t>Grants and subsidies, Fiscal or financial incentives, Policy support</t>
  </si>
  <si>
    <t>http://www.oee.nrcan.gc.ca/commercial/financial-assistance/existing/retrofits/index.cfm?attr=0</t>
  </si>
  <si>
    <t>Commission proposal for the EU Seventh Research Framework Programme 2007-2013 (FP7): Building the European research area of knowledge for growth European Union (27) (2005)</t>
  </si>
  <si>
    <t>Commission proposal for the EU Seventh Research Framework Programme 2007-2013 (FP7): Building the European research area of knowledge for growth</t>
  </si>
  <si>
    <t>http://www.cordis.lu/fp7/faq.htm</t>
  </si>
  <si>
    <t>Common Agricultural Policy 2014-2020 European Union (27) (2013)</t>
  </si>
  <si>
    <t>Common Agricultural Policy 2014-2020</t>
  </si>
  <si>
    <t>Grants and subsidies, Strategic planning, Other mandatory requirements</t>
  </si>
  <si>
    <t>Agriculture and forestry, Agricultural CH4, Agricultural CO2, Forestry</t>
  </si>
  <si>
    <t>http://ec.europa.eu/agriculture/cap-post-2013/</t>
  </si>
  <si>
    <t>Common Position on Heavy-duty Trucks and Buses European Union (27) (1999)</t>
  </si>
  <si>
    <t>Common Position on Heavy-duty Trucks and Buses</t>
  </si>
  <si>
    <t>https://ec.europa.eu/transport/road_safety/specialist/knowledge/vehicle/safety_design_needs/heavy_goods_vehicles_en</t>
  </si>
  <si>
    <t>Community Energy Programme United Kingdom (2001)</t>
  </si>
  <si>
    <t>Community Energy Programme</t>
  </si>
  <si>
    <t>Information provision, Information and education, Grants and subsidies</t>
  </si>
  <si>
    <t>https://www.iea.org/policies/1845-community-energy-programme?country=United%20Kingdom&amp;page=4</t>
  </si>
  <si>
    <t>Community Energy Savings Programme (CESP) United Kingdom (2009)</t>
  </si>
  <si>
    <t>Community Energy Savings Programme (CESP)</t>
  </si>
  <si>
    <t>Economic instruments, Advice or aid in implementation, Information provision, Grants and subsidies</t>
  </si>
  <si>
    <t>http://webarchive.nationalarchives.gov.uk/20120109090353/
http:/www.decc.gov.uk/en/content/cms/funding/funding_ops/cesp/cesp.aspx</t>
  </si>
  <si>
    <t>Community Energy efficiency Program Australia (2011)</t>
  </si>
  <si>
    <t>Community Energy efficiency Program</t>
  </si>
  <si>
    <t>Economic instruments, Information and education, Information provision, Funds to sub-national governments</t>
  </si>
  <si>
    <t>AUD 200 million over five years. Contains incentives for Energy Efficiency retrofit.</t>
  </si>
  <si>
    <t>https://www.industry.gov.au/sites/default/files/May%202018/document/pdf/community_energy_efficiency_programme_evaluation.pdf?acsf_files_redirect</t>
  </si>
  <si>
    <t>Community Feed-in-Tariff (COMFIT) of Nova Scotia Canada (2011)</t>
  </si>
  <si>
    <t>Community Feed-in-Tariff (COMFIT) of Nova Scotia</t>
  </si>
  <si>
    <t>The COMFIT programme paid for small-scale community-owned renewable energy projects a pre-determined per-kWh FIT rate paid to producers using renewable energy technology (wind projects smaller or greater than 50 kW, biomass, small-scale in-stream tidal below 500 kW, and run-of-the-river hydro). FIT rates were set by the Nova Scotia Utility and Review Board (UARB). Nova Scotia Power Inc. recovers costs incurred from the programme through rate-based adjustments.</t>
  </si>
  <si>
    <t>https://energy.novascotia.ca/sites/default/files/files/COMFIT%20Guide.pdf</t>
  </si>
  <si>
    <t>Community Forests (Government Regulation 6 Indonesia (2007)</t>
  </si>
  <si>
    <t>Community Forests (Government Regulation 6</t>
  </si>
  <si>
    <t>Community Renewable Energy Deployment Grants United States of America (2007)</t>
  </si>
  <si>
    <t>Community Renewable Energy Deployment Grants</t>
  </si>
  <si>
    <t>Funds to sub-national governments, Grants and subsidies</t>
  </si>
  <si>
    <t>http://www1.eere.energy.gov/office_eere/de_commre_energy_deployment.html</t>
  </si>
  <si>
    <t>Company Car Tax Benefits for EV and Hybrid Vehicles France (2017)</t>
  </si>
  <si>
    <t>Company Car Tax Benefits for EV and Hybrid Vehicles</t>
  </si>
  <si>
    <t>The TVS (Taxe sur les Véhicules de Société) is applicable to company (passenger) cars. It is calculated according to 2 components: 1) CO2 emissions (or horse power, for older vehicles), with a progressive taxation, and exemption for vehicles with</t>
  </si>
  <si>
    <t>https://www.iea.org/policies/2883-company-car-tax-benefits-for-ev-and-hybrid-vehicles?country=France&amp;qs=fra
https://www.service-public.fr/professionnels-entreprises/vosdroits/F22203</t>
  </si>
  <si>
    <t>Company Car Tax Reform United Kingdom (2002)</t>
  </si>
  <si>
    <t>Company Car Tax Reform</t>
  </si>
  <si>
    <t>http://www.lse.ac.uk/GranthamInstitute/law/company-car-tax-reform/</t>
  </si>
  <si>
    <t>Company Tax Benefits GBR - Transport Infrastructure United Kingdom (2017)</t>
  </si>
  <si>
    <t>Company Tax Benefits GBR - Transport Infrastructure</t>
  </si>
  <si>
    <t>Tax benefits for businesses installing charging infrastructure through a 100% first year allowance (FYA) for expenditure incurred on electric vehicle chargepoint equipment. IEA/IRENA Global Renewable Energy Policies and Measures Database © OECD/IEA and IRENA, [November 2020]</t>
  </si>
  <si>
    <t>https://www.iea.org/policies/6627-company-tax-benefits-gbr-transport-infrastructure?country=United%20Kingdom&amp;qs=united</t>
  </si>
  <si>
    <t>Company Tax Benefits for Electric Vehicles United Kingdom (2017)</t>
  </si>
  <si>
    <t>Company Tax Benefits for Electric Vehicles</t>
  </si>
  <si>
    <t>The Government announced that company car drivers choosing a pure electric vehicle will pay no benefit-in-kind (BIK) tax in 2020/21. In its response to its review of WLTP and vehicle taxes, HM Treasury has binned the previously published BIK rates for 2020/21. The Government added that existing vehicle excise duty (VED) rates – also not part of this review – will stay the same from April 6, 2020, despite the introduction of WLTP values for tax purposes from this date. IEA/IRENA Global Renewable Energy Policies and Measures Database © OECD/IEA and IRENA, [November 2020]</t>
  </si>
  <si>
    <t>https://www.iea.org/policies/6626-company-tax-benefits-for-electric-vehicles?country=United%20Kingdom&amp;qs=united</t>
  </si>
  <si>
    <t>Environmental Compensation Brazil (2000)</t>
  </si>
  <si>
    <t>Environmental Compensation</t>
  </si>
  <si>
    <t>Energy and other taxes, Market-based instruments</t>
  </si>
  <si>
    <t>"A program to offset the environmental impact of new development by requiring a compensatory payment for the impacts of new development. Specifically, developers were required to pay a licensing fee, usually amounting to between 0.5 % and 2.0 % of the cost of their development."</t>
  </si>
  <si>
    <t>http://www.ecosystemmarketplace.com/pages/dynamic/article.page.php?page_id=6524&amp;section=home</t>
  </si>
  <si>
    <t>Competitive Tendering Scheme for Energy Efficiency in Industry Germany (2019)</t>
  </si>
  <si>
    <t>Competitive Tendering Scheme for Energy Efficiency in Industry</t>
  </si>
  <si>
    <t>Tendering schemes</t>
  </si>
  <si>
    <t>Both SMEs and larger industries across various sectors are invited to bid into a competitive tender which aims to increase energy efficiency while reducing CO2 emissions related to industrial processes. Specific attention is given to the use of renewable or process heat. The program awards funding to the companies with the most economic cost-benefit ratio (euro saved per ton of GHG). IEA/IRENA Global Renewable Energy Policies and Measures Database © OECD/IEA and IRENA, [November 2020]</t>
  </si>
  <si>
    <t>https://www.iea.org/policies/7714-competitive-tendering-scheme-for-energy-efficiency-in-industry?country=Germany&amp;qs=ger
https://www.wettbewerb-energieeffizienz.de/WENEFF/Navigation/DE/Foerderwettbewerb/Foerderbedingungen/foerderbedingungen.html</t>
  </si>
  <si>
    <t>Competitiveness and Innovation Programme (CIP): European Union (27) (2007)</t>
  </si>
  <si>
    <t>Competitiveness and Innovation Programme (CIP):</t>
  </si>
  <si>
    <t>RD&amp;D funding, Strategic planning</t>
  </si>
  <si>
    <t>http://www.consilium.europa.eu/uedocs/cms_Data/docs/pressdata/en/misc/91292.pdf</t>
  </si>
  <si>
    <t>Comprehensive Energy labeling Program for Appliances India (2006)</t>
  </si>
  <si>
    <t>Comprehensive Energy labeling Program for Appliances</t>
  </si>
  <si>
    <t>Comparison label, Information provision, Codes and standards</t>
  </si>
  <si>
    <t>https://powermin.nic.in/en/content/energy-efficiency</t>
  </si>
  <si>
    <t>Comprehensive Plan of Implementing the Russian Federation (2011)</t>
  </si>
  <si>
    <t>Comprehensive Plan of Implementing the</t>
  </si>
  <si>
    <t>Policy support, Target, Renewable energy target, Political &amp; non-binding renewable energy target</t>
  </si>
  <si>
    <t>Electricity and heat, Gas, Nuclear, Renewables</t>
  </si>
  <si>
    <t>The Comprehensive Plan of Implementing the Russian Federation’s Climate Doctrine for the Period until 2020. Some of the actions framed in the plan are: enhancing energy efficiency across all sectors; developing and deploying renewable and alternative energy sources; market-based, financial and fiscal policies to support climate change mitigation; protecting and enhancing the capacity of carbon sinks, including sustainable forestry, forestation, and re-forestation. 
The energy targets presented in the Doctrine are: to reduce the share of energy generated from natural gas to 46% or 47% by 2030 (from more than 50% currently); doubling the capacity of nuclear power plants; increase the share of electricity produced from renewables to 1.5% by 2010, 2.5% by 2015 and 4.5% by 2020; and limit the burning of gas produced from oil wells. RE target of 1.5% by 2010, 2.5% by 2015 and 4.5% by 2020 was superseded in 2014 by the State Program on Energy efficiency and Energy Development. Followed by the Comprehensive Plan for Implementation of the Climate Doctrine to 2020.</t>
  </si>
  <si>
    <t>http://www.lse.ac.uk/GranthamInstitute/law/climate-doctrine-of-the-russian-federation/
http://bellona.org/news/climate-change/2011-05-russian-government-introduces-plan-to-enforce-presidential-climate-doctrine</t>
  </si>
  <si>
    <t>Comprehensive Review of Energy Policy Japan (2007)</t>
  </si>
  <si>
    <t>Comprehensive Review of Energy Policy</t>
  </si>
  <si>
    <t>Comprehensive Work Plan for Energy Conservation and Emissions Reduction During the 13th Five-Year Plan Period China (2016)</t>
  </si>
  <si>
    <t>Comprehensive Work Plan for Energy Conservation and Emissions Reduction During the 13th Five-Year Plan Period</t>
  </si>
  <si>
    <t>Building codes and standards, Sectoral standards, Energy efficiency target</t>
  </si>
  <si>
    <t>Buildings, Electricity and heat, Construction, Hot water and cooking</t>
  </si>
  <si>
    <t>Targets to 2020:
Thermal power plant consumption 306gce/kWh; Share of urban newly constructed buildings that are green 50%; Energy-saving renovation of existing public buildings in urban areas 200 million square meters; Energy-saving renovation of existing residential buildings in urban areas 1.75 billion square meters.</t>
  </si>
  <si>
    <t>http://www.ndrc.gov.cn/zcfb/zcfbqt/201701/W020170105634585914832.pdf
https://www.c40.org/researches/constructing-a-new-low-carbon-future-china</t>
  </si>
  <si>
    <t>Compressed Natural Gas Infrastructure Programme Australia (2000)</t>
  </si>
  <si>
    <t>Compressed Natural Gas Infrastructure Programme</t>
  </si>
  <si>
    <t>Fiscal or financial incentives, Policy support, Grants and subsidies</t>
  </si>
  <si>
    <t>The programme did not proceed due to lack of interest from the natural gas industry in Australia.</t>
  </si>
  <si>
    <t>http://www.budget.gov.au/1999-00/ministerial/ch8/ch8-COMPRESS.html</t>
  </si>
  <si>
    <t>Compulsory Energy Efficiency Audits in Large Companies Germany (2015)</t>
  </si>
  <si>
    <t>Compulsory Energy Efficiency Audits in Large Companies</t>
  </si>
  <si>
    <t>Auditing</t>
  </si>
  <si>
    <t>All companies that do not qualify as SMEs are required to conduct their first energy audit by 5 December 2015, and to conduct one at least once every four years from the date of the first audit. The Federal Office for Economic Affairs and Export Control (BAFA) will carry out random samples to check compliance and can award penalties. Companies that have an ISO 50001 certified energy management system or an EMAS environmental management system are exempted from the obligation. This provision was created in order to implement Article 8 of the European Energy Efficiency Directive into domestic law. IEA/IRENA Global Renewable Energy Policies and Measures Database © OECD/IEA and IRENA, [November 2020]</t>
  </si>
  <si>
    <t>https://www.iea.org/policies/1723-compulsory-energy-efficiency-audits-in-large-companies?country=Germany&amp;page=2&amp;qs=germ</t>
  </si>
  <si>
    <t>Climate Change Mitigation System South Africa (2015)</t>
  </si>
  <si>
    <t>Climate Change Mitigation System</t>
  </si>
  <si>
    <t>Monitoring, GHG reduction target</t>
  </si>
  <si>
    <t>The carbon budgets are a mechanism through which South Africa’s mitigation
commitments could be translated to emissions targets for subsectors and companies.
Designed by the Department of Environmental Affairs (DEA), they provide a GHG emissions allowance against which physical emissions arising from the operations of a company during a defined time period will be tracked. In the period to 2020, the carbon budgets will not be a compliance instrument but rather will be used to increase understanding of the emissions profile of participating companies, and to establish monitoring, reporting, and verification (MRV) processes. Beyond 2020, they are intended to become compulsory.</t>
  </si>
  <si>
    <t>http://documents.worldbank.org/curated/en/392711506406743392/pdf/120003-25-9-2017-15-48-32-CarbonBudgetWeb.pdf</t>
  </si>
  <si>
    <t>Connecting Renewables Fund Australia (2010)</t>
  </si>
  <si>
    <t>Connecting Renewables Fund</t>
  </si>
  <si>
    <t>Infrastructure investments, Institutional creation</t>
  </si>
  <si>
    <t>https://parlinfo.aph.gov.au/parlInfo/search/display/display.w3p;query=Id:%22library/partypol/BPGX6%22</t>
  </si>
  <si>
    <t>Conservation Reserve Program United States of America (1986)</t>
  </si>
  <si>
    <t>Conservation Reserve Program</t>
  </si>
  <si>
    <t>Voluntary approaches, Information and education</t>
  </si>
  <si>
    <t>Encourages farmers to convert highly erodible cropland or other environmentally sensitive acreage.</t>
  </si>
  <si>
    <t>Mitigation, Land use</t>
  </si>
  <si>
    <t>https://www.ers.usda.gov/webdocs/publications/47094/32455_sb925.pdf?v=7378.7</t>
  </si>
  <si>
    <t>GHG emissions from agriculture reduction (MtCO2e)</t>
  </si>
  <si>
    <t>Consolidated Appropriations Act 2016 United States of America (2015)</t>
  </si>
  <si>
    <t>Consolidated Appropriations Act 2016</t>
  </si>
  <si>
    <t>Consolidated Appropriations Act of 2016 Extends the investment tax credit (from the Energy Policy Act of 2005) for solar water heaters through 2019, decreasing to 26% in 2020, 22% in 2021, then remaining at 10% in 2022 and after.</t>
  </si>
  <si>
    <t>http://www.lse.ac.uk/GranthamInstitute/law/consolidated-appropriations-act-2016/</t>
  </si>
  <si>
    <t>Construction of Biofuels Production Installations France (2005)</t>
  </si>
  <si>
    <t>Construction of Biofuels Production Installations</t>
  </si>
  <si>
    <t>https://www.google.com/url?sa=t&amp;rct=j&amp;q=&amp;esrc=s&amp;source=web&amp;cd=&amp;ved=2ahUKEwjqlsnT7Y7tAhWJqaQKHQQcAvUQFjABegQIAxAC&amp;url=https%3A%2F%2Fwww.lowcvp.org.uk%2Fassets%2Freports%2FPREMIA_France-biodiesel-ETBE.pdf&amp;usg=AOvVaw1EGRKjc-6yvQQO5M_VeJfM</t>
  </si>
  <si>
    <t>Consumer Central Air Conditioners and Heat Pumps United States of America (2015)</t>
  </si>
  <si>
    <t>Consumer Central Air Conditioners and Heat Pumps</t>
  </si>
  <si>
    <t>Residential central air conditioners and heat pumps are installed as part of a homes central heating and cooling system. They use ducts to distribute cooled or dehumidified air to more than one room. Residential central air conditioners and heat pumps include split system central air conditioners and heat pumps; single package central air conditioners; single package heat pumps; small-duct high-velocity products; and space constrained products. IEA/IRENA Global Renewable Energy Policies and Measures Database © OECD/IEA and IRENA, [November 2020]</t>
  </si>
  <si>
    <t>https://www.iea.org/policies/8465-consumer-central-air-conditioners-and-heat-pumps?country=United%20States&amp;page=2&amp;qs=united</t>
  </si>
  <si>
    <t>Consumer Information Canada (2001)</t>
  </si>
  <si>
    <t>Consumer Information</t>
  </si>
  <si>
    <t>http://www.nrcan.gc.ca</t>
  </si>
  <si>
    <t>Continuous, Lower Energy, Emissions and Noise (CLEEN) Program United States of America (2008)</t>
  </si>
  <si>
    <t>Continuous, Lower Energy, Emissions and Noise (CLEEN) Program</t>
  </si>
  <si>
    <t>Demonstration project, Grants and subsidies, Research &amp; Development and Deployment (RD&amp;D)</t>
  </si>
  <si>
    <t>https://www.faa.gov/about/office_org/headquarters_offices/apl/research/aircraft_technology/cleen/</t>
  </si>
  <si>
    <t>Contract for Difference (CfD) United Kingdom (2014)</t>
  </si>
  <si>
    <t>Contract for Difference (CfD)</t>
  </si>
  <si>
    <t>https://www.gov.uk/government/collections/electricity-market-reform-contracts-for-difference</t>
  </si>
  <si>
    <t>Contribution to the Clean Technology Fund (CTF) Australia (2008)</t>
  </si>
  <si>
    <t>Contribution to the Clean Technology Fund (CTF)</t>
  </si>
  <si>
    <t>Research &amp; Development and Deployment (RD&amp;D), Demonstration project, Technology deployment and diffusion, RD&amp;D funding</t>
  </si>
  <si>
    <t>http://www.climateinvestmentfunds.org/cif/node/2</t>
  </si>
  <si>
    <t>Convention on long-range transboundary air pollution, European Union (27) (1979)</t>
  </si>
  <si>
    <t>Convention on long-range transboundary air pollution</t>
  </si>
  <si>
    <t>https://www.unece.org/fileadmin/DAM/env/lrtap/full%20text/1979.CLRTAP.e.pdf</t>
  </si>
  <si>
    <t>Conversion of exhaust heat and pressure China (2006)</t>
  </si>
  <si>
    <t>Conversion of exhaust heat and pressure</t>
  </si>
  <si>
    <t>Infrastructure investments, Other mandatory requirements</t>
  </si>
  <si>
    <t>https://www.iea.org/policies/119-conversion-of-exhaust-heat-and-pressure?q=Conversion%20of%20exhaust%20heat%20and%20pressure</t>
  </si>
  <si>
    <t>Cool Earth-Energy Innovative Technology Plan Japan (2008)</t>
  </si>
  <si>
    <t>Cool Earth-Energy Innovative Technology Plan</t>
  </si>
  <si>
    <t>Strategic planning, Demonstration project, Technology deployment and diffusion, Technology development</t>
  </si>
  <si>
    <t>http://www.meti.go.jp/english/newtopics/data/pdf/031320CoolEarth.pdf</t>
  </si>
  <si>
    <t>Coordinating Committee for Use of the Kyoto mechanisms Japan (2002)</t>
  </si>
  <si>
    <t>Coordinating Committee for Use of the Kyoto mechanisms</t>
  </si>
  <si>
    <t>Copenhagen Accord European Union (27) (2009)</t>
  </si>
  <si>
    <t>Copenhagen Accord</t>
  </si>
  <si>
    <t>GHG reduction target, Political &amp; non-binding GHG reduction target</t>
  </si>
  <si>
    <t>Emissions reductions of -20% to -30% by 2020 as compared to 1990 levels.</t>
  </si>
  <si>
    <t>http://unfccc.int/files/meetings/cop_15/copenhagen_accord/application/pdf/europeanunioncphaccord_app1.pdf</t>
  </si>
  <si>
    <t>20-30% reduction</t>
  </si>
  <si>
    <t>Copenhagen Accord Pledge Brazil (2010)</t>
  </si>
  <si>
    <t>Copenhagen Accord Pledge</t>
  </si>
  <si>
    <t>Strategic planning, GHG reduction target, Political &amp; non-binding GHG reduction target</t>
  </si>
  <si>
    <t>Voluntary target to reduce greenhouse gas emissions by between 36.1% to 38.9% by 2020</t>
  </si>
  <si>
    <t>http://unfccc.int/files/meetings/cop_15/copenhagen_accord/application/pdf/brazilcphaccord_app2.pdf</t>
  </si>
  <si>
    <t>Copenhagen Accord pledge China (2010)</t>
  </si>
  <si>
    <t>Copenhagen Accord pledge</t>
  </si>
  <si>
    <t>Strategic planning, Energy efficiency target</t>
  </si>
  <si>
    <t>Carbon intensity reduction of -40% to -45% by 2020 compared to 2005.</t>
  </si>
  <si>
    <t>http://unfccc.int/files/meetings/cop_15/copenhagen_accord/application/pdf/chinacphaccord_app2.pdf</t>
  </si>
  <si>
    <t>Copenhagen Accord pledge of Russia Russian Federation (2010)</t>
  </si>
  <si>
    <t>Copenhagen Accord pledge of Russia</t>
  </si>
  <si>
    <t>Reduce its GHG emissions by 15-25% by 2020 compared to the 1990 level.</t>
  </si>
  <si>
    <t>Energy service demand reduction and resource efficiency, Renewables, Energy efficiency, Non-energy use, Other low-carbon technologies and fuel switch</t>
  </si>
  <si>
    <t>http://unfccc.int/files/meetings/cop_15/copenhagen_accord/application/pdf/russiacphaccord_app1engl.pdf</t>
  </si>
  <si>
    <t>Compulsory Specification for Energy Efficiency and Labelling of Electrical and Electronic Apparatus South Africa (2014)</t>
  </si>
  <si>
    <t>Compulsory Specification for Energy Efficiency and Labelling of Electrical and Electronic Apparatus</t>
  </si>
  <si>
    <t>The Compulsory Specification for Energy Efficiency and Labelling of Electrical and Electronic Apparatus 2014introduces mandatory minimum energy performance standards (MEPS)for a range of appliances</t>
  </si>
  <si>
    <t>Copenhagen Accord pledge of United States United States of America (2010)</t>
  </si>
  <si>
    <t>Copenhagen Accord pledge of United States</t>
  </si>
  <si>
    <t>17% reduction target, subject to revision after legislation. The US GHG targets are market as Unkown due to the uncertainty regarding their implementation under the Trump administration.</t>
  </si>
  <si>
    <t>http://unfccc.int/files/meetings/cop_15/copenhagen_accord/application/pdf/unitedstatescphaccord_app.1.pdf</t>
  </si>
  <si>
    <t>Corporate Average Fuel Economy (CAFE): Light Truck Fuel Economy Standard Rulemaking, MY 2008-2011 United States of America (2006)</t>
  </si>
  <si>
    <t>Corporate Average Fuel Economy (CAFE): Light Truck Fuel Economy Standard Rulemaking, MY 2008-2011</t>
  </si>
  <si>
    <t>Rollback: replaced by SAFE</t>
  </si>
  <si>
    <t>Corporate Average Fuel Economy Standards (CAFE) Saudi Arabia (2013)</t>
  </si>
  <si>
    <t>Corporate Average Fuel Economy Standards (CAFE)</t>
  </si>
  <si>
    <t>"In 2014, Saudi Arabia established corporate average fuel economy standards (CAFE) to reduce domestic oil consumption. The standards aim to improve fuel economy in Saudi Arabia for total road transportation by 2025." (http://www.unep.org/transport/airquality/SaudiArabia.pdf)
"The Saudi CAFE standard targets an improving in the overall fuel economy with an average of 4% annually. This would lift up the Kingdom’s fuel economy LDVs from its current level of 12 km per liter to 19 km per liter by 2025." (http://www.ecomena.org/saudi-arabia-fuel-economy/)
This regulation defines the fuel economy standard for all light duty vehicles (new vehicles and used import vehicles that weight less than 3.5t) incoming to the Kingdom of Saudi Arabia. This standard covers the period extending from July 1st, 2015 until June 31st, 2020.
Upper fuel consumption limit of 15.3 km/l (min 11.9 km/l) in 2015, to 18.5 km/l (min 13.9 km/l) in 2020 for passenger vehicles. For light trucks, the upper limits are 12.7 km/l (min 9.5 km/l) in 2015 and 15.4 km/l (min 10.7 km/l) in 2020. (http://www.puntofocal.gov.ar/notific_otros_miembros/sau810_t.pdf)
The standard asks for a minimum fuel consumption average of 10.3 liter for every 100 km for sedans. While an average of 9 liters for every 100 km for light pickup trucks. (http://www.motory.com/en/news/car-news-in-saudi-arabia/saudi-cafe-standards-will-be-applied-starting-from-january-1-2016-2617/)</t>
  </si>
  <si>
    <t>http://www.unep.org/transport/airquality/SaudiArabia.pdf</t>
  </si>
  <si>
    <t>Vehicle fuel consumption (MJ/pkm), Vehicle fuel consumption (MJ/pkm)</t>
  </si>
  <si>
    <t>Vehicle fuel consumption (km/l), Vehicle fuel consumption (km/l)</t>
  </si>
  <si>
    <t>1.41, 1.18</t>
  </si>
  <si>
    <t>Council Directive on the identification and designation of European critical infrastructures and the assessment of the need to improve their protection European Union (27) (2008)</t>
  </si>
  <si>
    <t>Council Directive on the identification and designation of European critical infrastructures and the assessment of the need to improve their protection</t>
  </si>
  <si>
    <t>Council Directive 2008/114/EC 
"This directive sets up a procedure for identifying and designating European critical infrastructures (ECIs) *. At the same time, it provides a common approach for assessing these infrastructures, with a view to improving them to better protect the needs of citizens.
Member States must go through a process of identifying potential ECIs, with the help of the Commission if required. Member States should make use of a series of criteria to identify these potential ECIs. The cross-cutting criteria take into account possible casualties and economic and public effects, while the sectoral criteria consider the specificities of each ECI sector. This directive currently concerns only the energy and transport sectors and their subsectors as identified in Annex I. Additional sectors might be added with the review of the directive." (http://eur-lex.europa.eu/legal-content/EN/TXT/?uri=URISERV:jl0013#KEYTERMS)</t>
  </si>
  <si>
    <t>Energy security</t>
  </si>
  <si>
    <t>http://eur-lex.europa.eu/legal-content/EN/TXT/?uri=URISERV:jl0013#KEYTERMS</t>
  </si>
  <si>
    <t>Council Directive imposing an obligation on Member States to maintain minimum stocks of crude oil and/or petroleum products European Union (27) (2009)</t>
  </si>
  <si>
    <t>Council Directive imposing an obligation on Member States to maintain minimum stocks of crude oil and/or petroleum products</t>
  </si>
  <si>
    <t>Council Directive 2009/119/EC</t>
  </si>
  <si>
    <t>http://eur-lex.europa.eu/legal-content/EN/ALL/?uri=CELEX%3A32009L0119</t>
  </si>
  <si>
    <t>Creating and Sustaining Markets for Energy Efficiency India (2017)</t>
  </si>
  <si>
    <t>Creating and Sustaining Markets for Energy Efficiency</t>
  </si>
  <si>
    <t>GEF-funded project that aims at expanding the market for LED lighting (domestic and street). Pilots to provide expertise regarding new technologies such as energy efficient ceiling fans or smart metres. GEF Grant: 18,855,963 USD; Co-financing: 434,200,000 USD. IEA/IRENA Global Renewable Energy Policies and Measures Database © OECD/IEA and IRENA, [November 2020]</t>
  </si>
  <si>
    <t>https://www.iea.org/policies/6199-creating-and-sustaining-markets-for-energy-efficiency?country=India&amp;qs=india</t>
  </si>
  <si>
    <t>Creation of ADEME France (1991)</t>
  </si>
  <si>
    <t>Creation of ADEME</t>
  </si>
  <si>
    <t>Information and education, Institutional creation, Research &amp; Development and Deployment (RD&amp;D)</t>
  </si>
  <si>
    <t>https://rio.jrc.ec.europa.eu/country-analysis/organisations/agency-environment-and-energy-management-ademe</t>
  </si>
  <si>
    <t>Creation of Research Commission on Climate Change and Submission of First National Communication Turkey (2007)</t>
  </si>
  <si>
    <t>Creation of Research Commission on Climate Change and Submission of First National Communication</t>
  </si>
  <si>
    <t>Institutional creation, Strategic planning, Research &amp; Development and Deployment (RD&amp;D)</t>
  </si>
  <si>
    <t>https://unfccc.int/resource/docs/natc/turnc1.pdf</t>
  </si>
  <si>
    <t>Creation of a National Observatory on the Effects of Global Warming France (2001)</t>
  </si>
  <si>
    <t>Creation of a National Observatory on the Effects of Global Warming</t>
  </si>
  <si>
    <t>http://www.onerc.gouv.fr</t>
  </si>
  <si>
    <t>Credit for Early Action Programme Canada (2008)</t>
  </si>
  <si>
    <t>Credit for Early Action Programme</t>
  </si>
  <si>
    <t>Other mandatory requirements, Obligation schemes, GHG emission reduction crediting and offsetting mechanism</t>
  </si>
  <si>
    <t>http://www.ec.gc.ca/cmap-cea/default.asp?lang=En&amp;n=BBC5D47B-1</t>
  </si>
  <si>
    <t>Credit for holders of Clean Renewable Energy Bonds (CREBs) United States of America (2006)</t>
  </si>
  <si>
    <t>Credit for holders of Clean Renewable Energy Bonds (CREBs)</t>
  </si>
  <si>
    <t>Tax relief, Loans</t>
  </si>
  <si>
    <t>https://programs.dsireusa.org/system/program/detail/2510</t>
  </si>
  <si>
    <t>Credit for production from advanced nuclear power facilities United States of America (2006)</t>
  </si>
  <si>
    <t>Credit for production from advanced nuclear power facilities</t>
  </si>
  <si>
    <t>https://www.andretaxco.com/adv-nuclear-production-credit</t>
  </si>
  <si>
    <t>Cross-State Air Pollution Rule (CSAPR) United States of America (2011)</t>
  </si>
  <si>
    <t>Cross-State Air Pollution Rule (CSAPR)</t>
  </si>
  <si>
    <t>https://www.epa.gov/csapr/cross-state-air-pollution-final-and-proposed-rules</t>
  </si>
  <si>
    <t>Directive concerning the establishment and operation of a market stability reserve for the Union greenhouse gas emission trading scheme European Union (27) (2015)</t>
  </si>
  <si>
    <t>Directive concerning the establishment and operation of a market stability reserve for the Union greenhouse gas emission trading scheme</t>
  </si>
  <si>
    <t>(EU) 2015/1814 amends Directive 2003/87/EC.
This directive establishes a market stability reserve as of 2018 in order to decrease the oversupply of allowances in the European Union Emissions Trading System (EU ETS).
Art.1 states that the placing of allowances in the reserve shall operate from 1 January 2019. 
Under this directive, a quantity of 900 million allowances deducted from auctioning volumes during the period 2014-2016 will not be added to the volumes to be auctioned in 2019 and 2020 but will instead be placed in the reserve.</t>
  </si>
  <si>
    <t>https://eur-lex.europa.eu/legal-content/EN/TXT/PDF/?uri=CELEX:32015D1814&amp;from=EN</t>
  </si>
  <si>
    <t>Directive on the reduction of national emissions of certain atmospheric pollutants, amending Directive 2003/35/EC and repealing Directive 2001/81/EC European Union (27) (2016)</t>
  </si>
  <si>
    <t>Directive on the reduction of national emissions of certain atmospheric pollutants, amending Directive 2003/35/EC and repealing Directive 2001/81/EC</t>
  </si>
  <si>
    <t>(EU) 2016/2284 
Member States shall, as a minimum, limit their annual anthropogenic emissions of sulphur dioxide, nitrogen oxides, non-methane volatile organic compounds, ammonia and fine particulate matter in accordance with the national emission reduction commitments applicable from 2020 to 2029 and from 2030 onwards, as laid down in Annex II.
Member States shall prepare and annually update national emission inventories for the pollutants set out in Table A of Annex I, in accordance with the requirements set out therein. (https://eur-lex.europa.eu/legal-content/EN/TXT/?uri=uriserv%3AOJ.L_.2016.344.01.0001.01.ENG)</t>
  </si>
  <si>
    <t>https://eur-lex.europa.eu/legal-content/EN/TXT/?uri=uriserv%3AOJ.L_.2016.344.01.0001.01.ENG</t>
  </si>
  <si>
    <t>Directive on the promotion of the use of energy from renewable sources European Union (27) (2018)</t>
  </si>
  <si>
    <t>Directive on the promotion of the use of energy from renewable sources</t>
  </si>
  <si>
    <t>Target, Renewable energy target, Formal &amp; legally binding renewable energy target</t>
  </si>
  <si>
    <t>(EU) 2018/2001 replaces the renewable energy directive (2009/28/EC) that required the EU to fulfil at least 20% of its total energy needs with renewables by 2020. 
The directive's objective is to achieve a share of at least 32 % of energy from renewable sources in the Union's gross final consumption of energy by 2030 (Art.3). The target also includes a clause for a possible upwards revision by 2023. This target is binding.
 The Commission’s original proposal did not include a transport sub-target, which has been introduced by co-legislators in the final agreement: Member States must require fuel suppliers to supply a minimum of 14% of the energy consumed in road and rail transport by 2030 as renewable energy.
The policy has been reviewed in July 2021 and the transport target has been removed.</t>
  </si>
  <si>
    <t>https://eur-lex.europa.eu/legal-content/EN/TXT/PDF/?uri=CELEX:32018L2001&amp;from=EN
https://eur-lex.europa.eu/legal-content/EN/TXT/?uri=uriserv:OJ.L_.2018.328.01.0082.01.ENG&amp;toc=OJ:L:2018:328:TOC</t>
  </si>
  <si>
    <t>Share of renewables in gross final energy consumption (%), Renewable fuel (%), Renewable fuel (%)</t>
  </si>
  <si>
    <t>32, 10, 14</t>
  </si>
  <si>
    <t>2030, 2020, 2030</t>
  </si>
  <si>
    <t>Directive to enhance cost-effective emission reductions and low-carbon investments European Union (27) (2018)</t>
  </si>
  <si>
    <t>Directive to enhance cost-effective emission reductions and low-carbon investments</t>
  </si>
  <si>
    <t>(EU) 2018/410 amends Directive 2003/87/EC and Decision (EU) 2015/1814. 
The directive reforms the EU ETS during Phase 4 (2021–2030) and offers an opportunity to increase the effectiveness of this mechanism by:
- Increasing the steepness of the EU ETS emissions cap decrease: instead of 1.74% in the current phase the cap should decrease by 2.2% after 2020.
- Decreasing the oversupply of allowances by transferring 12% of the allowances in circulation to the Market Stability Reserve (MSR) as long as their amount exceeds 833 million. This share will be doubled in the years 2019–2023. Should the number of allowances fall below 400, an additional 100 million allowances will be released from the MSR. This number will also double in the years 2019–2023.
- Cancelling all allowances in the MSR exceeding the number of allowances auctioned during the previous year.
(source: Climate Action Tracker, January 2019)</t>
  </si>
  <si>
    <t>https://eur-lex.europa.eu/legal-content/EN/TXT/?uri=CELEX%3A32018L0410</t>
  </si>
  <si>
    <t>Directive amending Directive 2010/31/EU on the energy performance of buildings and Directive 2012/27/EU on energy efficiency European Union (27) (2018)</t>
  </si>
  <si>
    <t>Directive amending Directive 2010/31/EU on the energy performance of buildings and Directive 2012/27/EU on energy efficiency</t>
  </si>
  <si>
    <t>Auditing, Building codes and standards</t>
  </si>
  <si>
    <t>(EU) 2018/844 
Each Member State shall establish a long-term renovation strategy to support the renovation of the national stock of residential and non-residential buildings, both public and private, into a highly energy efficient and decarbonised building stock by 2050.
Member States shall require new buildings, where technically and economically feasible, to be equipped with self-regulating devices for the separate regulation of the temperature in each room or, where justified, in a designated heated zone of the building unit. In existing buildings, the installation of such self-regulating devices shall be required when heat generators are replaced, where technically and economically feasible.
Regular inspections should be implemented.
https://eur-lex.europa.eu/legal-content/EN/TXT/?toc=OJ%3AL%3A2018%3A156%3ATOC&amp;uri=uriserv%3AOJ.L_.2018.156.01.0075.01.ENG
From Directive 2010/31/EU: Member States shall take the necessary measures to ensure that minimum energy performance requirements for buildings or building units are set with a view to achieving cost-optimal levels.
"Member States shall ensure that: (a) by 31 December 2020, all new buildings are nearly zeroenergy buildings; and (b) after 31 December 2018, new buildings occupied and owned by public authorities are nearly zero-energy buildings." (http://eur-lex.europa.eu/LexUriServ/LexUriServ.do?uri=OJ:L:2010:153:0013:0035:EN:PDF)</t>
  </si>
  <si>
    <t>https://eur-lex.europa.eu/legal-content/EN/TXT/?toc=OJ%3AL%3A2018%3A156%3ATOC&amp;uri=uriserv%3AOJ.L_.2018.156.01.0075.01.ENG</t>
  </si>
  <si>
    <t>Building energy performance standard (MJ/m2), Building energy performance standard (MJ/m2).</t>
  </si>
  <si>
    <t>Building energy performance standard (PJ/m2), Building energy performance standard (PJ/m2)</t>
  </si>
  <si>
    <t>200, 200</t>
  </si>
  <si>
    <t>2020, 2018</t>
  </si>
  <si>
    <t>DOE Innovations for Existing Plants (IEP) Program: Carbon Dioxide Capture United States of America (2008)</t>
  </si>
  <si>
    <t>DOE Innovations for Existing Plants (IEP) Program: Carbon Dioxide Capture</t>
  </si>
  <si>
    <t>Demonstration project, Research programme, Technology development</t>
  </si>
  <si>
    <t>http://www.fossil.energy.gov/programs/powersystems/pollutioncontrols/</t>
  </si>
  <si>
    <t>Decent Homes United Kingdom (2001)</t>
  </si>
  <si>
    <t>Decent Homes</t>
  </si>
  <si>
    <t>Funds to sub-national governments, Codes and standards, Other mandatory requirements</t>
  </si>
  <si>
    <t>https://www.gov.uk/government/policies/improving-the-rented-housing-sector--2/supporting-pages/decent-homes-refurbishing-social-housing</t>
  </si>
  <si>
    <t>Decentralisation of Environmental Protection Decision Linked to Power Generation Italy (2001)</t>
  </si>
  <si>
    <t>Decentralisation of Environmental Protection Decision Linked to Power Generation</t>
  </si>
  <si>
    <t>Decision on a General Union Environment Action Programme to 2020 ‘Living well, within the limits of our planet’ European Union (27) (2013)</t>
  </si>
  <si>
    <t>Decision on a General Union Environment Action Programme to 2020 ‘Living well, within the limits of our planet’</t>
  </si>
  <si>
    <t>The Decision No 1386/2013/EU adopts a general Union action programme in the field of the environment for the period up to 31 December 2020. This programme is called "the 7th Environment Action programme" (7th EAP). 
The objectives of the programme are the following ones:
• to protect, conserve and enhance the Union’s natural capital;
• to turn the Union into a resource-efficient, green and competitive low-carbon economy;
• to safeguard the Union’s citizens from environment-related pressures and risks to health and well-being;
• to maximise the benefits of Union environment legislation by improving implementation; 
• to improve the knowledge and evidence base for Union environment policy;
• to secure investment for environment and climate policy and address environmental externalities;
• to improve environmental integration and policy coherence;
• to enhance the sustainability of the Union’s cities;
• to increase the Union’s effectiveness in addressing inter­national environmental and climate-related challenges.
Art. 33 of the 7th Environment Action Programme sets the target of reducing GHG emissions by 80 % to 95 % by mid-century, compared to 1990 levels, at a Union level. To achieve this target, "Member States need to develop and put in place long-term, cost-effective low-carbon development strategies".</t>
  </si>
  <si>
    <t>https://eur-lex.europa.eu/legal-content/EN/TXT/PDF/?uri=CELEX:32013D1386&amp;from=EN</t>
  </si>
  <si>
    <t>GHG emissions reduction of 80-95% by 2050 against a 1990 baseline</t>
  </si>
  <si>
    <t>Presidential decree declaring rational and efficient energy use a national priority Argentina (2007)</t>
  </si>
  <si>
    <t>Presidential decree declaring rational and efficient energy use a national priority</t>
  </si>
  <si>
    <t>Electricity and heat, Buildings, Industry, Transport</t>
  </si>
  <si>
    <t>Decree 140/2007 uncovers the National Program for Rational and Energy Efficiency Use and ensures funding and the necessary institutional arrangements for the implementation of this plan. In the long run, the plan addresses the following sectors and areas of action: Industry; Commercial and Service Sectors; Education; Cogeneration; Energy efficiency standards and labelling; Public lighting; Transportation; Residences; Climate Change–Clean Development Mechanism (CDM).
Furthermore, this decree establishes the renewable energy target of 8% by 2017.</t>
  </si>
  <si>
    <t>http://www.lse.ac.uk/GranthamInstitute/law/decree-1402007-presidential-decree-declaring-rational-and-efficient-energy-use-a-national-priority/
http://www.nuestromar.org/noticias/leyes_decretos_y_resoluciones_recientes_12_2007_decreto_140_2007_poder_ejecutivo_</t>
  </si>
  <si>
    <t>Decree 494/2012 on Truck Fleet Renewal and Expansion Program Argentina (2012)</t>
  </si>
  <si>
    <t xml:space="preserve">Decree 494/2012 on Truck Fleet Renewal and Expansion Program </t>
  </si>
  <si>
    <t>Economic instruments, Fiscal or financial incentives, Loans</t>
  </si>
  <si>
    <t>Decree 494/2012 
Financing programme to incentivize the renewal and expansion of the truck fleet. It provides accessible credits to buy new freight and long-distance passenger vehicles.
In Spanish: "Programa de Financiamiento Para la Ampliación y Renovación de Flota del Transporte Automotor de Cargas"</t>
  </si>
  <si>
    <t>https://www.argentina.gob.ar/normativa/nacional/decreto-494-2012-196064/texto</t>
  </si>
  <si>
    <t>Regarding a Managing Agency for the Reduction of Emission (sic) from Deforestation and Degradation of Forest and Peat lands Indonesia (2013)</t>
  </si>
  <si>
    <t>Regarding a Managing Agency for the Reduction of Emission (sic) from Deforestation and Degradation of Forest and Peat lands</t>
  </si>
  <si>
    <t>Decree 62/2013: Establishes the REDD Managing Agency to implement the objectives of REDD</t>
  </si>
  <si>
    <t>https://www.informea.org/en/legislation/decree-no-622013-regarding-managing-agency-reduction-emission-deforestation-and</t>
  </si>
  <si>
    <t>Decree 6263 establishing the Inter-ministerial Committee on Climate Change (CIM) Brazil (2007)</t>
  </si>
  <si>
    <t xml:space="preserve">Decree 6263 establishing the Inter-ministerial Committee on Climate Change (CIM) </t>
  </si>
  <si>
    <t>Decree 6263/2007: Executive. Coordinating body. This Decree created the Inter-Ministerial Committee on Climate Change (CIM) which was given the function of preparing the National Policy on Climate Change and the National Climate Change Plan.</t>
  </si>
  <si>
    <t>http://www.mma.gov.br/estruturas/208/_arquivos/national_plan_208.pdf</t>
  </si>
  <si>
    <t>EU Emissions Trading Scheme Italy (2004)</t>
  </si>
  <si>
    <t>EU Emissions Trading Scheme</t>
  </si>
  <si>
    <t>Energy service demand reduction and resource efficiency, Other low-carbon technologies and fuel switch, Energy efficiency, Renewables, Non-energy use</t>
  </si>
  <si>
    <t>http://www.normattiva.it/atto/caricaDettaglioAtto?atto.dataPubblicazioneGazzetta=2004-11-15&amp;atto.codiceRedazionale=004G0307¤tPage=1</t>
  </si>
  <si>
    <t>Decree regarding the Multi-annual Programming for Energy France (2016)</t>
  </si>
  <si>
    <t>Decree regarding the Multi-annual Programming for Energy</t>
  </si>
  <si>
    <t>Strategic planning, Formal &amp; legally binding energy efficiency target, Renewable energy target, Formal &amp; legally binding renewable energy target</t>
  </si>
  <si>
    <t>Decree No. 2016-1442:
Targets regarding the reduction of fossil fuel consumption (baseline 2012): Natural gas: -8,4 % by 2018 and -15,8 % by 2023; Oil: -15,6 % by 2018 and -23,4 % by 2023; Coal: -27,6 % by 2018 and -37 % by 2023.
Targets regarding the reduction of final energy consumption (baseline 2012): -7 % by 2018 and -12,6 % by 2023.
Targets regarding the development of renewable energy: https://www.legifrance.gouv.fr/eli/decret/2016/10/27/2016-1442/jo/article_3</t>
  </si>
  <si>
    <t>https://www.legifrance.gouv.fr/affichTexte.do?cidTexte=JORFTEXT000033312688&amp;categorieLien=id
http://www.res-legal.eu/search-by-country/france/single/s/res-e/t/promotion/aid/tenders-appels-doffres/lastp/131/</t>
  </si>
  <si>
    <t>Decree Establishing the List and Characteristics of Certain Electricity Production Plants Regarding their Eligibility to the Feed-in tariff or the Compensation Mechanism France (2016)</t>
  </si>
  <si>
    <t>Decree Establishing the List and Characteristics of Certain Electricity Production Plants Regarding their Eligibility to the Feed-in tariff or the Compensation Mechanism</t>
  </si>
  <si>
    <t>Decree No. 2016-691: The European State Aid Guidelines require that renewable energy be progressively exposed to market competition. Within this context, the Act on Energy Transition for Green Growth from 17 August 2015 introduced a thorough reshaping of the existing support schemes for renewable energies. In order to still promote small installations and non-mature energies, the Decree announces that such technologies can still benefit from feed-in tariffs and compensation mechanisms, while establishing, among others, the characteristics of renewable energy installations eligible.</t>
  </si>
  <si>
    <t>http://www.res-legal.eu/search-by-country/france/sources/t/source/src/arrete-du-27-janvier-2011-biomasse/
http://www.res-legal.eu/search-by-country/france/single/s/res-e/t/promotion/aid/feed-in-tariff-tarif-dachat/lastp/131/</t>
  </si>
  <si>
    <t>Decree on the Mechanism for the Promotion of Renewable Energy on the Wholesale Electricity and Market Russian Federation (2013)</t>
  </si>
  <si>
    <t>Decree on the Mechanism for the Promotion of Renewable Energy on the Wholesale Electricity and Market</t>
  </si>
  <si>
    <t>Economic instruments, Fiscal or financial incentives, Feed-in tariffs or premiums, Obligation schemes, Other mandatory requirements</t>
  </si>
  <si>
    <t>Decree No. 449: This policy offers fixed RE capacity payments (set through bidding process), unlike most other countries that provide payment per electricity generated. The cornerstone of the new capacity scheme is the “Agreement for the Supply of Capacity”, which will allow renewable energy investors to benefit from regulated capacity prices for a period of 15 years. Eligible projects need to be equal or bigger than 5MW, hydropower plants cannot exceed 25MW.
This 2.5% target of 2020 is in line with capacity-based targets of adding 3600 MW of wind power, 1520 MW of solar power and 751 MW of small scale hydro power over the period 2014–2020 outlined in Resolution No. 861 and referred to in Decree No. 449 on the Mechanism for the Promotion of Renewable Energy on the Wholesale Electricity and Capacity Market. More recent official documents refer to a 2.5 % (rather than 4.5%) target by 2020, but no amendment in this sense has been introduced to Resolution 1-r. http://www.ifc.org/wps/wcm/connect/f818b00042a762138b17af0dc33b630b/Energy-Suppor-Scheme-Eng.pdf?MOD=AJPERES IEA/IRENA Global Renewable Energy Policies and Measures Database © OECD/IEA and IRENA, [November 2020]</t>
  </si>
  <si>
    <t>https://www.iea.org/policies/5510-decree-no-449-on-the-mechanism-for-the-promotion-of-renewable-energy-on-the-wholesale-electricity-and-market</t>
  </si>
  <si>
    <t>Capacity of renewables (MW), Capacity of renewables (MW), Capacity of renewables (MW)</t>
  </si>
  <si>
    <t>3600, 1520, 75</t>
  </si>
  <si>
    <t>2020, 2020, 2020</t>
  </si>
  <si>
    <t>Decree establishing the Inter-ministerial Commission on Climate Change (CIMGC) Brazil (1999)</t>
  </si>
  <si>
    <t>Decree establishing the Inter-ministerial Commission on Climate Change (CIMGC)</t>
  </si>
  <si>
    <t>https://climate-laws.org/geographies/brazil/policies/decree-establishing-the-inter-ministerial-commission-on-climate-change-cimgc</t>
  </si>
  <si>
    <t>Decree 891/2016 creating the National Climate Change Cabinet Argentina (2016)</t>
  </si>
  <si>
    <t>Decree 891/2016 creating the National Climate Change Cabinet</t>
  </si>
  <si>
    <t>Climate strategy, Coordinating body for climate strategy, Policy support, Institutional creation</t>
  </si>
  <si>
    <t>The decree no 891/2016 creates the National Climate Change Cabinet whose main objective is to articulate climate change policies of Argentina and generate awareness about the importance these policies.
The main tasks of the cabinet are: 
- to articulate the participatory processes and to create synergies within the national government, as well as between the national government, the provinces and the Autonomous City of Buenos Aires ; and to integrate mitigation and adaptation actions in the planning process of the sectors involved,
- to propose a National Plan for Response to Climate Change,
- to propose Sectoral Action Plans (PAS) at ministerial level for mitigation and adaptation in key and most vulnerable sectors,
- to contribute to capacity-building regarding prevention actions and emergency responses to extreme climate events,
- to propose actions to foster the implementation, follow-up and actualization of adopted strategies and plans,
- to raise awareness on climate change issues in Argentina. 
In Spanish: A través del Decreto 891/16, se crea el Gabinete Nacional de Cambio Climático que tiene como finalidad articular políticas en materia de cambio climático y generar conciencia en toda la sociedad sobre su relevancia (Art.1).
A los fines del cumplimiento de su finalidad el GABINETE tendrá, entre otras, las siguientes funciones:
1. Articular los procesos participativos y de sinergia entre las diferentes áreas del gobierno nacional, así como entre el gobierno nacional, las provincias y Ciudad Autónoma de Buenos Aires, e integrar acciones de mitigación y adaptación al cambio climático en la planificación de los diferentes sectores y/o sistemas.
2. Proponer un Plan Nacional de Respuesta al Cambio Climático como insumo para la discusión de una estrategia nacional más amplia.
3. Proponer Planes de Acción Sectoriales a nivel ministerial para la mitigación en sectores claves en pos de alcanzar los objetivos nacionales en la materia, y para la adaptación en sectores vulnerables a los impactos del cambio climático en el marco del desarrollo sustentable.
4. Contribuir al fortalecimiento de capacidades en actividades de prevención y respuesta a situaciones de emergencia y desastre provocadas por eventos climáticos extremos.
5. Proponer acciones para la efectiva implementación, seguimiento y actualización de las estrategias y planes adoptados.
6. Promover la toma de conciencia sobre cambio climático a través de actividades educativas y culturales que contribuyan a la formación y sensibilización de la sociedad estimulando su participación. (Art. 4)</t>
  </si>
  <si>
    <t>https://www.boletinoficial.gob.ar/detalleAviso/primera/148537/20160726</t>
  </si>
  <si>
    <t>Decree 295/2003 on diffusion of information on environmental and climatic problems faced by the country Argentina (2003)</t>
  </si>
  <si>
    <t>Decree 295/2003 on diffusion of information on environmental and climatic problems faced by the country</t>
  </si>
  <si>
    <t>Decree no. 295/2003</t>
  </si>
  <si>
    <t>http://unfccc.int/resource/docs/natc/argnc2s.pdf</t>
  </si>
  <si>
    <t>Decree on Renewable Energy Developments Objectives France (2016)</t>
  </si>
  <si>
    <t>Decree on Renewable Energy Developments Objectives</t>
  </si>
  <si>
    <t>Formal &amp; legally binding renewable energy target</t>
  </si>
  <si>
    <t>Buildings, Heating and cooling, Electricity and heat, Renewables, Transport</t>
  </si>
  <si>
    <t>The Decree of 24 April 2016 formulates and adopts renewable energy goals following adoption of the Energy Transition Act in 2015. (For details, see reference below.)</t>
  </si>
  <si>
    <t>https://www.iea.org/policies/6370-decree-of-24-of-april-2016-on-renewable-energy-developments-objectives-arrete-du-24-avril-2016-relatif-aux-objectifs-de-developpement-des-energies-renouvelables?country=France&amp;qs=fra
https://www.legifrance.gouv.fr/affichTexte.do?cidTexte=JORFTEXT000032452174&amp;categorieLien=id</t>
  </si>
  <si>
    <t>Decree on the Cut of Incentives for Photovoltaic Plants (Spalma Incentivi) Italy (2014)</t>
  </si>
  <si>
    <t>Decree on the Cut of Incentives for Photovoltaic Plants (Spalma Incentivi)</t>
  </si>
  <si>
    <t>Feed-in tariffs or premiums, Fiscal or financial incentives</t>
  </si>
  <si>
    <t>Applies a reduction to the tariffs that have been awarded under any Conto Energia to PV plants with a nominal peak power exceeding 200 kW</t>
  </si>
  <si>
    <t>http://www.gse.it</t>
  </si>
  <si>
    <t>Decrees to Increase Energy Efficiency of Boilers France (2000)</t>
  </si>
  <si>
    <t>Decrees to Increase Energy Efficiency of Boilers</t>
  </si>
  <si>
    <t>https://www.iea.org/policies/2107-decrees-to-increase-energy-efficiency-of-boilers?country=France&amp;page=4&amp;qs=france</t>
  </si>
  <si>
    <t>Deduction for certain energy efficient commercial building property United States of America (2006)</t>
  </si>
  <si>
    <t>Deduction for certain energy efficient commercial building property</t>
  </si>
  <si>
    <t>https://www.energy.gov/eere/buildings/179d-commercial-buildings-energy-efficiency-tax-deduction</t>
  </si>
  <si>
    <t>DeenDayal Upadhyaya Gram Jyoti Yojana (DDUGJY) - rural electrification programme India (2014)</t>
  </si>
  <si>
    <t>DeenDayal Upadhyaya Gram Jyoti Yojana (DDUGJY) - rural electrification programme</t>
  </si>
  <si>
    <t>https://powermin.nic.in/sites/default/files/uploads/Deendayal_Upadhyaya_Gram_Jyoti_Yojana.pdf</t>
  </si>
  <si>
    <t>Delayed Payments for the Purchase of Renewable Energy and Energy Conservation Hardware France (2005)</t>
  </si>
  <si>
    <t>Delayed Payments for the Purchase of Renewable Energy and Energy Conservation Hardware</t>
  </si>
  <si>
    <t>Delhi support of EV via Subsidies India (2016)</t>
  </si>
  <si>
    <t>Delhi support of EV via Subsidies</t>
  </si>
  <si>
    <t>Delhi</t>
  </si>
  <si>
    <t>The City of Delhi offers a 15% subsidy on the base price of an electric vehicle and a refund of the local VAT (which is 12.5%). It also reduces the road tax normally paid by vehicle operators by 50%. IEA/IRENA Global Renewable Energy Policies and Measures Database © OECD/IEA and IRENA, [November 2020]</t>
  </si>
  <si>
    <t>https://www.iea.org/policies/3303-city-of-delhi-government-support-of-ev-via-subsidies-refund-of-the-local-vat-50-reduction-of-road-tax?country=India&amp;page=2&amp;qs=indi</t>
  </si>
  <si>
    <t>Demand Side Management to Reduce GHG Emissions - ENEL Voluntary Agreement Italy (2000)</t>
  </si>
  <si>
    <t>Demand Side Management to Reduce GHG Emissions - ENEL Voluntary Agreement</t>
  </si>
  <si>
    <t>Voluntary approaches, Information provision, Technology deployment and diffusion, Technology development, Regulatory Instruments</t>
  </si>
  <si>
    <t>Electricity and heat, Buildings, Appliances, Transport</t>
  </si>
  <si>
    <t>https://www.iea.org/policies/2331-demand-side-management-to-reduce-ghg-emissions-enel-voluntary-agreement</t>
  </si>
  <si>
    <t>Demand-Side Management Implementation Measures China (2010)</t>
  </si>
  <si>
    <t>Demand-Side Management Implementation Measures</t>
  </si>
  <si>
    <t>Information and education, Other mandatory requirements, Policy support, Strategic planning, Regulatory Instruments</t>
  </si>
  <si>
    <t>Electricity and heat, Industry, Buildings</t>
  </si>
  <si>
    <t>Demand-Side Management Republic of Korea (1996)</t>
  </si>
  <si>
    <t>Demand-Side Management</t>
  </si>
  <si>
    <t>Demonstration Fund "Vehicles and Transport of the Future" France (2015)</t>
  </si>
  <si>
    <t>Demonstration Fund "Vehicles and Transport of the Future"</t>
  </si>
  <si>
    <t>The main objectives pursued through the implementation of this program are to promote the development of innovative, sustainable technologies, infrastructure solutions and organisations in the field of road and maritime transport.</t>
  </si>
  <si>
    <t>https://www.iea.org/policies/2719-demonstration-fund-vehicle-and-transport-of-the-future-implemented-by-the-agency-for-environment-and-energy-management-ademe?country=France&amp;qs=fra
https://presse.ademe.fr/2016/04/investissements-davenir-lancement-de-la-3eme-initiative-pme-vehicules-et-transports-du-futur.html</t>
  </si>
  <si>
    <t>Demonstration of biogas to create electricity Canada (2003)</t>
  </si>
  <si>
    <t>Demonstration of biogas to create electricity</t>
  </si>
  <si>
    <t>http://www.gov.sk.ca/newsrel/releases/2003/05/14-301.html</t>
  </si>
  <si>
    <t>Denas Energy Efficiency Campaign Germany (2002)</t>
  </si>
  <si>
    <t>Denas Energy Efficiency Campaign</t>
  </si>
  <si>
    <t>http://www.initiative-energieeffizienz.de/</t>
  </si>
  <si>
    <t>Department of Defence - Greenhouse Challenge Australia (2001)</t>
  </si>
  <si>
    <t>Department of Defence - Greenhouse Challenge</t>
  </si>
  <si>
    <t>A reduction in GHG emissiosn of more than 13% below 1999-2000 emission volumes by 2004 from the defence sector.</t>
  </si>
  <si>
    <t>https://www.aph.gov.au/Parliamentary_Business/Committees/Senate/Environment_and_Communications/Completed%20inquiries/1999-02/gobalwarm/report/c04</t>
  </si>
  <si>
    <t>Development and Distribution Plan for Electric Vehicles Republic of Korea (2011)</t>
  </si>
  <si>
    <t>Development and Distribution Plan for Electric Vehicles</t>
  </si>
  <si>
    <t>Obligation schemes, Other mandatory requirements, Target</t>
  </si>
  <si>
    <t>To be one of the ‘big four electromobile countries' with the plan to supply 1 million electric cars by 2020. "The target organizations are supposed to set up the annual reduction target between 2011 and 2015 with more than 20% of reduction compared to the standard emission amount (annual average value of ‘07 ~ ’09) by 2015 and should meet this target. However, the goal later than 2016 will be readjusted with a proper level by reviewing the BAU by each area and reduction goal etc." (Environmental review 2013, Korea, Ecorea). New target: cumulative sales of 0.2 million electric cars by 2020 (lowered from the original target of 1 million sales), cumulative installation of 1,400 fast charging stations by 2020
Target
- 200,000 (hybrid) electric cars sold between 2010 and 2020</t>
  </si>
  <si>
    <t>Development credits for biofuels and plantation revitalisation (MoF Regulations No. 117/2006; No. 79 Indonesia (2007)</t>
  </si>
  <si>
    <t>Development credits for biofuels and plantation revitalisation (MoF Regulations No. 117/2006; No. 79</t>
  </si>
  <si>
    <t>Transport, Agriculture and forestry</t>
  </si>
  <si>
    <t>Regulation 117/2006 and MoF Regulation 79/2007 allows for loans at an interest rate lower than that provided by national banks are available to farmers, particularly for planting palm oil for biofuels. MoF Regulation No. 79/2007 enables small and medium-size enterprises to obtain low-cost finance from national banks for food and energy crops. The loans, which do not charge commission or administrative fees, can be given to farmer groups or cooperatives for particular commodities for a period of five years. IEA/IRENA Global Renewable Energy Policies and Measures Database © OECD/IEA and IRENA, [November 2020]</t>
  </si>
  <si>
    <t>https://www.iea.org/policies/5690-development-credits-for-biofuels-and-plantation-revitalisation-mof-regulations-no-1172006-no-792007?country=Indonesia&amp;page=3</t>
  </si>
  <si>
    <t>Development of Innovative Energy Efficiency Technologies Japan (2012)</t>
  </si>
  <si>
    <t>Development of Innovative Energy Efficiency Technologies</t>
  </si>
  <si>
    <t>This project offers support for the development of innovative energy efficiency technologies, aiming at their commercialization. Provision of subsidy differs by the technological development stage. For example, those technologies at initial R&amp;D phase should be able to receive two thirds of the necessary cost, while those technologies at practical development phase should be able to receive two thirds or half of necessary costs. Meanwhile, those technologies at feasibility testing phase (prior to commercialization phase) should be able to receive half or one third of necessary cost. IEA/IRENA Global Renewable Energy Policies and Measures Database © OECD/IEA and IRENA, [November 2020]</t>
  </si>
  <si>
    <t>https://www.iea.org/policies/7318-development-of-innovative-energy-efficiency-technologies?country=Japan&amp;qs=japan</t>
  </si>
  <si>
    <t>Development of National Electricity Industry Indonesia (2003)</t>
  </si>
  <si>
    <t>Development of National Electricity Industry</t>
  </si>
  <si>
    <t>Goal: 90% electrification by 2020</t>
  </si>
  <si>
    <t>http://www.differgroup.com/Portals/53/images/Indonesia_overall_FINAL.pdf</t>
  </si>
  <si>
    <t>Development of Transport Infrastructure Italy (2002)</t>
  </si>
  <si>
    <t>Development of Transport Infrastructure</t>
  </si>
  <si>
    <t>Infrastructure investments, Strategic planning</t>
  </si>
  <si>
    <t>http://www.governo.it/GovernoInforma/documenti/DEF_2014/DEF2014_ALL_V.pdf</t>
  </si>
  <si>
    <t>Diesel Emissions Reduction Act of 2010 United States of America (2011)</t>
  </si>
  <si>
    <t>Diesel Emissions Reduction Act of 2010</t>
  </si>
  <si>
    <t>Grants and subsidies, Vehicle fuel-economy and emissions standards</t>
  </si>
  <si>
    <t>https://www.congress.gov/111/plaws/publ364/PLAW-111publ364.pdf</t>
  </si>
  <si>
    <t>Diesel Heavy Duty Vehicle Emissions Standards Mexico (2006)</t>
  </si>
  <si>
    <t>Diesel Heavy Duty Vehicle Emissions Standards</t>
  </si>
  <si>
    <t>http://www.dof.gob.mx/nota_detalle.php?codigo=4934189&amp;fecha=12/10/2006
http://transportpolicy.net/index.php?title=Mexico:_Heavy-duty:_Emissions</t>
  </si>
  <si>
    <t>Diesel National Environmental Protection Measure Australia (2001)</t>
  </si>
  <si>
    <t>Diesel National Environmental Protection Measure</t>
  </si>
  <si>
    <t>Advice or aid in implementation, Regulatory Instruments</t>
  </si>
  <si>
    <t>https://www.legislation.gov.au/Details/F2009C00402</t>
  </si>
  <si>
    <t>Diesel Occupational Health Regulations United States of America (2005)</t>
  </si>
  <si>
    <t>Diesel Occupational Health Regulations</t>
  </si>
  <si>
    <t>Industry, Transport, Industrial process CO2, Industrial N2O, Electricity and heat, Coal</t>
  </si>
  <si>
    <t>http://transportpolicy.net/index.php?title=US:_Diesel_Occupational_Health_Regulations</t>
  </si>
  <si>
    <t>Diesel and Alternative Fuels Grant Scheme Australia (2000)</t>
  </si>
  <si>
    <t>Diesel and Alternative Fuels Grant Scheme</t>
  </si>
  <si>
    <t>https://www.legislation.gov.au/Details/C2004A00673</t>
  </si>
  <si>
    <t>Diesel and Gasoline Standards Brazil (2001)</t>
  </si>
  <si>
    <t>Diesel and Gasoline Standards</t>
  </si>
  <si>
    <t>Brazil has both environmental (pollution) and operational (impacts on energy efficiency) standards for diesel and gasoline.</t>
  </si>
  <si>
    <t>http://transportpolicy.net/index.php?title=Brazil:_Fuels:_Diesel_and_Gasoline</t>
  </si>
  <si>
    <t>Diesel and Gasoline Standards India (1995)</t>
  </si>
  <si>
    <t>Both emissions (air pollution) standards and operational (affecting energy efficiency) standards are in place for gasoline and diesel, including 2017 and 2020 targets.</t>
  </si>
  <si>
    <t>http://transportpolicy.net/index.php?title=India:_Fuels:_Diesel_and_Gasoline</t>
  </si>
  <si>
    <t>Diesel and Gasoline Standards Republic of Korea (2009)</t>
  </si>
  <si>
    <t>Both emissions (air pollution) and operational (affecting energy efficiency) standards.</t>
  </si>
  <si>
    <t>http://transportpolicy.net/index.php?title=South_Korea:_Fuels:_Diesel_and_Gasoline</t>
  </si>
  <si>
    <t>Diesel and Gasoline Sulfur Limits SEMARNAT Mexico (2005)</t>
  </si>
  <si>
    <t>Diesel and Gasoline Sulfur Limits SEMARNAT</t>
  </si>
  <si>
    <t>http://transportpolicy.net/index.php?title=Mexico:_Fuels:_Diesel_and_Gasoline</t>
  </si>
  <si>
    <t>Diesel and Gasoline Sulfur Standards Canada (1997)</t>
  </si>
  <si>
    <t>Diesel and Gasoline Sulfur Standards</t>
  </si>
  <si>
    <t>Sulfur in diesel was regulated since 1997 and in gasoline since 2001, but the standards have been constantly updated since.</t>
  </si>
  <si>
    <t>http://transportpolicy.net/index.php?title=Canada:_Fuels:_Diesel_and_Gasoline</t>
  </si>
  <si>
    <t>Diesel and Gasoline Sulfur Standards China (2011)</t>
  </si>
  <si>
    <t>"Current nationwide standards:
- Diesel: China IV (GB 19147-2013; 50ppm sulfur content)
- Gasoline: China IV (GB 17930-2011; 50ppm sulfur content)"
"Future nationwide standards:
- China V diesel (GB 19147-2013) and gasoline (GB 17930-2013) standards to be implemented by 1 Jan 2017. Both mandate maximum sulfur content of 10 ppm.
- Off-road diesel ("general diesel"): 50ppm available nationwide by 7 Jul 2017; 10ppm available nationwide by 1 Jan 2018." (http://transportpolicy.net/index.php?title=China:_Fuels:_Diesel_and_Gasoline)</t>
  </si>
  <si>
    <t>http://transportpolicy.net/index.php?title=China:_Fuels:_Diesel_and_Gasoline</t>
  </si>
  <si>
    <t>Differential Energy Pricing China (2004)</t>
  </si>
  <si>
    <t>Differential Energy Pricing</t>
  </si>
  <si>
    <t>Industry, Buildings, Industrial energy related, Heating and cooling</t>
  </si>
  <si>
    <t>This law was implemented in 2004, with later amendments. Through this law, a higher electricity price is applied to industries and products with an electricity-consumption level higher than the standard. The policy is implemented at a national level, but the prices are set by provinces individually.
"The study finds that, during 2004–2009, the policy accounted for a drop of roughly 115 TWh in electricity use, which amounted to a reduction of 82 million tons of CO2 emissions." (http://www.sciencedirect.com/science/article/pii/S0301421512001668)</t>
  </si>
  <si>
    <t>http://iepd.iipnetwork.org/policy/differential-electricity-pricing-industry
http://www.sciencedirect.com/science/article/pii/S0301421512001668</t>
  </si>
  <si>
    <t>Directive amending Directive 98/70/EC relating to the quality of petrol and diesel fuels and amending Directive 2009/28/EC on the promotion of the use of energy from renewable sources European Union (27) (2015)</t>
  </si>
  <si>
    <t>Directive amending Directive 98/70/EC relating to the quality of petrol and diesel fuels and amending Directive 2009/28/EC on the promotion of the use of energy from renewable sources</t>
  </si>
  <si>
    <t>Product standards, Obligation schemes, Other mandatory requirements, Target, Renewable energy target</t>
  </si>
  <si>
    <t>Transport, Electricity and heat, Industry, Renewables</t>
  </si>
  <si>
    <t>(EU) 2015/1513 
"The greenhouse gas emission saving from the use of biofuels taken into account for the purposes referred to in paragraph 1 shall be at least 60 % for biofuels produced in installations starting operation after 5 October 2015. An installation shall be considered to be in operation if the physical production of biofuels has taken place.
In the case of installations that were in operation on or before 5 October 2015, for the purposes referred to in paragraph 1, biofuels shall achieve a greenhouse gas emission saving of at least 35 % until 31 December 2017 and at least 50 % from 1 January 2018."
"Member States shall report the total volumes of petrol and diesel fuels marketed in their territories and the volumes of unleaded petrol and diesel fuels marketed with a maximum sulphur content of 10 mg/kg. Furthermore, Member States shall report annually on the availability, on an appropriately balanced geographical basis, of petrol and diesel fuels with a maximum sulphur content of 10 mg/kg that are marketed within their territory."
"Each Member State shall seek to achieve the objective of there being a minimum level of consumption on their territory of biofuels produced from feedstocks and of other fuels (listed). To that effect, by 6 April 2017, each Member State shall set a national target, which it shall endeavour to achieve. A reference value for this target is 0,5 percentage points in energy content of the share of energy from renewable sources in all forms of transport in 2020 referred to in the first subparagraph, to be met with biofuels produced from feedstocks and with other fuels (listed)." (http://eur-lex.europa.eu/legal-content/EN/TXT/?uri=celex%3A32015L1513)
"This directive limits the way Member States can meet the target of 10% for renewables in transport fuels by 2020, bringing to an end many months of debate. There will be a cap of 7% on the contribution of biofuels produced from 'food' crops, and a greater emphasis on the production of advanced biofuels from waste feedstocks." (http://www.biofuelstp.eu/biofuels-legislation.html)</t>
  </si>
  <si>
    <t>Mitigation, Land use, Food security</t>
  </si>
  <si>
    <t>http://eur-lex.europa.eu/legal-content/EN/TXT/?uri=celex%3A32015L1513</t>
  </si>
  <si>
    <t>Directive on the limitation of emissions of certain pollutants into the air from medium combustion plants European Union (27) (2015)</t>
  </si>
  <si>
    <t>Directive on the limitation of emissions of certain pollutants into the air from medium combustion plants</t>
  </si>
  <si>
    <t>(EU) 2015/2193
"This Directive lays down rules to control emissions of sulphur dioxide (SO2), nitrogen oxides (NOx) and dust into the air from medium combustion plants, and thereby reduce emissions to air and the potential risks to human health and the environment from such emissions. This Directive also lays down rules to monitor emissions of carbon monoxide (CO)."
"This Directive shall apply to combustion plants with a rated thermal input equal to or greater than 1 MW and less than 50 MW (‘medium combustion plants’), irrespective of the type of fuel they use. This Directive shall also apply to a combination formed by new medium combustion plants pursuant to Article 4, including a combination where the total rated thermal input is equal to or greater than 50 MW, unless the combination forms a combustion plant covered by Chapter III of Directive 2010/75/EU."
"Member States shall lay down the rules on penalties applicable to infringements of the national provisions adopted pursuant to this Directive and shall take all measures necessary to ensure that they are implemented." (http://eur-lex.europa.eu/legal-content/EN/TXT/?uri=uriserv%3AOJ.L_.2015.313.01.0001.01.ENG)</t>
  </si>
  <si>
    <t>http://eur-lex.europa.eu/legal-content/EN/TXT/?uri=uriserv%3AOJ.L_.2015.313.01.0001.01.ENG</t>
  </si>
  <si>
    <t>Directive on the limitation of emissions of certain pollutants into the air from large combustion plants European Union (27) (2001)</t>
  </si>
  <si>
    <t>Directive on the limitation of emissions of certain pollutants into the air from large combustion plants</t>
  </si>
  <si>
    <t>Directive 2001/80/EC
"This Directive shall apply to combustion plants, the rated thermal input of which is equal to or greater than 50 MW, irrespective of the type of fuel used (solid, liquid or gaseous)."
"1. Not later than 1 July 1990 Member States shall draw up appropriate programmes for the progressive reduction of total annual emissions from existing plants. The programmes shall set out the timetables and the implementing procedures.
2. In accordance with the programmes mentioned in paragraph 1, Member States shall continue to comply with the emission ceilings and with the corresponding percentage reductions laid down for sulphur dioxide in Annex I, columns 1 to 6, and for oxides of nitrogen in Annex II, columns 1 to 4, by the dates specified in those Annexes, until the implementation of the provisions of Article 4 that apply to existing plants." (Source: http://eur-lex.europa.eu/legal-content/EN/TXT/?qid=1402653842533&amp;uri=CELEX:32001L0080)</t>
  </si>
  <si>
    <t>http://eur-lex.europa.eu/legal-content/EN/TXT/?qid=1402653842533&amp;uri=CELEX:32001L0080</t>
  </si>
  <si>
    <t>Directive on national emission ceilings for certain atmospheric pollutants European Union (27) (2001)</t>
  </si>
  <si>
    <t>Directive on national emission ceilings for certain atmospheric pollutants</t>
  </si>
  <si>
    <t>Directive 2001/81/EC
"Directive 2001/81/EC of the European Parliament and the Council on National Emission Ceilings for certain pollutants (NEC Directive) sets upper limits for each Member State for the total emissions in 2010 of the four pollutants responsible for acidification, eutrophication and ground-level ozone pollution (sulphur dioxide, nitrogen oxides, volatile organic compounds and ammonia), but leaves it largely to the Member States to decide which measures – on top of Community legislation for specific source categories - to take in order to comply."
"The national emission ceilings in Annex I shall have as their purpose to meet broadly the following interim environmental objectives, for the Community as a whole, by 2010:
(a) Acidification
The areas where critical loads are exceeded shall be reduced by at least 50 % (in each grid cell) compared with the 1990 situation.
(b) Health-related ground-level ozone exposure
The ground-level ozone load above the critical level for human health (AOT60=0) shall be reduced by two-thirds in all grid cells compared with the 1990 situation. In addition, the ground-level ozone load shall not exceed an absolute limit of 2,9 ppm.h in any grid cell.
(c) Vegetation-related ground-level ozone exposure
The ground-level ozone load above the critical level for crops and semi-natural vegetation (AOT40=3 ppm.h) shall be reduced by one-third in all grid cells compared with the 1990 situation. In addition, the ground-level ozone load shall not exceed an absolute limit of 10 ppm.h, expressed as an exceedance of the critical level of 3 ppm.h in any grid cell."(http://ec.europa.eu/environment/air/pollutants/ceilings.htm)</t>
  </si>
  <si>
    <t>http://ec.europa.eu/environment/air/pollutants/ceilings.htm</t>
  </si>
  <si>
    <t>Directive on emissions standards for two- and three-wheeled vehicles European Union (27) (2002)</t>
  </si>
  <si>
    <t>Directive on emissions standards for two- and three-wheeled vehicles</t>
  </si>
  <si>
    <t>"Current standard: Euro 3, Directive 2002/51/EC
Future standards: Regulation (EU) No 168/2013: Euro 4 emission standards for motorbikes from 2016 and mopeds from 2017; Euro 5 standards for all two- or three-wheel vehicles from 2020." (http://transportpolicy.net/index.php?title=EU:_Motorcycles:_Emissions)</t>
  </si>
  <si>
    <t>http://eur-lex.europa.eu/legal-content/EN/ALL/?uri=CELEX:32002L0051</t>
  </si>
  <si>
    <t>Directive on measured against GHG emissions from nonroad vehicles European Union (27) (2004)</t>
  </si>
  <si>
    <t>Directive on measured against GHG emissions from nonroad vehicles</t>
  </si>
  <si>
    <t>Vehicle air pollution standards</t>
  </si>
  <si>
    <t>Transport, Heavy-duty vehicles, Shipping, Rail</t>
  </si>
  <si>
    <t>Directive 2004/26/EC
This directive covers engines and fuels used in locomotives, vessels, and non-road vehicles.</t>
  </si>
  <si>
    <t>http://eur-lex.europa.eu/LexUriServ/LexUriServ.do?uri=OJ:L:2004:146:0001:0107:EN:PDF
http://transportpolicy.net/index.php?title=EU:_Locomotives:_Emissions
http://transportpolicy.net/index.php?title=EU:_Marine:_Emissions
http://transportpolicy.net/index.php?title=EU:_Nonroad:_Emissions</t>
  </si>
  <si>
    <t>Directive on ambient air quality and cleaner air for Europe European Union (27) (2008)</t>
  </si>
  <si>
    <t>Directive on ambient air quality and cleaner air for Europe</t>
  </si>
  <si>
    <t>Directive 2008/50/EC 
"This Directive lays down measures aimed at the following:
1.defining and establishing objectives for ambient air quality designed to avoid, prevent or reduce harmful effects on human health and the environment as a whole;
2.assessing the ambient air quality in Member States on the basis of common methods and criteria;
3.obtaining information on ambient air quality in order to help combat air pollution and nuisance and to monitor long-term trends and improvements resulting from national and Community measures;
4.ensuring that such information on ambient air quality is made available to the public;
5.maintaining air quality where it is good and improving it in other cases;
6.promoting increased cooperation between the Member States in reducing air pollution." (http://eur-lex.europa.eu/legal-content/en/TXT/?uri=CELEX%3A32008L0050)
Pollution limits are provided in the directive annexes.</t>
  </si>
  <si>
    <t>http://eur-lex.europa.eu/legal-content/en/TXT/?uri=CELEX%3A32008L0050</t>
  </si>
  <si>
    <t>Directive Biofuel target European Union (27) (2009)</t>
  </si>
  <si>
    <t>Directive Biofuel target</t>
  </si>
  <si>
    <t>Directive 2009/28/EC
10% of energy used in transport by 2020.
Bonus of 29 g CO2/MJ for biofuels from degraded/contaminated land, when calculating efficiency of GHG reduction.
This directive was partly amended in 2015 by Directive (EU) 2015/1513. (http://eur-lex.europa.eu/legal-content/EN/TXT/?uri=celex%3A32015L1513)</t>
  </si>
  <si>
    <t>http://eur-lex.europa.eu/legal-content/EN/ALL/?uri=CELEX%3A32009L0028
http://www.biofuelstp.eu/biofuels-legislation.html</t>
  </si>
  <si>
    <t>Directive on the Promotion of Energy Produced from Renewable Energy Sources European Union United Kingdom (2009)</t>
  </si>
  <si>
    <t>Directive on the Promotion of Energy Produced from Renewable Energy Sources</t>
  </si>
  <si>
    <t>Green certificates, Product standards, Other mandatory requirements, Target, Renewable energy target, Formal &amp; legally binding renewable energy target</t>
  </si>
  <si>
    <t>Electricity and heat, Buildings, Industry, Transport, Renewables</t>
  </si>
  <si>
    <t>10% of energy used in transport by 2020.
20% of energy use from renewables.</t>
  </si>
  <si>
    <t>http://eur-lex.europa.eu/legal-content/EN/ALL/?uri=CELEX%3A32009L0028</t>
  </si>
  <si>
    <t>{{{Comments}}}</t>
  </si>
  <si>
    <t>Directive on the energy performance of buildings European Union (27) (2010)</t>
  </si>
  <si>
    <t>Directive on the energy performance of buildings</t>
  </si>
  <si>
    <t>Performance label, Building codes and standards, Monitoring</t>
  </si>
  <si>
    <t>Buildings, Heating and cooling, Appliances, Hot water and cooking, Construction</t>
  </si>
  <si>
    <t>Directive 2010/31/EU
Member States shall take the necessary measures to ensure that minimum energy performance requirements for buildings or building units are set with a view to achieving cost-optimal levels.
"Member States shall ensure that:
(a) by 31 December 2020, all new buildings are nearly zeroenergy
buildings; and
(b) after 31 December 2018, new buildings occupied and
owned by public authorities are nearly zero-energy
buildings." (http://eur-lex.europa.eu/LexUriServ/LexUriServ.do?uri=OJ:L:2010:153:0013:0035:EN:PDF)</t>
  </si>
  <si>
    <t>http://eur-lex.europa.eu/legal-content/EN/ALL/?uri=CELEX:32010L0031</t>
  </si>
  <si>
    <t>Directive on industrial emissions (integrated pollution prevention and control) European Union (27) (2010)</t>
  </si>
  <si>
    <t>Directive on industrial emissions (integrated pollution prevention and control)</t>
  </si>
  <si>
    <t>Regulatory Instruments, Sectoral standards, Monitoring</t>
  </si>
  <si>
    <t>Directive 2010/75/EU
"This Directive lays down rules on integrated prevention and control of pollution arising from industrial activities. It also lays down rules designed to prevent or, where that is not practicable, to reduce emissions into air, water and land and to prevent the generation of waste, in order to achieve a high level of protection of the environment taken as a whole."
"Member States shall take the necessary measures to ensure that no installation or combustion plant, waste incineration plant or waste co-incineration plant is operated without a permit."
"Member States shall take the necessary measures to ensure that the permit conditions are complied with." (http://eur-lex.europa.eu/legal-content/EN/TXT/?uri=celex:32010L0075)</t>
  </si>
  <si>
    <t>http://eur-lex.europa.eu/legal-content/EN/TXT/?uri=celex:32010L0075</t>
  </si>
  <si>
    <t>Directive amending Council Directive 1999/32/EC as regards the sulphur content of marine fuels European Union (27) (2012)</t>
  </si>
  <si>
    <t>Directive amending Council Directive 1999/32/EC as regards the sulphur content of marine fuels</t>
  </si>
  <si>
    <t>Directive 2012/33/EU</t>
  </si>
  <si>
    <t>Water</t>
  </si>
  <si>
    <t>http://eur-lex.europa.eu/legal-content/EN/TXT/?uri=CELEX%3A32012L0033</t>
  </si>
  <si>
    <t>Directive on the deployment of alternative fuels infrastructure European Union (27) (2014)</t>
  </si>
  <si>
    <t>Directive on the deployment of alternative fuels infrastructure</t>
  </si>
  <si>
    <t>Infrastructure investments, Sectoral standards, Other mandatory requirements</t>
  </si>
  <si>
    <t>Directive 2014/94/EU 
"This Directive establishes a common framework of measures for the deployment of alternative fuels infrastructure in the Union in order to minimise dependence on oil and to mitigate the environmental impact of transport. This Directive sets out minimum requirements for the building-up of alternative fuels infrastructure, including recharging points for electric vehicles and refuelling points for natural gas (LNG and CNG) and hydrogen, to be implemented by means of Member States' national policy frameworks, as well as common technical specifications for such recharging and refuelling points, and user information requirements." (http://eur-lex.europa.eu/legal-content/EN/TXT/PDF/?uri=CELEX:32014L0094&amp;from=EN)</t>
  </si>
  <si>
    <t>http://eur-lex.europa.eu/legal-content/EN/TXT/PDF/?uri=CELEX:32014L0094&amp;from=EN</t>
  </si>
  <si>
    <t>Directive concerning the protection of waters against pollution caused by nitrates from agricultural sources European Union (27) (1991)</t>
  </si>
  <si>
    <t>Directive concerning the protection of waters against pollution caused by nitrates from agricultural sources</t>
  </si>
  <si>
    <t>Agriculture and forestry, Agricultural N2O</t>
  </si>
  <si>
    <t>Directive 91/676/EEC 
"It aims to reduce water pollution from nitrates used for agricultural purposes and to prevent any further pollution. It is closely linked to other EU policies which address air and water quality, climate change and agriculture.
EU countries must:
- designate as vulnerable zones all those draining into waters which are or could be affected by high nitrate levels and eutrophication. The designation is reviewed and possibly revised at least every 4 years to take account of any changes that occur;
- establish mandatory action programmes for these areas, taking into account available scientific and technical data and overall environmental conditions;
- monitor the effectiveness of the action programmes;
- test the nitrate concentration in fresh ground and surface water at sampling stations, at least monthly and more frequently during flooding;
- carry out a comprehensive monitoring programme and submit every 4 years, a comprehensive report on the implementation of the Directive. The report includes information on nitrate-vulnerable zones, results of water monitoring, and a summary of the relevant - aspects of codes of good agricultural practices and action programmes;
- draw up a code of good agricultural practice which farmers apply on a voluntary basis. It sets out various good practices, such as when fertiliser use is inappropriate;
- provide training and information for farmers, where appropriate." (http://eur-lex.europa.eu/legal-content/EN/TXT/?uri=URISERV%3Al28013)</t>
  </si>
  <si>
    <t>Land use, Food security, Water</t>
  </si>
  <si>
    <t>http://eur-lex.europa.eu/legal-content/en/TXT/?uri=CELEX:31991L0676</t>
  </si>
  <si>
    <t>Directive relating to measures to be taken against air pollution by emissions from motor vehicles and amending Council Directive 70/220/EEC European Union (27) (1998)</t>
  </si>
  <si>
    <t>Directive relating to measures to be taken against air pollution by emissions from motor vehicles and amending Council Directive 70/220/EEC</t>
  </si>
  <si>
    <t>Directive 98/69/EC</t>
  </si>
  <si>
    <t>https://eur-lex.europa.eu/legal-content/EN/TXT/?uri=CELEX:31998L0069</t>
  </si>
  <si>
    <t>Directive Governing the Promotion of Heating Optimization through Highly Efficient Pumps and Hydraulic Balancing Germany (2016)</t>
  </si>
  <si>
    <t>Directive Governing the Promotion of Heating Optimization through Highly Efficient Pumps and Hydraulic Balancing</t>
  </si>
  <si>
    <t>The promotion of heating optimization is to be done by installing modern, high-efficiency pumps or carrying out the hydraulic balancing, which optimally distributes the heat in the building. The programme aims at motivating heating owners with attractive, non-repayable subsidies, in order to replace inefficient pumps and implement optimisation measures on the entire heating system. IEA/IRENA Global Renewable Energy Policies and Measures Database © OECD/IEA and IRENA, [November 2020]</t>
  </si>
  <si>
    <t>https://www.iea.org/policies/2624-heating-system-optimization?country=Germany&amp;qs=germ</t>
  </si>
  <si>
    <t>Directive on Biofuels for Transport European Union (27) (2003)</t>
  </si>
  <si>
    <t>Directive on Biofuels for Transport</t>
  </si>
  <si>
    <t>Codes and standards, Other mandatory requirements</t>
  </si>
  <si>
    <t>(2003/30/EC)
"The Directive requires the Member States to introduce legislation and take the necessary measures to ensure that biofuels (liquid or gaseous fuels used for transport and produced from biomass, i.e. biodegradable waste and residue from, for example, agriculture and forestry) account for a minimum proportion of the fuel sold on their territory."
"The Directive sets a minimum percentage of biofuels to replace diesel or petrol for transport purposes in each Member State. It is a question of reducing conventional emissions of CO2 (carbon dioxide), CO (carbon monoxide), NOx (nitrogen oxides), VOC (volatile organic compounds) and other particles which are toxic for health and the environment."
"The Member States must ensure that the minimum share of biofuels sold on their markets is 5.75 %. Any Member State setting lower objectives will have to justify this on the basis of objective criteria." (Source: http://eur-lex.europa.eu/legal-content/EN/TXT/?uri=URISERV:l21061)</t>
  </si>
  <si>
    <t>http://iet.jrc.ec.europa.eu/remea/system/tdf/files/documents/directive_2009_30_fuel_quality_0.pdf?file=1&amp;type=node&amp;id=94</t>
  </si>
  <si>
    <t>Directive on emissions from air conditioning systems in motor vehicles European Union (27) (2006)</t>
  </si>
  <si>
    <t>Directive on emissions from air conditioning systems in motor vehicles</t>
  </si>
  <si>
    <t>(MAC-Directive 2006/40/EC) 
The MAC Directive prohibits the use of F-gases with a global warming potential of more than 150 times greater than carbon dioxide (CO2) in new types of cars and vans introduced from 2011, and in all new cars and vans produced from 2017.</t>
  </si>
  <si>
    <t>http://eur-lex.europa.eu/legal-content/EN/ALL/?uri=CELEX:32006L0040</t>
  </si>
  <si>
    <t>Directive on landfill of waste European Union (27) (1999)</t>
  </si>
  <si>
    <t>Directive on landfill of waste</t>
  </si>
  <si>
    <t>Directive 1999/31/EC
"It aims to prevent, or reduce as much as possible, any negative impact from landfilling on surface water, groundwater, soil, air or human health. It does so by introducing stringent technical requirements."
"Decision 2003/33/EC lays down the criteria and procedures for the acceptance of waste at landfills."
(http://eur-lex.europa.eu/legal-content/EN/TXT/?uri=URISERV%3Al21208)
Reduce biodegradable municipal waste by 65% by 2010 compared to 1995.
A revision proposal of 2014 stipulated the phase out landfilling for recyclable waste in non-hazardous landfills (incl. biowaste) by 2023.</t>
  </si>
  <si>
    <t>http://ec.europa.eu/environment/waste/landfill_index.htm
http://eur-lex.europa.eu/legal-content/EN/TXT/?uri=URISERV%3Al21208</t>
  </si>
  <si>
    <t>Directive on the Promotion of Clean Road Transport Vehicles European Union (27) (2005)</t>
  </si>
  <si>
    <t>Directive on the Promotion of Clean Road Transport Vehicles</t>
  </si>
  <si>
    <t>https://eur-lex.europa.eu/legal-content/EN/ALL/?uri=CELEX%3A32009L0033</t>
  </si>
  <si>
    <t>Directives for Efficient Use of Energy and its Conservation in Buildings or Building Complexes in Rajasthan India (2011)</t>
  </si>
  <si>
    <t>Directives for Efficient Use of Energy and its Conservation in Buildings or Building Complexes in Rajasthan</t>
  </si>
  <si>
    <t>The main objective of this policy is to cut down the energy consumption level by the commercial buildings. IEA/IRENA Global Renewable Energy Policies and Measures Database © OECD/IEA and IRENA, [November 2020]</t>
  </si>
  <si>
    <t>https://www.iea.org/policies/496-directives-for-efficient-use-of-energy-and-its-conservation-in-buildings-or-building-complexes-in-rajasthan?country=India&amp;page=4&amp;qs=indi</t>
  </si>
  <si>
    <t>Distance-Based Road Pricing for Heavy Vehicles Germany (2005)</t>
  </si>
  <si>
    <t>Distance-Based Road Pricing for Heavy Vehicles</t>
  </si>
  <si>
    <t>https://core.ac.uk/download/pdf/41174549.pdf</t>
  </si>
  <si>
    <t>Distributed generation Italy (2014)</t>
  </si>
  <si>
    <t>Distributed generation</t>
  </si>
  <si>
    <t>User charges</t>
  </si>
  <si>
    <t>Distributed photovoltaic power generation service guide of Southern Power Grid Company Limited (Interim) China (2013)</t>
  </si>
  <si>
    <t>Distributed photovoltaic power generation service guide of Southern Power Grid Company Limited (Interim)</t>
  </si>
  <si>
    <t>Infrastructure investments, Institutional creation, Codes and standards</t>
  </si>
  <si>
    <t>https://www.iea.org/policies/5625-distributed-photovoltaic-power-generation-service-guide-of-china-southern-power-grid-company-limited-interim</t>
  </si>
  <si>
    <t>Distribution of competencies for energy between State and Regions Italy (1998)</t>
  </si>
  <si>
    <t>Distribution of competencies for energy between State and Regions</t>
  </si>
  <si>
    <t>https://www.iea.org/policies/3843-distribution-of-competencies-for-energy-between-state-and-regions?country=Italy&amp;page=5&amp;qs=italy</t>
  </si>
  <si>
    <t>District Heating Classification France (1999)</t>
  </si>
  <si>
    <t>District Heating Classification</t>
  </si>
  <si>
    <t>https://www.iea.org/policies/2208-district-heating-classification?country=France&amp;page=4&amp;qs=france</t>
  </si>
  <si>
    <t>Dollars to $ense Canada (1997)</t>
  </si>
  <si>
    <t>Dollars to $ense</t>
  </si>
  <si>
    <t>Advice or aid in implementation, Information provision, Professional training and qualification</t>
  </si>
  <si>
    <t>https://www.nrcan.gc.ca/energy/efficiency/industry/training-awareness/5461</t>
  </si>
  <si>
    <t>Domestic Emissions Trading Pilot Scheme for Korean Industries and Power Sector Republic of Korea (2015)</t>
  </si>
  <si>
    <t>Domestic Emissions Trading Pilot Scheme for Korean Industries and Power Sector</t>
  </si>
  <si>
    <t>https://icapcarbonaction.com/en/?option=com_etsmap&amp;task=export&amp;format=pdf&amp;layout=list&amp;systems%5B%5D=47</t>
  </si>
  <si>
    <t>Domestic Lighting Replacement Programme (UJALA) India (2012)</t>
  </si>
  <si>
    <t>Domestic Lighting Replacement Programme (UJALA)</t>
  </si>
  <si>
    <t>Loans, Information provision</t>
  </si>
  <si>
    <t>By 2019, UJALA aims to replace 770 million old wasteful lamps with modern, efficient and longer lasting LED lamps, without the need for any government subsidies.</t>
  </si>
  <si>
    <t>https://www.eeslindia.org/img/uajala/pdf/UJALA_Case_Studies_1.pdf</t>
  </si>
  <si>
    <t>Domestic Photovoltaic (PV) System Field Trial United Kingdom (2001)</t>
  </si>
  <si>
    <t>Domestic Photovoltaic (PV) System Field Trial</t>
  </si>
  <si>
    <t>https://ieeexplore.ieee.org/document/1190894?reload=true&amp;arnumber=1190894</t>
  </si>
  <si>
    <t>Downstream Petroleum Products Action Agenda Australia (1999)</t>
  </si>
  <si>
    <t>Downstream Petroleum Products Action Agenda</t>
  </si>
  <si>
    <t>Statement developed jointly between the Ministry for Industry, Science, and Resources and the Australian Institute of Petroleum and putting forward a vision for the future of the petroleum industry.</t>
  </si>
  <si>
    <t>https://catalogue.nla.gov.au/Record/2010876</t>
  </si>
  <si>
    <t>Draft Delhi Electric Vehicle Policy India (2018)</t>
  </si>
  <si>
    <t>Draft Delhi Electric Vehicle Policy</t>
  </si>
  <si>
    <t>Tax relief, Strategic planning</t>
  </si>
  <si>
    <t>This policy will apply exclusively to Battery Electric Vehicles (as defined in Annexure -1, FAME India). Objectives include: • bring about a material improvement in Delhi’s air quality by bringing down emissions from transport sector. Seek to drive rapid adoption of Battery Electric Vehicles (BEVs) so that they contribute to 25% of all new vehicle registrations by 2023; • put in place measures to support the creation of jobs in driving, selling, financing, servicing and charging of EVs. IEA/IRENA Global Renewable Energy Policies and Measures Database © OECD/IEA and IRENA, [November 2020]</t>
  </si>
  <si>
    <t>https://www.iea.org/policies/2867-draft-delhi-electric-vehicle-policy-2018?country=India&amp;qs=india</t>
  </si>
  <si>
    <t>Draft Directive for the Linkage of Kyoto Protocol Project Mechanisms with EU Emissions Trading Scheme European Union (27) (2003)</t>
  </si>
  <si>
    <t>Draft Directive for the Linkage of Kyoto Protocol Project Mechanisms with EU Emissions Trading Scheme</t>
  </si>
  <si>
    <t>https://eur-lex.europa.eu/LexUriServ/LexUriServ.do?uri=CELEX:32003L0087:en:HTML</t>
  </si>
  <si>
    <t>Draft National REDD Strategy Indonesia (2012)</t>
  </si>
  <si>
    <t>Draft National REDD Strategy</t>
  </si>
  <si>
    <t>"The Strategy is aimed at being an integral part of the Indonesian Government’s efforts to anticipate and react to global warming. The strategy’s purpose is to fulfill the pre-conditions for application of REDD and by setting up a framework to improve and enhance the management of the forestry sector and supporting sectors, such as plantation, agriculture and mining. The strategy hopes to be mainstreamed into all institutions at the national, provincial, and district levels as well as in management units."</t>
  </si>
  <si>
    <t>Under review</t>
  </si>
  <si>
    <t>https://static1.squarespace.com/static/566f0f00d8af100a22fb3bfd/t/58540e10e4fcb56428732a47/1481903646370/Indonesia+REDD%2B+Task+Force.+National+Strategy.pdf</t>
  </si>
  <si>
    <t>Draft Unlocking National Energy Efficiency potential (UNNATEE) Strategy Plan Towards Developing an Energy Efficient Nation India (2017)</t>
  </si>
  <si>
    <t>Draft Unlocking National Energy Efficiency potential (UNNATEE) Strategy Plan Towards Developing an Energy Efficient Nation</t>
  </si>
  <si>
    <t>Imagined as a blue-print for India's energy efficiency targets. Potential energy savings indicated: 87 Mtoe. Potential total emissions reduction: 858 MtCO2ee by 2030. 36% reduction in emission intensity by 2030, compared to 33-35% indicated in NDC.</t>
  </si>
  <si>
    <t>https://www.beeindia.gov.in/sites/default/files/press_releases/Press%20release.pdf
https://digitallylearn.com/unlocking-national-energy-efficiency-potential-unnatee-launched-upsc-ias/</t>
  </si>
  <si>
    <t>Energy intensity per GDP improvement target (%), GHG emissions reduction (GtCO2eq)</t>
  </si>
  <si>
    <t>36, 858</t>
  </si>
  <si>
    <t>2031, 2030</t>
  </si>
  <si>
    <t>Driverless Electric Vehicle Public Transport Trials in Darwin Australia (2017)</t>
  </si>
  <si>
    <t>Driverless Electric Vehicle Public Transport Trials in Darwin</t>
  </si>
  <si>
    <t>Darwin</t>
  </si>
  <si>
    <t>A driverless electric bus trial was conducted at Darwin Waterfront. This joint project from the Department of Infrastructure, Planning and Logistics and Darwin Waterfront Corporation was conducted to highlight potential technological developments in public transport. IEA/IRENA Global Renewable Energy Policies and Measures Database © OECD/IEA and IRENA, [November 2020]</t>
  </si>
  <si>
    <t>https://www.iea.org/policies/6645-driverless-electric-vehicle-public-transport-trials-in-darwin?country=Australia&amp;qs=australia</t>
  </si>
  <si>
    <t>Duncan Hunter National Defense Authorisation Act for Fiscal Year 2009 Energy Provisions United States of America (2008)</t>
  </si>
  <si>
    <t>Duncan Hunter National Defense Authorisation Act for Fiscal Year 2009</t>
  </si>
  <si>
    <t>Electricity and heat, Oil, Renewables, General, Transport</t>
  </si>
  <si>
    <t>Legislative. Concerns use of energy and fuel in the armed forces.</t>
  </si>
  <si>
    <t>https://www.congress.gov/bill/110th-congress/house-bill/5658/text</t>
  </si>
  <si>
    <t>Défi Pour la Terre/Challenge for the Earth France (2005)</t>
  </si>
  <si>
    <t>Défi Pour la Terre/Challenge for the Earth</t>
  </si>
  <si>
    <t>http://www.fondation-nature-homme.org/magazine/ensemble-relevons-le-defi-pour-la-terre</t>
  </si>
  <si>
    <t>E-Energy – ICT-based energy system of the future Germany (2007)</t>
  </si>
  <si>
    <t>E-Energy – ICT-based energy system of the future</t>
  </si>
  <si>
    <t>RD&amp;D funding, Research &amp; Development and Deployment (RD&amp;D), Demonstration project</t>
  </si>
  <si>
    <t>http://www.bmwi.de
www.e-energy.de</t>
  </si>
  <si>
    <t>E-Standby Programme Republic of Korea (2005)</t>
  </si>
  <si>
    <t>E-Standby Programme</t>
  </si>
  <si>
    <t>Negotiated agreements (public-private sector), Endorsement label, Other mandatory requirements, Codes and standards</t>
  </si>
  <si>
    <t>https://onetech.co.kr/en/national-certification/energy-efficiency-e-standby/?ckattempt=1</t>
  </si>
  <si>
    <t>EBRD Loans for Russian Hydropower Russian Federation (2006)</t>
  </si>
  <si>
    <t>EBRD Loans for Russian Hydropower</t>
  </si>
  <si>
    <t>Long-term loan of EUR 185 million to finance the modernisation of nine power stations on the Volga-Kama cascade</t>
  </si>
  <si>
    <t>https://www.ebrd.com/work-with-us/projects/psd/rushydro-hydroogk-modernization-loan.html</t>
  </si>
  <si>
    <t>EESL National Energy Efficient Buildings Programme India (2017)</t>
  </si>
  <si>
    <t>EESL National Energy Efficient Buildings Programme</t>
  </si>
  <si>
    <t>Economic instruments, Fiscal or financial incentives</t>
  </si>
  <si>
    <t>The programme aims at retrofitting 20,000 large public and private buildings with more efficient appliances and equipment by 2020. Among the equipment being installed are advanced building management systems that track power consumption in real-time and identify ways to reduce energy waste. IEA/IRENA Global Renewable Energy Policies and Measures Database © OECD/IEA and IRENA, [November 2020]</t>
  </si>
  <si>
    <t>https://www.iea.org/policies/7448-eesl-national-energy-efficient-buildings-programme?country=India&amp;qs=india</t>
  </si>
  <si>
    <t>EESL Smart Meter National Programme India (2017)</t>
  </si>
  <si>
    <t>EESL Smart Meter National Programme</t>
  </si>
  <si>
    <t>The programme aims at replacing 250 million conventional meters with smart meters via bulk procurement. IEA/IRENA Global Renewable Energy Policies and Measures Database © OECD/IEA and IRENA, [November 2020]</t>
  </si>
  <si>
    <t>https://www.iea.org/policies/7445-eesl-smart-meter-national-programme?country=India&amp;qs=india</t>
  </si>
  <si>
    <t>EESL Solar Agriculture Demand Side Management (DSM) India (2015)</t>
  </si>
  <si>
    <t>EESL Solar Agriculture Demand Side Management (DSM)</t>
  </si>
  <si>
    <t>Bulk procurement programme where farmers are to be provided with star-rated pumps with VFD/Controller, and financing and installation, as well as free repair and maintenance for the contract period. The aim is to make it possible for farmers to receive revenue on a monthly basis by selling the excess power to the grid for a period of 25 years. IEA/IRENA Global Renewable Energy Policies and Measures Database © OECD/IEA and IRENA, [November 2020]</t>
  </si>
  <si>
    <t>https://www.iea.org/policies/2453-eesl-solar-agriculture-dsm?country=India&amp;page=3&amp;qs=indi</t>
  </si>
  <si>
    <t>EESL Super-Efficient Air Conditioning Programme India (2017)</t>
  </si>
  <si>
    <t>EESL Super-Efficient Air Conditioning Programme</t>
  </si>
  <si>
    <t>Pilot procurement programme created by EESL in partnership with BSES Rajdhani Power Limited (electricity distribution company). Provision of energy efficient air conditioners at a discounted price. In 2019 30,000 airconditioner units are offered to BSES customers in South and West Delhi. IEA/IRENA Global Renewable Energy Policies and Measures Database © OECD/IEA and IRENA, [November 2020]</t>
  </si>
  <si>
    <t>https://www.iea.org/policies/7492-eesl-super-efficient-air-conditioning-programme?country=India&amp;qs=india</t>
  </si>
  <si>
    <t>ELAN Law and Decree on Housing France (2018)</t>
  </si>
  <si>
    <t>ELAN Law and Decree on Housing</t>
  </si>
  <si>
    <t>Building codes and standards, Sectoral standards</t>
  </si>
  <si>
    <t>Buildings, Electricity and heat, Renewables, Construction</t>
  </si>
  <si>
    <t>Decree No. 2019-771
The Law deals with housing in general. Regarding energy efficiency, the law aims at enhancing the energetic performances of French buildings. Art. 181 amends the Code of Construction and Housing, noting that the energy, environmental and sanitary performance of buildings are part of a requirement to fight against climate change. Art. 44 simplifies the code of urbanism to ease the administrative framework on the construction of facilities dedicated to producing renewable energy.</t>
  </si>
  <si>
    <t>https://climate-laws.org/cclow/geographies/france/laws/elan-law-on-housing-and-decree-2019-771</t>
  </si>
  <si>
    <t>ENERGY STAR - Certified New Homes United States of America (1992)</t>
  </si>
  <si>
    <t>ENERGY STAR - Certified New Homes</t>
  </si>
  <si>
    <t>Voluntary approaches, Advice or aid in implementation, Performance label</t>
  </si>
  <si>
    <t>http://www.energystar.gov</t>
  </si>
  <si>
    <t>ENERGY STAR National Campaigns United States of America (2005)</t>
  </si>
  <si>
    <t>ENERGY STAR National Campaigns</t>
  </si>
  <si>
    <t>Negotiated agreements (public-private sector), Endorsement label, Information provision, Advice or aid in implementation</t>
  </si>
  <si>
    <t>http://www.energystar.gov/index.cfm?c=promotions.pt_national_promotions</t>
  </si>
  <si>
    <t>ENERGY STAR Portfolio Manager Benchmarking Tool Canada (2014)</t>
  </si>
  <si>
    <t>ENERGY STAR Portfolio Manager Benchmarking Tool</t>
  </si>
  <si>
    <t>http://www.nrcan.gc.ca/energy/efficiency/buildings/energy-benchmarking/3691</t>
  </si>
  <si>
    <t>ENERGY STAR for New Homes Canada (2005)</t>
  </si>
  <si>
    <t>ENERGY STAR for New Homes</t>
  </si>
  <si>
    <t>Information and education, Information provision, Comparison label, Endorsement label, Public voluntary schemes</t>
  </si>
  <si>
    <t>https://www.nrcan.gc.ca/energy/efficiency/housing/new-homes/5057</t>
  </si>
  <si>
    <t>ENERGY STAR labeled Buildings and Plants United States of America (2004)</t>
  </si>
  <si>
    <t>ENERGY STAR labeled Buildings and Plants</t>
  </si>
  <si>
    <t>http://www.energystar.gov/index.cfm?c=business.bus_bldgs</t>
  </si>
  <si>
    <t>ENERGY STAR-labeled Products United States of America (1992)</t>
  </si>
  <si>
    <t>ENERGY STAR-labeled Products</t>
  </si>
  <si>
    <t>Information and education, Advice or aid in implementation, Information provision, Endorsement label, Negotiated agreements (public-private sector)</t>
  </si>
  <si>
    <t>Electricity and heat, Buildings, Appliances</t>
  </si>
  <si>
    <t>http://www.energystar.gov/index.cfm?fuseaction=find_a_product</t>
  </si>
  <si>
    <t>EPA Climate Change Public Outreach Tools United States of America (1997)</t>
  </si>
  <si>
    <t>EPA Climate Change Public Outreach Tools</t>
  </si>
  <si>
    <t>http://www.epa.gov/climatechange/wycd/waste/tools.html</t>
  </si>
  <si>
    <t>ERP-Environment and Energy Saving Programme Germany (1990)</t>
  </si>
  <si>
    <t>ERP-Environment and Energy Saving Programme</t>
  </si>
  <si>
    <t>https://www.kfw.de/KfW-Group/About-KfW/Identit%C3%A4t/Geschichte-der-KfW/KfW-Themen/Aufbau-Ost/</t>
  </si>
  <si>
    <t>ESD communication platform Germany (2008)</t>
  </si>
  <si>
    <t>ESD communication platform</t>
  </si>
  <si>
    <t>http://www.energieeffizienz-online.info</t>
  </si>
  <si>
    <t>EU Action Plan for Forest Law Enforcement, Governance and Trade European Union (27) (2003)</t>
  </si>
  <si>
    <t>EU Action Plan for Forest Law Enforcement, Governance and Trade</t>
  </si>
  <si>
    <t>Information and education, Institutional creation, Sectoral standards, Other mandatory requirements</t>
  </si>
  <si>
    <t>http://www.euflegt.efi.int/43</t>
  </si>
  <si>
    <t>EU Biofuels Strategy European Union (27) (2006)</t>
  </si>
  <si>
    <t>EU Biofuels Strategy</t>
  </si>
  <si>
    <t>http://ec.europa.eu/agriculture/biomass/biofuel/index_en.htm</t>
  </si>
  <si>
    <t>EU Climate and Energy Package: Quality standards for fuels and biofuels European Union (27) (2009)</t>
  </si>
  <si>
    <t>EU Climate and Energy Package: Quality standards for fuels and biofuels</t>
  </si>
  <si>
    <t>http://register.consilium.europa.eu/pdf/en/08/st03/st03740-re01.en08.pdf</t>
  </si>
  <si>
    <t>EU Eco-Management and Audit Scheme (EMAS) European Union (27) (1995)</t>
  </si>
  <si>
    <t>EU Eco-Management and Audit Scheme (EMAS)</t>
  </si>
  <si>
    <t>Negotiated agreements (public-private sector), Endorsement label, Information provision, Auditing, Monitoring</t>
  </si>
  <si>
    <t>http://ec.europa.eu/environment/emas/index_en.htm</t>
  </si>
  <si>
    <t>EU Emission Trading Scheme (EU ETS) European Union (27) (2003)</t>
  </si>
  <si>
    <t>EU Emission Trading Scheme (EU ETS)</t>
  </si>
  <si>
    <t>Industry, Transport, Air, Electricity and heat</t>
  </si>
  <si>
    <t>Legislative: (Directive 2003/87/EC establishing a scheme for greenhouse gas emission allowance trading within the Community and amending Council Directive 96/61/EC)</t>
  </si>
  <si>
    <t>http://eur-lex.europa.eu/legal-content/AUTO/?uri=CELEX:32003L0087&amp;qid=1448882749567&amp;rid=1</t>
  </si>
  <si>
    <t>EU Energy efficiency Standards European Union (27) (1992)</t>
  </si>
  <si>
    <t>EU Energy efficiency Standards</t>
  </si>
  <si>
    <t>Codes and standards, Product standards, Other mandatory requirements</t>
  </si>
  <si>
    <t>https://smartcities-infosystem.eu/sites/default/files/EU_policy_timeline.pdf</t>
  </si>
  <si>
    <t>EU Sustainable Energy Week European Union (27) (2007)</t>
  </si>
  <si>
    <t>EU Sustainable Energy Week</t>
  </si>
  <si>
    <t>http://www.eusew.eu/</t>
  </si>
  <si>
    <t>EU energy efficiency plan European Union (27) (2011)</t>
  </si>
  <si>
    <t>EU energy efficiency plan</t>
  </si>
  <si>
    <t>http://eur-lex.europa.eu/legal-content/EN/TXT/?uri=uriserv:en0029</t>
  </si>
  <si>
    <t>EV Charging Infrastructure Target 2030 France (2015)</t>
  </si>
  <si>
    <t>EV Charging Infrastructure Target 2030</t>
  </si>
  <si>
    <t>As part of the French Law no 2015-992 of 17 August 2015, “Law on Energy Transition for Green Growth” (LTECV), the French Government has announced the target of 7 million public and private charging points for electric vehicles by 2030. IEA/IRENA Global Renewable Energy Policies and Measures Database © OECD/IEA and IRENA, [November 2020]</t>
  </si>
  <si>
    <t>https://www.iea.org/policies/2861-ev-charging-infrastructure-target-2030?country=France&amp;qs=fra</t>
  </si>
  <si>
    <t>EV Charging Infrastructure Tax Credit France (2015)</t>
  </si>
  <si>
    <t>EV Charging Infrastructure Tax Credit</t>
  </si>
  <si>
    <t>In 2015, a 30 % tax credit has been introduced for the installation of recharging
points for electric cars by private individuals.</t>
  </si>
  <si>
    <t>https://www.service-public.fr/particuliers/actualites/A13845</t>
  </si>
  <si>
    <t>EV Infrastructure Charging Program (ADVENIR) France (2016)</t>
  </si>
  <si>
    <t>EV Infrastructure Charging Program (ADVENIR)</t>
  </si>
  <si>
    <t>In 2016, the ADVENIR program was launched to allow the financing of private charging infrastructure in company car parks and in apartment buildings. This initiative complements the 30% tax credit individuals receive for installer charging systems. It also complements the ADEME financing scheme targeting the installation of charging stations open to the public. The subsidy covers 40% of spendings for companies and public entities, 50% for collective residences. Thresholds can be found here (in French): https://advenir.mobi/montant/ IEA/IRENA Global Renewable Energy Policies and Measures Database © OECD/IEA and IRENA, [November 2020]</t>
  </si>
  <si>
    <t>https://www.iea.org/policies/2716-ev-infrastructure-charging-program-advenir?country=France&amp;qs=fra
https://advenir.mobi/</t>
  </si>
  <si>
    <t>EV Purchase Incentives in Delhi India (2010)</t>
  </si>
  <si>
    <t>EV Purchase Incentives in Delhi</t>
  </si>
  <si>
    <t>2 year scheme offering buyers incentives of up to 20% on the ex-factory prices of electric vehicles. Ended on 31 March 2012. IEA/IRENA Global Renewable Energy Policies and Measures Database © OECD/IEA and IRENA, [November 2020]</t>
  </si>
  <si>
    <t>https://www.iea.org/policies/6741-ev-purchase-incentives-in-delhi-india?country=India&amp;page=4&amp;qs=indi</t>
  </si>
  <si>
    <t>EVSE Support Tokyo Japan (2018)</t>
  </si>
  <si>
    <t>EVSE Support Tokyo</t>
  </si>
  <si>
    <t>Tokyo</t>
  </si>
  <si>
    <t>Tokyo's metropolitan government set a subsidy programme in 2018 to accelerate the installation of charging stations for electric vehicles (pure electric and plug-in hybrid vehicles) at condominiums in the capital. Condominium owners, associations and developpers can request financial support for the purchase and installation of EV charging facilities. The installation of solar panel systems and battery systems can be additionally funded under this subsidy programme if combined with the installation of charging stations. The aim of the programme, managed by Tokyo Environmental Public Service Corporation, is to raise the share of Evs in the total new car sales in the capital up to 50% by 2030. IEA/IRENA Global Renewable Energy Policies and Measures Database © OECD/IEA and IRENA, [November 2020]</t>
  </si>
  <si>
    <t>https://www.iea.org/policies/6649-evse-support-tokyo?country=Japan&amp;qs=japan</t>
  </si>
  <si>
    <t>EVSE Support for the Private Sector Japan (2013)</t>
  </si>
  <si>
    <t>EVSE Support for the Private Sector</t>
  </si>
  <si>
    <t>EVSE subsidy for private sectors who invest chargers/stations. In 2013, the Japanese government announced a deal with auto industry leaders, Nissan, Honda, and Mitsubishi, to invest nearly USD 1.025 billion for building user-friendly electric vehicle charging infrastructure in key locations across the country. The partnership witnessed about 800% increase in the number of EV chargers nationwide, from 4,700 chargers in 2013 to 40,000 charging points in 2016. During the same year, the number of electric car charge points in Japan overtook the number of petrol stations, that is, 40,000 charging points in Japan as compared to 34,000 petrol stations. The government’s goal is to have fast charger every 9.3 miles (15 km) or within every 19-mile (30-km) radius. To support BEVs, operators can get subsidies of ¥5 million ($47,000) per charger and up to ¥45 million ($420,000) for construction costs. IEA/IRENA Global Renewable Energy Policies and Measures Database © OECD/IEA and IRENA, [November 2020]</t>
  </si>
  <si>
    <t>https://www.iea.org/policies/2967-evse-support-for-private-sector?country=Japan&amp;qs=japan</t>
  </si>
  <si>
    <t>EVs Purchase Subsidy Japan (2009)</t>
  </si>
  <si>
    <t>EVs Purchase Subsidy</t>
  </si>
  <si>
    <t>850,000 yen maximum purchase subsidy, depending on electric range of EVs ("the more battery capacity for longer driving ranges, the more subsidies"). E.g. Nissan LEAF with 30kWh batteries: 330,000 yen. IEA/IRENA Global Renewable Energy Policies and Measures Database © OECD/IEA and IRENA, [November 2020]</t>
  </si>
  <si>
    <t>https://www.iea.org/policies/3031-purchase-subsidy?country=Japan&amp;page=2&amp;qs=japa</t>
  </si>
  <si>
    <t>Easy Ways to Save Energy Campaign United States of America (2005)</t>
  </si>
  <si>
    <t>Easy Ways to Save Energy Campaign</t>
  </si>
  <si>
    <t>Information and education, Advice or aid in implementation, Information provision, Comparison label, Endorsement label, Negotiated agreements (public-private sector)</t>
  </si>
  <si>
    <t>http://www1.eere.energy.gov/industry/saveenergynow/pdfs/save_energy_fs.pdf</t>
  </si>
  <si>
    <t>Eco allowances within the framework of the homeowner allowance Germany (1995)</t>
  </si>
  <si>
    <t>Eco allowances within the framework of the homeowner allowance</t>
  </si>
  <si>
    <t>Fiscal or financial incentives, Grants and subsidies</t>
  </si>
  <si>
    <t>http://www.bbsr.bund.de</t>
  </si>
  <si>
    <t>Eco-Car Tax Break and Subsidies for Vehicles Japan (2009)</t>
  </si>
  <si>
    <t>Eco-Car Tax Break and Subsidies for Vehicles</t>
  </si>
  <si>
    <t>Fiscal or financial incentives, Grants and subsidies, Tax relief</t>
  </si>
  <si>
    <t>The effectiveness of the standards is enhanced by financial incentives—such as progressive taxes levied on the vehicle weight and engine displacement. Early compliance of this sort is rewarded through tax breaks for vehicles exceeding their targets ahead of schedule.
In addition to the tax-break program, Japan also has a subsidy program. In its fiscal year 2016 the budget will be ¥15 billion for the subsidy program, down from ¥20 billion in fiscal year 2015. Currently, subsidies for clean diesel vehicles stand at up to ¥160,000 per unit.</t>
  </si>
  <si>
    <t>http://www.mlit.go.jp/jidosha/jidosha_fr1_000028.html
http://www.mlit.go.jp/common/001084657.pdf</t>
  </si>
  <si>
    <t>Eco-Points Scheme for Green Home Appliances Japan (2009)</t>
  </si>
  <si>
    <t>Eco-Points Scheme for Green Home Appliances</t>
  </si>
  <si>
    <t>To be eligible, product’s energy efficient level had to be over the “Four-Star” level certified under the “Unified Energy Conservation Label”. For the second year of the program, the eligibility level was increased and the eligible level was set higher at “Five-Star” level.</t>
  </si>
  <si>
    <t>http://www.env.go.jp/policy/ep_kaden/buy/index.html</t>
  </si>
  <si>
    <t>Eco-Tax Reform - First Stage Germany (1999)</t>
  </si>
  <si>
    <t>Eco-Tax Reform - First Stage</t>
  </si>
  <si>
    <t>Industry, Electricity and heat, Transport, Oil, Gas</t>
  </si>
  <si>
    <t>Eco-Tax Reform Germany (1999)</t>
  </si>
  <si>
    <t>Eco-Tax Reform</t>
  </si>
  <si>
    <t>http://www.bundesfinanzministerium.de/</t>
  </si>
  <si>
    <t>Eco-design (establishing a framework for the setting of ecodesign requirements for energy-related products (recast)) European Union (27) (2009)</t>
  </si>
  <si>
    <t>Eco-design (establishing a framework for the setting of ecodesign requirements for energy-related products (recast))</t>
  </si>
  <si>
    <t>Buildings, Industry, Appliances</t>
  </si>
  <si>
    <t>Directive 2009/125/EC
"This Directive establishes a framework for the setting of Community ecodesign requirements for energy-related products with the aim of ensuring the free movement of such products within the internal market." (EC)
A number of regulations have been set for individual product types, in accordance with this directive. Examples are:
1. Commission Regulation (EU) No 347/2010 (h/h lamps)
2. Commission Regulation (EC) No 859/2009 (h/h lamps)
3. Commission Regulation (EC) No 244/2009 (h/h lamps)
4. Commission Regulation (EC) No 245/2009 (h/h lamps)
5. Commission Regulation (EC) No 278/2009 (no load condition electric power consumption)
6. Commission Regulation (EC) No 642/2009 (Televisions)
7. Commission Regulation (EC)No 640/2009 (Electric motors)
8. Commission Regulation (EC) No 643/2009 (refrigerating appliances)
9. Commission Regulation (EU) No 1015/2010 (household washing machines)
10. Commission Regulation (EU) No 1016/2010 (household dishwashers)
11. Commission Regulation (EU) Regulation No 327/2011 (Industrial fans Regulation)
12. Commission Regulation (EU) No 206/2012 (Air conditioning and comfort fans Regulation)
13. Commission Regulation (EC) No 641/2009 (Circulators Regulation)</t>
  </si>
  <si>
    <t>http://eur-lex.europa.eu/legal-content/EN/ALL/?uri=CELEX%3A32009L0125</t>
  </si>
  <si>
    <t>Eco-design requirements for energy-using products Germany (2008)</t>
  </si>
  <si>
    <t>Eco-design requirements for energy-using products</t>
  </si>
  <si>
    <t>http://www.bmwi.de/English/Navigation/energy-policy.html</t>
  </si>
  <si>
    <t>Eco-label Award Scheme European Union (27) (1999)</t>
  </si>
  <si>
    <t>Eco-label Award Scheme</t>
  </si>
  <si>
    <t>Information provision, Endorsement label, Policy support, Voluntary approaches</t>
  </si>
  <si>
    <t>https://eur-lex.europa.eu/legal-content/EN/TXT/?uri=CELEX%3A31999D0568</t>
  </si>
  <si>
    <t>Eco-label Standards for Laptop Computers European Union (27) (1999)</t>
  </si>
  <si>
    <t>Eco-label Standards for Laptop Computers</t>
  </si>
  <si>
    <t>https://ieep.eu/uploads/articles/attachments/0723034f-7ba1-4134-9e11-be5e6d812004/7.4_Ecolabelling_-_final.pdf?v=63664509871</t>
  </si>
  <si>
    <t>EcoAUTO Rebate Program Canada (2007)</t>
  </si>
  <si>
    <t>EcoAUTO Rebate Program</t>
  </si>
  <si>
    <t>http://www.ecoaction.gc.ca/ecotransport/ecoauto-eng.cfm</t>
  </si>
  <si>
    <t>EcoAction Community Funding Program Canada (2000)</t>
  </si>
  <si>
    <t>EcoAction Community Funding Program</t>
  </si>
  <si>
    <t>Fiscal or financial incentives, Policy support, Research &amp; Development and Deployment (RD&amp;D)</t>
  </si>
  <si>
    <t>https://www.canada.ca/en/environment-climate-change/news/2017/10/the_government_ofcanadasecoactioncommunityfundingprogram.html</t>
  </si>
  <si>
    <t>EcoAgriculture Biofuels Capital Initiative Canada (2007)</t>
  </si>
  <si>
    <t>EcoAgriculture Biofuels Capital Initiative</t>
  </si>
  <si>
    <t>Loans, Product standards</t>
  </si>
  <si>
    <t>http://www4.agr.gc.ca/AAFC-AAC/display-afficher.do?id=1195672401464&amp;lang=eng</t>
  </si>
  <si>
    <t>EcoCAR: The NeXt Challege United States of America (2008)</t>
  </si>
  <si>
    <t>EcoCAR: The NeXt Challege</t>
  </si>
  <si>
    <t>Demonstration project, Research &amp; Development and Deployment (RD&amp;D)</t>
  </si>
  <si>
    <t>http://www.ecocarchallenge.org/</t>
  </si>
  <si>
    <t>EcoENERGY Efficiency for Housing and Buildings Canada (2011)</t>
  </si>
  <si>
    <t>EcoENERGY Efficiency for Housing and Buildings</t>
  </si>
  <si>
    <t>Direct investment, Advice or aid in implementation, Information provision, Performance label, Professional training and qualification, Codes and standards, Building codes and standards, Product standards, Sectoral standards</t>
  </si>
  <si>
    <t>Buildings, Appliances, Industry, Construction</t>
  </si>
  <si>
    <t>"The ecoENERGY Efficiency program:
– supports the development and implementation of energy codes, benchmarking tools, training and information materials to improve the energy efficiency of commercial and institutional buildings in Canada;
– enables and promotes the construction and retrofit of energy efficient low-rise residential housing through the EnerGuide Rating System, the R-2000 Standard, and ENERGY STAR for New Homes initiatives;
– introduces or raises energy efficiency standards for a range of products, and promotes energy-efficient products through the ENERGY STAR initiative;
– aids the adoption and implementation of an energy management standard in Canada, accelerates energy-savings investments in industrial facilities and supports the exchange of best-practices information within Canada’s industrial sector; and,
– provides Canadians with decision-making tools for buying more fuel efficient vehicles including introducing improved vehicle fuel consumption labels. It also provides Canadians and Canada’s commercial/institutional fleet sector with information to operate their vehicles to reduce fuel consumption by exposing drivers to fuel-efficient driving techniques.
Note: The estimated mitigation impact of 6,500 kt in 2020 only includes energy efficiency impacts associated with policies and measures that occurred since Canada’s 5th National Communication and associated in-depth review in 2011. This figure does not include the estimated mitigation impact of 44,750 kt in 2020 resulting from energy efficiency standards published prior to 2011." (6th National Communication)</t>
  </si>
  <si>
    <t>https://www.nrcan.gc.ca/sites/www.nrcan.gc.ca/files/oee/pdf/Publications/commercial/pdf/BD-general_eng.pdf</t>
  </si>
  <si>
    <t>EE in Buildings: Provides building codes. Estimates emissions reductions based on BAU scenario. Targets expressed as Building emissions reduction (MtCO2e), Building emissions reduction (%)</t>
  </si>
  <si>
    <t>0.0065, 4.5</t>
  </si>
  <si>
    <t>EcoENERGY Efficiency for Vehicles Canada (2007)</t>
  </si>
  <si>
    <t>EcoENERGY Efficiency for Vehicles</t>
  </si>
  <si>
    <t>Advice or aid in implementation, Professional training and qualification</t>
  </si>
  <si>
    <t>Natural Resources Canada’s ecoENERGY Efficiency for Vehicles program aims to reduce energy use and emissions from transportation in Canada. The program offers:
Fuel efficient driver training : Auto$mart targets novice light-duty vehicle drivers; SmartDriver targets drivers in the commercial and institutional fleet sector; and Commercial and institutional fleets will have access to practical advice, tools, and strategies offered through FleetSmart;
Provides energy information to vehicle consumers:
this includes the production of the Fuel Consumption Guide, the introduction of updated energy efficiency labels for light-duty on-road vehicles;
and a new consumer awareness initiative that recognizes fuel efficient tires for light-duty vehicles.
Encourages freight companies to make their operations as energy efficient as possible. IEA/IRENA Global Renewable Energy Policies and Measures Database © OECD/IEA and IRENA, [November 2020]</t>
  </si>
  <si>
    <t>https://prod.iea.org/policies/1409-ecoenergy-efficiency-for-vehicles?page=127</t>
  </si>
  <si>
    <t>EcoENERGY Innovation Initiative Canada (2011)</t>
  </si>
  <si>
    <t>EcoENERGY Innovation Initiative</t>
  </si>
  <si>
    <t>Infrastructure investments, RD&amp;D funding, Research &amp; Development and Deployment (RD&amp;D), Technology development</t>
  </si>
  <si>
    <t>Electricity and heat, Renewables, CCS, Industry, Industrial process CO2</t>
  </si>
  <si>
    <t>EcoENERGY Retrofit - Homes Canada (2007)</t>
  </si>
  <si>
    <t>EcoENERGY Retrofit - Homes</t>
  </si>
  <si>
    <t>http://oee.nrcan.gc.ca/residential/6551</t>
  </si>
  <si>
    <t>EcoENERGY Retrofit - Small and Medium Organizations - Industry Canada (2007)</t>
  </si>
  <si>
    <t>EcoENERGY Retrofit - Small and Medium Organizations - Industry</t>
  </si>
  <si>
    <t>Infrastructure investments, Advice or aid in implementation, Negotiated agreements (public-private sector)</t>
  </si>
  <si>
    <t>http://www.ecoaction.gc.ca/index-eng.cfm</t>
  </si>
  <si>
    <t>EcoENERGY Technology Initiative Canada (2007)</t>
  </si>
  <si>
    <t>EcoENERGY Technology Initiative</t>
  </si>
  <si>
    <t>Information provision, RD&amp;D funding, Demonstration project, Technology development</t>
  </si>
  <si>
    <t>http://www.ecoaction.gc.ca/ecoenergy-ecoenergie/technology-technologie-eng.cfm</t>
  </si>
  <si>
    <t>EcoENERGY for Aboriginal and Northern Communities Canada (2007)</t>
  </si>
  <si>
    <t>EcoENERGY for Aboriginal and Northern Communities</t>
  </si>
  <si>
    <t>Funds to sub-national governments</t>
  </si>
  <si>
    <t>http://www.ainc-inac.gc.ca/clc/prg/eco/ovr_e.html
http://www.aadnc-aandc.gc.ca/eng/1100100034258/1100100034259</t>
  </si>
  <si>
    <t>EcoENERGY for Biofuels Canada (2008)</t>
  </si>
  <si>
    <t>EcoENERGY for Biofuels</t>
  </si>
  <si>
    <t>Policy support, Grants and subsidies</t>
  </si>
  <si>
    <t>Transport, Industry</t>
  </si>
  <si>
    <t>https://www.nrcan.gc.ca/energy/efficiency/energy-efficiency-transportation-and-alternative-fuels/alternative-fuels/biofuels/ecoenergy-biofuels-program/12358</t>
  </si>
  <si>
    <t>EcoENERGY for Buildings and Houses Canada (2007)</t>
  </si>
  <si>
    <t>EcoENERGY for Buildings and Houses</t>
  </si>
  <si>
    <t>Regulatory Instruments, Information provision, Comparison label</t>
  </si>
  <si>
    <t>http://www.ecoaction.gc.ca/ecoenergy-ecoenergie/buildingshouses-batimentshabitations-eng.cfm</t>
  </si>
  <si>
    <t>EcoENERGY for Equipment Canada (2011)</t>
  </si>
  <si>
    <t>EcoENERGY for Equipment</t>
  </si>
  <si>
    <t>Information and education, Comparison label, Endorsement label, Codes and standards, Monitoring, Other mandatory requirements</t>
  </si>
  <si>
    <t>Buildings, Appliances, Transport</t>
  </si>
  <si>
    <t>https://www.iea.org/policies/316-ecoenergy-for-equipment</t>
  </si>
  <si>
    <t>EcoENERGY for Personal Vehicles Canada (2007)</t>
  </si>
  <si>
    <t>EcoENERGY for Personal Vehicles</t>
  </si>
  <si>
    <t>http://www.ecoaction.gc.ca/ecoenergy-ecoenergie/personalvehicles-vehiculespersonnels-eng.cfm</t>
  </si>
  <si>
    <t>EcoENERGY for Renewable Heat Program Canada (2007)</t>
  </si>
  <si>
    <t>EcoENERGY for Renewable Heat Program</t>
  </si>
  <si>
    <t>Negotiated agreements (public-private sector), Grants and subsidies, Codes and standards</t>
  </si>
  <si>
    <t>https://www.iea.org/policies/4576-ecoenergy-for-renewable-heat-program</t>
  </si>
  <si>
    <t>EcoENERGY for Renewable Power Canada (2007)</t>
  </si>
  <si>
    <t>EcoENERGY for Renewable Power</t>
  </si>
  <si>
    <t>"The program offers an incentive of 1¢ per kilowatt-hour of electricity produced over a period of ten years from a qualifying low-impact renewable energy project built before March 31, 2011." (Annex to Canada's 2nd Biennial Report, 2016)</t>
  </si>
  <si>
    <t>http://unfccc.int/files/national_reports/biennial_reports_and_iar/submitted_biennial_reports/application/pdf/annex_to_canadas_2nd_biennial_report_pams_table_en.pdf</t>
  </si>
  <si>
    <t>EcoENERGY for Fleets Canada (2007)</t>
  </si>
  <si>
    <t>EcoENERGY for Fleets</t>
  </si>
  <si>
    <t>http://www.ecoaction.gc.ca/ECOENERGY-ECOENERGIE/fleets-parcsvehicules-eng.cfm</t>
  </si>
  <si>
    <t>EcoENERGY for Industry Canada (2007)</t>
  </si>
  <si>
    <t>EcoENERGY for Industry</t>
  </si>
  <si>
    <t>Negotiated agreements (public-private sector), Information provision, Strategic planning, Infrastructure investments, Grants and subsidies</t>
  </si>
  <si>
    <t>Industry, General, Industrial energy related</t>
  </si>
  <si>
    <t>EcoTECHNOLOGY for Vehicles Program Canada (2011)</t>
  </si>
  <si>
    <t>EcoTECHNOLOGY for Vehicles Program</t>
  </si>
  <si>
    <t>Information and education, Codes and standards</t>
  </si>
  <si>
    <t>https://umanitoba.ca/faculties/management/ti/media/docs/Meyer.pdf</t>
  </si>
  <si>
    <t>EcoTRANSPORT Strategy Canada (2011)</t>
  </si>
  <si>
    <t>EcoTRANSPORT Strategy</t>
  </si>
  <si>
    <t>http://www.ecoaction.gc.ca/ecotransport/index-eng.cfm</t>
  </si>
  <si>
    <t>Ecodesign requirements for energy-related products Italy (2011)</t>
  </si>
  <si>
    <t>Ecodesign requirements for energy-related products</t>
  </si>
  <si>
    <t>Codes and standards, Endorsement label, Information provision, Other mandatory requirements</t>
  </si>
  <si>
    <t>http://www.sviluppoeconomico.gov.it</t>
  </si>
  <si>
    <t>Ecological Consumption Website - ADEME France (2008)</t>
  </si>
  <si>
    <t>Ecological Consumption Website - ADEME</t>
  </si>
  <si>
    <t>http://www.ademe.fr/eco-consommation</t>
  </si>
  <si>
    <t>Ecological Protection Redline Policy China (2017)</t>
  </si>
  <si>
    <t>Ecological Protection Redline Policy</t>
  </si>
  <si>
    <t>This policy was initiated in 2017 "to protect zones of “bottom‐line” ecological importance. This policy does not specifically target native forests, and it has yet to be operationalized from the current guideline stage."</t>
  </si>
  <si>
    <t>https://doi.org/10.1111/conl.12396</t>
  </si>
  <si>
    <t>Economic Recovery Act United States of America (1981)</t>
  </si>
  <si>
    <t>Economic Recovery Act</t>
  </si>
  <si>
    <t>https://www.congress.gov/bill/97th-congress/house-bill/4242</t>
  </si>
  <si>
    <t>Intended Nationally Determined Contribution - INDC Australia (2015)</t>
  </si>
  <si>
    <t>Intended Nationally Determined Contribution - INDC</t>
  </si>
  <si>
    <t>Target, GHG reduction target, Political &amp; non-binding GHG reduction target</t>
  </si>
  <si>
    <t>26 to 28 per cent below 2005 levels by 2030</t>
  </si>
  <si>
    <t>http://www4.unfccc.int/submissions/INDC/Published%20Documents/Australia/1/Australias%20Intended%20Nationally%20Determined%20Contribution%20to%20a%20new%20Climate%20Change%20Agreement%20-%20August%202015.pdf</t>
  </si>
  <si>
    <t>document stated 26-28% reduction.</t>
  </si>
  <si>
    <t>Intended Nationally Determined Contribution - INDC Canada (2015)</t>
  </si>
  <si>
    <t>Reduce by 30% below 2005 levels by 2030.</t>
  </si>
  <si>
    <t>http://www4.unfccc.int/submissions/INDC/Published%20Documents/Canada/1/INDC%20-%20Canada%20-%20English.pdf</t>
  </si>
  <si>
    <t>CD-LINKS policy status: planned, {{{Comments}}}</t>
  </si>
  <si>
    <t>Intended Nationally Determined Contribution - INDC China (2015)</t>
  </si>
  <si>
    <t>Target, GHG reduction target, Political &amp; non-binding GHG reduction target, Renewable energy target, Political &amp; non-binding renewable energy target</t>
  </si>
  <si>
    <t>General, Agriculture and forestry, Forestry, Industry, Fluorinated gases</t>
  </si>
  <si>
    <t>"China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"To phase down the production and consumption of HCFC-22 for controlled
uses, with its production to be reduced by 35% from the 2010 level by 2020,
and by 67.5% by 2025 and to achieve effective control on emissions of HFC-
23 by 2020;"
"To promote the low-carbon development in agriculture, making efforts to
achieve zero growth of fertilizer and pesticide utilization by 2020;"
"To promote the share of green buildings in newly built buildings of cities and
towns reaching 50% by 2020;" (http://www4.unfccc.int/submissions/INDC/Published%20Documents/China/1/China's%20INDC%20-%20on%2030%20June%202015.pdf)
"By 2014 the following has been achieved:
• Carbon dioxide emissions per unit of GDP is 33.8% lower than the 2005 level;
• The share of non-fossil fuels in primary energy consumption is 11.2%;
• The forested area and forest stock volume are increased respectively by 21.6 million hectares and 2.188 billion cubic meters compared to the 2005 levels;
• The installed capacity of hydro power is 300 gigawatts (2.57 times of that for 2005);
• The installed capacity of on-grid wind power is 95.81 gigawatts (90 times of that for 2005);
• The installed capacity of solar power is 28.05 gigawatts (400 times of that for 2005); and
• The installed capacity of nuclear power is 19.88 gigawatts (2.9 times of that for 2005)."</t>
  </si>
  <si>
    <t>Energy service demand reduction and resource efficiency, Renewables, Other low-carbon technologies and fuel switch, Non-energy use, Energy efficiency</t>
  </si>
  <si>
    <t>http://www4.unfccc.int/submissions/INDC/Published%20Documents/China/1/China's%20INDC%20-%20on%2030%20June%202015.pdf</t>
  </si>
  <si>
    <t>% of non fossil energy sources in primary consumption, 60-65% reduction</t>
  </si>
  <si>
    <t>Share of renewables (%), GHG emissions reduction (%)</t>
  </si>
  <si>
    <t>20, 60</t>
  </si>
  <si>
    <t>, 2005</t>
  </si>
  <si>
    <t>Intended Nationally Determined Contribution - INDC United States of America (2015)</t>
  </si>
  <si>
    <t>Economy-wide target of reducing its greenhouse gas emissions by 26-28 per cent below its 2005 level in 2025 and to make best efforts to reduce its emissions by 28%. The US GHG targets are market as Unkown due to the uncertainty regarding their implementation under the Trump administration.</t>
  </si>
  <si>
    <t>http://www4.unfccc.int/submissions/INDC/Published%20Documents/United%20States%20of%20America/1/U.S.%20Cover%20Note%20INDC%20and%20Accompanying%20Information.pdf</t>
  </si>
  <si>
    <t>EeBuildings United States of America (2002)</t>
  </si>
  <si>
    <t>EeBuildings</t>
  </si>
  <si>
    <t>Information and education, Information provision, Regulatory Instruments, Other mandatory requirements, Voluntary approaches, Negotiated agreements (public-private sector)</t>
  </si>
  <si>
    <t>http://www.epa.gov/eeBuildings/index.html</t>
  </si>
  <si>
    <t>Efficiency Manitoba Canada (2003)</t>
  </si>
  <si>
    <t>Efficiency Manitoba</t>
  </si>
  <si>
    <t>http://www.gov.mb.ca/est/pdfs/est-efficiencymanitoba.pdf</t>
  </si>
  <si>
    <t>Efficiency Measures for Industry Canada (2001)</t>
  </si>
  <si>
    <t>Efficiency Measures for Industry</t>
  </si>
  <si>
    <t>Fiscal or financial incentives, Information and education, Policy support, Strategic planning, Voluntary approaches</t>
  </si>
  <si>
    <t>https://www.aceee.org/files/proceedings/2003/data/papers/SS03_Panel3_Paper_22.pdf</t>
  </si>
  <si>
    <t>Efficiency Upgrade for Coal-burning Industrial Boilers and Kilns China (2006)</t>
  </si>
  <si>
    <t>Efficiency Upgrade for Coal-burning Industrial Boilers and Kilns</t>
  </si>
  <si>
    <t>https://www.resilience.org/stories/2004-12-09/china-outlines-ten-programs-energy-efficiency/</t>
  </si>
  <si>
    <t>Efficiency Upgrade for Electric Motors China (2006)</t>
  </si>
  <si>
    <t>Efficiency Upgrade for Electric Motors</t>
  </si>
  <si>
    <t>Demonstration project, Information provision, Strategic planning</t>
  </si>
  <si>
    <t>http://www.europelectro.org/fileadmin/user_upload/library/EuropElectro_Unofficial_Translation_of_Minimum_Allowable_Values_of_Energy_Efficiency_and_Energy_Efficiency_Grades_for_Small_and_Medium_Three-Phase_Asynchronous_Motors.pdf</t>
  </si>
  <si>
    <t>Efficient Driving in Public Sector Fleets Argentina (2017)</t>
  </si>
  <si>
    <t>Efficient Driving in Public Sector Fleets</t>
  </si>
  <si>
    <t>Professional training and qualification</t>
  </si>
  <si>
    <t>https://www.iea.org/policies/6514-efficient-driving-in-public-sector-fleets?page=2&amp;region=Central%20%26%20South%20America%2CEurasia&amp;sector=Buildings%2CRoad%20transport%2CCross-industry%2CElectricity</t>
  </si>
  <si>
    <t>Efficient Energy for Sustainable Development Partnership (EESD) United States of America (2002)</t>
  </si>
  <si>
    <t>Efficient Energy for Sustainable Development Partnership (EESD)</t>
  </si>
  <si>
    <t>Information provision, Tax relief, Policy support</t>
  </si>
  <si>
    <t>https://www.un.org/esa/sustdev/csd/csd14/PF/info/CEI.pdf</t>
  </si>
  <si>
    <t>Resolution 84-E/17 on Efficient Public Lighting Plan Argentina (2017)</t>
  </si>
  <si>
    <t>Resolution 84-E/17 on Efficient Public Lighting Plan</t>
  </si>
  <si>
    <t>Economic instruments, Direct investment, Infrastructure investments, Fiscal or financial incentives, Grants and subsidies</t>
  </si>
  <si>
    <t>The objective of this plan is to foster energy efficiency in public lighting systems through the replacement of public bulbs for more efficient technologies (i.e. LED). 
In Spanish: "Plan Alumbrado Eficiente"</t>
  </si>
  <si>
    <t>https://scripts.minem.gob.ar/octopus/archivos.php?file=7266
https://www.argentina.gob.ar/sites/default/files/as_14936878451_reglamento_general.pdf</t>
  </si>
  <si>
    <t>Efficient Use of Energy and its Conservation in Himachal Pradesh India (2009)</t>
  </si>
  <si>
    <t>Efficient Use of Energy and its Conservation in Himachal Pradesh</t>
  </si>
  <si>
    <t>Himachal Pradesh</t>
  </si>
  <si>
    <t>Following the Energy Conservation Act, the government of Himachal Pradesh issued an order to foster the implementation of energy efficiency measures across high energy consuming entities, including industrial facilities, commercial establishments and government organisations. It relies on the following six measures: 1) Mandatory use of CFLs and/or T-5(28 watt) tube lights; 2) Mandatory Use of Energy Efficient Street Lights
Mandatory Use of Solar Water Heating System; 3) Optional Use of Solar Water Heating Systems; 4) Mandatory Use of ISI/BIS merked Motor pumps sets, Power Capacitors; 5) Foot/Reflex valves in agriculture Sectors; 6) Promotion of Energy Efficient Building Design. IEA/IRENA Global Renewable Energy Policies and Measures Database © OECD/IEA and IRENA, [November 2020]</t>
  </si>
  <si>
    <t>https://www.iea.org/policies/182-efficient-use-of-energy-and-its-conservation-in-himachal-pradesh?country=India&amp;page=5&amp;qs=indi</t>
  </si>
  <si>
    <t>Efficient and Sustainable City Bus Services India (2014)</t>
  </si>
  <si>
    <t>Efficient and Sustainable City Bus Services</t>
  </si>
  <si>
    <t>Regulatory Instruments, Demonstration project</t>
  </si>
  <si>
    <t>GEF funded project Implemented by the World Bank, the Ministry of Urban Development and state governments. Cities selected for demonstration projects: Mira Bhayandar in Maharashtra, Chandigarh, Jaipur, and Bhopal. IEA/IRENA Global Renewable Energy Policies and Measures Database © OECD/IEA and IRENA, [November 2020]</t>
  </si>
  <si>
    <t>https://www.iea.org/policies/7393-efficient-and-sustainable-city-bus-services?country=India&amp;page=3&amp;qs=indi</t>
  </si>
  <si>
    <t>Efficient lightbulb subsidy programme China (2008)</t>
  </si>
  <si>
    <t>Efficient lightbulb subsidy programme</t>
  </si>
  <si>
    <t>Negotiated agreements (public-private sector), Grants and subsidies</t>
  </si>
  <si>
    <t>https://www.thestar.com/business/2008/04/22/china_lights_way_for_huge_efficient_bulb_subsidy.html</t>
  </si>
  <si>
    <t>Efficient upgrade for appliance production and public lighting China (2006)</t>
  </si>
  <si>
    <t>Efficient upgrade for appliance production and public lighting</t>
  </si>
  <si>
    <t>Other mandatory requirements, Information provision, Technology development, Research &amp; Development and Deployment (RD&amp;D)</t>
  </si>
  <si>
    <t>https://www.energycharter.org/fileadmin/DocumentsMedia/EERR/EER-China_ENG.pdf</t>
  </si>
  <si>
    <t>Effort Sharing Decision (annual GHG targets for non-ETS sectors in the period 2012-2030) European Union (27) (2018)</t>
  </si>
  <si>
    <t>Effort Sharing Decision (annual GHG targets for non-ETS sectors in the period 2012-2030)</t>
  </si>
  <si>
    <t>Agriculture and forestry, Buildings, Transport</t>
  </si>
  <si>
    <t>Regulation (EU) 2018/842
EU wide emissions reductions from non-ETS sectors of 30% by 2030 compared to 2005.
Proposal adopted in May 2018. Please see: http://climatepolicydatabase.org/index.php/Regulation_(EU)_2018/842_of_the_European_Parliament_and_of_the_Council_on_binding_annual_greenhouse_gas_emission_reductions_by_Member_States_from_2021_to_2030_contributing_to_climate_action_to_meet_commitments_under_the_Paris_Agreement</t>
  </si>
  <si>
    <t>http://www.consilium.europa.eu/en/press/press-releases/2017/12/21/provisional-deal-on-effort-sharing-emissions-another-big-step-towards-paris-targets/</t>
  </si>
  <si>
    <t>Electric Drive Vehicle Battery and Component Manufacturing Initiative United States of America (2009)</t>
  </si>
  <si>
    <t>Electric Drive Vehicle Battery and Component Manufacturing Initiative</t>
  </si>
  <si>
    <t>https://www.greencarcongress.com/2009/03/doe-to-award-up-to-24b-for-advanced-batteries-electric-drive-components-and-electric-drive-vehicle-d.html</t>
  </si>
  <si>
    <t>Electric Permitting, Siting and Analysis United States of America (2005)</t>
  </si>
  <si>
    <t>Electric Permitting, Siting and Analysis</t>
  </si>
  <si>
    <t>http://www.oe.energy.gov/our_organization/psa.htm</t>
  </si>
  <si>
    <t>Electric Vehicle (EV) 10 Year Circulation Tax Exemption Germany (2016)</t>
  </si>
  <si>
    <t>Electric Vehicle (EV) 10 Year Circulation Tax Exemption</t>
  </si>
  <si>
    <t>Electric vehicles (EVs) are exempt from the annual circulation tax for 10 years following their registration. Starting in July 2016, the government granted an additional environmental bonus of € 4,000 for pure electric and fuel-cell vehicles, and € 3,000 for plug-in hybrid and range-extended electric vehicles. IEA/IRENA Global Renewable Energy Policies and Measures Database © OECD/IEA and IRENA, [November 2020]</t>
  </si>
  <si>
    <t>https://www.iea.org/policies/2865-electric-vehicle-ev-10-year-circulation-tax-exemption?country=Germany&amp;qs=germ</t>
  </si>
  <si>
    <t>Electric Vehicle Homecharge Scheme United Kingdom (2019)</t>
  </si>
  <si>
    <t>Electric Vehicle Homecharge Scheme</t>
  </si>
  <si>
    <t>Describes who is eligible to apply for the Electric Vehicle Homecharge Scheme and how to access it. This scheme is only available for chargepoints installed from January 2019. It replaces the previous version of the Electric Vehicle Homecharge Scheme and has been revised to include vehicles eligible under the Plug-in Taxi Grant. IEA/IRENA Global Renewable Energy Policies and Measures Database © OECD/IEA and IRENA, [November 2020]</t>
  </si>
  <si>
    <t>https://www.iea.org/policies/2917-electric-vehicle-homecharge-scheme?country=United%20Kingdom&amp;qs=united
https://assets.publishing.service.gov.uk/government/uploads/system/uploads/attachment_data/file/772404/evhs-guidance-for-customers-v-2.3.pdf</t>
  </si>
  <si>
    <t>Electric Vehicle Homecharge Scheme (EVHS) and Workplace Charging Scheme (WCS) Chargepoint Authorisation United Kingdom (2016)</t>
  </si>
  <si>
    <t>Electric Vehicle Homecharge Scheme (EVHS) and Workplace Charging Scheme (WCS) Chargepoint Authorisation</t>
  </si>
  <si>
    <t>The Electric Vehicle Homecharge Scheme (EVHS) provides grant funding of up to 75% towards the cost of installing electric vehicle chargepoints at domestic properties across the UK. From 1st July 2019, the EVHS will only support smart chargepoints as announced in December 2018. IEA/IRENA Global Renewable Energy Policies and Measures Database © OECD/IEA and IRENA, [November 2020]</t>
  </si>
  <si>
    <t>https://www.iea.org/policies/2858-electric-vehicle-homecharge-scheme-evhs-and-workplace-charging-scheme-wcs-chargepoint-authorisation?country=United%20Kingdom&amp;qs=united</t>
  </si>
  <si>
    <t>Copenhagen Accord pledge South Africa (2010)</t>
  </si>
  <si>
    <t>NAMA for 34% deviation below the “Business as usual” emissions growth trajectory by 2020 and a 42% deviation below “Business as usual” emissions growth trajectory by 2025</t>
  </si>
  <si>
    <t>http://unfccc.int/files/meetings/cop_15/copenhagen_accord/application/pdf/southafricacphaccord_app2.pdf
http://www.climateaction.org.za/docs/climate-action/white-paper-ver-1.pdf</t>
  </si>
  <si>
    <t>compared to business as usual</t>
  </si>
  <si>
    <t>Electric Vehicle Public Transport Trial Australia (2017)</t>
  </si>
  <si>
    <t>Electric Vehicle Public Transport Trial</t>
  </si>
  <si>
    <t>South Australia</t>
  </si>
  <si>
    <t>Driverless electric shuttles will be used at Adelaide Airport in a trial for moving passengers between the main terminal and the long-term car park. The South Australian Government said it would be one of three driverless car technology trials backed by its $10 million future mobility lab fund. Two other grants will let Flinders University test out public transport shuttles and cargo deliveries at its Tonsley campus in Adelaide's south. IEA/IRENA Global Renewable Energy Policies and Measures Database © OECD/IEA and IRENA, [November 2020]</t>
  </si>
  <si>
    <t>https://www.iea.org/policies/2920-electric-vehicle-public-transport-trials?country=Australia&amp;qs=australia</t>
  </si>
  <si>
    <t>Electric power auctions - Biomass Brazil (2008)</t>
  </si>
  <si>
    <t>Electric power auctions - Biomass</t>
  </si>
  <si>
    <t>http://www.aneel.gov.br/</t>
  </si>
  <si>
    <t>Electric power auctions - Wind Brazil (2009)</t>
  </si>
  <si>
    <t>Electric power auctions - Wind</t>
  </si>
  <si>
    <t>Electricity Act India (2003)</t>
  </si>
  <si>
    <t>Electricity Act</t>
  </si>
  <si>
    <t>http://www.cercind.gov.in/Act-with-amendment.pdf</t>
  </si>
  <si>
    <t>Electricity Business Act Republic of Korea (1990)</t>
  </si>
  <si>
    <t>Electricity Business Act</t>
  </si>
  <si>
    <t>Grid access and priority for renewables, Fiscal or financial incentives, Obligation schemes</t>
  </si>
  <si>
    <t>https://climate-laws.org/geographies/south-korea/laws/electricity-utility-act</t>
  </si>
  <si>
    <t>Electricity Feed-In Law ("Stromeinspeisungsgesetz") Germany (1991)</t>
  </si>
  <si>
    <t>Electricity Feed-In Law ("Stromeinspeisungsgesetz")</t>
  </si>
  <si>
    <t>Regulatory Instruments, Fiscal or financial incentives, Feed-in tariffs or premiums</t>
  </si>
  <si>
    <t>ftp://ftp.zew.de/pub/zew-docs/umwelt/EnergiDag2.pdf</t>
  </si>
  <si>
    <t>Electricity Grid Action Plan Germany (2018)</t>
  </si>
  <si>
    <t>Electricity Grid Action Plan</t>
  </si>
  <si>
    <t>Strategic planning, Auditing</t>
  </si>
  <si>
    <t>The goal of this policy is the expansion of the grid. 2 strategies: 1) optimise and increase the capacity utilisation of existing grids by using new technologies and operating concepts; 2) accelerate grid expansion and develop it by conducting forward-looking auditing of the process. IEA/IRENA Global Renewable Energy Policies and Measures Database © OECD/IEA and IRENA, [November 2020]</t>
  </si>
  <si>
    <t>https://www.iea.org/policies/6524-the-electricity-grid-action-plan?country=Germany&amp;qs=ger</t>
  </si>
  <si>
    <t>Electricity Industry Law Mexico (2004)</t>
  </si>
  <si>
    <t>Electricity Industry Law</t>
  </si>
  <si>
    <t>Electricity Industry Law stipulates a non-discriminatory grid access for renewable energy generators. Also the Law guarantees renewable energy generators right to sell produced electricity on a spot market. Both provisions apply to generators with a capacity under 9MW.
The Law exempts eligible generators from transmission fees and provides for reduced fees for generators of 9MW-20MW capacity.
The Law determines cost allocation for grid expansion</t>
  </si>
  <si>
    <t>https://www.iea.org/policies/5818-electricity-industry-law?country=Mexico&amp;page=5
http://www.dof.gob.mx/nota_detalle.php?codigo=5366665&amp;fecha=31/10/2014</t>
  </si>
  <si>
    <t>Electricity Law (No. 30 Indonesia (2009)</t>
  </si>
  <si>
    <t>Electricity Law (No. 30</t>
  </si>
  <si>
    <t>https://policy.asiapacificenergy.org/node/3022</t>
  </si>
  <si>
    <t>Electricity Law France (2000)</t>
  </si>
  <si>
    <t>Electricity Law</t>
  </si>
  <si>
    <t>Regulatory Instruments, Other mandatory requirements, Feed-in tariffs or premiums</t>
  </si>
  <si>
    <t>https://www.iea.org/policies/3942-electricity-law-2000?country=France&amp;page=4&amp;qs=france</t>
  </si>
  <si>
    <t>Electricity Market Law Turkey (2001)</t>
  </si>
  <si>
    <t>Electricity Market Law</t>
  </si>
  <si>
    <t>Fiscal or financial incentives, Regulatory Instruments</t>
  </si>
  <si>
    <t>Electricity and heat, Renewables, Gas</t>
  </si>
  <si>
    <t>http://extwprlegs1.fao.org/docs/pdf/tur67187E.pdf</t>
  </si>
  <si>
    <t>Electricity Market Licensing Regulation Turkey (2001)</t>
  </si>
  <si>
    <t>Electricity Market Licensing Regulation</t>
  </si>
  <si>
    <t>Tax relief, Grid access and priority for renewables</t>
  </si>
  <si>
    <t>http://www.epdk.gov.tr/index.php/elektrik-piyasasi/mevzuat?id=1414</t>
  </si>
  <si>
    <t>Electricity Market Reform (EMR) United Kingdom (2013)</t>
  </si>
  <si>
    <t>Electricity Market Reform (EMR)</t>
  </si>
  <si>
    <t>CO2 taxes, Regulatory Instruments</t>
  </si>
  <si>
    <t>https://www.ofgem.gov.uk/electricity/wholesale-market/market-efficiency-review-and-reform/electricity-market-reform</t>
  </si>
  <si>
    <t>Electricity Purchase from Small and Medium Scale Renewable Energy and Excess Power (No. 4 Indonesia (2012)</t>
  </si>
  <si>
    <t>Electricity Purchase from Small and Medium Scale Renewable Energy and Excess Power (No. 4</t>
  </si>
  <si>
    <t>"Ministerial Regulation No 04/2012 on Electricity Purchase from Small and Medium Scale Renewable Energy and Excess Power introduces new differentiated feed-in tariff levels in Indonesia. Tariff levels are differentiated depending on the installation type, its location and voltage of grid interconnection. Following technologies benefit from the scheme: Biomass, biogas, municipal waste and hydropower plants below generation capacity of 10 MW." (IEA policy database, see link below) IEA/IRENA Global Renewable Energy Policies and Measures Database © OECD/IEA and IRENA, [November 2020]</t>
  </si>
  <si>
    <t>http://cdkn.org/wp-content/uploads/2015/04/ECN-Policy-Brief-Indonesian-Feed-in-tariff-140304.pdf</t>
  </si>
  <si>
    <t>Electricity Pricing Policy South Africa (2008)</t>
  </si>
  <si>
    <t>Electricity Pricing Policy</t>
  </si>
  <si>
    <t>http://www.eskom.co.za/CustomerCare/TariffsAndCharges/Documents/18671_not13981.pdf</t>
  </si>
  <si>
    <t>Electricity Supply Business Plan (RUPTL) (2025) Indonesia (2016)</t>
  </si>
  <si>
    <t>Electricity Supply Business Plan (RUPTL) (2025)</t>
  </si>
  <si>
    <t>10-year electricity development plan prepared by national power company PLN and includes demand forecasts, future expansion plans and electricity production forecasts, fuel requirements etc and also indicates the projects that are planned to be developed by PLN and those that are available for Independent Power Producer (IPP) investors (PWC, 2016)
It also includes the Fast Track Program until 2019, which is based on the President's announcement to install 35GW power plants by this year
Targets
- 35GW Programme (additional capacity between 2015 and 2019)
 - 20 GW coal-fired power plants
 - 13 GW gas-fired power plants
 - Renewable capacity: 2.4 GW hydropower, 1.2 GW geothermal, 0.12 GW wind
- RUPTL (install 80.5 GW total additional capacity between 2015 and 2025)</t>
  </si>
  <si>
    <t>http://www.djk.esdm.go.id/pdf/RUPTL/RUPTL%20PLN%202016-2025.pdf
http://www.pwc.com/id/en/publications/assets/eumpublications/newsflash/2016/PwC%20Indonesia-eum-newsflash-2016-59.pdf</t>
  </si>
  <si>
    <t>Electricity Supply Business Plan (RUPTL) (2027) Indonesia (2018)</t>
  </si>
  <si>
    <t>Electricity Supply Business Plan (RUPTL) (2027)</t>
  </si>
  <si>
    <t>Infrastructure investments, Strategic planning, Formal &amp; legally binding renewable energy target</t>
  </si>
  <si>
    <t>Electricity and heat, Coal, Gas, Oil, Renewables</t>
  </si>
  <si>
    <t>During the 10-year period, the government aims to add 56,024 MW of power plants, lower than the previous projection of 78,000 MW set in the 2017-2026 ten-year plan. Meanwhile, the coal-fired power plant remains the main source of electricity supply, contributing 54.4% by 2025, followed by renewable energy at 23.0%, gas 22.2% and gasoline 0.4%.</t>
  </si>
  <si>
    <t>https://www.rambuenergy.com/2018/03/indonesia-launches-2018-2017-electricity-supply-business-plan/</t>
  </si>
  <si>
    <t>Electricity Supply Business Plan (RUPTL) (2028) Indonesia (2019)</t>
  </si>
  <si>
    <t>Electricity Supply Business Plan (RUPTL) (2028)</t>
  </si>
  <si>
    <t>Net metering, Infrastructure investments, Formal &amp; legally binding renewable energy target</t>
  </si>
  <si>
    <t>Electricity and heat, Coal, Gas, Nuclear, Renewables, Transport, Low-emissions mobility</t>
  </si>
  <si>
    <t>The Plan sets out the projections relating to electricity demand growth, energy mix, infrastructure and available investment sectors for Independent Power Producers (IPPs). The RUPTL prioritises the use of renewable energy sources, as well as domestic use of gas, and serves as the basis for state-owned electricity company, Perusahaan Listrik Negara (PLN), to meet Indonesia’s projected energy needs. In terms of electricity, IPPs are allocated power projects to deliver a total of 33,666 MW, while state-owned PLN is slated to build power plants delivering approximately 16,243 MW. Coal is projected to account for 54 per cent of Indonesia’s electricity production, renewables 23 per cent, gas 22 per cent and fuel the balance. The largest share of renewables goes to hydro/mini-hydro (9.7GW), followed by geothermal (4.6 GW). Rooftop solar photovoltaic is projected at 3,200 MW. (Nuclear power considered.) To reach 100% electrication, the Plan seems to point at the importance of decentralized renewable solutions. The EV industry is also taken into account, with the PLN developing a national standard for EV charging specifications and preparing a roadmap to prepare for the installation of charging stations. A full table of the power projects can be found here in the reference listed below.</t>
  </si>
  <si>
    <t>Energy access, Mitigation</t>
  </si>
  <si>
    <t>https://www.nortonrosefulbright.com/en-us/knowledge/publications/66c608e1/indonesia-announces-new-electricity-procurement-plan</t>
  </si>
  <si>
    <t>Electrification rate (%), Capacity of renewables (MW), Capacity of renewables (MW), Capacity of renewables (MW), Capacity of renewables (MW)</t>
  </si>
  <si>
    <t>Electricity generation emissions (gCO2/kWh), Capacity of renewables (MW), Capacity of renewables (MW), Capacity of renewables (MW), Capacity of renewables (MW)</t>
  </si>
  <si>
    <t>99.7, 6061, 4607, 2563, 3483</t>
  </si>
  <si>
    <t>, 2019, 2019, 2019, 2019</t>
  </si>
  <si>
    <t>2025, 2028, 2028, 2028, 2028</t>
  </si>
  <si>
    <t>Eleventh Five Year Development Plan Turkey (2019)</t>
  </si>
  <si>
    <t>Eleventh Five Year Development Plan</t>
  </si>
  <si>
    <t>Mitigation, Energy security, Economic development</t>
  </si>
  <si>
    <t>https://climateactiontracker.org/documents/672/CAT_2019-11-29_ScalingUp_TURKEY_FullReport_ENG.pdf</t>
  </si>
  <si>
    <t>Eleventh Five-year Plan China (2006)</t>
  </si>
  <si>
    <t>Eleventh Five-year Plan</t>
  </si>
  <si>
    <t>target of reducing energy intensity (energy consumption per unit of GDP) by 20% below 2005 levels by 2010, or an average of 4% per year. 
In the first few years following the target, the 4% average was not met and the yearly figure was no longer used as an official target. In 2006, energy intensity declined 1.79% and in 2007 it declined by 3.66%. The 4% figure was met in 2008, when energy intensity declined by 4.2%.</t>
  </si>
  <si>
    <t>http://www.gov.cn/english/special/115y_index.htm</t>
  </si>
  <si>
    <t>Emerging Renewables Program Australia (2011)</t>
  </si>
  <si>
    <t>Emerging Renewables Program</t>
  </si>
  <si>
    <t>RD&amp;D funding, Strategic planning, Technology deployment and diffusion</t>
  </si>
  <si>
    <t>http://arena.gov.au/initiatives-and-programs/emerging-renewables-program/</t>
  </si>
  <si>
    <t>Emission Quality Standard for New Vehicle L3 Category (Ministerial Regulation No.23 Indonesia (2012)</t>
  </si>
  <si>
    <t>Emission Quality Standard for New Vehicle L3 Category (Ministerial Regulation No.23</t>
  </si>
  <si>
    <t>This regulation applies to vehicles of the category L3. It sets emission standards for certain pollutants (CO, HC and NOx). (For details, please see reference below.) IEA/IRENA Global Renewable Energy Policies and Measures Database © OECD/IEA and IRENA, [November 2020]</t>
  </si>
  <si>
    <t>https://www.iea.org/policies/1434-emission-quality-standard-for-new-vehicle-l3-category-ministerial-regulation-no232012?country=Indonesia&amp;page=2&amp;qs=indonesia</t>
  </si>
  <si>
    <t>Emission Standards for Light-Duty Vehicles Argentina (1994)</t>
  </si>
  <si>
    <t>Emission Standards for Light-Duty Vehicles</t>
  </si>
  <si>
    <t>"As of 1 January 2013, Resolution No 1448/2012 requires that light-duty engines of all fuel types must comply with Euro 5a (European Regulation 715/2007 and 692/2008)." (http://transportpolicy.net/index.php?title=Argentina:_Light-duty:_Emissions)</t>
  </si>
  <si>
    <t>http://transportpolicy.net/index.php?title=Argentina:_Light-duty:_Emissions</t>
  </si>
  <si>
    <t>Emission performance standards for new light commercial vehicles (Regulation (EU) No. 510 European Union (27) (2011)</t>
  </si>
  <si>
    <t>Emission performance standards for new light commercial vehicles (Regulation (EU) No. 510</t>
  </si>
  <si>
    <t>"This Regulation sets the average CO2 emissions for new light commercial vehicles at 175 g CO2/km, by means of improvements in vehicle technology, as measured in accordance with Regulation (EC) No 715/2007 and its implementing measures, and innovative technologies. From 2020, this Regulation sets a target of 147 g CO2/km for the average emissions of new light commercial vehicles registered in the Union subject to confirmation of its feasibility, as specified in Article 13(1)."
"For the purpose of determining each manufacturer's average specific emissions of CO2, the following percentages of each manufacturer's new light commercial vehicles registered in the relevant year shall be taken into account: 70 % in 2014, 75 % in 2015, 80 % in 2016, 100 % from 2017 onwards."
"Commercial vehicle which is designed to be capable of running on a mixture of petrol with 85 % bioethanol (‘E85’), and which complies with relevant Union legislation or European technical standards, shall be reduced by 5 % by 31 December 2015." (Source: http://eur-lex.europa.eu/legal-content/EN/TXT/?uri=celex:32011R0510)</t>
  </si>
  <si>
    <t>http://eur-lex.europa.eu/legal-content/EN/TXT/?uri=celex:32011R0510</t>
  </si>
  <si>
    <t>Vehicle emissions standards (gCO2/km)</t>
  </si>
  <si>
    <t>Emission performance standards for new passenger cars (Regulation (EC) No. 443/09 European Union (27) (2009)</t>
  </si>
  <si>
    <t>Emission performance standards for new passenger cars (Regulation (EC) No. 443/09</t>
  </si>
  <si>
    <t>Vehicle fuel-economy and emissions standards, Fiscal or financial incentives</t>
  </si>
  <si>
    <t>"The Communications proposed an integrated approach with a view to reaching the Community target of 120 g CO2/km by 2012 and announced that the Commission would propose a legislative framework to achieve the Community objective by focusing on mandatory reductions of emissions of CO2 to reach an objective of 130 g CO2/km for the average new car fleet by means of improvements in vehicle motor technology."
"From 2020 onwards, this Regulation sets a target of 95 g CO2/km as average emissions for the new car fleet, in accordance with Article 13(5)."
For the purposes of determining each manufacturer's average specific emissions of CO2, 100% of each manufacturer's fleet needs to meet the requirements from 2015 onwards. An excess emissions premium will be charged if the standards are not met.
(Source: http://eur-lex.europa.eu/legal-content/EN/TXT/?uri=celex:32009R0443)
This directive was amended by Regulation (EU) No 333/2014.
"% bonus for E85 cars until Dec 2015 if sustainable E85 is available at least at 30 % of all filling stations of the Member State where the car is registered." (http://www.biofuelstp.eu/biofuels-legislation.html)</t>
  </si>
  <si>
    <t>http://eur-lex.europa.eu/legal-content/EN/TXT/?uri=celex:32009R0443</t>
  </si>
  <si>
    <t>Emission standards for industrial boilers Indonesia (2007)</t>
  </si>
  <si>
    <t>Emission standards for industrial boilers</t>
  </si>
  <si>
    <t>MOE decree no. 7/2007</t>
  </si>
  <si>
    <t>http://www.iea-coal.org.uk/documents/82545/9423/Indonesia
http://hukum.unsrat.ac.id/lh/menlh_7_2007_lamp.pdf</t>
  </si>
  <si>
    <t>Emission standards for industrial stationary sources Brazil (2006)</t>
  </si>
  <si>
    <t>Emission standards for industrial stationary sources</t>
  </si>
  <si>
    <t>Sectoral standards, Industrial air pollution standards</t>
  </si>
  <si>
    <t>Electricity and heat, Gas, Oil, Renewables, Industry</t>
  </si>
  <si>
    <t>"Emission standards for industrial stationary sources are given in CONAMA Resolution No. 382 of 26 December 2006 (available, in Portuguese, at http://www.mma.gov.br/port/conama/legiabre.cfm?codlegi=520), and in CONAMA Resolution No. 436 of 22 December 2011 for industrial stationary sources that were installed or had applied for a license before 2 January 2007 (available, in Portuguese, at http://www.mma.gov.br/port/conama/legiabre.cfm?codlegi=660). These two industrial resolutions include limits for air pollutants from boilers burning fuel oil, natural gas and biomass, but not for coal." (http://www.iea-coal.org.uk/documents/82536/9645/Brazil)</t>
  </si>
  <si>
    <t>http://www.iea-coal.org.uk/documents/82536/9645/Brazil
http://www.mma.gov.br/port/conama/legiabre.cfm?codlegi=660
http://www.mma.gov.br/port/conama/legiabre.cfm?codlegi=520</t>
  </si>
  <si>
    <t>Emission standards for particulate matter emissions from stationary sources (NOM-043-ECOL-93) Mexico (1993)</t>
  </si>
  <si>
    <t>Emission standards for particulate matter emissions from stationary sources (NOM-043-ECOL-93)</t>
  </si>
  <si>
    <t>http://www.iea-coal.org.uk/documents/82553/7843/Mexico</t>
  </si>
  <si>
    <t>Emissions Labelling for Passenger Vehicles France (2005)</t>
  </si>
  <si>
    <t>Emissions Labelling for Passenger Vehicles</t>
  </si>
  <si>
    <t>Regulatory Instruments, Comparison label</t>
  </si>
  <si>
    <t>https://www.greenbiz.com/article/france-introduces-compulsory-eco-labels-new-cars</t>
  </si>
  <si>
    <t>Emissions Reduction Fund Australia (2017)</t>
  </si>
  <si>
    <t>Emissions Reduction Fund</t>
  </si>
  <si>
    <t>Direct investment, Tendering schemes</t>
  </si>
  <si>
    <t>The sixth Emissions Reduction Fund auction was held on Wednesday 6 and Thursday 7 December 2017. The Clean Energy Regulator committed to purchase 7.95 million tonnes of abatement on behalf of the Commonwealth. Purchasing resulted in an average price per tonne of abatement of $13.08, which is the weighted average price for each Australian carbon credit unit purchased at this auction. 26 contracts were awarded for 26 projects. The total value of all contracts awarded was $104 million, and the largest single contract was for 1.7 million tonnes of abatement and the smallest for 5000 tonnes of abatement. IEA/IRENA Global Renewable Energy Policies and Measures Database © OECD/IEA and IRENA, [November 2020]</t>
  </si>
  <si>
    <t>http://www.cleanenergyregulator.gov.au/About/Pages/Accountability%20and%20reporting/Annual%20Reports/Annual%20Report%202017-18/Emissions-Reduction-Fund.aspx</t>
  </si>
  <si>
    <t>Emissions Reduction Fund Australia (2014)</t>
  </si>
  <si>
    <t>GHG emission reduction crediting and offsetting mechanism</t>
  </si>
  <si>
    <t>Industry, Transport, Buildings, Electricity and heat, Agriculture and forestry, Agricultural CH4, Agricultural CO2, Agricultural N2O, Forestry</t>
  </si>
  <si>
    <t>To help Australia reach its target of 5% emissions reductions below 2000 by 2020.
"The first auction under the Fund was held in April 2015, and
successfully purchased over 47 million tonnes of abatement at an average price of
AU$13.95." (Source: Australia's INDC)
"The Government has provided $2.55 billion to establish the Emissions Reduction Fund, with further funding to be considered in future budgets."
"The Clean Energy Regulator will issue one Australian Carbon Credit Unit for each tonne of emissions reductions delivered under a method. Credits can then be sold to the Government through a reverse auction." "The Clean Energy Regulator will run competitive reverse auctions to purchase emissions reductions at the lowest available cost. The Regulator will enter into contracts with successful bidders. The contracts will guarantee payment in return for delivery of emissions reductions." "The safeguard mechanism will ensure that emissions reductions paid for through the Emissions Reduction Fund are not offset by significant increases in emissions elsewhere in the economy." (Source: http://www.environment.gov.au/climate-change/emissions-reduction-fund/about)</t>
  </si>
  <si>
    <t>Energy service demand reduction and resource efficiency, Energy efficiency, Other low-carbon technologies and fuel switch, Non-energy use, Renewables</t>
  </si>
  <si>
    <t>http://www.environment.gov.au/climate-change/emissions-reduction-fund</t>
  </si>
  <si>
    <t>Should the Climate Solutions Package be also included in this category (3x)? 100MtCO2e reduction by 2030 via funds for improving energy efficiency etc. Targets expressed as Emissions reductions from LULUCF (MtCO2e), Emissions reductions from Agriculture (MtCO2e)</t>
  </si>
  <si>
    <t>GHG emissions reduction (GtCO2eq), GHG emissions reduction (GtCO2eq)</t>
  </si>
  <si>
    <t>0.0042, 0.0019</t>
  </si>
  <si>
    <t>Emissions Reduction for Large Final Emitters Canada (2003)</t>
  </si>
  <si>
    <t>Emissions Reduction for Large Final Emitters</t>
  </si>
  <si>
    <t>Regulatory Instruments, Voluntary approaches</t>
  </si>
  <si>
    <t>https://unfccc.int/resource/docs/natc/cannc4.pdf</t>
  </si>
  <si>
    <t>Emissions Standards from Stationary Sources Republic of Korea (2004)</t>
  </si>
  <si>
    <t>Emissions Standards from Stationary Sources</t>
  </si>
  <si>
    <t>http://www.iea-coal.org.uk/documents/82564/7960/South%20Korea</t>
  </si>
  <si>
    <t>Emissions Trading Agreement United Kingdom (1999)</t>
  </si>
  <si>
    <t>Emissions Trading Agreement</t>
  </si>
  <si>
    <t>Market-based instruments, GHG emission reduction crediting and offsetting mechanism, GHG emissions allowances</t>
  </si>
  <si>
    <t>https://webarchive.nationalarchives.gov.uk/20080727155837/
http://www.defra.gov.uk/environment/climatechange/trading/</t>
  </si>
  <si>
    <t>Emissions Trading Law Germany (2004)</t>
  </si>
  <si>
    <t>Emissions Trading Law</t>
  </si>
  <si>
    <t>http://www.bmu.de/files/pdfs/allgemein/application/pdf/tehg.pdf</t>
  </si>
  <si>
    <t>Emissions Trading Registry Germany (2005)</t>
  </si>
  <si>
    <t>Emissions Trading Registry</t>
  </si>
  <si>
    <t>GHG emissions allowances, Institutional creation</t>
  </si>
  <si>
    <t>http://www.umweltbundesamt.de/en/topics/climate-energy</t>
  </si>
  <si>
    <t>Emissions Trading Scheme Pilot Project Mexico (2020)</t>
  </si>
  <si>
    <t>Emissions Trading Scheme Pilot Project</t>
  </si>
  <si>
    <t>In 2012, Mexico enacted the General Law on Climate Change (GCCL), which required the creation of a national registry for greenhouse gases and provided orientation to federal, state and municipal authorities toward the authority to establish a voluntary emissions trading scheme (ETS). (https://carbon-pulse.com/44724/) Mexico will launch a pilot national emissions trading scheme in Aug. 2018 with a three-year pilot phase. The pilot is scheduled to last 36 months, between 1 January 2020 and 31 December 2022. "The pilot will cover the energy and industry sectors. Energy encompasses both electricity generation and fossil-fuel extraction and production. Industry includes, among others, the automotive, cement, chemicals, glass, steel, metallurgical, mining, and petrochemicals subsectors, as well as the pulp and paper subsector. Only direct CO2 emissions will be regulated through the pilot, and participation is limited to entities with annual emissions greater than 100,000tCO2. The system is expected to cover around 300 entities in this phase, corresponding to approximately 45% of national emissions." (ICAP 2019)
New Developments: In 2017, Mexico began a simulation of a voluntary Emissions Trading Scheme (ETS) and the General Climate Change Law makes the scheme mandatory as soon as its three-year pilot phase concludes. The pilot phase—originally planned to start in August 2018—started operation in January 2020. The ETS will not replace the existing carbon tax.</t>
  </si>
  <si>
    <t>https://www.gob.mx/cms/uploads/attachment/file/505745/Brochure_SCE-ENG.pdf
https://newclimate.org/wp-content/uploads/2020/10/NewClimate_PBL-CLIMA_2020OctUpdate.pdf</t>
  </si>
  <si>
    <t>Emissions Trading Scheme - Under consideration Brazil (2009)</t>
  </si>
  <si>
    <t>Emissions Trading Scheme - Under consideration</t>
  </si>
  <si>
    <t>Electricity and heat, Industry, Agriculture and forestry, Transport</t>
  </si>
  <si>
    <t>https://icapcarbonaction.com/en/?option=com_etsmap&amp;task=export&amp;format=pdf&amp;layout=list&amp;systems[]=79</t>
  </si>
  <si>
    <t>Emissions Trading Scheme Germany (2000)</t>
  </si>
  <si>
    <t>Emissions Trading Scheme</t>
  </si>
  <si>
    <t>Market-based instruments, GHG emission reduction crediting and offsetting mechanism, GHG emissions allowances, Target</t>
  </si>
  <si>
    <t>https://www.dehst.de/SharedDocs/downloads/EN/publications/DEHST_brochure_image_May_2015.pdf?__blob=publicationFile&amp;v=2</t>
  </si>
  <si>
    <t>Emissions Trading Scheme Republic of Korea (2015)</t>
  </si>
  <si>
    <t>Market-based instruments, GHG emission reduction crediting and offsetting mechanism, GHG emissions allowances, CO2 taxes</t>
  </si>
  <si>
    <t>Industry, Electricity and heat, Buildings, Transport, Air, Agriculture and forestry</t>
  </si>
  <si>
    <t>Emission trading system in place to achieve pledge (30% reduction below BAU by 2020) and the INCD target (37% reduction against BAU by 2030). The current ETS with the target year 2020 covers all installations in the industrial and power sectors with annual emissions higher than 25 ktCO2e (60% of the total emissions according to EDF and IEATA (2015)). The ETS system does cover both direct and indirect emissions (emissions electricity use). In Phase I of the ETS (2015–2017) the absolute emissions cap will decrease from 573 MtCO2ee in 2015, to 562 MtCO2ee in 2016 and 551 MtCO2ee in 2017 (Carbon Market Watch, 2015).
The ETS covers 610 of the country’s largest emitters, which account for ~70% of national GHG emissions. It covers direct emissions of six Kyoto gases, as well as indirect emissions from electricity consumption.
Target
- No reduction until 2018
- 2018 - 2030 (planned) 37% reduction relative to national BAU</t>
  </si>
  <si>
    <t>Energy service demand reduction and resource efficiency, Renewables, Energy efficiency, Other low-carbon technologies and fuel switch</t>
  </si>
  <si>
    <t>https://icapcarbonaction.com/en/?option=com_etsmap&amp;task=export&amp;format=pdf&amp;layout=list&amp;systems[]=47</t>
  </si>
  <si>
    <t>Emissions Trading Scheme Russian Federation (2014)</t>
  </si>
  <si>
    <t>Market-based instruments, GHG reduction target</t>
  </si>
  <si>
    <t>Electricity and heat, Transport, Industry, Agriculture and forestry</t>
  </si>
  <si>
    <t>By 2020: at least -25% below 1990 GHG levels By 2030: -30 to -25% below 1990 levels, subject to the maximum possible account of absorbing capacity of forests</t>
  </si>
  <si>
    <t>https://icapcarbonaction.com/ets-map?etsid=82</t>
  </si>
  <si>
    <t>Emissions Trading Scheme Turkey (2011)</t>
  </si>
  <si>
    <t>Electricity and heat, Industry, Transport, Agriculture and forestry</t>
  </si>
  <si>
    <t>https://www.thepmr.org/country/turkey-0</t>
  </si>
  <si>
    <t>Emissions standards for air pollutants from combustion Mexico (1997)</t>
  </si>
  <si>
    <t>Emissions standards for air pollutants from combustion</t>
  </si>
  <si>
    <t>Emissions standards for heavy-duty vehicles Australia (2009)</t>
  </si>
  <si>
    <t>Emissions standards for heavy-duty vehicles</t>
  </si>
  <si>
    <t>Monitoring, Research &amp; Development and Deployment (RD&amp;D), Regulatory Instruments, Vehicle fuel-economy and emissions standards</t>
  </si>
  <si>
    <t>"Current standard: Australian Design Rule 80/03 - Emission Control for Heavy Vehicles 2006 Amendment 2, 9 January 2013 (equivalent to Euro V, with acceptance of selected US and Japanese standards)
Future standards: The long term policy is to fully harmonize Australian regulations with UN ECE standards
Applicability: New vehicles including light omnibuses, heavy omnibuses, medium goods vehicles and heavy goods vehicles, with a GVM &gt; 3.5 tonnes" (http://transportpolicy.net/index.php?title=Australia:_Heavy-duty:_Emissions) IEA/IRENA Global Renewable Energy Policies and Measures Database © OECD/IEA and IRENA, [November 2020]</t>
  </si>
  <si>
    <t>http://transportpolicy.net/index.php?title=Australia:_Heavy-duty:_Emissions</t>
  </si>
  <si>
    <t>Emissions standards for light-duty vehicles Australia (2012)</t>
  </si>
  <si>
    <t>Emissions standards for light-duty vehicles</t>
  </si>
  <si>
    <t>"Current standard: ADR79/03, equivalent to Euro 5
Future standards: Euro 6 starting in January 2017 (type approvals) and January 2018 (all sales &amp; registrations); long term policy is to fully harmonize Australian regulations with UNECE standards.
Applicability: New vehicles including petrol (gasoline) and diesel cars, light goods vehicles, and medium goods vehicles, as well as forward control passenger vehicles and large motor tricycles." (http://transportpolicy.net/index.php?title=Australia:_Light-duty:_Emissions) 
These standards apply to vehicles of weight up to 3.5 tons</t>
  </si>
  <si>
    <t>http://transportpolicy.net/index.php?title=Australia:_Light-duty:_Emissions
https://www.legislation.gov.au/Details/F2012C00284</t>
  </si>
  <si>
    <t>Emissions standards for nonroad vehicles and generator sets India (2002)</t>
  </si>
  <si>
    <t>Emissions standards for nonroad vehicles and generator sets</t>
  </si>
  <si>
    <t>http://transportpolicy.net/index.php?title=India:_Nonroad:_Emissions</t>
  </si>
  <si>
    <t>Emissions standards for two- and three-wheeled vehicles India (1991)</t>
  </si>
  <si>
    <t>Emissions standards for two- and three-wheeled vehicles</t>
  </si>
  <si>
    <t>http://transportpolicy.net/index.php?title=India:_Motorcycles:_Emissions</t>
  </si>
  <si>
    <t>Emissions-based landing fees Germany (2015)</t>
  </si>
  <si>
    <t>Emissions-based landing fees</t>
  </si>
  <si>
    <t>https://www.dlr.de/fw/en/desktopdefault.aspx/tabid-10333/17709_read-19909/</t>
  </si>
  <si>
    <t>EnerGuide for Appliances and Equipment Canada (1999)</t>
  </si>
  <si>
    <t>EnerGuide for Appliances and Equipment</t>
  </si>
  <si>
    <t>Information provision, Endorsement label</t>
  </si>
  <si>
    <t>http://oee.nrcan.gc.ca/equipment/appliance/1799</t>
  </si>
  <si>
    <t>EnerGuide for Houses (Extension) Canada (2003)</t>
  </si>
  <si>
    <t>EnerGuide for Houses (Extension)</t>
  </si>
  <si>
    <t>http://oee.nrcan.gc.ca/houses-maisons/english/choice.cfm</t>
  </si>
  <si>
    <t>EnerGuide for Houses Retrofit Incentive Canada (2001)</t>
  </si>
  <si>
    <t>EnerGuide for Houses Retrofit Incentive</t>
  </si>
  <si>
    <t>http://www.oee.nrcan.gc.ca/houses-maisons/english/choice.cfm</t>
  </si>
  <si>
    <t>Energy Act (Act No. 7860) Republic of Korea (2006)</t>
  </si>
  <si>
    <t>Energy Act (Act No. 7860)</t>
  </si>
  <si>
    <t>http://www.fao.org/faolex/results/details/en/c/LEX-FAOC100468/</t>
  </si>
  <si>
    <t>Energy Act United Kingdom (2004)</t>
  </si>
  <si>
    <t>Energy Act</t>
  </si>
  <si>
    <t>http://www.lse.ac.uk/GranthamInstitute/law/energy-act-2004/</t>
  </si>
  <si>
    <t>Energy Act United Kingdom (2008)</t>
  </si>
  <si>
    <t>http://www.lse.ac.uk/GranthamInstitute/law/energy-act-2008/</t>
  </si>
  <si>
    <t>Energy Act United Kingdom (2010)</t>
  </si>
  <si>
    <t>http://www.lse.ac.uk/GranthamInstitute/law/energy-act-2010/</t>
  </si>
  <si>
    <t>Energy Act United Kingdom (2011)</t>
  </si>
  <si>
    <t>Buildings, Electricity and heat, CCS, Renewables</t>
  </si>
  <si>
    <t>http://www.lse.ac.uk/GranthamInstitute/law/energy-act-2011/</t>
  </si>
  <si>
    <t>Energy Act United Kingdom (2013)</t>
  </si>
  <si>
    <t>Infrastructure investments, Fiscal or financial incentives, CO2 taxes</t>
  </si>
  <si>
    <t>Electricity and heat, CCS, Coal, Renewables</t>
  </si>
  <si>
    <t>http://www.lse.ac.uk/GranthamInstitute/law/energy-act-2013/</t>
  </si>
  <si>
    <t>Energy Assistance Scheme United Kingdom (2001)</t>
  </si>
  <si>
    <t>Energy Assistance Scheme</t>
  </si>
  <si>
    <t>http://www.scotland.gov.uk/Topics/Built-Environment/Housing/warmhomes/eap/stage4</t>
  </si>
  <si>
    <t>Energy Audits in Public Buildings Italy (2007)</t>
  </si>
  <si>
    <t>Energy Audits in Public Buildings</t>
  </si>
  <si>
    <t>Auditing, Funds to sub-national governments, Procurement rules</t>
  </si>
  <si>
    <t>http://www.autorita.energia.it/it/docs/riferimenti/decreto_061222_2.htm</t>
  </si>
  <si>
    <t>Energy Bank: Fund for Energy efficiency and CO2 Reduction Japan (2007)</t>
  </si>
  <si>
    <t>Energy Bank: Fund for Energy efficiency and CO2 Reduction</t>
  </si>
  <si>
    <t>Technology deployment and diffusion, Fiscal or financial incentives</t>
  </si>
  <si>
    <t>http://www.japanfs.org/db/1904-e</t>
  </si>
  <si>
    <t>Energy Bill France (2004)</t>
  </si>
  <si>
    <t>Energy Bill</t>
  </si>
  <si>
    <t>Electricity and heat, Buildings, Appliances, Hot water and cooking</t>
  </si>
  <si>
    <t>http://www.senat.fr</t>
  </si>
  <si>
    <t>Energy Code France (2011)</t>
  </si>
  <si>
    <t>Energy Code</t>
  </si>
  <si>
    <t>Feed-in tariffs or premiums, Tendering schemes, Sectoral standards, Obligation schemes</t>
  </si>
  <si>
    <t>The Energy Code comprises all legal documents on energy that implement EU Directives 2009/72 Concerning Common Rules for the Internal Market in Electricity and 2009/73 Concerning Common Rules for the Internal Market in Natural Gas. It presents the framework for the progressive withdrawal of feed-in tariffs, the creation of premiums, bidding procedures (call for tenders/competitive dialogue procedure) and guaranteed contracts for certain technologies.
The Energy Code also impacts the management of purchase obligation, extended to other operators than EDF or local distribution companies (art. L314-6-1).</t>
  </si>
  <si>
    <t>http://www.res-legal.eu/search-by-country/france/single/s/res-e/t/promotion/aid/tenders-appels-doffres/lastp/131/
http://www.res-legal.eu/search-by-country/france/single/s/res-e/t/promotion/aid/premium-tariff-complement-de-remuneration-par-guichet-ouvert/lastp/131/
http://www.res-legal.eu/search-by-country/france/single/s/res-e/t/promotion/aid/feed-in-tariff-tarif-dachat/lastp/131/</t>
  </si>
  <si>
    <t>Energy Company Obligation United Kingdom (1994)</t>
  </si>
  <si>
    <t>Energy Company Obligation</t>
  </si>
  <si>
    <t>White certificates, Obligation schemes</t>
  </si>
  <si>
    <t>In 1994, the United Kingdom introduced energy efficiency obligations with the goal of achieving energy savings. The latest iteration of the oligation is the Energy Company Obligation which began in April 2013, and over time it has been amended. The latest phase, ECO3, commenced on 3 December 2018, and applies to measures completed from 1 October 2018. EC03 wfocuses on one obligation, the Home Heating Cost Reduction Obligation (HHCRO). Under HHCRO, obligated suppliers must mainly promote measures which improve the ability of low income, fuel poor and vulnerable households to heat their homes. This includes actions that result in heating savings, such as the replacement of a broken heating system or the upgrade of an inefficient heating system. Under ECO2, which ran from 1 April 2017 to 30 September 2018, suppliers were also required to deliver against an additional obligation called the Carbon Emissions Reduction Obligation (CERO). IEA/IRENA Global Renewable Energy Policies and Measures Database © OECD/IEA and IRENA, [November 2020]</t>
  </si>
  <si>
    <t>https://www.iea.org/policies/696-energy-company-obligation?country=United%20Kingdom&amp;page=5&amp;qs=united</t>
  </si>
  <si>
    <t>Energy Concept for an Environmentally Sound, Reliable and Affordable Energy Supply Germany (2010)</t>
  </si>
  <si>
    <t>Energy Concept for an Environmentally Sound, Reliable and Affordable Energy Supply</t>
  </si>
  <si>
    <t>Strategic planning, Energy efficiency target, Political &amp; non-binding energy efficiency target, GHG reduction target, Political &amp; non-binding GHG reduction target, Renewable energy target, Political &amp; non-binding renewable energy target</t>
  </si>
  <si>
    <t>Reduce emissions to 40% below 1990 levels by 2020; to 55% by 2030; to 70% by 2040 and to 80–95% by 2050.
The country has set a target of 20% reduction in primary energy consumption by 2020 and 50% by 2050 when compared to 2008.
Share of renewable energy of energy supply: 30% by 2030, 45% by 2040, 60% by 2050.
Share of renewable electricity supply: 35 % by 2020, 50% by 2030, 65% by 2040, 80% by 2050.</t>
  </si>
  <si>
    <t>http://www.bmwi.de/BMWi/Redaktion/PDF/E/energiekonzept-2010;property=pdf;bereich=bmwi2012;sprache=de;rwb=true.pdf</t>
  </si>
  <si>
    <t>GHG emissions reduction (%), GHG emissions reduction (%), GHG emissions reduction (%), GHG emissions reduction (%), Share of renewables in TPES (%), Share of renewables in TPES (%), Share of renewables in TPES (%), Reduction in primary energy consumption (%), Reduction in primary energy consumption (%)</t>
  </si>
  <si>
    <t>GHG emissions reduction (%), GHG emissions reduction (%), GHG emissions reduction (%), GHG emissions reduction (%), Share of renewables (%), Share of renewables (%), Share of renewables (%), Energy efficiency improvement target (%), Energy efficiency improvement target (%)</t>
  </si>
  <si>
    <t>40, 55, 70, 80, 30, 45, 60, 20, 50</t>
  </si>
  <si>
    <t>1990, 1990, 1990, 1990, , , , 2008, 2008</t>
  </si>
  <si>
    <t>2020, 2030, 2040, 2050, 2030, 2040, 2050, 2020, 2050</t>
  </si>
  <si>
    <t>Energy Conservation Act India (2001)</t>
  </si>
  <si>
    <t>Energy Conservation Act</t>
  </si>
  <si>
    <t>Policy support, Institutional creation, Strategic planning, Regulatory Instruments, Obligation schemes</t>
  </si>
  <si>
    <t>Industry, Buildings, Industrial energy related, Appliances, Heating and cooling, Hot water and cooking</t>
  </si>
  <si>
    <t>http://www.lse.ac.uk/GranthamInstitute/law/energy-conservation-act/</t>
  </si>
  <si>
    <t>Energy Conservation Amendment Act India (2010)</t>
  </si>
  <si>
    <t>Energy Conservation Amendment Act</t>
  </si>
  <si>
    <t>White certificates</t>
  </si>
  <si>
    <t>http://powermin.nic.in/upload/pdf/ecact2001.pdf
http://www.keralaenergy.gov.in/emc_downloads/Gazette_of_IndiaPartIISecI-37_25-08-2010.pdf</t>
  </si>
  <si>
    <t>Energy Conservation Awards India (1999)</t>
  </si>
  <si>
    <t>Energy Conservation Awards</t>
  </si>
  <si>
    <t>Electric Vehicle Industry Roadmap South Africa (2013)</t>
  </si>
  <si>
    <t>Electric Vehicle Industry Roadmap</t>
  </si>
  <si>
    <t>South Africa seeks to promote the establishment of a domestic EVs Industry, thereby contributing to the mitigation of GHG emissions as well as promoting further investments and job creation in the automotive industry. The road map aims to achieve the vision through a number of strategic interventions including but not limited to: demand stimulation, public education, investment support and an accommodative regulatory framework.</t>
  </si>
  <si>
    <t>https://www.gov.za/dti-launch-electric-vehicle-industry-road-map</t>
  </si>
  <si>
    <t>Energy Conservation Building Code India (2007)</t>
  </si>
  <si>
    <t>Energy Conservation Building Code</t>
  </si>
  <si>
    <t>Institutional creation, Building codes and standards, Product standards, Strategic planning, Codes and standards</t>
  </si>
  <si>
    <t>Buildings, Heating and cooling, Hot water and cooking, Appliances, Construction</t>
  </si>
  <si>
    <t>https://beeindia.gov.in/sites/default/files/BEE_ECBC%202017.pdf</t>
  </si>
  <si>
    <t>Energy Conservation Building Code India (2017)</t>
  </si>
  <si>
    <t>Building codes and standards, Codes and standards</t>
  </si>
  <si>
    <t>Revision to take into account technological developments. Were integrated: Renewable energy integration; Ease of compliance; Passive building design strategies; and Flexibility for designers.
Energy conservation building code of 2017 has a requirement of 20-40% solar heating in cold climatic regions depending on the floorpace. IEA/IRENA Global Renewable Energy Policies and Measures Database © OECD/IEA and IRENA, [November 2020]</t>
  </si>
  <si>
    <t>https://www.iea.org/policies/2455-energy-conservation-building-code-ecbc-for-commercial-buildings-2017?country=India&amp;qs=india</t>
  </si>
  <si>
    <t>Energy Conservation Codes for Public and Assisted Housing United States of America (2008)</t>
  </si>
  <si>
    <t>Energy Conservation Codes for Public and Assisted Housing</t>
  </si>
  <si>
    <t>Codes and standards, Policy support, Regulatory Instruments</t>
  </si>
  <si>
    <t>https://www.epa.gov/sites/production/files/2015-08/documents/affordable_housing.pdf</t>
  </si>
  <si>
    <t>Energy Conservation Frontrunner Plan Japan (2006)</t>
  </si>
  <si>
    <t>Energy Conservation Frontrunner Plan</t>
  </si>
  <si>
    <t>Strategic planning, Other mandatory requirements, Energy efficiency target, Political &amp; non-binding energy efficiency target</t>
  </si>
  <si>
    <t>Target to improve Energy efficiency by 30% relative to 2006 by 2030</t>
  </si>
  <si>
    <t>http://www.nedo.go.jp/informations/other/190423_1/190423_1.html</t>
  </si>
  <si>
    <t>Energy Conservation Guideline for Public Institutions Republic of Korea (1997)</t>
  </si>
  <si>
    <t>Energy Conservation Guideline for Public Institutions</t>
  </si>
  <si>
    <t>https://www.iea.org/policies/2246-energy-conservation-guideline-for-public-institutions</t>
  </si>
  <si>
    <t>Energy Conservation Investment Program (ECIP) United States of America (2001)</t>
  </si>
  <si>
    <t>Energy Conservation Investment Program (ECIP)</t>
  </si>
  <si>
    <t>Public voluntary schemes, Procurement rules</t>
  </si>
  <si>
    <t>Transport, Shipping, Buildings, Appliances</t>
  </si>
  <si>
    <t>http://www.acq.osd.mil/ie/energy/ecip/ecip.shtml</t>
  </si>
  <si>
    <t>Energy Conservation Law (Legislative) China (1997)</t>
  </si>
  <si>
    <t>Energy Conservation Law (Legislative)</t>
  </si>
  <si>
    <t>Policy support, Sectoral standards, Monitoring, Research &amp; Development and Deployment (RD&amp;D)</t>
  </si>
  <si>
    <t>http://www.china.org.cn/english/environment/34454.htm</t>
  </si>
  <si>
    <t>Energy Conservation Law China (2008)</t>
  </si>
  <si>
    <t>Energy Conservation Law</t>
  </si>
  <si>
    <t>Policy support, Institutional creation, Regulatory Instruments</t>
  </si>
  <si>
    <t>Buildings, Electricity and heat, Renewables, Industry, Transport</t>
  </si>
  <si>
    <t>Provides a set of standards and fines for companies and buildings that do not comply with these standards.</t>
  </si>
  <si>
    <t>Energy efficiency, Renewables, Energy service demand reduction and resource efficiency, Other low-carbon technologies and fuel switch</t>
  </si>
  <si>
    <t>http://www.npc.gov.cn/englishnpc/Law/2009-02/20/content_1471608.htm</t>
  </si>
  <si>
    <t>Energy Conservation Law Strengthened Japan (2005)</t>
  </si>
  <si>
    <t>Energy Conservation Law Strengthened</t>
  </si>
  <si>
    <t>Energy Conservation Ordinance Germany (2002)</t>
  </si>
  <si>
    <t>Energy Conservation Ordinance</t>
  </si>
  <si>
    <t>Energy Conservation Policy for Housing Japan (2006)</t>
  </si>
  <si>
    <t>Energy Conservation Policy for Housing</t>
  </si>
  <si>
    <t>Strategic planning, Codes and standards, Building codes and standards, Monitoring</t>
  </si>
  <si>
    <t>http://www.mlit.go.jp/jutakukentiku/house/torikumi/jyuseikatsu/hyodai.html</t>
  </si>
  <si>
    <t>Energy Conservation Regulation for Industry of Energy Conservation Act Japan (1979)</t>
  </si>
  <si>
    <t>Energy Conservation Regulation for Industry of Energy Conservation Act</t>
  </si>
  <si>
    <t>http://www.japaneselawtranslation.go.jp/law/detail_main?id=71&amp;vm=4&amp;re=</t>
  </si>
  <si>
    <t>Energy Conservation Regulations for Buildings Germany (2007)</t>
  </si>
  <si>
    <t>Energy Conservation Regulations for Buildings</t>
  </si>
  <si>
    <t>Comparison label</t>
  </si>
  <si>
    <t>https://climate-laws.org/geographies/germany/laws/energy-saving-act-eneg</t>
  </si>
  <si>
    <t>Energy Conservation Technology Strategy Japan (2007)</t>
  </si>
  <si>
    <t>Energy Conservation Technology Strategy</t>
  </si>
  <si>
    <t>Transport, Electricity and heat, Buildings, Appliances, Heating and cooling</t>
  </si>
  <si>
    <t>http://www.meti.go.jp/press/20100614004/20100614004.html</t>
  </si>
  <si>
    <t>Energy Conservation and Awareness Department Saudi Arabia (2011)</t>
  </si>
  <si>
    <t>Energy Conservation and Awareness Department</t>
  </si>
  <si>
    <t>Institutional creation, Regulatory Instruments</t>
  </si>
  <si>
    <t>http://unfccc.int/resource/docs/natc/saunc2.pdf</t>
  </si>
  <si>
    <t>Energy Conservation and CO2 Reduction Actions by Governments Japan (2007)</t>
  </si>
  <si>
    <t>Energy Conservation and CO2 Reduction Actions by Governments</t>
  </si>
  <si>
    <t>http://www.kantei.go.jp/jp/singi/ondanka/</t>
  </si>
  <si>
    <t>Energy audits and energy passports Russian Federation (2010)</t>
  </si>
  <si>
    <t>Energy audits and energy passports</t>
  </si>
  <si>
    <t>Policy support, Auditing</t>
  </si>
  <si>
    <t>Buildings, Industry, Industrial energy related</t>
  </si>
  <si>
    <t>https://www.iea.org/policies/1332-energy-audits-and-energy-passports</t>
  </si>
  <si>
    <t>Energy Conservation and Recycling Assistance Act Japan (1993)</t>
  </si>
  <si>
    <t>Energy Conservation and Recycling Assistance Act</t>
  </si>
  <si>
    <t>Loans, Research programme</t>
  </si>
  <si>
    <t>http://www.asiaeec-col.eccj.or.jp/contents02.html</t>
  </si>
  <si>
    <t>Energy Conservation in Buildings China (2006)</t>
  </si>
  <si>
    <t>Energy Conservation in Buildings</t>
  </si>
  <si>
    <t>Building codes and standards, Information provision, Strategic planning, Infrastructure investments, Technology development</t>
  </si>
  <si>
    <t>https://www.die-gdi.de/uploads/media/Studies_41.2008.pdf</t>
  </si>
  <si>
    <t>Energy Conservation in Government China (2006)</t>
  </si>
  <si>
    <t>Energy Conservation in Government</t>
  </si>
  <si>
    <t>Direct investment, Infrastructure investments, Procurement rules, Codes and standards</t>
  </si>
  <si>
    <t>https://en.ndrc.gov.cn/policyrelease_8233/200712/P020191101482236108443.pdf</t>
  </si>
  <si>
    <t>Energy Consumption labelling Act (EnVKG) Germany (1997)</t>
  </si>
  <si>
    <t>Energy Consumption labelling Act (EnVKG)</t>
  </si>
  <si>
    <t>Performance label, Comparison label</t>
  </si>
  <si>
    <t>http://www.lse.ac.uk/GranthamInstitute/law/energy-consumption-labelling-act-envkg/</t>
  </si>
  <si>
    <t>Energy Crops Scheme - England United Kingdom (2000)</t>
  </si>
  <si>
    <t>Energy Crops Scheme - England</t>
  </si>
  <si>
    <t>https://webarchive.nationalarchives.gov.uk/20060213231824/
http://www.dti.gov.uk/renewables/</t>
  </si>
  <si>
    <t>Electricity Regulation Act South Africa (2006)</t>
  </si>
  <si>
    <t>Electricity Regulation Act</t>
  </si>
  <si>
    <t>http://faolex.fao.org/docs/pdf/saf67612.pdf</t>
  </si>
  <si>
    <t>Energy Development Strategy Action Plan China (2014)</t>
  </si>
  <si>
    <t>Energy Development Strategy Action Plan</t>
  </si>
  <si>
    <t>Target, Energy efficiency target, Political &amp; non-binding energy efficiency target, Renewable energy target, Political &amp; non-binding renewable energy target</t>
  </si>
  <si>
    <t>Electricity and heat, Renewables, Industry</t>
  </si>
  <si>
    <t>"The targets include a cap on annual primary energy consumption set at 4.8bn tonnes of the standard coal equivalent until 2020, with a need to limit the annual growth rate of primary energy consumption to 3.5% for the next six years. The annual coal consumption should be held below 4.2bn tonnes until 2020 (16.3% more than the 3.6bn tonnes burned in 2013, according to the National Coal Association). The share of non-fossil fuels in the total primary energy mix is to rise from 9.8% in 2013 to 15% by 2020, with an indicative 20% share by 2030. The share of natural gas is to rise to above 10% (185 billion cubic meters annually), while that of coal will be reduced below 62%. In addition, installed nuclear power capacity is to reach 58GW by 2020, with additional 30GW expected to be under construction in 2020. Installed capacity of hydro-, wind and solar power in 2020 is expected to reach 350GW, 200GW and 100GW, respectively. Energy self-sufficiency should reach around 85%." (http://www.lse.ac.uk/GranthamInstitute/law/energy-development-strategy-action-plan-2014-2020/)
By 2020, the plan aims to have coal-bed methane production of up to 30 billion cubic meters.
Old coal units will be required to implement energy saving upgrade project, serving 600,000 kilowatts (except air-cooled units) and strives to have a drop in energy consumption to 300 grams of standard coal per kilowatt-hour over the next 5 years.
The plan aims towards strengthening building energy planning and implementation of building energy efficiency upgrade project. This should apply to 75 per cent of residential building energy efficiency design standards as soon as possible, accelerate the construction of green buildings and retrofitting of existing buildings, the implementation of public building energy consumption quotas and green building rating and labeling system, promote energy appliances and green lighting, and actively promote the construction of new energy city.
By 2020, nuclear power installed capacity should reach 58 million kilowatts and have under construction a capacity of 30 million kilowatts or more.
• The current installed capacity of hydro power is 300 gigawatts - aims for 350 gigawatts by 2020
• The installed capacity of on-grid wind power is 95.81 gigawatts - aims for 200 gigawatts by 2020
• The installed capacity of solar power is 28.05 gigawatts - aims for 100 gigawatts by 2020
• Aims for 50 gigawatts installed capacity of geothermal power by 2020</t>
  </si>
  <si>
    <t>http://www.sehenstar.com/ShowNews/?133-1.html
http://www.lse.ac.uk/GranthamInstitute/law/energy-development-strategy-action-plan-2014-2020/</t>
  </si>
  <si>
    <t>limit of annual increase in energy consumption for six years (2014-2020), share of non fossil fuel energy in the primary energy consumption. Targets expressed as Share of renewables in electricity generation incl. Hydro (%), Share of non-fossil energy in TPES (%)</t>
  </si>
  <si>
    <t>Share of renewables (%), Share of renewables (%)</t>
  </si>
  <si>
    <t>26.5, 20</t>
  </si>
  <si>
    <t>Energy Efficiency Awarenes Raising Indonesia (2017)</t>
  </si>
  <si>
    <t>Energy Efficiency Awarenes Raising</t>
  </si>
  <si>
    <t>The Kampanye Potong 10% (10% Cut of Energy Use Campaign) and the Konservasi Energi Goes to Campus (Energy Conservation Goes to Campuses) are programmes under the Ministry of Energy and Mineral Resources promoting awareness about and introducing measures regarding energy efficiency. IEA/IRENA Global Renewable Energy Policies and Measures Database © OECD/IEA and IRENA, [November 2020]</t>
  </si>
  <si>
    <t>https://www.iea.org/policies/2458-energy-efficiency-awarenes-raising?country=Indonesia&amp;qs=indonesi</t>
  </si>
  <si>
    <t>Energy Efficiency Commitment (2002-2005) United Kingdom (2001)</t>
  </si>
  <si>
    <t>Energy Efficiency Commitment (2002-2005)</t>
  </si>
  <si>
    <t>https://www.ofgem.gov.uk/ofgem-publications/58585/11254-18105pdf</t>
  </si>
  <si>
    <t>Energy Efficiency Commitment United Kingdom (2005)</t>
  </si>
  <si>
    <t>Energy Efficiency Commitment</t>
  </si>
  <si>
    <t>Electricity and heat, Buildings, Heating and cooling, Hot water and cooking, Appliances</t>
  </si>
  <si>
    <t>https://www.ofgem.gov.uk/ofgem-publications/58749/9520-eecjan05-pdf</t>
  </si>
  <si>
    <t>Energy Efficiency Debate France (2011)</t>
  </si>
  <si>
    <t>Energy Efficiency Debate</t>
  </si>
  <si>
    <t>Loans, Other mandatory requirements, Grants and subsidies</t>
  </si>
  <si>
    <t>http://www.developpement-durable.gouv.fr/-Table-ronde-nationale-pour-l;4486-.html</t>
  </si>
  <si>
    <t>Energy Efficiency Fund Germany (2011)</t>
  </si>
  <si>
    <t>Energy Efficiency Fund</t>
  </si>
  <si>
    <t>Economic instruments</t>
  </si>
  <si>
    <t>http://www.bmwi.de/DE/Themen/energie;did=375120.html?view=renderPrint</t>
  </si>
  <si>
    <t>Energy Efficiency Incentive Programme Germany (2016)</t>
  </si>
  <si>
    <t>Energy Efficiency Incentive Programme</t>
  </si>
  <si>
    <t>The programme supplements to existing funding programmes (CO2 Building Modernisation Programme and Market Incentive Programme). Double-funding is not permissible. For detailsm, see reference below. IEA/IRENA Global Renewable Energy Policies and Measures Database © OECD/IEA and IRENA, [November 2020]</t>
  </si>
  <si>
    <t>https://www.iea.org/policies/1928-energy-efficiency-incentive-programme?country=Germany&amp;qs=germ</t>
  </si>
  <si>
    <t>Energy Efficiency Information Grants (EEIG) Australia (2012)</t>
  </si>
  <si>
    <t>Energy Efficiency Information Grants (EEIG)</t>
  </si>
  <si>
    <t>Information and education, Advice or aid in implementation, Information provision, RD&amp;D funding, Policy support</t>
  </si>
  <si>
    <t>http://unfccc.int/files/national_reports/annex_i_natcom_/application/pdf/aus_nc6.pdf</t>
  </si>
  <si>
    <t>Energy Efficiency Initiative Germany (2002)</t>
  </si>
  <si>
    <t>Energy Efficiency Initiative</t>
  </si>
  <si>
    <t>http://www.initiative-energieeffizienz.de</t>
  </si>
  <si>
    <t>Energy Efficiency Label for Residential Sector India (2019)</t>
  </si>
  <si>
    <t>Energy Efficiency Label for Residential Sector</t>
  </si>
  <si>
    <t>The Bureau of Energy Efficiency (BEE) has developed a label for residential buildings in order to provide information the energy efficiency standard of the homes to be builts in India. The goal is to make the energy performance of a home an instrument of comparison for deciding homes price in the future. The labeling scheme is parallely expected to saving a consequent amount of electricity through the implementation of various energy effiiency efforts in residential buildings nationwide. The estimation for savings made through this scheme are up to 40% over traditional houses, with annual savings of 90 billion units by 2030. IEA/IRENA Global Renewable Energy Policies and Measures Database © OECD/IEA and IRENA, [November 2020]</t>
  </si>
  <si>
    <t>https://www.iea.org/policies/7371-energy-efficiency-label-for-residential-sector?country=India&amp;qs=indi</t>
  </si>
  <si>
    <t>Energy Conservation and Methods of Assurance for Energy efficiency Compliance (GOST P 51380-99) Russian Federation (1999)</t>
  </si>
  <si>
    <t>Energy Conservation and Methods of Assurance for Energy efficiency Compliance (GOST P 51380-99)</t>
  </si>
  <si>
    <t>Information provision, Performance label, Codes and standards, Monitoring</t>
  </si>
  <si>
    <t>Standards for industrial and domestic appliances</t>
  </si>
  <si>
    <t>http://www.gost-r.info/russian-certification-nuzen.php</t>
  </si>
  <si>
    <t>Energy Efficiency Law (Act No. 5627) Turkey (2007)</t>
  </si>
  <si>
    <t>Energy Efficiency Law (Act No. 5627)</t>
  </si>
  <si>
    <t>Information and education, Information provision, Professional training and qualification, Strategic planning, Monitoring</t>
  </si>
  <si>
    <t>The goal of the law is to "increase efficiency in using energy sources and energy in order to use energy effectively, avoid waste, ease the burden of energy costs on the economy and protect environment" (Art. 1).</t>
  </si>
  <si>
    <t>http://www.lawsturkey.com/law/energy-efficiency-law-5627</t>
  </si>
  <si>
    <t>Energy Efficiency Leader Scheme China (2015)</t>
  </si>
  <si>
    <t>Energy Efficiency Leader Scheme</t>
  </si>
  <si>
    <t>https://www.iea.org/policies/514-energy-efficiency-leader-scheme?country=People%27s%20Republic%20Of%20China&amp;page=3</t>
  </si>
  <si>
    <t>Energy Efficiency Loans for Small or Medium sized Enterprises (SMEs) United Kingdom (2007)</t>
  </si>
  <si>
    <t>Energy Efficiency Loans for Small or Medium sized Enterprises (SMEs)</t>
  </si>
  <si>
    <t>https://assets.publishing.service.gov.uk/government/uploads/system/uploads/attachment_data/file/785541/energy-efficiency-scheme-smes-cfe.pdf</t>
  </si>
  <si>
    <t>Energy Efficiency Measures for Fuel Poverty Alleviation (Living Better Programme - Habiter Mieux) France (2010)</t>
  </si>
  <si>
    <t>Energy Efficiency Measures for Fuel Poverty Alleviation (Living Better Programme - Habiter Mieux)</t>
  </si>
  <si>
    <t>"Habiter mieux" is a programme of the Anah (Agence nationale de l'habitat) which finance a set of renovation interventions aiming at realising comprehensive thermal renovations of homes of low-income households. This support scheme can be combined with other support schemes such as Crédit d’Impôt pour la Transition Energétique (CITE) et l’Eco-prêt à taux zéro (Eco-PTZ). (See reference below for more details on the subsidy.) IEA/IRENA Global Renewable Energy Policies and Measures Database © OECD/IEA and IRENA, [November 2020]</t>
  </si>
  <si>
    <t>https://www.iea.org/policies/8515-energy-efficiency-measures-for-fuel-poverty-alleviation-living-better-programme?country=France&amp;page=2&amp;qs=fra</t>
  </si>
  <si>
    <t>Energy Efficiency National Public Campaign France (2004)</t>
  </si>
  <si>
    <t>Energy Efficiency National Public Campaign</t>
  </si>
  <si>
    <t>http://www.ademe.fr</t>
  </si>
  <si>
    <t>Energy Efficiency Networks Initiative Germany (2015)</t>
  </si>
  <si>
    <t>Energy Efficiency Networks Initiative</t>
  </si>
  <si>
    <t>This initiative aims to establish 500 energy efficiency networks by the end of 2020 (5 to 15 companies per network), with the goal to reduce GHG emissions by 5 million tons. The networks are designed to offer companies a structured exchange of experiences with energy efficiency projects. Each network formulates an energy saving goal that companies aspire to reach by the end of the cooperation. It aims at mobilizing companies of all sizes and from several sectors, including trade and commerce. IEA/IRENA Global Renewable Energy Policies and Measures Database © OECD/IEA and IRENA, [November 2020]</t>
  </si>
  <si>
    <t>https://www.iea.org/policies/2306-energy-efficiency-networks-initiative?country=Germany&amp;page=2&amp;qs=germ</t>
  </si>
  <si>
    <t>Energy Efficiency Obligation (New Hampshire) United States of America (2018)</t>
  </si>
  <si>
    <t>Energy Efficiency Obligation (New Hampshire)</t>
  </si>
  <si>
    <t>New Hampshire</t>
  </si>
  <si>
    <t>In 2018, the New Hampsire Public Utilities Commission approved EERS levels for the years 2018-2020, with incremental electric savings of 0.8% in 2018, ramping to 1.3% in 2020. Natural gas savings similiarly ramp, from 0.7% to 0.8% over that period. IEA/IRENA Global Renewable Energy Policies and Measures Database © OECD/IEA and IRENA, [November 2020]</t>
  </si>
  <si>
    <t>https://www.iea.org/policies/7758-new-hampshire-energy-efficiency-obligation?country=United%20States&amp;qs=united</t>
  </si>
  <si>
    <t>Energy Efficiency Obligation (New Jersey) United States of America (2018)</t>
  </si>
  <si>
    <t>Energy Efficiency Obligation (New Jersey)</t>
  </si>
  <si>
    <t>New Jersey</t>
  </si>
  <si>
    <t>Strategic planning, Obligation schemes</t>
  </si>
  <si>
    <t>In 2018, the New Jersey legislature enacted A.B. 3723 to adoped an energy efficiency program for each electric and natural gas utility by 2% annually. The NJ Board of Public Utilities is considering a draft strategic plan that would iachieve a 56% increase in efficiency savings by 2022. IEA/IRENA Global Renewable Energy Policies and Measures Database © OECD/IEA and IRENA, [November 2020]</t>
  </si>
  <si>
    <t>https://www.iea.org/policies/7759-new-jersey-energy-efficiency-obligation?country=United%20States&amp;qs=united</t>
  </si>
  <si>
    <t>Energy Efficiency Performance Labels for Buildings France (2003)</t>
  </si>
  <si>
    <t>Energy Efficiency Performance Labels for Buildings</t>
  </si>
  <si>
    <t>Comparison label, Policy support, Voluntary approaches</t>
  </si>
  <si>
    <t>https://www.iea.org/policies/2294-energy-efficiency-performance-labels-for-buildings?country=France&amp;page=3&amp;qs=france</t>
  </si>
  <si>
    <t>Energy Efficiency Program France (2000)</t>
  </si>
  <si>
    <t>Energy Efficiency Program</t>
  </si>
  <si>
    <t>http://www.ademe.fr/</t>
  </si>
  <si>
    <t>Energy Efficiency Project Argentina (2013)</t>
  </si>
  <si>
    <t>Energy Efficiency Project</t>
  </si>
  <si>
    <t>USD 99.44 million to reduce 10.7 MtCO2ee by the end of 2016 are the global benefits of the Energy Efficiency Project</t>
  </si>
  <si>
    <t>http://www.worldbank.org/projects/P090119/energy-efficiency-project?lang=en</t>
  </si>
  <si>
    <t>Energy Efficiency Requirements for Fluorescent Lighting Ballasts France (2001)</t>
  </si>
  <si>
    <t>Energy Efficiency Requirements for Fluorescent Lighting Ballasts</t>
  </si>
  <si>
    <t>https://www.iea.org/policies/739-energy-efficiency-requirements-for-fluorescent-lighting-ballasts?country=France&amp;page=3&amp;qs=france</t>
  </si>
  <si>
    <t>Energy Efficiency Roadmap Mexico (2017)</t>
  </si>
  <si>
    <t>Energy Efficiency Roadmap</t>
  </si>
  <si>
    <t>Market-based instruments, Policy support, Strategic planning, Regulatory Instruments, Research &amp; Development and Deployment (RD&amp;D)</t>
  </si>
  <si>
    <t>Agriculture and forestry, Buildings, Industry, Transport</t>
  </si>
  <si>
    <t>https://www.iea.org/policies/88-energy-efficiency-roadmap?country=Mexico&amp;qs=mexico https://www.gob.mx/cms/uploads/attachment/file/313765/HojadeRutadeEficienciaEnergeticavOdeB24012017SCC_07112017_VF.pdf</t>
  </si>
  <si>
    <t>Energy Efficiency Standard and Notification System Japan (2015)</t>
  </si>
  <si>
    <t>Energy Efficiency Standard and Notification System</t>
  </si>
  <si>
    <t>The energy conservation standards for housing and building were first established in 1980 as part of the revised Act on the Rational Use of Energy (Energy Conservation Act). These energy conservation standards are called the “Standard of Judgment” in the Act. Since the inception, the standard was revised twice in 1992 and 1999. In 2013, the Standard was revised from prescriptive standard (set by technology) to performance standard, which is called “Energy Efficiency Standard”. Energy Efficiency Standard is comprised of (1) Energy Consumption Performance Standard and (2) Envelope Performance Standard. IEA/IRENA Global Renewable Energy Policies and Measures Database © OECD/IEA and IRENA, [November 2020]</t>
  </si>
  <si>
    <t>https://www.iea.org/policies/7349-energy-efficiency-standard-and-notification-system?country=Japan&amp;qs=japan</t>
  </si>
  <si>
    <t>Energy Efficiency Target declared by France (2012)</t>
  </si>
  <si>
    <t>Energy Efficiency Target declared by</t>
  </si>
  <si>
    <t>Formal &amp; legally binding energy efficiency target</t>
  </si>
  <si>
    <t>The French government announced the target to reduce final energy consumption of 17% by 2020 compared to baseline levels. This means a commitment of a level of final energy consumption of 131,4 Mtoe, and a primary energy consumption of 236.3 Mtoe in 2020 (17.4% reduction of final energy consumption in 2020 compared to a baseline). IEA/IRENA Global Renewable Energy Policies and Measures Database © OECD/IEA and IRENA, [November 2020]</t>
  </si>
  <si>
    <t>https://www.iea.org/policies/237-energy-efficiency-target-declared-by-france-under-the-eu-directive-201227eu?country=France&amp;qs=fra</t>
  </si>
  <si>
    <t>Energy Efficiency and Conservation Loan Program United States of America (2013)</t>
  </si>
  <si>
    <t>Energy Efficiency and Conservation Loan Program</t>
  </si>
  <si>
    <t>In December 2013, the Rural Utilities Service (RUS) -Electric Program published the final rule for the Energy Efficiency and Conservation Loan Program. The final rule implements Section 6101 of the 2008 Farm Bill, and expands the electric program ability to make loans for energy efficiency activities (e.g., building weatherization, HVAC upgrades, ground source heat pumps, lighting, small scale renewable generation such as solar and wind, energy audits, soft costs). The new regulation reduces barriers to investment in energy efficiency and promotes rural economic growth by increasing RUS borrowers 'financing opportunities. (See reference below for details.) IEA/IRENA Global Renewable Energy Policies and Measures Database © OECD/IEA and IRENA, [November 2020]</t>
  </si>
  <si>
    <t>https://www.iea.org/policies/2149-energy-efficiency-and-conservation-loan-program?country=United%20States&amp;page=3</t>
  </si>
  <si>
    <t>Energy Efficient Appliances Research Japan (1999)</t>
  </si>
  <si>
    <t>Energy Efficient Appliances Research</t>
  </si>
  <si>
    <t>Energy Efficient Communities Program - Businesses Australia (2019)</t>
  </si>
  <si>
    <t>Energy Efficient Communities Program - Businesses</t>
  </si>
  <si>
    <t>As part of the Climate Solutions Package, the Australian Government will deliver $50 million of grants to assist business and community organisations to improve energy efficiency practices and technologies and better manage energy consumption to reduce their power bills. This measure will deliver up to 3 million tonnes of abatement to 2030. IEA/IRENA Global Renewable Energy Policies and Measures Database © OECD/IEA and IRENA, [November 2020]</t>
  </si>
  <si>
    <t>https://www.iea.org/policies/7880-energy-efficient-communities-program-businesses?country=Australia&amp;qs=australia</t>
  </si>
  <si>
    <t>Energy Efficient Communities Program - Community Organisations Australia (2019)</t>
  </si>
  <si>
    <t>Energy Efficient Communities Program - Community Organisations</t>
  </si>
  <si>
    <t>Funds to sub-national governments, Grants and subsidies, Monitoring</t>
  </si>
  <si>
    <t>Through this program, the Australian government will provide AUD 40 million (EUR 24 million) in grants for businesses and community organisations to invest in energy efficiency (e.g. through equipment upgrades, emissions monitoring systems, etc. (NewClimate, 2020)
The government has the aim to aid businesses and community organisations through equipment upgrades to reduce energy consumption, investing in monitoring of emissions and energy, as well as in systems to better manage energy use. Studies to investigate energy efficiency opportunities and, for communitiy organisations, energy generation and storage projects  will also be stimulated.  (Australia, 2020)</t>
  </si>
  <si>
    <t>https://www.iea.org/policies/7879-energy-efficient-communities-program-community-organisations?country=Australia&amp;qs=australia
https://newclimate.org/wp-content/uploads/2020/10/NewClimate_PBL-CLIMA_2020OctUpdate.pdf
https://www.energy.gov.au/government-priorities/energy-programs/energy-efficient-communities-program</t>
  </si>
  <si>
    <t>Energy Efficient Homes Package and Solar Hot Water Rebate Australia (2009)</t>
  </si>
  <si>
    <t>Energy Efficient Homes Package and Solar Hot Water Rebate</t>
  </si>
  <si>
    <t>Buildings, Electricity and heat, Renewables, Hot water and cooking, Heating and cooling</t>
  </si>
  <si>
    <t>http://www.hopeaustralia.org.au/uploads/media/Aust_Govt-_Energy_Efficient_Homes_Package_1_July_2009.pdf</t>
  </si>
  <si>
    <t>Energy Efficient Housing Initiative Canada (2001)</t>
  </si>
  <si>
    <t>Energy Efficient Housing Initiative</t>
  </si>
  <si>
    <t>Advice or aid in implementation, Information provision, Policy support, Codes and standards</t>
  </si>
  <si>
    <t>https://www.nrcan.gc.ca/energy-efficiency/energy-efficiency-homes/professional-opportunities/energy-efficiency-housing-initiatives/18767</t>
  </si>
  <si>
    <t>Energy Efficient Mortgages United States of America (1992)</t>
  </si>
  <si>
    <t>Energy Efficient Mortgages</t>
  </si>
  <si>
    <t>Grants and subsidies, Economic instruments</t>
  </si>
  <si>
    <t>Buildings, Electricity and heat, Renewables</t>
  </si>
  <si>
    <t>http://www.hud.gov/offices/hsg/sfh/eem/eemhome.cfm</t>
  </si>
  <si>
    <t>Energy efficiency Accord South Africa (2005)</t>
  </si>
  <si>
    <t>Energy efficiency Accord</t>
  </si>
  <si>
    <t>Institutional creation, Energy efficiency target, Negotiated agreements (public-private sector), Political &amp; non-binding energy efficiency target</t>
  </si>
  <si>
    <t>Electricity and heat, Coal, Gas, Oil, Industry</t>
  </si>
  <si>
    <t>Strategy targets a 15% reduction in final energy demand for the industrial sector by 2015, and a 12% improvement in energy efficiency for the country as a whole by the same date</t>
  </si>
  <si>
    <t>Energy Efficient Products for Government Procurement - Publication of Official Listing China (2006)</t>
  </si>
  <si>
    <t>Energy Efficient Products for Government Procurement - Publication of Official Listing</t>
  </si>
  <si>
    <t>http://www.ccgp.gov.cn</t>
  </si>
  <si>
    <t>Energy Efficient Retrofits United States of America (2009)</t>
  </si>
  <si>
    <t>Energy Efficient Retrofits</t>
  </si>
  <si>
    <t>Energy Environment Turkey (2001)</t>
  </si>
  <si>
    <t>Energy Environment</t>
  </si>
  <si>
    <t>Policy support, Research programme</t>
  </si>
  <si>
    <t>Industry, Electricity and heat, Buildings</t>
  </si>
  <si>
    <t>https://www.worldbank.org/en/country/turkey/publication/assessing-turkey-energy-transition</t>
  </si>
  <si>
    <t>Energy Grant "Energy Savings Boost" France (2017)</t>
  </si>
  <si>
    <t>Energy Grant "Energy Savings Boost"</t>
  </si>
  <si>
    <t>The energy grant "Coup de pouce économies énergie" applies to household energy saving spendings, such as isolation, or the replacement of coal, oil and non-condensing gas boilers with renewable alternatives. The amount of the grant depends on the household's income. It is distributed by energy providers and other companies which have signed the "Coup de pouce" convention. The renovation has to be conducted by certified installers. The scheme was originally in place for a year and has since then been extended. Currently (January 2020), applications are open until 31 December 2020. IEA/IRENA Global Renewable Energy Policies and Measures Database © OECD/IEA and IRENA, [November 2020]</t>
  </si>
  <si>
    <t>https://www.coupdepouceeconomiedenergie.fr/travaux-eligibles/
https://www.iea.org/policies/7682-energy-grant-energy-savings-boost?country=France&amp;qs=fra</t>
  </si>
  <si>
    <t>Energy Grants (Cleaner Fuels) Scheme Australia (2003)</t>
  </si>
  <si>
    <t>Energy Grants (Cleaner Fuels) Scheme</t>
  </si>
  <si>
    <t>Manufacturers and importers of cleaner fuels that meet the relevant fuel quality standard under the Fuel Quality Standards Act 2000 were entitled to a cleaner fuels grant.</t>
  </si>
  <si>
    <t>http://www.ato.gov.au/Business/Fuel-schemes/In-detail/Cleaner-fuels-grants-scheme/Cleaner-fuels-grants-scheme-guide/</t>
  </si>
  <si>
    <t>Energy Grants Credit Scheme - Alternative fuels Australia (2006)</t>
  </si>
  <si>
    <t>Energy Grants Credit Scheme - Alternative fuels</t>
  </si>
  <si>
    <t>http://www.ato.gov.au/businesses/content.asp?doc=/content/00123071.htm&amp;page=2&amp;H2</t>
  </si>
  <si>
    <t>Energy Grants Credit Scheme Australia (2000)</t>
  </si>
  <si>
    <t>Energy Grants Credit Scheme</t>
  </si>
  <si>
    <t>http://www.ato.gov.au/businesses/content.asp?doc=/Content/38505.htm</t>
  </si>
  <si>
    <t>Energy Improvement and Extension Act United States of America (2008)</t>
  </si>
  <si>
    <t>Energy Improvement and Extension Act</t>
  </si>
  <si>
    <t>https://www.congress.gov/bill/110th-congress/house-bill/6049</t>
  </si>
  <si>
    <t>Energy Independence and Security Act United States of America (2007)</t>
  </si>
  <si>
    <t>Energy Independence and Security Act</t>
  </si>
  <si>
    <t>Vehicle fuel-economy and emissions standards, Research &amp; Development and Deployment (RD&amp;D), Building codes and standards, Regulatory Instruments, Sectoral standards</t>
  </si>
  <si>
    <t>Electricity and heat, Transport, Industry, Heavy-duty vehicles, Light-duty vehicles, Buildings, Appliances, Construction</t>
  </si>
  <si>
    <t>http://www2.epa.gov/laws-regulations/summary-energy-independence-and-security-act</t>
  </si>
  <si>
    <t>Energy Industry Act (EnWG) Germany (2005)</t>
  </si>
  <si>
    <t>Energy Industry Act (EnWG)</t>
  </si>
  <si>
    <t>Information provision, Endorsement label, Other mandatory requirements</t>
  </si>
  <si>
    <t>http://www.lse.ac.uk/GranthamInstitute/law/energy-industry-act-enwg/</t>
  </si>
  <si>
    <t>Energy Infrastructure Policy Package European Union (27) (2001)</t>
  </si>
  <si>
    <t>Energy Infrastructure Policy Package</t>
  </si>
  <si>
    <t>Policy support, Regulatory Instruments</t>
  </si>
  <si>
    <t>https://www.e-control.at/en/marktteilnehmer/gas/infrastrukturplanung/eu-energie-infrastruktur-paket</t>
  </si>
  <si>
    <t>Energy Innovators Plus (Extension) Canada (2003)</t>
  </si>
  <si>
    <t>Energy Innovators Plus (Extension)</t>
  </si>
  <si>
    <t>http://www.oee.nrcan.gc.ca/eii/home.cfm?PrintView=N&amp;Text=N</t>
  </si>
  <si>
    <t>Energy Labelling for New Buildings United Kingdom (2000)</t>
  </si>
  <si>
    <t>Energy Labelling for New Buildings</t>
  </si>
  <si>
    <t>Information provision, Comparison label</t>
  </si>
  <si>
    <t>https://www.legislation.gov.uk/uksi/2000/2531/regulation/16/made</t>
  </si>
  <si>
    <t>Energy Management Regulation (Minister of Energy and Mineral Resources, No. 14/12) Indonesia (2012)</t>
  </si>
  <si>
    <t>Energy Management Regulation (Minister of Energy and Mineral Resources, No. 14/12)</t>
  </si>
  <si>
    <t>Policy support, Auditing, Codes and standards, Monitoring, Obligation schemes, Other mandatory requirements</t>
  </si>
  <si>
    <t>General, Industry</t>
  </si>
  <si>
    <t>https://www.ecolex.org/details/legislation/regulation-of-the-minister-of-energy-and-mineral-resources-of-ri-no-142012-on-energy-management-lex-faoc128515/</t>
  </si>
  <si>
    <t>Energy Management Regulations Turkey (1995)</t>
  </si>
  <si>
    <t>Energy Management Regulations</t>
  </si>
  <si>
    <t>Monitoring, Auditing, Other mandatory requirements</t>
  </si>
  <si>
    <t>http://www.yegm.gov.tr</t>
  </si>
  <si>
    <t>Energy Management System(EnMS) dissemination Republic of Korea (2011)</t>
  </si>
  <si>
    <t>Energy Management System(EnMS) dissemination</t>
  </si>
  <si>
    <t>Economic instruments, Professional training and qualification</t>
  </si>
  <si>
    <t>https://www.iea.org/policies/793-energy-management-system-enms-dissemination</t>
  </si>
  <si>
    <t>Energy Management Training Turkey (1997)</t>
  </si>
  <si>
    <t>Energy Management Training</t>
  </si>
  <si>
    <t>Energy Performance Certificates United Kingdom (2005)</t>
  </si>
  <si>
    <t>Energy Performance Certificates</t>
  </si>
  <si>
    <t>The Ministry for Housing, Communities and Local Government (DCLG) is responsible for making sure buildings in the UK meet the standards required by the EU Energy Performance of Buildings Directive. The Directive requires that all properties (homes, commercial and public buildings) must have an Energy Performance Certificate (EPC) when sold, built or rented; larger public buildings over 500m must display a Display Energy Certificate (DEC); all air-conditioning systems over 12 kW must be regularly inspected by an Energy Assessor. EPCs are produced by accredited energy assessors using standard methods and assumptions about energy usage. This means that the energy efficiency of one building can easily be compared with another building of the same type. IEA/IRENA Global Renewable Energy Policies and Measures Database © OECD/IEA and IRENA, [November 2020]</t>
  </si>
  <si>
    <t>https://www.iea.org/policies/1519-energy-performance-certificates?country=United%20Kingdom&amp;page=3&amp;qs=united</t>
  </si>
  <si>
    <t>Energy Performance Certificates (Diagnostic de Performance Energétique) France (2006)</t>
  </si>
  <si>
    <t>Energy Performance Certificates (Diagnostic de Performance Energétique)</t>
  </si>
  <si>
    <t>Other mandatory requirements, Comparison label, Auditing</t>
  </si>
  <si>
    <t>http://www.logement.gouv.fr/article.php3?id_article=5873</t>
  </si>
  <si>
    <t>Energy Policy Act United States of America (1992)</t>
  </si>
  <si>
    <t>Energy Policy Act</t>
  </si>
  <si>
    <t>Tax relief, Codes and standards, Sectoral standards</t>
  </si>
  <si>
    <t>https://afdc.energy.gov/files/pdfs/2527.pdf</t>
  </si>
  <si>
    <t>Energy Policy Act United States of America (2005)</t>
  </si>
  <si>
    <t>Fiscal or financial incentives, Grants and subsidies, Loans, Tax relief, Policy support, Regulatory Instruments, Codes and standards, Research &amp; Development and Deployment (RD&amp;D)</t>
  </si>
  <si>
    <t>Electricity and heat, Transport, Coal, Renewables, Nuclear, Industry, Industrial process CO2, Buildings, Appliances</t>
  </si>
  <si>
    <t>https://www.epa.gov/laws-regulations/summary-energy-policy-act</t>
  </si>
  <si>
    <t>Energy Policy Framework (POPE, No. France (2005)</t>
  </si>
  <si>
    <t>Energy Policy Framework (POPE, No.</t>
  </si>
  <si>
    <t>RD&amp;D funding, Tax relief, White certificates, Performance label, Institutional creation, Other mandatory requirements, Research &amp; Development and Deployment (RD&amp;D), Energy efficiency target, Political &amp; non-binding energy efficiency target, GHG reduction target, Political &amp; non-binding GHG reduction target, Renewable energy target, Political &amp; non-binding renewable energy target</t>
  </si>
  <si>
    <t>Buildings, General, Industry</t>
  </si>
  <si>
    <t>• Reduce energy intensity by 2% annually between 2005 and 2015, and by 2.5% between 2005 and 2030
• Decrease GHG emissions by 3% per year and total emissions by 75% by 2050
• Increase the share of renewable electricity in national energy production to 10% of French energy demand by 2010</t>
  </si>
  <si>
    <t>http://www.lse.ac.uk/GranthamInstitute/law/energy-policy-framework-pope-no-2005-781/</t>
  </si>
  <si>
    <t>3% per year, annual reduction in energy intensity, share of renewables in electricity demand</t>
  </si>
  <si>
    <t>GHG emissions reduction (%), Energy efficiency improvement target (%), Share of renewables (%)</t>
  </si>
  <si>
    <t>75, 2.5, 10</t>
  </si>
  <si>
    <t>2005, 2005,</t>
  </si>
  <si>
    <t>2050, 2030, 2010</t>
  </si>
  <si>
    <t>Energy Policy and Conservation Act United States of America (1975)</t>
  </si>
  <si>
    <t>Energy Policy and Conservation Act</t>
  </si>
  <si>
    <t>http://www.house.gov/legcoun/Comps/EPCA.pdf</t>
  </si>
  <si>
    <t>Energy Production Sector Agreements/Covenants to Reduce GHG Emissions Canada (2001)</t>
  </si>
  <si>
    <t>Energy Production Sector Agreements/Covenants to Reduce GHG Emissions</t>
  </si>
  <si>
    <t>Energy Productivity Plan Australia (2015)</t>
  </si>
  <si>
    <t>Energy Productivity Plan</t>
  </si>
  <si>
    <t>Strategic planning, Energy efficiency target, Political &amp; non-binding energy efficiency target, Market-based instruments</t>
  </si>
  <si>
    <t>Target of 40% increase in energy productivity between 2015 and 2030.
"To improve energy productivity we need to encourage more productive consumer choices from a range of more productive energy services. Largely, this can and should be achieved by effective markets—where incentives are efficient, information and tools to support decisions are effective, and competition and innovation is strong. However, where markets fail to provide efficient outcomes, standards and other direct measures can provide effective consumer protections." (Source: https://scer.govspace.gov.au/files/2015/12/National-Energy-Productivity-Plan-release-version-FINAL.pdf) IEA/IRENA Global Renewable Energy Policies and Measures Database © OECD/IEA and IRENA, [November 2020]</t>
  </si>
  <si>
    <t>https://www.energy.gov.au/government-priorities/energy-productivity-and-energy-efficiency/national-energy-productivity-plan</t>
  </si>
  <si>
    <t>Energy productivity increase in terms of percetual decrease of PJ/GDP</t>
  </si>
  <si>
    <t>Energy Provisions - National Defense Authorization Act for fiscal year 2009 United States of America (2008)</t>
  </si>
  <si>
    <t>Energy Provisions - National Defense Authorization Act for fiscal year 2009</t>
  </si>
  <si>
    <t>Direct investment, Procurement rules, Research programme, Technology deployment and diffusion, Other mandatory requirements</t>
  </si>
  <si>
    <t>https://www.congress.gov/110/plaws/publ417/PLAW-110publ417.pdf</t>
  </si>
  <si>
    <t>Energy Rating Labels on Space Heating Appliances Australia (2019)</t>
  </si>
  <si>
    <t>Energy Rating Labels on Space Heating Appliances</t>
  </si>
  <si>
    <t>As part of the Climate Solutions Package, the Australian Government will invest $6.5 million to commence the process to introduce an energy rating label to space heating appliances. This measure will deliver up to 15 million tonnes in emissions reductions to 2030. IEA/IRENA Global Renewable Energy Policies and Measures Database © OECD/IEA and IRENA, [November 2020]</t>
  </si>
  <si>
    <t>https://www.iea.org/policies/7881-energy-rating-labels-on-space-heating-appliances?country=Australia&amp;qs=australia</t>
  </si>
  <si>
    <t>Energy Rating System for Buildings - Chicago United States of America (2019)</t>
  </si>
  <si>
    <t>Energy Rating System for Buildings - Chicago</t>
  </si>
  <si>
    <t>Chicago</t>
  </si>
  <si>
    <t>Information provision, Building codes and standards</t>
  </si>
  <si>
    <t>On November 21st, 2017, the Chicago City Council created the Chicago Energy Rating System with the goals of improving the visibility and transparency of the information reported under the existing Chicago Energy Benchmarking Ordinance (adopted in 2013). The original Energy Benchmarking Ordinance requires large buildings (those 50,000 square feet or greater) to report energy use once per year, with additional data verification required every 3 years. The Chicago Energy Rating System updates from 2017 do not change the reporting requirements, but instead are intended to make the reported information more visible and easier to understand. IEA/IRENA Global Renewable Energy Policies and Measures Database © OECD/IEA and IRENA, [November 2020]</t>
  </si>
  <si>
    <t>https://www.iea.org/policies/8530-energy-rating-system-for-buildings-chicago?country=United%20States&amp;qs=united</t>
  </si>
  <si>
    <t>Energy Ratings System (for Industry) Canada (2001)</t>
  </si>
  <si>
    <t>Energy Ratings System (for Industry)</t>
  </si>
  <si>
    <t>Performance label, Policy support</t>
  </si>
  <si>
    <t>https://open.canada.ca/data/en/dataset/98f1a129-f628-4ce4-b24d-6f16bf24dd64</t>
  </si>
  <si>
    <t>Energy Reform Package Mexico (2013)</t>
  </si>
  <si>
    <t>Energy Reform Package</t>
  </si>
  <si>
    <t>Removal of fossil fuel subsidies, Institutional creation, Sectoral standards</t>
  </si>
  <si>
    <t>The Energy Reform in Mexico represents a constitutional reform on energy (Energy Reform Decree and related 9 newly created laws and 12 modified laws).
"The new laws adopted within the Reform package include:
• Law on Hydrocarbons (seeks to attract foreign investment to Mexico’s hydrocarbon sector, but also eliminates gasoline subsidies and promotes substitution of oil energy sources by natural gas by establishing lower tax rates for shale gas exploitation; in addition it provides for creation of ‘safeguarded areas’ where hydrocarbon extraction is prohibited)
• Law on the Electricity industry (increase share of renewable electricity, clean energy certification, planning for a smart grid)
• Law on Coordinated Regulatory Organs for the energy matters
• Law on Petróleos Mexicanos (reforms the structure and obligations of the state oil company PEMEX)
• Law on the Federal Electricity Commission
• Law on the Agency for National Industry Security and Environment Protection in the Hydrocarbon Sector (industry operations security and control of hazardous emissions)
• Law on Geothermal Energy (regulates the exploration and exploitation of geothermal energy production for electricity generation and other uses)
• Law on Revenues from Hydrocarbons
• Law on the Mexican Petrol Fund for Stability and Development (revenues from petrol extraction in Mexico, of which at least 40% annually are reserved for long-term savings “for the future generations”, while the rest can be used for investment projects not limited to clean technologies – e.g. oil development projects included)" (Source: http://www.lse.ac.uk/GranthamInstitute/law/energy-reform-package/)
This reform focuses strongly on energy security and the reduction in imports of fossil fuels. It aims to produce 3 million barrels of oil in 2018 and 3.5 million in 2025 as compared to a current production value of 2.5 million. Similarly, the aim is to increase the production of natural gas from the current value of 5700 million cubic feet to 8000 million cubic feet in 2018 and 1400 millions in 2025.
Furthermore, the most polluting power plants will be replaced by clean energy sources and natural gas.</t>
  </si>
  <si>
    <t>http://www.pwc.com/mx/es/industrias/archivo/2014-01-mexican-energy-reform-implications.pdf http://www.diputados.gob.mx/LeyesBiblio/ref/dof/CPEUM_ref_212_20dic13.pdf
http://reformas.gob.mx/wp-content/uploads/2014/04/Explicacion_ampliada_de_la_Reforma_Energetica1.pdf</t>
  </si>
  <si>
    <t>0.073, 0.092</t>
  </si>
  <si>
    <t>Energy Renovation in Buildings Plan France (2018)</t>
  </si>
  <si>
    <t>Energy Renovation in Buildings Plan</t>
  </si>
  <si>
    <t>Direct investment, Grants and subsidies, Professional training and qualification, Strategic planning, Building codes and standards</t>
  </si>
  <si>
    <t>Released in April 2018, the plan participates in the strategy for France to reach carbon neutrality by 2050. The document notes that the buildings sector represent close to 45% of final energy consumption and 27% of GHG emissions at the national level.
The overall goal is to reduce energy consumption within the buildings secotr. For that, the plan aims at: "1) creating a guarantee fund of more than 50 million euros to help 35,000 low-income households a year; 2) simplifying support for all by transforming the tax credit into a premium and adapting existing loans; 3) enhancing the reliability of the energy label of homes through diagnosis of energy performance (DPE); 4) better training professionals and better controlling the quality of work by reforming the label RGE (recognized guarantor of the environment), investing 30 million euros in the training of professionals and 40 million euros in innovation; 5) encouraging a massive renovation of public buildings of the State and communities by mobilizing 4.8 billion euros; and 6) missioning a start-up to support the renovation of public buildings of local authorities by pooling resources to consolidate contracts, reduce costs and remove contractual, legal and institutional obstacles." (reference below)</t>
  </si>
  <si>
    <t>https://climate-laws.org/cclow/geographies/france/policies/energy-renovation-in-buildings-plan
https://www.ecologique-solidaire.gouv.fr/sites/default/files/Plan%20de%20rénovation%20énergétique_0.pdf</t>
  </si>
  <si>
    <t>Energy Retrofit Assistance for Implementation Projects (ERA-I) Canada (2006)</t>
  </si>
  <si>
    <t>Energy Retrofit Assistance for Implementation Projects (ERA-I)</t>
  </si>
  <si>
    <t>Grants and subsidies, Advice or aid in implementation, Policy support</t>
  </si>
  <si>
    <t>http://oee.nrcan.gc.ca/commercial/financial-assistance/existing/retrofits/implementation.cfm?attr=0</t>
  </si>
  <si>
    <t>Energy Review United Kingdom (2006)</t>
  </si>
  <si>
    <t>Energy Review</t>
  </si>
  <si>
    <t>http://webarchive.nationalarchives.gov.uk/+/
http:/www.berr.gov.uk/files/file31890.pdf</t>
  </si>
  <si>
    <t>Energy Savers United States of America (2003)</t>
  </si>
  <si>
    <t>Energy Savers</t>
  </si>
  <si>
    <t>http://energy.gov/energysaver/energy-saver</t>
  </si>
  <si>
    <t>Energy Saving Act (EnEG) Germany (1976)</t>
  </si>
  <si>
    <t>Energy Saving Act (EnEG)</t>
  </si>
  <si>
    <t>http://www.lse.ac.uk/GranthamInstitute/law/energy-saving-act-eneg/</t>
  </si>
  <si>
    <t>Energy Saving Opportunities Scheme (ESOS) United Kingdom (2014)</t>
  </si>
  <si>
    <t>Energy Saving Opportunities Scheme (ESOS)</t>
  </si>
  <si>
    <t>Buildings, Industry, Transport</t>
  </si>
  <si>
    <t>The Government established ESOS to implement Article 8 (4 to 6) of the EU Energy Efficiency Directive (2012/27/EU). The ESOS Regulations 2014 give effect to the scheme. ESOS is a mandatory energy assessment scheme for organisations in the UK that meet the qualification criteria. The Environment Agency is the UK scheme administrator. Organisations that qualify for ESOS must carry out ESOS assessments every 4 years. These assessments are audits of the energy used by their buildings, industrial processes and transport to identify cost-effective energy saving measures. IEA/IRENA Global Renewable Energy Policies and Measures Database © OECD/IEA and IRENA, [November 2020]</t>
  </si>
  <si>
    <t>https://www.iea.org/policies/1929-energy-saving-opportunities-scheme-esos?country=United%20Kingdom&amp;page=2&amp;qs=united</t>
  </si>
  <si>
    <t>Energy Saving Ordinance (EnEV) Germany (2009)</t>
  </si>
  <si>
    <t>Energy Saving Ordinance (EnEV)</t>
  </si>
  <si>
    <t>Performance label, Building codes and standards</t>
  </si>
  <si>
    <t>http://www.enev-online.org/enev_2009_volltext/index.htm</t>
  </si>
  <si>
    <t>Energy Savings Performance Contracts (ESPCs) United States of America (1999)</t>
  </si>
  <si>
    <t>Energy Savings Performance Contracts (ESPCs)</t>
  </si>
  <si>
    <t>http://www.epa.gov/oaintrnt/energy/espc.htm</t>
  </si>
  <si>
    <t>Energy Savings Programme for Federal Government Properties (€120m Programme) Germany (2006)</t>
  </si>
  <si>
    <t>Energy Savings Programme for Federal Government Properties (€120m Programme)</t>
  </si>
  <si>
    <t>Energy Service Companies (ESCOs) Republic of Korea (1992)</t>
  </si>
  <si>
    <t>Energy Service Companies (ESCOs)</t>
  </si>
  <si>
    <t>Industry, Buildings, Appliances, Heating and cooling, Hot water and cooking</t>
  </si>
  <si>
    <t>https://www.iea.org/policies/1356-esco-program</t>
  </si>
  <si>
    <t>Energy Storage Technology Advancement Act United States of America (2007)</t>
  </si>
  <si>
    <t>Energy Storage Technology Advancement Act</t>
  </si>
  <si>
    <t>Technology deployment and diffusion, Research &amp; Development and Deployment (RD&amp;D), Demonstration project, Research programme, Technology development, Grid access and priority for renewables</t>
  </si>
  <si>
    <t>https://www.congress.gov/bill/110th-congress/house-bill/3776/text</t>
  </si>
  <si>
    <t>Energy Storage for Transportation and Electric Power (U.S. Energy Storage Competitiveness Act of 2007) United States of America (2009)</t>
  </si>
  <si>
    <t>Energy Storage for Transportation and Electric Power (U.S. Energy Storage Competitiveness Act of 2007)</t>
  </si>
  <si>
    <t>https://www.law.cornell.edu/uscode/text/42/17231</t>
  </si>
  <si>
    <t>Energy Efficiency Labelling Russia Russian Federation (2011)</t>
  </si>
  <si>
    <t>Energy Efficiency Labelling Russia</t>
  </si>
  <si>
    <t>https://teknologiateollisuus.fi/sites/default/files/file_attachments/elinkeinopolitiikka_kestava_kehitys_julkaisut_energiatehokkuus_venajalla.pdf</t>
  </si>
  <si>
    <t>Energy Supply and Consumption Revolution Strategy China (2016)</t>
  </si>
  <si>
    <t>Energy Supply and Consumption Revolution Strategy</t>
  </si>
  <si>
    <t>Target, Energy efficiency target</t>
  </si>
  <si>
    <t>Targets:
Primary energy consumption - 5 Gtce/year by 2020; Primary energy consumption - 6 Gtce/year by 2030; Share of gas in energy mix of more than 15% by 2030; Energy self-sufficiency rate should be above 80% by 2020; Non-fossil fuel in the energy mix should be higher than 20% in 2030; Non-fossil power generation account for more than 50% of total power generation; Ultra-low polluting coal-fired power plant shall represent more than 80% of the fleet; IEA/IRENA Global Renewable Energy Policies and Measures Database © OECD/IEA and IRENA, [November 2020]</t>
  </si>
  <si>
    <t>https://www.iea.org/policies/1794-energy-supply-and-consumption-revolution-strategy-2016-2030</t>
  </si>
  <si>
    <t>Share of fossil electricity (%)</t>
  </si>
  <si>
    <t>Electricity generation emissions (gCO2/kWh)</t>
  </si>
  <si>
    <t>Energy Sustainability Fund (Fondo de Sustentabilidad Energética) Mexico (2008)</t>
  </si>
  <si>
    <t>Energy Sustainability Fund (Fondo de Sustentabilidad Energética)</t>
  </si>
  <si>
    <t>Set up to enhance Research &amp; development and deployment in 4 main areas: Energy efficiency, renewables, clean technology use and diversification of primary energy sources. It also shall support innovation in these areas.</t>
  </si>
  <si>
    <t>https://www.conacyt.gob.mx/index.php/fondos-sectoriales-constituidos2/item/conacyt-sener-sustentabilidad-energetica</t>
  </si>
  <si>
    <t>Energy Tax Act United States of America (1978)</t>
  </si>
  <si>
    <t>Energy Tax Act</t>
  </si>
  <si>
    <t>https://www.congress.gov/bill/95th-congress/house-bill/5263</t>
  </si>
  <si>
    <t>Energy Tax Relief for Highly Efficient Plants for the Combined Generation of Power and Heat Germany (2016)</t>
  </si>
  <si>
    <t>Energy Tax Relief for Highly Efficient Plants for the Combined Generation of Power and Heat</t>
  </si>
  <si>
    <t>The Combined Heat and Power (CHP) Act of 2016 provides tax relief for highly efficient CHP plants. It supercedes the existing 2012 CHP Act (see separate entry). IEA/IRENA Global Renewable Energy Policies and Measures Database © OECD/IEA and IRENA, [November 2020]</t>
  </si>
  <si>
    <t>https://www.iea.org/policies/2618-energy-tax-relief-for-highly-efficient-plants-for-the-combined-generation-of-power-and-heat?country=Germany&amp;qs=germ</t>
  </si>
  <si>
    <t>Energy Tax on Fossil Fuels Japan (2002)</t>
  </si>
  <si>
    <t>Energy Tax on Fossil Fuels</t>
  </si>
  <si>
    <t>Electricity and heat, Gas, Coal</t>
  </si>
  <si>
    <t>This policy had various amendments and the tax rates are constantly updated.
The following fuel tax rates apply in Japan:
Gasoline Tax: JPY 53.8/l (gasoline tax + local gasoline excise tax) Oil and Gas Tax: JPY 17.5/kg Diesel Oil Tax: JPY 32.1/l Aviation Fuel Tax: JPY 26/l Crude Oil, Petroleum Products Tax: JPY 2,040/kl + JPY 760/kl (climate mitigation tax) LPG and LNG Tax: JPY 1,080/t + JPY 780/t (climate mitigation tax) Coal Tax: JPY 700/t + JPY 670/t (climate mitigation tax) Electric Power Development Promotion Tax: JPY 375/MWh</t>
  </si>
  <si>
    <t>http://www.env.go.jp/en/policy/tax/env-tax/20120814a_ertj.pdf</t>
  </si>
  <si>
    <t>Energy Taxes: Coal, Biodiesel, Natural Gas Germany (2006)</t>
  </si>
  <si>
    <t>Energy Taxes: Coal, Biodiesel, Natural Gas</t>
  </si>
  <si>
    <t>Tax relief, Regulatory Instruments, Energy and other taxes, CO2 taxes</t>
  </si>
  <si>
    <t>Transport, Industry, Electricity and heat, Buildings, Agriculture and forestry</t>
  </si>
  <si>
    <t>Original title: Energiesteuer. It applies to specified uses of liquid, gaseous and solid fossil fuels and biofuels (OECD 2019).</t>
  </si>
  <si>
    <t>Energy Technologies Institute United Kingdom (2007)</t>
  </si>
  <si>
    <t>Energy Technologies Institute</t>
  </si>
  <si>
    <t>Policy support, Institutional creation, Research &amp; Development and Deployment (RD&amp;D), Negotiated agreements (public-private sector)</t>
  </si>
  <si>
    <t>http://www.eti.co.uk/</t>
  </si>
  <si>
    <t>Energy Technology List United Kingdom (2017)</t>
  </si>
  <si>
    <t>Energy Technology List</t>
  </si>
  <si>
    <t>The Energy Technology List is a UK government-managed list of energy-efficient plant and machinery, such as boilers, electric motors, and air conditioning and refrigeration systems that qualify for tax relief under the the Enhanced Capital Allowance tax scheme for businesses. For a product to be on the ETL, it must meet specific energy-saving or energy-efficient criteria. IEA/IRENA Global Renewable Energy Policies and Measures Database © OECD/IEA and IRENA, [November 2020]</t>
  </si>
  <si>
    <t>https://www.gov.uk/guidance/energy-technology-list</t>
  </si>
  <si>
    <t>Energy Technology Program Saudi Arabia (2002)</t>
  </si>
  <si>
    <t>Energy Technology Program</t>
  </si>
  <si>
    <t>Research &amp; Development and Deployment (RD&amp;D), Research programme</t>
  </si>
  <si>
    <t>http://www.kacst.edu.sa/en/research/Documents/Energy.pdf</t>
  </si>
  <si>
    <t>Energy Technology Programme United Kingdom (2002)</t>
  </si>
  <si>
    <t>Energy Technology Programme</t>
  </si>
  <si>
    <t>Energy Technology Vision 2100: The Strategic Technology Roadmap Japan (2005)</t>
  </si>
  <si>
    <t>Energy Technology Vision 2100: The Strategic Technology Roadmap</t>
  </si>
  <si>
    <t>http://www.iae.or.jp/wp/wp-content/uploads/2014/09/ene_vision_2100/main.pdf</t>
  </si>
  <si>
    <t>Energy Transition Law Mexico (2015)</t>
  </si>
  <si>
    <t>Energy Transition Law</t>
  </si>
  <si>
    <t>Green certificates, Obligation schemes, Other mandatory requirements, Target, Renewable energy target, Fiscal or financial incentives, Formal &amp; legally binding renewable energy target</t>
  </si>
  <si>
    <t>Electricity and heat, CCS, Gas, Renewables</t>
  </si>
  <si>
    <t>Minimum share of clean energies in power generation of 25 % by 2018, 30 % by 2021, 35 % by 2024 (as stipulated in the Climate Change Act).
To qualify as clean energy, the resources should have emissions of below 100 kg/MWh (including CCS).
Electricity producers and suppliers will have the obligation to meet clean energy targets. These targets can be partially mate (50%) through trading of Clean Energy Certificates (CECs). Fines are set in place for those who do not comply with the law.
Through this law, the National Commission for Efficient Use of Energy (CONUEE) was created to provide scientific information and advice, and draft the Energy Strategy and the National Programme for Sustainable Energy Use.
A program to support the modernization of the grid is also established, and health and environmental costs are internalized into the operations costs assessments.</t>
  </si>
  <si>
    <t>http://www.diputados.gob.mx/LeyesBiblio/pdf/LTE.pdf
https://climate-laws.org/geographies/mexico/laws/energy-transition-law</t>
  </si>
  <si>
    <t>25, 30, 35</t>
  </si>
  <si>
    <t>2018, 2021, 2024</t>
  </si>
  <si>
    <t>Energy Use Rationalization Act Republic of Korea (1980)</t>
  </si>
  <si>
    <t>Energy Use Rationalization Act</t>
  </si>
  <si>
    <t>Information and education, Advice or aid in implementation, Policy support, Institutional creation, Auditing, Other mandatory requirements, Negotiated agreements (public-private sector)</t>
  </si>
  <si>
    <t>Legislative. Revised several times, see IEA source for details.</t>
  </si>
  <si>
    <t>https://www.climate-laws.org/geographies/south-korea/laws/energy-use-rationalization-act</t>
  </si>
  <si>
    <t>Energy Week France (2001)</t>
  </si>
  <si>
    <t>Energy Week</t>
  </si>
  <si>
    <t>Energy White Paper United Kingdom (2003)</t>
  </si>
  <si>
    <t>Energy White Paper</t>
  </si>
  <si>
    <t>https://publications.parliament.uk/pa/cm200203/cmselect/cmenvaud/618/618.pdf</t>
  </si>
  <si>
    <t>Energy White Paper United Kingdom (2011)</t>
  </si>
  <si>
    <t>CO2 taxes, Feed-in tariffs or premiums, Policy support, Institutional creation, Strategic planning, Codes and standards</t>
  </si>
  <si>
    <t>http://www.decc.gov.uk/en/content/cms/legislation/white_papers/emr_wp_2011/emr_wp_2011.aspx</t>
  </si>
  <si>
    <t>Energy and Climate Fund Act (EKFG) Germany (2010)</t>
  </si>
  <si>
    <t>Energy and Climate Fund Act (EKFG)</t>
  </si>
  <si>
    <t>Fiscal or financial incentives, Institutional creation</t>
  </si>
  <si>
    <t>http://www.lse.ac.uk/GranthamInstitute/law/energy-and-climate-fund-act-ekfg/</t>
  </si>
  <si>
    <t>Energy and Climate Partnership of the Americas United States of America (2009)</t>
  </si>
  <si>
    <t>Energy and Climate Partnership of the Americas</t>
  </si>
  <si>
    <t>Information and education, Advice or aid in implementation, Policy support, Institutional creation, Voluntary approaches, Public voluntary schemes</t>
  </si>
  <si>
    <t>https://www.energy.gov/ia/initiatives/energy-and-climate-partnership-americas</t>
  </si>
  <si>
    <t>Energy and mineral resource renewable target Indonesia (2018)</t>
  </si>
  <si>
    <t>Energy and mineral resource renewable target</t>
  </si>
  <si>
    <t>Ministeri Decree No 1567K/21/MEM/2018
Renewable electricity target of 23% by 2025.</t>
  </si>
  <si>
    <t>https://www.iisd.org/system/files/publications/roadblocks-indonesia-renewable-energy.pdf</t>
  </si>
  <si>
    <t>Federal Law No. 261-FZ “On energy saving and improvement of energy efficiency” Russian Federation (2009)</t>
  </si>
  <si>
    <t>Federal Law No. 261-FZ “On energy saving and improvement of energy efficiency”</t>
  </si>
  <si>
    <t>Fiscal or financial incentives, Tax relief, Performance label, Auditing, Building codes and standards, Product standards, Monitoring</t>
  </si>
  <si>
    <t>Electricity and heat, Buildings, Appliances, Heating and cooling, Hot water and cooking, Industry, Construction</t>
  </si>
  <si>
    <t>"This Law is a general law on Energy Efficiency which creates the general framework for energy
efficiency in Russia. The main focus in the Law is on the government and budget-funded sector.
The government should be the first to start an energy efficiency reform. No specific measures are
included for industry, but it can be expected that these will be developed in the future." 
"This law provides:
• a mandatory energy audit in budget-funded organizations, the first audit shall be performed
within the coming three years;
• an opportunity to enter into energy service agreements;
• an obligation to reduce energy consumption in comparable conditions by at least 3% per
annum within five years. The savings above this standard shall be kept by a budget-funded
institution and may be used, without limitation, for the staff salaries.
• a new ideology of public procurements. The Law introduces the right to set minimum energy
efficiency requirements upon procurement of any goods for government needs. The Russian
Ministry of Industry and Trade shall make proposals for changing the existing and/or
introducing new product energy efficiency requirements.
• requirements for household appliances and devices. The law introduces a requirement for
producers and importers to label their products according to energy efficiency classification
• changes in the tariff policy. One of the main incentives to increase energy efficiency of natural
monopolies and public utility organizations is the use of long-term tariff regulation methods,
first of all, return on invested capital method. Tariffs will be established for three years or
more, simultaneously with companies’ obligations to ensure reliability and quality of the
services provided."
"The action plan of the Law consists of:
• Gradual phasing out of incandescent electric bulbs. Since 1 January 2011, it is prohibited to
produce, import, sell 100 or more Watt incandescent bulbs. Since 1 January 2011, it is
prohibited to purchase incandescent bulbs of any capacity used for lighting for government or
municipal needs. An approximate deadline is specified for a potential prohibition of production,
import and sale of 75 or more Watt incandescent bulbs - since 2013, and 25 or more Watt -
since 2014.
• Introduction of EE classes for goods and apartment buildings. The law introduces a requirement
for producers and importers to label their products according to energy efficiency classification:
o since 2011 – principal household energy-consuming appliances;
o since 2012 - computer and office equipment;
o since 2013 and further on – other goods, by decision of the Government of the Russian
Federation, and since the date specified by the Government of the Russian Federation.
• Introduction of energy accounting meters (“energy gauges”)
o By 1 January 2011 – installation of water, natural gas, thermal energy, electrical
energy meters in commercial and industrial buildings and constructions. Until 1 January
2011, all legal entities, government institutions shall be equipped with energy metering
devices, and not later than a month after their installation, pay for the energy
consumed based on the readings of the metering devices.
o By 1 January 2012 – installation of collective and individual meters in dwelling houses
and apartments. Until 1 January 2012, all owners of residential houses and flats in
multi-flat buildings shall have metering devices both in the building as a whole, and in
each flat (except for thermal energy), with the right to apply to an energy supply
organization for energy metering device installation on the terms of 5-year payment by
instalments.
• EE requirements for buildings, structures’ Project Design Documents (PDD).
• EE requirements for public procurements of goods, works, services.
• EE and ES requirements for federal, regional, municipal programs.
• State information system on ES and EE." (NL Agency, 2011, http://www.iea.org/media/pams/russia/EnergyefficiencyinRussianIndustryv2022.pdf)
The law also sets in place administrative sanctions for non-compliance with the regulations. 
"The Law calls for a number of follow-up implementing by-laws. Instruments: Tax incentives include investment tax credits of up to 30% for companies investing in energy efficiency technologies, accelerated depreciation of high energy efficiency assets or sites and partial compensation of interest on loans granted by Russian banks for the purpose of investing in energy saving and increased energy efficiency technologies." (LSE Grantham Insitute database, http://www.lse.ac.uk/GranthamInstitute/law/energy-efficiency-legislation-federal-law-261-f3-on-saving-energy-and-increasing-energy-efficiency-increase-and-amending-certain-legislative-acts-of-the-russian-federation/) IEA/IRENA Global Renewable Energy Policies and Measures Database © OECD/IEA and IRENA, [November 2020]</t>
  </si>
  <si>
    <t>http://faolex.fao.org/cgi-bin/faolex.exe?rec_id=077080&amp;database=faolex&amp;search_type=link&amp;table=result&amp;lang=eng&amp;format_name=@ERALL</t>
  </si>
  <si>
    <t>Energy check-up for low-income households Germany (2011)</t>
  </si>
  <si>
    <t>Energy check-up for low-income households</t>
  </si>
  <si>
    <t>http://publications.europa.eu/resource/cellar/1b4ee7ab-15d6-11e7-808e-01aa75ed71a1.0001.03/DOC_1</t>
  </si>
  <si>
    <t>Energy checks for private households Germany (2012)</t>
  </si>
  <si>
    <t>Energy checks for private households</t>
  </si>
  <si>
    <t>Advice or aid in implementation</t>
  </si>
  <si>
    <t>http://www.verbraucherzentrale-energieberatung.de/web/energiechecks.html</t>
  </si>
  <si>
    <t>Energy consulting in SMEs (“Energieberatung Mittelstand”) Germany (2012)</t>
  </si>
  <si>
    <t>Energy consulting in SMEs (“Energieberatung Mittelstand”)</t>
  </si>
  <si>
    <t>Advice or aid in implementation, Information and education, Economic instruments, Loans, Fiscal or financial incentives, Auditing</t>
  </si>
  <si>
    <t>http://www.bafa.de/bafa/de/energie/energieberatung_mittelstand/index.html</t>
  </si>
  <si>
    <t>Energy counselling in consumer advice centres Germany (1978)</t>
  </si>
  <si>
    <t>Energy counselling in consumer advice centres</t>
  </si>
  <si>
    <t>https://www.iea.org/policies/154-energy-counselling-in-consumer-advice-centres?country=Germany&amp;page=7&amp;qs=germany</t>
  </si>
  <si>
    <t>Directive on Energy efficiency European Union (27) (2012)</t>
  </si>
  <si>
    <t>Directive on Energy efficiency</t>
  </si>
  <si>
    <t>Auditing, Codes and standards, Sectoral standards, Monitoring, Other mandatory requirements, Infrastructure investments, Procurement rules, Performance label, Strategic planning, Building codes and standards, Obligation schemes</t>
  </si>
  <si>
    <t>Buildings, Electricity and heat, Heating and cooling, Industry, Construction</t>
  </si>
  <si>
    <t>(Directive 2012/27/EU on Energy efficiency, amending Directives 2009/125/EC and 2010/30/EU and repealing Directives 2004/8/EC and 2006/32/EC)
The directive aims to support the 2020 Climate and Energy Package target of 20% energy efficiency increase by 2020. 
"New national measures have to ensure major energy savings for consumers and industry alike. For example:
- energy distributors or retail energy sales companies have to achieve 1.5% energy savings per year through the implementation of energy efficiency measures
- EU countries can opt to achieve the same level of savings through other means such as improving the efficiency of heating systems, installing double glazed windows or insulating roofs
- the public sector in EU countries should purchase energy efficient buildings, products and services
- every year, EU governments will carry out energy efficient renovations on at least 3% of the buildings they own and occupy by floor area
- empowering energy consumers to better manage consumption. This includes easy and free access to data on consumption through individual metering
- national incentives for SMEs to undergo energy audits
- large companies will make audits of their energy consumption to help them identify ways to reduce it
- monitoring efficiency levels in new energy generation capacities" (http://eur-lex.europa.eu/legal-content/EN/TXT/?qid=1399375464230&amp;uri=CELEX:32012L0027)</t>
  </si>
  <si>
    <t>http://eur-lex.europa.eu/legal-content/EN/TXT/?uri=celex:32012L0027</t>
  </si>
  <si>
    <t>Energy Efficiency and Demand Side Management (EEDSM) Programme South Africa (2004)</t>
  </si>
  <si>
    <t>Energy Efficiency and Demand Side Management (EEDSM) Programme</t>
  </si>
  <si>
    <t>Grants and subsidies, White certificates, Obligation schemes</t>
  </si>
  <si>
    <t>The EEDSM programme supports municipalities in their efforts to reduce electricity consumption by optimising their use of energy. Selected municipalities receive grants for the planning and implementation of energy efficient technologies ranging from traffic and street lighting to energy efficiency in buildings and water service infrastructure. The estimated electricity saving potential for traffic lights is up to 80%; for street lighting between 40-70%; for office building 20-30%; and 15-25% for pumps that are used for water provision and treatment. IEA/IRENA Global Renewable Energy Policies and Measures Database © OECD/IEA and IRENA, [November 2020]</t>
  </si>
  <si>
    <t>https://www.savingenergy.org.za/municipal-eedsm/</t>
  </si>
  <si>
    <t>Energy efficiency Act (S.C. 1992, c. 36) Canada (2008)</t>
  </si>
  <si>
    <t>Energy efficiency Act (S.C. 1992, c. 36)</t>
  </si>
  <si>
    <t>Performance label, Product standards, Monitoring</t>
  </si>
  <si>
    <t>http://laws-lois.justice.gc.ca/eng/acts/e-6.4/</t>
  </si>
  <si>
    <t>Energy efficiency Action Plan European Union (27) (2000)</t>
  </si>
  <si>
    <t>Energy efficiency Action Plan</t>
  </si>
  <si>
    <t>https://www.odyssee-mure.eu/publications/archives/MURE-Overall-Policy-Brochure.pdf</t>
  </si>
  <si>
    <t>Energy efficiency Best Practice (EEBP) programme Australia (1998)</t>
  </si>
  <si>
    <t>Energy efficiency Best Practice (EEBP) programme</t>
  </si>
  <si>
    <t>https://www.iea.org/policies/1824-energy-efficiency-best-practice-eebp-programme</t>
  </si>
  <si>
    <t>Energy efficiency Building Policy Council - Building Code Upgrade Strategy Republic of Korea (2006)</t>
  </si>
  <si>
    <t>Energy efficiency Building Policy Council - Building Code Upgrade Strategy</t>
  </si>
  <si>
    <t>http://www3.cec.org/islandora-gb/islandora/object/islandora:1213/datastream/OBJ-EN/view</t>
  </si>
  <si>
    <t>Energy efficiency Enforcement Regulations United States of America (2009)</t>
  </si>
  <si>
    <t>Energy efficiency Enforcement Regulations</t>
  </si>
  <si>
    <t>Monitoring, Advice or aid in implementation, Policy support, Institutional creation</t>
  </si>
  <si>
    <t>https://www.nrel.gov/docs/fy10osti/46532.pdf</t>
  </si>
  <si>
    <t>Energy efficiency Exchange Australia (2012)</t>
  </si>
  <si>
    <t>Energy efficiency Exchange</t>
  </si>
  <si>
    <t>https://www.iea.org/policies/1887-energy-efficiency-exchange</t>
  </si>
  <si>
    <t>Energy efficiency Improvements in Strip Lighting European Union (27) (1999)</t>
  </si>
  <si>
    <t>Energy efficiency Improvements in Strip Lighting</t>
  </si>
  <si>
    <t>https://ec.europa.eu/energy/sites/ener/files/documents/2009_03_15_esd_efficiency_potentials_final_report.pdf</t>
  </si>
  <si>
    <t>Energy efficiency Opportunities Programme Australia (2006)</t>
  </si>
  <si>
    <t>Energy efficiency Opportunities Programme</t>
  </si>
  <si>
    <t>Information provision, Auditing, Negotiated agreements (public-private sector)</t>
  </si>
  <si>
    <t>"Encourages large energy-using businesses to improve their energy
efficiency by requiring businesses to identify, evaluate and report
publicly on cost-effective energy savings opportunities."</t>
  </si>
  <si>
    <t>Energy efficiency Program in Public Buildings - PROCEL EPP Brazil (1997)</t>
  </si>
  <si>
    <t>Energy efficiency Program in Public Buildings - PROCEL EPP</t>
  </si>
  <si>
    <t>RD&amp;D funding, Advice or aid in implementation, Information provision, Auditing, Monitoring, Demonstration project, Research programme, Technology deployment and diffusion, Public voluntary schemes</t>
  </si>
  <si>
    <t>http://www.procelinfo.com.br/main.asp</t>
  </si>
  <si>
    <t>Energy efficiency Standard for Manufactured Housing United States of America (2008)</t>
  </si>
  <si>
    <t>Energy efficiency Standard for Manufactured Housing</t>
  </si>
  <si>
    <t>Policy support, Regulatory Instruments, Codes and standards, Obligation schemes</t>
  </si>
  <si>
    <t>https://www.energycodes.gov/energy-efficiency-standards-manufactured-housing</t>
  </si>
  <si>
    <t>Energy efficiency Strategy Paper Turkey (2012)</t>
  </si>
  <si>
    <t>Energy efficiency Strategy Paper</t>
  </si>
  <si>
    <t>Strategic planning, Energy efficiency target, Political &amp; non-binding energy efficiency target</t>
  </si>
  <si>
    <t>General, Buildings, Electricity and heat, Renewables</t>
  </si>
  <si>
    <t>Executive. Energy intensity reduction of 20% bu 2023.
It is proposed with this document to determine a political set supported with result focused and concrete targets and to define the to be made activities necessary for reaching targets together with the enterprises responsible for making these activities; to act in the framework of a collaboration and participatory approach of public and private sector and NGOs. It is targeted with this document to decrease at least 20% of amount of energy consumed per GDP of Turkey in the year 2023 (energy intensity).
Meeting at least 20% of the annual energy demand of new buildings via renewable energy resources as of 2017
Target:
- (economy-wide) Energy intensity reduction of 20% bu 2023, relative to 2008
- (buildings) Meeting at least 20% of the annual energy demand of new buildings via renewable energy resources as of 2017</t>
  </si>
  <si>
    <t>https://climate-laws.org/geographies/turkey/policies/energy-efficiency-strategy-paper-2012-2023</t>
  </si>
  <si>
    <t>Energy productivity increase in terms of percetual decrease of GJ/GDP</t>
  </si>
  <si>
    <t>Energy efficiency and Demand Side Management(EEDSM) Programme South Africa (2010)</t>
  </si>
  <si>
    <t>Energy efficiency and Demand Side Management(EEDSM) Programme</t>
  </si>
  <si>
    <t>White certificates, Grants and subsidies</t>
  </si>
  <si>
    <t>http://iepd.iipnetwork.org/policy/eskom%E2%80%99s-energy-efficiency-and-demand-side-management-eedsm-incentive-program</t>
  </si>
  <si>
    <t>Energy efficiency and Conservation Block Grant Program United States of America (2008)</t>
  </si>
  <si>
    <t>Energy efficiency and Conservation Block Grant Program</t>
  </si>
  <si>
    <t>Funds to sub-national governments, Direct investment, Grants and subsidies, Fiscal or financial incentives</t>
  </si>
  <si>
    <t>https://www.energy.gov/eere/wipo/energy-efficiency-and-conservation-block-grant-program</t>
  </si>
  <si>
    <t>Energy efficiency in Buildings European Union (27) (2001)</t>
  </si>
  <si>
    <t>Energy efficiency in Buildings</t>
  </si>
  <si>
    <t>Energy efficiency in Government Operations (EEGO) Australia (2006)</t>
  </si>
  <si>
    <t>Energy efficiency in Government Operations (EEGO)</t>
  </si>
  <si>
    <t>http://www.industry.gov.au/Energy/EnergyEfficiency/Non-residentialBuildings/GovernmentBuildings/EnergyEfficiencyOperations/Pages/default.aspx</t>
  </si>
  <si>
    <t>Energy efficiency in buildings mandated in Saskatchewan Canada (2003)</t>
  </si>
  <si>
    <t>Energy efficiency in buildings mandated in Saskatchewan</t>
  </si>
  <si>
    <t>http://www.gov.sk.ca/newsrel/releases/2003/12/15-829.html</t>
  </si>
  <si>
    <t>Energy efficiency label and Standard Programme Republic of Korea (1992)</t>
  </si>
  <si>
    <t>Energy efficiency label and Standard Programme</t>
  </si>
  <si>
    <t>Codes and standards, Comparison label, Monitoring</t>
  </si>
  <si>
    <t>"Under this program, manufacturers (importers) are mandated to produce and sell energy efficient products from the outset. This program is Korea’s core energy efficiency standards &amp; labeling scheme. Energy Efficiency Label and Standard Program enables consumers to identify energy efficient products easily by (1) mandatory indication of energy efficiency grade from 1st to 5th grade (2) mandatory reporting, and (3) applying MEPS (Minimum Energy Performance Standard)" (Kemco, 2011).</t>
  </si>
  <si>
    <t>http://www.kemco.or.kr/nd_file/kemco_eng/KoreaEnergyStandards&amp;Labeling.pdf
http://www.energy.or.kr/renew_eng/energy/appliances/labeling.aspx</t>
  </si>
  <si>
    <t>Energy efficiency labeling Program Indonesia (2009)</t>
  </si>
  <si>
    <t>Energy efficiency labeling Program</t>
  </si>
  <si>
    <t>Comparison label, Monitoring</t>
  </si>
  <si>
    <t>Voluntary labeling program, covers televisions, refrigerators, air conditioners, ballasts and washing machines.
The labeling program currently covers air conditioning (voluntary), compact fluorescent lightbulbs (mandatory), refrigerators (voluntary) and freezers (voluntary). The labeling system uses a star‐rating system of 4 stars and includes information about the absolute energy efficiency of the product (kWh/year).
This policy is not implemented yet (To be checked and updated).</t>
  </si>
  <si>
    <t>http://eneken.ieej.or.jp/en/data/pdf/491.pdf
http://www.clasponline.org/en/Tools/Tools/EconomyFinder?id=f11a7d85-9b70-4396-9a66-da028db49516</t>
  </si>
  <si>
    <t>Energy efficiency labelling Republic of Korea (2019)</t>
  </si>
  <si>
    <t>Energy efficiency labelling</t>
  </si>
  <si>
    <t>https://www.tuvsud.com/sl-si/e-ssentials-newsletter/consumer-products-and-retail-essentials/e-ssentials-14-2019/korea-energy-efficiency-labelling-requirements-and-standards-on-clothes-dryers-and-air-purifiers</t>
  </si>
  <si>
    <t>Energy efficiency labelling System Japan (2000)</t>
  </si>
  <si>
    <t>Energy efficiency labelling System</t>
  </si>
  <si>
    <t>http://www.meti.go.jp/committee/sougouenergy/shoene_shinene/sho_ene/kourijigyo/002_haifu.html</t>
  </si>
  <si>
    <t>Energy performance contracts Russian Federation (2009)</t>
  </si>
  <si>
    <t>Energy performance contracts</t>
  </si>
  <si>
    <t>Voluntary approaches, Economic instruments</t>
  </si>
  <si>
    <t>The Federal Law No. 261-FZ "On Energy Conservation and Increase of Energy Efficiency € introduces a new type of civil-law agreement - the energy performance contract (EPC). The contractor under this kind of arrangement undertakes to take steps aimed at energy savings by the customer and increasing efficiency of energy resource consumption. The Civil Code of the Russian Federation (the "Civil Code €) provides no regulation for such contracts, while the Law itself offers special regulation for only some of their aspects, so that in the remainder the parties to an energy performance contract are free to agree upon its terms and conditions subject to the Civil Code general provisions on contracts. IEA/IRENA Global Renewable Energy Policies and Measures Database © OECD/IEA and IRENA, [November 2020]</t>
  </si>
  <si>
    <t>https://cis-legislation.com/document.fwx?rgn=29626</t>
  </si>
  <si>
    <t>Energy efficient buildings and biofuel standards Italy (2010)</t>
  </si>
  <si>
    <t>Energy efficient buildings and biofuel standards</t>
  </si>
  <si>
    <t>Tax relief, Obligation schemes</t>
  </si>
  <si>
    <t>http://www.lse.ac.uk/GranthamInstitute/law/energy-efficient-buildings-and-biofuel-standards-2010-finance-law/</t>
  </si>
  <si>
    <t>Energy for the New Millennium: National Photovoltaics Program Plan United States of America (1999)</t>
  </si>
  <si>
    <t>Energy for the New Millennium: National Photovoltaics Program Plan</t>
  </si>
  <si>
    <t>Research &amp; Development and Deployment (RD&amp;D), Regulatory Instruments</t>
  </si>
  <si>
    <t>https://www.nrel.gov/docs/fy00osti/25847.pdf</t>
  </si>
  <si>
    <t>Energy hotline and internet platform Germany (2001)</t>
  </si>
  <si>
    <t>Energy hotline and internet platform</t>
  </si>
  <si>
    <t>http://www.thema-energie.de</t>
  </si>
  <si>
    <t>Nationally Determined Contribution - NDC India (2015)</t>
  </si>
  <si>
    <t>Nationally Determined Contribution - NDC</t>
  </si>
  <si>
    <t>General, Agriculture and forestry, Forestry</t>
  </si>
  <si>
    <t>Reduce the emissions intensity of its GDP by 33 to 35 percent by 2030 from 2005 level. The Forestry target reads: "To create an additional carbon sink of 2.5 to 3 billion tonnes of CO2 equivalent through additional forest and tree cover by 2030." (India's INDC, 2015)</t>
  </si>
  <si>
    <t>Energy service demand reduction and resource efficiency, Renewables, Other low-carbon technologies and fuel switch, Non-energy use</t>
  </si>
  <si>
    <t>http://www4.unfccc.int/submissions/INDC/Published%20Documents/India/1/INDIA%20INDC%20TO%20UNFCCC.pdf</t>
  </si>
  <si>
    <t>CD-LINKS policy status: planned, emission intensity reduction from 33-35%</t>
  </si>
  <si>
    <t>Energy label China (2005)</t>
  </si>
  <si>
    <t>Energy label</t>
  </si>
  <si>
    <t>Advice or aid in implementation, Comparison label</t>
  </si>
  <si>
    <t>https://www.china-certification.com/en/china-energy-label-cel/</t>
  </si>
  <si>
    <t>Energy labelling (on the indication by labelling and standard product information of the consumption of energy and other resources by energy-related products) European Union (27) (2010)</t>
  </si>
  <si>
    <t>Energy labelling (on the indication by labelling and standard product information of the consumption of energy and other resources by energy-related products)</t>
  </si>
  <si>
    <t>Industry, Buildings, Appliances, Industrial energy related</t>
  </si>
  <si>
    <t>Directive 2010/30/EU 
"This Directive establishes a framework for the harmonisation of national measures on end-user information, particularly by means of labelling and standard product information, on the consumption of energy and where relevant of other essential resources during use, and supplementary information concerning energy-related products, thereby allowing end-users to choose more efficient products.
This Directive shall apply to energy-related products which have a significant direct or indirect impact on the consumption of energy and, where relevant, on other essential resources during use." (http://eur-lex.europa.eu/legal-content/EN/TXT/?uri=CELEX:32010L0030)</t>
  </si>
  <si>
    <t>http://eur-lex.europa.eu/legal-content/EN/ALL/?uri=CELEX%3A32010L0030</t>
  </si>
  <si>
    <t>Energy labelling for Electric and Gas Appliances Australia (1989)</t>
  </si>
  <si>
    <t>Energy labelling for Electric and Gas Appliances</t>
  </si>
  <si>
    <t>http://www.climatechange.gov.au/what-you-need-to-know/appliances-and-equipment.aspx</t>
  </si>
  <si>
    <t>Energy labels for Household Appliances Turkey (2002)</t>
  </si>
  <si>
    <t>Energy labels for Household Appliances</t>
  </si>
  <si>
    <t>http://www.sanayi.gov.tr/</t>
  </si>
  <si>
    <t>Energy Strategy to 2030 Russian Federation (2009)</t>
  </si>
  <si>
    <t>Energy Strategy to 2030</t>
  </si>
  <si>
    <t>Fiscal or financial incentives, Tax relief, Advice or aid in implementation, Strategic planning, Regulatory Instruments, Research &amp; Development and Deployment (RD&amp;D), Renewable energy target</t>
  </si>
  <si>
    <t>Electricity and heat, Gas, Oil, Renewables, General</t>
  </si>
  <si>
    <t>For the period up to 2030 (compared with 2005 levels) the strategy aims to achieve the following: • the share of the fuel and energy complex in the gross domestic product and the share of fuel and energy resources in export should be decreased by no less than 1.7 times; • the share of the energy export in the gross domestic product should be decreased by no less than 3 times; • the share of investments in the fuel and energy complex as a percentage of the gross domestic product should be decreased by no less than 1.4 times, and their share in the total volume of investments – by more than twice; • the energy intensity of the gross domestic product should be decreased by more than twice; • the electricity intensity of the gross domestic product should be decreased by no less than 1.6 times The projected fuel and energy balance of Russia for the period up to 2030 provides for the following: • reduction in the share of gas in the primary energy consumption from 52% in 2005 to 46–47% by 2030; • increase in the share of non-fuel energy in the primary energy consumption from 11% up to 13–14% by 2030; • large-scale reduction in the specific energy intensity of the economy and the energy sector (by 2.1–2.3 times) along with insignificant growth of domestic consumption (by 1.4–1.6 times), export (by 1.1–1.2 times) and production (1.3–1.4 times) of energy The main strategic guidelines of the long-term state energy policy are as follows: • energy security; • energy efficiency of the economy; • budget efficiency of the energy sector; • environmental safety of the energy sector The main mechanisms of the state energy policy are as follows: • creating a favorable economic environment for the operation of the fuel and energy complex (including coordinated tariff, tax, customs, antimonopoly regulations and institutional reforms in the fuel and energy complex); • introducing a system of advanced technical regulations, national standards and norms improving and stimulating the implementation of key priorities and guidelines for energy development, including improving the energy efficiency of the economy; • stimulating and supporting business entities strategic initiatives in investment, innovation, energy-saving, environmental and other priority areas; • improving the management efficiency of state property in the fuel and energy complex. By the end of the Strategy third implementation phase, the proportion of Eastern energy markets in the Russian energy export of liquid hydrocarbons (oil and oil products) should grow from the current 6 to 22–25%, while natural gas export should grow from 0 to 19–20%. The Strategy sets a 56 percent energy intensity reduction target for 2030 (compared with 2005). It will be accomplished in three stages: the first is a major overhaul of the energy sector; the second emphasizes efficiency gains through new technology within the fuel and energy sectors; and the third stresses economy-wide energy efficiency. The targets for each phase for the various indicators can be found in Annex 3 of the document. To be updated by Energy Strategy of Russia to 2035. A draft of the updated strategy, Energy Strategy Plan to 2035 is currently under review. The text presented in this description was extracted from 'Energy Strategy of Russia for the period up to 2030' (Ministry of Energy of the Russian Federation, 2010 http://www.energystrategy.ru/projects/docs/ES-2030_%28Eng%29.pdf)</t>
  </si>
  <si>
    <t>Energy efficiency, Non-energy use, Renewables</t>
  </si>
  <si>
    <t>http://www.energystrategy.ru/projects/docs/ES-2030_(Eng).pdf</t>
  </si>
  <si>
    <t>Energy performance of buildings European Union (27) (2002)</t>
  </si>
  <si>
    <t>Energy performance of buildings</t>
  </si>
  <si>
    <t>Legislative: (Directive 2002/91/EC on the energy performance of buildings)</t>
  </si>
  <si>
    <t>http://eur-lex.europa.eu/legal-content/EN/TXT/?qid=1448882500568&amp;uri=CELEX:32002L0091</t>
  </si>
  <si>
    <t>Energy saving and new energy automotive industry development plan China (2012)</t>
  </si>
  <si>
    <t>Energy saving and new energy automotive industry development plan</t>
  </si>
  <si>
    <t>Policy support, Regulatory Instruments, Research &amp; Development and Deployment (RD&amp;D)</t>
  </si>
  <si>
    <t>- accumulated amount of pure electric and plug-in vehicles of 5 million by 2020
- supply capacity of pure electric and plug-in vehicles of 2 million by 2020
- target fuel consumption of new passenger vehicles and the equivalent CO2 emissions of 5.0 L/100km and 120g/km CO2 by 2020</t>
  </si>
  <si>
    <t>http://www.nea.gov.cn/2012-07/10/c_131705726.htm</t>
  </si>
  <si>
    <t>Low-emissions vehicles (number), Low-emissions vehicles (%), Low-emissions vehicles (number/year), Low-emissions vehicles (%)</t>
  </si>
  <si>
    <t>Vehicle emissions standards (gCO2/km), Vehicle emissions standards (gCO2/km), Vehicle emissions standards (gCO2/km), Vehicle emissions standards (gCO2/km)</t>
  </si>
  <si>
    <t>5000000, 1.5, 2000000, 6</t>
  </si>
  <si>
    <t>, , ,</t>
  </si>
  <si>
    <t>2020, 2020, 2020, 2020</t>
  </si>
  <si>
    <t>Energy saving guidelines Germany (2000)</t>
  </si>
  <si>
    <t>Energy saving guidelines</t>
  </si>
  <si>
    <t>https://www.bmwi.de/Redaktion/DE/Dossier/energiewende-im-gebaeudebereich.html</t>
  </si>
  <si>
    <t>Energy taxation (restructuring the Community framework for the taxation of energy products and electricity) European Union (27) (2004)</t>
  </si>
  <si>
    <t>Energy taxation (restructuring the Community framework for the taxation of energy products and electricity)</t>
  </si>
  <si>
    <t>Transport, Buildings, Electricity and heat, Industry, Appliances, Coal, Gas</t>
  </si>
  <si>
    <t>Legislative: Directive 2003/96/EC of 27 October 2003</t>
  </si>
  <si>
    <t>http://eur-lex.europa.eu/legal-content/EN/TXT/?qid=1448882629714&amp;uri=CELEX:32003L0096</t>
  </si>
  <si>
    <t>Energy-Efficiency label (Energy Star) European Union (27) (1999)</t>
  </si>
  <si>
    <t>Energy-Efficiency label (Energy Star)</t>
  </si>
  <si>
    <t>https://eur-lex.europa.eu/legal-content/EN/ALL/?uri=CELEX%3A31992L0075</t>
  </si>
  <si>
    <t>Energy-Efficient Appliance Credit United States of America (2008)</t>
  </si>
  <si>
    <t>Energy-Efficient Appliance Credit</t>
  </si>
  <si>
    <t>http://www.irs.gov/businesses/corporations/article/0;;id=208024;00.html</t>
  </si>
  <si>
    <t>Energy-Efficient Commercial Buildings Tax Deduction United States of America (2006)</t>
  </si>
  <si>
    <t>Energy-Efficient Commercial Buildings Tax Deduction</t>
  </si>
  <si>
    <t>http://www.efficientbuildings.org/</t>
  </si>
  <si>
    <t>Energy-Efficient Federal Motor Vehicle Fleet Procurement United States of America (2009)</t>
  </si>
  <si>
    <t>Energy-Efficient Federal Motor Vehicle Fleet Procurement</t>
  </si>
  <si>
    <t>https://www.iea.org/policies/153-energy-efficient-federal-motor-vehicle-fleet-procurement?country=United%20States&amp;page=6</t>
  </si>
  <si>
    <t>Energy-Efficient New Homes Tax Credit for Home Builders United States of America (2014)</t>
  </si>
  <si>
    <t>Energy-Efficient New Homes Tax Credit for Home Builders</t>
  </si>
  <si>
    <t>http://programs.dsireusa.org/system/program/detail/1272</t>
  </si>
  <si>
    <t>Energy-efficient modernisation of the social infrastructure Germany (2008)</t>
  </si>
  <si>
    <t>Energy-efficient modernisation of the social infrastructure</t>
  </si>
  <si>
    <t>Energy-related Products Act (EVPG): Ecodesign implementing measure for electric motors Germany (2009)</t>
  </si>
  <si>
    <t>Energy-related Products Act (EVPG): Ecodesign implementing measure for electric motors</t>
  </si>
  <si>
    <t>http://www.ebpg.bam.de/de/produktgruppen/ener11motor.htm</t>
  </si>
  <si>
    <t>Energy-related Products Act (EVPG):Implementing measure for electrical appliances in private households Germany (2009)</t>
  </si>
  <si>
    <t>Energy-related Products Act (EVPG):Implementing measure for electrical appliances in private households</t>
  </si>
  <si>
    <t>http://www.ebpg.bam.de/de/produktgruppen/index.htm</t>
  </si>
  <si>
    <t>Energy-related Products Act (EVPG):Implementing measure for electrical appliances in the TRS-sector Germany (2009)</t>
  </si>
  <si>
    <t>Energy-related Products Act (EVPG):Implementing measure for electrical appliances in the TRS-sector</t>
  </si>
  <si>
    <t>Information and education, Product standards</t>
  </si>
  <si>
    <t>Energy-saving Building Design Standard Republic of Korea (2011)</t>
  </si>
  <si>
    <t>Energy-saving Building Design Standard</t>
  </si>
  <si>
    <t>EnergySmart Schools United States of America (1998)</t>
  </si>
  <si>
    <t>EnergySmart Schools</t>
  </si>
  <si>
    <t>http://www.eere.energy.gov/buildings/energysmartschools/</t>
  </si>
  <si>
    <t>Enforcement Rules of the Wastes Control Act Republic of Korea (2007)</t>
  </si>
  <si>
    <t>Enforcement Rules of the Wastes Control Act</t>
  </si>
  <si>
    <t>Enhance efficient monitoring and auditing: Development of efficient centres China (2006)</t>
  </si>
  <si>
    <t>Enhance efficient monitoring and auditing: Development of efficient centres</t>
  </si>
  <si>
    <t>Advice or aid in implementation, Institutional creation, Regulatory Instruments, Auditing, Monitoring</t>
  </si>
  <si>
    <t>http://cecp.org.cn</t>
  </si>
  <si>
    <t>Enhanced Capital Allowances (ECA) - Energy Technology List United Kingdom (2001)</t>
  </si>
  <si>
    <t>Enhanced Capital Allowances (ECA) - Energy Technology List</t>
  </si>
  <si>
    <t>http://www.eca.gov.uk</t>
  </si>
  <si>
    <t>Enterprise Connect Australia (2009)</t>
  </si>
  <si>
    <t>Enterprise Connect</t>
  </si>
  <si>
    <t>Technology deployment and diffusion, Grants and subsidies</t>
  </si>
  <si>
    <t>http://www.business.gov.au/grants-and-assistance/closed-programs/EC/Pages/default.aspx</t>
  </si>
  <si>
    <t>Environment Innovation Programme Germany (2019)</t>
  </si>
  <si>
    <t>Environment Innovation Programme</t>
  </si>
  <si>
    <t>https://www.bmu.de/en/topics/research-government-funding/environmental-innovation-programme-for-projects-abroad/</t>
  </si>
  <si>
    <t>Environment and Energy Friendly Building Mark Japan (1999)</t>
  </si>
  <si>
    <t>Environment and Energy Friendly Building Mark</t>
  </si>
  <si>
    <t>https://pdfs.semanticscholar.org/2039/1648b1ec158f34ddb50c550ca97b81798a89.pdf</t>
  </si>
  <si>
    <t>Environmental Action Programme European Union (27) (2001)</t>
  </si>
  <si>
    <t>Environmental Action Programme</t>
  </si>
  <si>
    <t>https://ec.europa.eu/environment/action-programme/pdf/PE00064_en.pdf</t>
  </si>
  <si>
    <t>Environmental Cooperation-Asia Clean Development and Climate Program (ECO-Asia CDCP) United States of America (2007)</t>
  </si>
  <si>
    <t>Environmental Cooperation-Asia Clean Development and Climate Program (ECO-Asia CDCP)</t>
  </si>
  <si>
    <t>https://unfccc.int/resource/docs/natc/usa_nc5.pdf</t>
  </si>
  <si>
    <t>Environmental Law Turkey (1983)</t>
  </si>
  <si>
    <t>Environmental Law</t>
  </si>
  <si>
    <t>The law was last amended in 2006 to harmonize its standards to those of the EU.</t>
  </si>
  <si>
    <t>http://www.iea-coal.org.uk/documents/82571/7864/Turkey</t>
  </si>
  <si>
    <t>Environmental Protection Law China (1989)</t>
  </si>
  <si>
    <t>Environmental Protection Law</t>
  </si>
  <si>
    <t>http://www.iea-coal.org.uk/documents/82539/9516/China</t>
  </si>
  <si>
    <t>Environmental Quality Incentives Program (EQIP) United States of America (1996)</t>
  </si>
  <si>
    <t>Environmental Quality Incentives Program (EQIP)</t>
  </si>
  <si>
    <t>Direct investment, Fiscal or financial incentives</t>
  </si>
  <si>
    <t>Offers innovation grants to livestock producers and owners of working farmlands to accelerate the development, transfer, and adoption of innovative technologies and approaches, including those that deliver GHG benefits and improve the quality of nutrient management systems. (http://unfccc.int/resource/docs/natc/usa_nc5.pdf)</t>
  </si>
  <si>
    <t>http://unfccc.int/resource/docs/natc/usa_nc5.pdf
http://www.nrcs.usda.gov/wps/portal/nrcs/detail/national/programs/financial/eqip/?&amp;cid=stelprdb1044009</t>
  </si>
  <si>
    <t>Environmental Technologies Action Plan European Union (27) (2004)</t>
  </si>
  <si>
    <t>Environmental Technologies Action Plan</t>
  </si>
  <si>
    <t>https://eur-lex.europa.eu/legal-content/HU/TXT/?uri=LEGISSUM:l28143</t>
  </si>
  <si>
    <t>Environmental Transformation Fund (ETF) United Kingdom (2007)</t>
  </si>
  <si>
    <t>Environmental Transformation Fund (ETF)</t>
  </si>
  <si>
    <t>http://www.wrap.org.uk/content/environmental-transformation-fund</t>
  </si>
  <si>
    <t>Environmental bonus Germany (2009)</t>
  </si>
  <si>
    <t>Environmental bonus</t>
  </si>
  <si>
    <t>https://www.bmwi.de/Redaktion/EN/Artikel/Industry/regulatory-environment-and-incentives-for-using-electric-vehicles.html</t>
  </si>
  <si>
    <t>Environmentally Based Agricultural Land Protection Program Turkey (2016)</t>
  </si>
  <si>
    <t>Environmentally Based Agricultural Land Protection Program</t>
  </si>
  <si>
    <t>Environmentally Friendly Sundays Italy (2000)</t>
  </si>
  <si>
    <t>Environmentally Friendly Sundays</t>
  </si>
  <si>
    <t>Environmentally Preferable Purchasing (EPP) United States of America (1993)</t>
  </si>
  <si>
    <t>Environmentally Preferable Purchasing (EPP)</t>
  </si>
  <si>
    <t>Procurement rules, Advice or aid in implementation, Information provision</t>
  </si>
  <si>
    <t>Transport, Buildings, Appliances</t>
  </si>
  <si>
    <t>http://www.epa.gov/epp/</t>
  </si>
  <si>
    <t>Equipment Energy efficiency Program (E3) Australia (1992)</t>
  </si>
  <si>
    <t>Equipment Energy efficiency Program (E3)</t>
  </si>
  <si>
    <t>Information and education, Comparison label, Endorsement label, Regulatory Instruments, Codes and standards</t>
  </si>
  <si>
    <t>http://www.energyrating.gov.au</t>
  </si>
  <si>
    <t>Essence on Forestry Industry Policy China (2010)</t>
  </si>
  <si>
    <t>Essence on Forestry Industry Policy</t>
  </si>
  <si>
    <t>Regulatory Instruments, Fiscal or financial incentives</t>
  </si>
  <si>
    <t>"Identified priority fields for forestry industry development and put forward supportive policies related ti fiscal, finance and taxation issues. It also provided clear stipulations on those areas that should be restricted, eliminated or banned."</t>
  </si>
  <si>
    <t>http://documents1.worldbank.org/curated/en/431711468019752475/pdf/631310ESW0ENGL0BOX361502B000PUBLIC0.pdf</t>
  </si>
  <si>
    <t>Establishment Plan of Short Rotation Forests for Biomass Production Republic of Korea (2009)</t>
  </si>
  <si>
    <t>Establishment Plan of Short Rotation Forests for Biomass Production</t>
  </si>
  <si>
    <t>Policy support, Product standards, Sectoral standards</t>
  </si>
  <si>
    <t>For the purpose of creating short rotation forests for biomass production over 100,000 ha by 2020, the Establishment Plan of Short Rotation Forests for Biomass Production was established in 2009. About 6,116 ha of short rotation forests
for biomass production have been established through fast growing species such as the tulip tree and various other types of poplars as of 2009. (Source: http://unfccc.int/resource/docs/natc/kornc3.pdf)</t>
  </si>
  <si>
    <t>Energy access</t>
  </si>
  <si>
    <t>Establishment of Green Villages Republic of Korea (2003)</t>
  </si>
  <si>
    <t>Establishment of Green Villages</t>
  </si>
  <si>
    <t>Economic instruments, Regulatory Instruments</t>
  </si>
  <si>
    <t>https://www.oecd.org/korea/49330153.pdf</t>
  </si>
  <si>
    <t>Establishment of States Exemplary Role in Energy Conservation France (2005)</t>
  </si>
  <si>
    <t>Establishment of States Exemplary Role in Energy Conservation</t>
  </si>
  <si>
    <t>Procurement rules, Policy support, Regulatory Instruments</t>
  </si>
  <si>
    <t>Transport, Buildings, Heating and cooling, Appliances</t>
  </si>
  <si>
    <t>http://www.industrie.gouv.fr/portail/secteurs/index_energie.html</t>
  </si>
  <si>
    <t>Estrategia Nacional en cambio Climático Argentina (2002)</t>
  </si>
  <si>
    <t>Estrategia Nacional en cambio Climático</t>
  </si>
  <si>
    <t>No legislation in place, but a coordination body accross government departments: Gubernatorial Committee on Climate Change as well as a strategy with an explicit focus on reducing GHG gases in place legislation for EE and RE in place but nothing on climate change, takes consideration of
- no pledge available
- institutional: Direction for Climate Change, in the Secretary of Environment and Sustainable Development (SAyDS),housed within the Ministry</t>
  </si>
  <si>
    <t>https://publications.iadb.org/publications/spanish/document/Argentina-Mitigaci%C3%B3n-y-adaptaci%C3%B3n-al-cambio-clim%C3%A1tico.pdf</t>
  </si>
  <si>
    <t>Ethanol (E3) Production Demonstration Japan (2007)</t>
  </si>
  <si>
    <t>Ethanol (E3) Production Demonstration</t>
  </si>
  <si>
    <t>http://www.env.go.jp/en/index.html</t>
  </si>
  <si>
    <t>Ethanol Blending Mandate Brazil (1993)</t>
  </si>
  <si>
    <t>Ethanol Blending Mandate</t>
  </si>
  <si>
    <t>The regulation has been amended many times between 1993 and 2020: reaching 25%-27% blending mandate in 2015 (Portaria MAPA nº 75, de 5 de março de 2015). Nonetheless, in 2018, the ANP has loosed the mandate to between 18% and 27%.</t>
  </si>
  <si>
    <t>http://www.planalto.gov.br/ccivil_03/LEIS/L8723.htm</t>
  </si>
  <si>
    <t>27, 24</t>
  </si>
  <si>
    <t>Ethanol Distribution Program Australia (2006)</t>
  </si>
  <si>
    <t>Ethanol Distribution Program</t>
  </si>
  <si>
    <t>Grants and subsidies, Renewable energy target</t>
  </si>
  <si>
    <t>http://www.environment.gov.au/topics/environment-protection/fuel-quality/standards/ethanol-e10</t>
  </si>
  <si>
    <t>Ethanol E85 fuel quality and fuel quality information standards Australia (2000)</t>
  </si>
  <si>
    <t>Ethanol E85 fuel quality and fuel quality information standards</t>
  </si>
  <si>
    <t>"E85 is a fuel blend of 70–85 per cent ethanol with the remainder petrol. It may only be used in cars that have been specifically built or modified to use E85."
"Following extensive consultation, the Australian Government has now made a fuel quality standard and fuel quality information (labelling) standard for E85 under the Fuel Quality Standards Act 2000 (the Act) to allow for optimum vehicle and environmental performance of the fuel and labelling at the point of sale."
"The new E85 standards are:
- Fuel Standard (Ethanol E85) Determination 2012 – this standard specifies the physical and chemical parameters for E85, and testing methods to determine compliance with the standard.
- Fuel Quality Information Standard (Ethanol E85) Determination 2012 – this standard sets out the labelling requirements for the sale of E85 fuel sold in Australia." (http://www.environment.gov.au/topics/environment-protection/fuel-quality/standards/ethanol-e85)</t>
  </si>
  <si>
    <t>https://www.legislation.gov.au/Details/F2019L01281</t>
  </si>
  <si>
    <t>Ethanol Expansion Program Canada (2003)</t>
  </si>
  <si>
    <t>Ethanol Expansion Program</t>
  </si>
  <si>
    <t>https://www.canada.ca/en/news/archive/2004/02/government-canada-announces-successful-proposals-ethanol-expansion-program.html</t>
  </si>
  <si>
    <t>Ethanol Production Grants Australia (2002)</t>
  </si>
  <si>
    <t>Ethanol Production Grants</t>
  </si>
  <si>
    <t>http://www.anao.gov.au/~/media/Files/Audit%20Reports/2014%202015/Report%2018/AuditReport_2014-2015_18.pdf</t>
  </si>
  <si>
    <t>Ethanol export tax credit Brazil (2011)</t>
  </si>
  <si>
    <t>Ethanol export tax credit</t>
  </si>
  <si>
    <t>https://www.iea.org/policies/5660-ethanol-export-tax-credit-regime-especial-de-reintegracao-de-valores-tributarios-para-as-empresas-exportadoras-reintegra</t>
  </si>
  <si>
    <t>Ethanol in Fuel - Saskatchewan Canada (2004)</t>
  </si>
  <si>
    <t>Ethanol in Fuel - Saskatchewan</t>
  </si>
  <si>
    <t>https://pubsaskdev.blob.core.windows.net/pubsask-prod/1765/E11-1r1.pdf</t>
  </si>
  <si>
    <t>European Climate Change Programme (ECCP) European Union (27) (2000)</t>
  </si>
  <si>
    <t>European Climate Change Programme (ECCP)</t>
  </si>
  <si>
    <t>https://ec.europa.eu/clima/policies/eccp_en</t>
  </si>
  <si>
    <t>European Commission Action Plan on Energy efficiency European Union (27) (2006)</t>
  </si>
  <si>
    <t>European Commission Action Plan on Energy efficiency</t>
  </si>
  <si>
    <t>http://ec.europa.eu/energy/action_plan_energy_efficiency/index_en.htm</t>
  </si>
  <si>
    <t>European Council Action Plan European Union (27) (2007)</t>
  </si>
  <si>
    <t>European Council Action Plan</t>
  </si>
  <si>
    <t>http://register.consilium.europa.eu/pdf/en/07/st07/st07224.en07.pdf</t>
  </si>
  <si>
    <t>European Directive establishing a Greenhouse Emissions Trading Scheme European Union (27) (2003)</t>
  </si>
  <si>
    <t>European Directive establishing a Greenhouse Emissions Trading Scheme</t>
  </si>
  <si>
    <t>https://www.emissions-euets.com/directive-200387ec-of-the-european-parliament-and-of-the-council-of-13-october-2003-establishing-a-scheme-for-greenhouse-gas-emission-allowance-trading</t>
  </si>
  <si>
    <t>European Energy Security Strategy European Union (27) (2014)</t>
  </si>
  <si>
    <t>European Energy Security Strategy</t>
  </si>
  <si>
    <t>"Today, the EU imports 53% of the energy it consumes. Energy import dependency relates to crude oil (almost 90%), to natural gas (66%), and to a lesser extent to solid fuels (42%) as well as nuclear fuel (40%)."
"EU energy security has also to be seen in the context of growing energy demand worldwide, which is expected to increase by 27% by 2030, with important changes to energy supply and trade flows.
Moderating energy demand is one of the most effective tools to reduce the EU's external energy dependency and exposure to price hikes. The current situation adds urgency to the previously agreed EU energy efficiency target of 20% that will result in 371 Mtoe primary energy savings in 2020 compared to projections."
"Energy demand in the building sector, responsible for about 40% of energy consumption in the EU and a third of natural gas use could be cut by up to three quarters if the renovation of buildings is speeded up."
"In March 2014, the European Council conclusions called for: "Speedy implementation of all the measures to meet the target of achieving interconnection of at least 10 % of their installed electricity production capacity for all Member States”. Currently, the average interconnection level stands at about 8%. Taking into account the importance of interconnectors for strengthening security of supply and the need to facilitate cross-border trade, the European Commission proposes to extend the current 10% interconnection target to 15% by 2030 while taking into account the cost aspects and the potential of commercial exchanges in the relevant regions."
"In 2012, energy from renewable sources was estimated to have contributed 14.1% of EU final energy consumption and should reach the objective of 20% in 2020. Looking beyond 2020, the Commission has proposed to increase the share of renewable energy to at least 27% by 2030."
"Coal and lignite's CO2-emissions mean that they only have a long-term future in the EU if using Carbon Capture and Storage (CCS). CCS also offers the potential to further improve gas and oil recovery that would otherwise remain untapped. Therefore, bearing in mind the rather limited uptake of CCS to date, further efforts in research, development and deployment should be made in order to fully benefit from this technology."
"The Union's energy security is inseparable from the 2030 framework for climate and energy and should be agreed together by the European Council. The transition to a competitive, low-carbon economy will reduce the use of imported fossil fuels by moderating energy demand and exploiting renewable and other indigenous sources of energy." (http://eur-lex.europa.eu/legal-content/en/TXT/?uri=celex:52014DC0330)</t>
  </si>
  <si>
    <t>https://ec.europa.eu/energy/en/topics/energy-strategy/energy-security-strategy</t>
  </si>
  <si>
    <t>European Forest Fire Information System (EFFIS) European Union (27) (2000)</t>
  </si>
  <si>
    <t>European Forest Fire Information System (EFFIS)</t>
  </si>
  <si>
    <t>Information and education, Information provision, Policy support, Monitoring</t>
  </si>
  <si>
    <t>http://forest.jrc.ec.europa.eu/effis/</t>
  </si>
  <si>
    <t>European Photovoltaic Technology Platform European Union (27) (2005)</t>
  </si>
  <si>
    <t>European Photovoltaic Technology Platform</t>
  </si>
  <si>
    <t>Negotiated agreements (public-private sector), Institutional creation, Strategic planning, Technology deployment and diffusion</t>
  </si>
  <si>
    <t>European Reference Centre for Intermodal Freight Transport (EURIFT) European Union (27) (2001)</t>
  </si>
  <si>
    <t>European Reference Centre for Intermodal Freight Transport (EURIFT)</t>
  </si>
  <si>
    <t>Institutional creation, Policy support</t>
  </si>
  <si>
    <t>http://eurift.net</t>
  </si>
  <si>
    <t>Eurovignette Directive on the charging of heavy goods vehicles for the use of certain infrastructures European Union (27) (1999)</t>
  </si>
  <si>
    <t>Eurovignette Directive on the charging of heavy goods vehicles for the use of certain infrastructures</t>
  </si>
  <si>
    <t>Amended by Directives 2006/38/EC and 2011/76/EU)</t>
  </si>
  <si>
    <t>http://eur-lex.europa.eu/legal-content/EN/TXT/?uri=URISERV:l24045b
http://eur-lex.europa.eu/legal-content/EN/TXT/?uri=celex:32006L0038
http://eur-lex.europa.eu/legal-content/EN/AUTO/?uri=celex:32011L0076</t>
  </si>
  <si>
    <t>Exceptional 12 Months Amortisation France (2001)</t>
  </si>
  <si>
    <t>Exceptional 12 Months Amortisation</t>
  </si>
  <si>
    <t>Buildings, Appliances, Electricity and heat, Renewables</t>
  </si>
  <si>
    <t>https://prod.iea.org/policies/769-exceptional-12-months-amortisation?page=14&amp;technology=Multiple%20technologies&amp;year=desc</t>
  </si>
  <si>
    <t>Excise Tax Exemption for Bio-Diesel Fuel Canada (2003)</t>
  </si>
  <si>
    <t>Excise Tax Exemption for Bio-Diesel Fuel</t>
  </si>
  <si>
    <t>http://www.cesarnet.ca/biocap-archive/rif/report/Walburger_A.pdf</t>
  </si>
  <si>
    <t>Excise Tax based on car engine size China (1994)</t>
  </si>
  <si>
    <t>Excise Tax based on car engine size</t>
  </si>
  <si>
    <t>http://195.200.115.144/policy/excise-tax-based-car-engine-size</t>
  </si>
  <si>
    <t>Execution of climate protection campaigns at schools, educational institutions and German schools abroad Germany (2008)</t>
  </si>
  <si>
    <t>Execution of climate protection campaigns at schools, educational institutions and German schools abroad</t>
  </si>
  <si>
    <t>http://www.bmu-klimaschutzinitiative.de
http://klima.bildungscent.de</t>
  </si>
  <si>
    <t>Executive Order 13423: Strengthening Federal Environmental, Energy, and Transportation Management United States of America (2007)</t>
  </si>
  <si>
    <t>Executive Order 13423: Strengthening Federal Environmental, Energy, and Transportation Management</t>
  </si>
  <si>
    <t>Monitoring, Obligation schemes, Other mandatory requirements, Renewable energy target</t>
  </si>
  <si>
    <t>Executive. 50% of federal agency energy consumption must be met with renewable sources.</t>
  </si>
  <si>
    <t>http://www.gsa.gov/portal/content/102452</t>
  </si>
  <si>
    <t>Executive Order 13514: Federal Leadership in Environmental, Energy, and Economic Performance United States of America (2009)</t>
  </si>
  <si>
    <t>Executive Order 13514: Federal Leadership in Environmental, Energy, and Economic Performance</t>
  </si>
  <si>
    <t>Strategic planning, Obligation schemes, Other mandatory requirements, Procurement rules, Institutional creation</t>
  </si>
  <si>
    <t>Renewables, Energy efficiency, Non-energy use</t>
  </si>
  <si>
    <t>https://www.energy.gov/sites/prod/files/2017/01/f34/eo13514_fleethandbook.pdf</t>
  </si>
  <si>
    <t>Executive Order 13653: Preparing the United States for the Impacts of Climate Change United States of America (2013)</t>
  </si>
  <si>
    <t>Executive Order 13653: Preparing the United States for the Impacts of Climate Change</t>
  </si>
  <si>
    <t>http://www.lse.ac.uk/GranthamInstitute/law/executive-order-13653-preparing-the-united-states-for-the-impacts-of-climate-change/</t>
  </si>
  <si>
    <t>Executive Order 13693: Planning for Federal Sustainability in the Next Decade United States of America (2015)</t>
  </si>
  <si>
    <t>Executive Order 13693: Planning for Federal Sustainability in the Next Decade</t>
  </si>
  <si>
    <t>Strategic planning, Target</t>
  </si>
  <si>
    <t>Executive target for the federal government’s GHG emissions to be reduced by 40%, and the share of electricity consumed by the federal agencies to increase to 30% by 2025 (compared to 2008).</t>
  </si>
  <si>
    <t>https://www.whitehouse.gov/the-press-office/2015/03/19/executive-order-planning-federal-sustainability-next-decade</t>
  </si>
  <si>
    <t>Executive Order 13834: Efficient Federal Operations United States of America (2018)</t>
  </si>
  <si>
    <t>Executive Order 13834: Efficient Federal Operations</t>
  </si>
  <si>
    <t>EO 13834 affirms legislative targets related to energy and environmental performance of executive departments and agencies, including that the head of each agency shall meet, in a cost-effective manner, goals including: (a) Achieve and maintain annual reductions in building energy use and implement energy efficiency measures that reduce costs; (b) Utilize performance contracting to achieve energy, water, building modernization, and infrastructure goals. IEA/IRENA Global Renewable Energy Policies and Measures Database © OECD/IEA and IRENA, [November 2020]</t>
  </si>
  <si>
    <t>https://www.iea.org/policies/7760-executive-order-13834-efficient-federal-operations?country=United%20States&amp;qs=united</t>
  </si>
  <si>
    <t>Exemption Congestion Zone United Kingdom (2017)</t>
  </si>
  <si>
    <t>Exemption Congestion Zone</t>
  </si>
  <si>
    <t>London</t>
  </si>
  <si>
    <t>All purely electric cars, vans and other vehicles are currently Congestion Charge-exempt, because they have zero tailpipe emissions. This means if you purchase a fully electric vehicle, you won’t have to pay the London Congestion Charge. Plug-in hybrid-electric vehicles (PHEVs) are also Congestion Charge exempt, as none currently on sale exceeds the 75g/km limit. Hybrid cars aren't automatically Congestion Charge exempt. It depends on the model and trim level in question. IEA/IRENA Global Renewable Energy Policies and Measures Database © OECD/IEA and IRENA, [November 2020]</t>
  </si>
  <si>
    <t>https://www.iea.org/policies/2972-exemption-congestion-zone?country=United%20Kingdom&amp;qs=united</t>
  </si>
  <si>
    <t>Exemption from Climate Change Levy for Good Quality CHP United Kingdom (2001)</t>
  </si>
  <si>
    <t>Exemption from Climate Change Levy for Good Quality CHP</t>
  </si>
  <si>
    <t>The Climate Change Levy (CCL) was introduced by the UK Government in 2001 and is charged on most non-domestic supplies of energy used as fuel for lighting, heating and power. The CCL is designed to promote energy efficiency and encourage investment in energy saving equipment, thereby reducing emissions of greenhouse gases. CHP stations are energy efficient in operation providing very significant fuel savings, and therefore offer cost and efficiency savings over conventional forms of electricity generation and heat supply. Favourable treatment under the CCL legislation is given to a CHP station where it is: registered with the Department for Business, Energy &amp; Industrial Strategy (BEIS) CHP Quality Assurance Programme certified annually under that programme covered by a valid CCL Exemption Certificate issued by the Secretary of State IEA/IRENA Global Renewable Energy Policies and Measures Database © OECD/IEA and IRENA, [November 2020]</t>
  </si>
  <si>
    <t>https://www.iea.org/policies/587-exemption-from-climate-change-levy-for-good-quality-chp?country=United%20Kingdom&amp;page=4&amp;qs=united</t>
  </si>
  <si>
    <t>Exemption of Automobile Acquisition Tax Japan (2009)</t>
  </si>
  <si>
    <t>Exemption of Automobile Acquisition Tax</t>
  </si>
  <si>
    <t>EVs, PHVs, CDVs and FCVs are exempt from paying “automobile acquisition tax” (local tax: registered vehicles: 3 %; light motor vehicles: 2 %) IEA/IRENA Global Renewable Energy Policies and Measures Database © OECD/IEA and IRENA, [November 2020]</t>
  </si>
  <si>
    <t>https://www.iea.org/policies/2970-exemption-automobile-acquisition-tax?country=Japan&amp;page=2&amp;qs=japa</t>
  </si>
  <si>
    <t>Exemption of the Internal Tax on Fossil Fuels for Cogeneration Facilities France (2000)</t>
  </si>
  <si>
    <t>Exemption of the Internal Tax on Fossil Fuels for Cogeneration Facilities</t>
  </si>
  <si>
    <t>http://www.legifrance.gouv.fr/WAspad/UnTexteDeJorf?numjo=ECOX9900112L</t>
  </si>
  <si>
    <t>Expanded Use of Biodiesel Canada (2003)</t>
  </si>
  <si>
    <t>Expanded Use of Biodiesel</t>
  </si>
  <si>
    <t>Research &amp; Development and Deployment (RD&amp;D), Vehicle fuel-economy and emissions standards</t>
  </si>
  <si>
    <t>https://www.nrcan.gc.ca/energy-efficiency/energy-efficiency-transportation/alternative-fuels/biofuels/biodiesel/3509</t>
  </si>
  <si>
    <t>Expansion of EOLE Programme France (2001)</t>
  </si>
  <si>
    <t>Expansion of EOLE Programme</t>
  </si>
  <si>
    <t>https://www.osti.gov/biblio/570024-french-wind-power-generation-programme-eole-first-results</t>
  </si>
  <si>
    <t>Expansion of Feed-In Tariffs for Wind Power France (2005)</t>
  </si>
  <si>
    <t>Expansion of Feed-In Tariffs for Wind Power</t>
  </si>
  <si>
    <t>http://www.senat.fr/seances/s200505/s20050502/s20050502003.html</t>
  </si>
  <si>
    <t>Expansion of Local Cogeneration (CHP) China (2006)</t>
  </si>
  <si>
    <t>Expansion of Local Cogeneration (CHP)</t>
  </si>
  <si>
    <t>Expansion of Top Runner Programme Japan (2003)</t>
  </si>
  <si>
    <t>Expansion of Top Runner Programme</t>
  </si>
  <si>
    <t>Buildings, Appliances, Hot water and cooking, Heating and cooling</t>
  </si>
  <si>
    <t>Expansion of the Save Energy Now Campaign United States of America (2007)</t>
  </si>
  <si>
    <t>Expansion of the Save Energy Now Campaign</t>
  </si>
  <si>
    <t>Negotiated agreements (public-private sector), Advice or aid in implementation, Information provision, Grants and subsidies, Auditing</t>
  </si>
  <si>
    <t>http://www1.eere.energy.gov/industry/saveenergynow/</t>
  </si>
  <si>
    <t>Experimental Car Sharing Italy (1999)</t>
  </si>
  <si>
    <t>Experimental Car Sharing</t>
  </si>
  <si>
    <t>https://www.iea.org/policies/2217-experimental-car-sharing</t>
  </si>
  <si>
    <t>Extending Tax Incentives for Renewable and Alternative Energy Canada (2003)</t>
  </si>
  <si>
    <t>Extending Tax Incentives for Renewable and Alternative Energy</t>
  </si>
  <si>
    <t>Extension of Renewable Energy Subsidy Republic of Korea (2003)</t>
  </si>
  <si>
    <t>Extension of Renewable Energy Subsidy</t>
  </si>
  <si>
    <t>Extension of Tax Credit for Large Collective Equipment, Renewable Energy Equipment, Thermal Insulation and Heating Regulation Equipment France (2002)</t>
  </si>
  <si>
    <t>Extension of Tax Credit for Large Collective Equipment, Renewable Energy Equipment, Thermal Insulation and Heating Regulation Equipment</t>
  </si>
  <si>
    <t>https://www.iea.org/policies/1256-extension-of-tax-credit-for-large-collective-equipment-renewable-energy-equipment-thermal-insulation-and-heating-regulation-equipment?country=France&amp;page=3&amp;qs=france</t>
  </si>
  <si>
    <t>Extension of Tax Credit for the Purchase of Natural Gas Vehicles France (2001)</t>
  </si>
  <si>
    <t>Extension of Tax Credit for the Purchase of Natural Gas Vehicles</t>
  </si>
  <si>
    <t>Tax relief, Retirement premium</t>
  </si>
  <si>
    <t>Extension of Tax Credit in Favour of Renewable Energy Equipment in New Housing France (2002)</t>
  </si>
  <si>
    <t>Extension of Tax Credit in Favour of Renewable Energy Equipment in New Housing</t>
  </si>
  <si>
    <t>http://www.industrie.gouv.fr/cgi-bin/industrie/frame0.pl?url=/energie/sommaire.htm</t>
  </si>
  <si>
    <t>Extension of the Law on Reduced VAT for Residential Renewable Energy Equipment France (2002)</t>
  </si>
  <si>
    <t>Extension of the Law on Reduced VAT for Residential Renewable Energy Equipment</t>
  </si>
  <si>
    <t>FACE (Fonds damortissement des charges délectrification) Programme France (1995)</t>
  </si>
  <si>
    <t>FACE (Fonds damortissement des charges délectrification) Programme</t>
  </si>
  <si>
    <t>https://www.iea.org/policies/3950-face-fonds-damortissement-des-charges-delectrification-programme</t>
  </si>
  <si>
    <t>FEMA Federal Flood Risk Management Standard United States of America (2015)</t>
  </si>
  <si>
    <t>FEMA Federal Flood Risk Management Standard</t>
  </si>
  <si>
    <t>Adaptation / flood resilience</t>
  </si>
  <si>
    <t>http://www.whitehouse.gov/the-press-office/2015/01/30/executive-order-establishing-federal-flood-risk-management-standard-and-</t>
  </si>
  <si>
    <t>FHA PowerSaver Loan Program United States of America (2015)</t>
  </si>
  <si>
    <t>FHA PowerSaver Loan Program</t>
  </si>
  <si>
    <t>http://energy.gov/eere/buildings/powersaver-loans</t>
  </si>
  <si>
    <t>FIDE label Mexico (1993)</t>
  </si>
  <si>
    <t>FIDE label</t>
  </si>
  <si>
    <t>The FIDE voluntary label displays energy efficient products on the Mexican market.</t>
  </si>
  <si>
    <t>https://clasp.ngo/mexico-overview</t>
  </si>
  <si>
    <t>Facility for Low Carbon Technology Development (FLCTD) India (2015)</t>
  </si>
  <si>
    <t>Facility for Low Carbon Technology Development (FLCTD)</t>
  </si>
  <si>
    <t>Grants and subsidies, Research &amp; Development and Deployment (RD&amp;D)</t>
  </si>
  <si>
    <t>The Facility for Low Carbon Technology Deployment (FLCTD) is jointly implemented by the Bureau of Energy Efficiency (BEE) and the United Nations Industrial Development Organization (UNIDO). FLCTD is supported by the Global Environment Facility (GEF). Its goal is to promote innovation of low-carbon technologies and its deployment in industrial and other related sectors of Indian economy. IEA/IRENA Global Renewable Energy Policies and Measures Database © OECD/IEA and IRENA, [November 2020]</t>
  </si>
  <si>
    <t>https://www.iea.org/policies/6197-facility-for-low-carbon-technology-development-flctd?country=India&amp;page=3&amp;qs=indi</t>
  </si>
  <si>
    <t>Fannie Mae Green Initiative- Loan Program United States of America (2011)</t>
  </si>
  <si>
    <t>Fannie Mae Green Initiative- Loan Program</t>
  </si>
  <si>
    <t>Fiscal or financial incentives, Loans</t>
  </si>
  <si>
    <t>https://www.fanniemae.com/multifamily/green-initiative</t>
  </si>
  <si>
    <t>Farm Security and Rural Investment Act United States of America (2002)</t>
  </si>
  <si>
    <t>Farm Security and Rural Investment Act</t>
  </si>
  <si>
    <t>https://www.congress.gov/bill/107th-congress/house-bill/2646</t>
  </si>
  <si>
    <t>Farming, forest and alimentation Framework Policy No. France (2014)</t>
  </si>
  <si>
    <t>Farming, forest and alimentation Framework Policy No.</t>
  </si>
  <si>
    <t>http://www.lse.ac.uk/GranthamInstitute/law/farming-forest-and-alimentation-framework-policy-no-2014-1170/</t>
  </si>
  <si>
    <t>Favorable Taxation of Biofuels France (2005)</t>
  </si>
  <si>
    <t>Favorable Taxation of Biofuels</t>
  </si>
  <si>
    <t>https://de.reuters.com/article/us-france-biofuels-audit-idINTRE80N1HG20120124</t>
  </si>
  <si>
    <t>Feasibility Study on Emissions Trading Australia (1999)</t>
  </si>
  <si>
    <t>Feasibility Study on Emissions Trading</t>
  </si>
  <si>
    <t>http://www.climatechange.gov.au/emissionstrading/index.html</t>
  </si>
  <si>
    <t>Federal Agri-Food and Agribusiness Strategic Plan and Participative Argentina (2010)</t>
  </si>
  <si>
    <t>Federal Agri-Food and Agribusiness Strategic Plan and Participative</t>
  </si>
  <si>
    <t>"Plan Estratégico Agroalimentario y Agroindustrial Participativo y Federal (PEA), se vincula con la mitigación al cambio climático dado que busca impulsar la forestación y reforestación, la siembra directa, la rotación de cultivos con gramíneas anuales y perennes y reducir la erosión de suelos mediante la promoción de la labranza conservacionista y la implantación de pasturas perennes, forestales, cultivos en franja y líneas de nivel." TRANSLATION: Agri-Food and Agribusiness Strategic Plan Participatory and Federal (PEA), is linked to climate change mitigation as it seeks to promote afforestation and reforestation, tillage, crop rotation with annual and perennial grasses and reduce soil erosion by promoting conservation tillage and implantation of perennial pastures, forest, strip cropping and contour lines.</t>
  </si>
  <si>
    <t>http://unfccc.int/resource/docs/natc/argbur1.pdf
https://planificacionsocialunsj.files.wordpress.com/2011/09/capitulo-3-pea-felcman.pdf</t>
  </si>
  <si>
    <t>Federal Appliance Standards United States of America (2009)</t>
  </si>
  <si>
    <t>Federal Appliance Standards</t>
  </si>
  <si>
    <t>"The Appliance and Equipment Standards Program’s current priority is to realize, by 2030, energy savings from appliance standards avoiding at least 3 billion metric tons of carbon emissions in support of the President’s Climate Action Plan. Specifically, the current schedule includes:
– 2014-2016: Complete 26 standards rulemakings, covering 30 products
– 2017-2020: Complete 10 standards rulemakings, covering 12 products" (DOE, 2016b)
By 2025, the energy use intensity (energy use per square foot the buildings sector will be at least 20% lower than in 2010 (DOE, 2016b)
Efficiency standards already adopted during the Obama administration will reduce CO2 emissions by 2.2 billion metric tons through 2030 (ASAP, 2016)</t>
  </si>
  <si>
    <t>http://www.eere.energy.gov/buildings/appliance_standards
http://www.appliance-standards.org/sites/default/files/Progress_toward_3_billion_CO2_reduction_Jan%202016.pdf http://energy.gov/eere/buildings/downloads/appliance-and-equipment-standards-fact-sheet http://energy.gov/sites/prod/files/2016/04/f30/Cymbalsky%2C%20John_Standards.pdf
http://www.appliance-standards.org/sites/default/files/Progress_toward_3_billion_CO2_reduction_Jan%202016.pdf</t>
  </si>
  <si>
    <t>The EE improvements in appliances will lead to the EE improvement of buildings. Energy intensity (MJ/m2) of buildings improvement</t>
  </si>
  <si>
    <t>Federal Building Codes for Renewable Energy Production Germany (1997)</t>
  </si>
  <si>
    <t>Federal Building Codes for Renewable Energy Production</t>
  </si>
  <si>
    <t>https://secure.bmub.bund.de/service/buergerforum/ihre-fragen/</t>
  </si>
  <si>
    <t>Federal Buildings Initiative Canada (1991)</t>
  </si>
  <si>
    <t>Federal Buildings Initiative</t>
  </si>
  <si>
    <t>GHG emission reduction crediting and offsetting mechanism, Advice or aid in implementation, Information provision</t>
  </si>
  <si>
    <t>http://www.nrcan.gc.ca/energy/efficiency/buildings/eefb/3705</t>
  </si>
  <si>
    <t>Federal Buildings: Energy efficiency Management United States of America (1999)</t>
  </si>
  <si>
    <t>Federal Buildings: Energy efficiency Management</t>
  </si>
  <si>
    <t>Other mandatory requirements, Energy efficiency target</t>
  </si>
  <si>
    <t>35% percent below 1985 levels by 2010 in its buildings and by 25% (relative to 1990) in its laboratories.</t>
  </si>
  <si>
    <t>http://www.eere.energy.gov/femp/pdfs/eo13123.pdf</t>
  </si>
  <si>
    <t>Federal Business Investment Tax Credit (ITC) United States of America (1992)</t>
  </si>
  <si>
    <t>Federal Business Investment Tax Credit (ITC)</t>
  </si>
  <si>
    <t>http://www.irs.gov/pub/irs-pdf/f3468.pdf</t>
  </si>
  <si>
    <t>Federal Carbon Pricing Approach and Backstop System Canada (2017)</t>
  </si>
  <si>
    <t>Federal Carbon Pricing Approach and Backstop System</t>
  </si>
  <si>
    <t>The federal carbon pollution pricing backstop will be composed of two key elements:
- a carbon levy applied to fossil fuels
- an output-based pricing system for industrial facilities that emit above a certain threshold, with an opt-in capability for smaller facilities with emissions below the threshold</t>
  </si>
  <si>
    <t>https://www.canada.ca/en/services/environment/weather/climatechange/technical-paper-federal-carbon-pricing-backstop.html</t>
  </si>
  <si>
    <t>Federal Electronics Challenge United States of America (2007)</t>
  </si>
  <si>
    <t>Federal Electronics Challenge</t>
  </si>
  <si>
    <t>Public voluntary schemes, Advice or aid in implementation, Information provision, Procurement rules</t>
  </si>
  <si>
    <t>https://www.epa.gov/fec/federal-electronics-challenge-2007-accomplishments-summary-442008</t>
  </si>
  <si>
    <t>Federal Energy Management Program (FEMP) United States of America (1978)</t>
  </si>
  <si>
    <t>Federal Energy Management Program (FEMP)</t>
  </si>
  <si>
    <t>http://www.eere.energy.gov/femp/</t>
  </si>
  <si>
    <t>Federal Fleet Conservation Requirements United States of America (2010)</t>
  </si>
  <si>
    <t>Federal Fleet Conservation Requirements</t>
  </si>
  <si>
    <t>Codes and standards, Obligation schemes</t>
  </si>
  <si>
    <t>http://www1.eere.energy.gov/femp/program/fedfleet_requirements.html</t>
  </si>
  <si>
    <t>Federal Fleet Fueling Centers United States of America (2008)</t>
  </si>
  <si>
    <t>Federal Fleet Fueling Centers</t>
  </si>
  <si>
    <t>Codes and standards, Infrastructure investments, Other mandatory requirements</t>
  </si>
  <si>
    <t>https://www.energy.gov/eere/femp/federal-fleet-management-requirements</t>
  </si>
  <si>
    <t>Federal House in Order Programme Canada (2001)</t>
  </si>
  <si>
    <t>Federal House in Order Programme</t>
  </si>
  <si>
    <t>Procurement rules, Codes and standards, Obligation schemes</t>
  </si>
  <si>
    <t>Transport, Buildings, Electricity and heat</t>
  </si>
  <si>
    <t>https://www.iea.org/policies/4085-federal-house-in-order-programme?country=Canada&amp;page=7&amp;qs=korea</t>
  </si>
  <si>
    <t>Federal Land Policy and Management Act United States of America (1976)</t>
  </si>
  <si>
    <t>Federal Land Policy and Management Act</t>
  </si>
  <si>
    <t>http://www.blm.gov/flpma/FLPMA.pdf</t>
  </si>
  <si>
    <t>Federal Leadership in High Performance and Sustainable Buildings Memorandum of Understanding (MOU) United States of America (2006)</t>
  </si>
  <si>
    <t>Federal Leadership in High Performance and Sustainable Buildings Memorandum of Understanding (MOU)</t>
  </si>
  <si>
    <t>Public voluntary schemes, Strategic planning, Direct investment</t>
  </si>
  <si>
    <t>http://www1.eere.energy.gov/femp/regulations/requirements_by_subject.html</t>
  </si>
  <si>
    <t>Federal Program For Energy Savings and Energy efficiency for the Period until 2020 Russian Federation (2010)</t>
  </si>
  <si>
    <t>Federal Program For Energy Savings and Energy efficiency for the Period until 2020</t>
  </si>
  <si>
    <t>Allocates 9.5 trillion rubles to regional energy savings programmes.</t>
  </si>
  <si>
    <t>https://policy.asiapacificenergy.org/node/147</t>
  </si>
  <si>
    <t>Federal Programme for Increasing Energy Efficiency in Agriculture and Horticulture Germany (2015)</t>
  </si>
  <si>
    <t>Federal Programme for Increasing Energy Efficiency in Agriculture and Horticulture</t>
  </si>
  <si>
    <t>Agriculture and forestry, Industry</t>
  </si>
  <si>
    <t>https://www.globaltradealert.org/intervention/13193/production-subsidy/germany-federal-programme-for-increased-energy-efficiency-in-agriculture-horticulture</t>
  </si>
  <si>
    <t>Federal Renewable Fuels Regulations Canada (2010)</t>
  </si>
  <si>
    <t>Federal Renewable Fuels Regulations</t>
  </si>
  <si>
    <t>Regulations require an average 5% renewable fuel content for gasoline, and 2% renewable fuel content in most diesel fuel.</t>
  </si>
  <si>
    <t>https://laws-lois.justice.gc.ca/eng/regulations/SOR-2010-189/index.html</t>
  </si>
  <si>
    <t>Federal Renewable Production Tax Credit (PTC) United States of America (1992)</t>
  </si>
  <si>
    <t>Federal Renewable Production Tax Credit (PTC)</t>
  </si>
  <si>
    <t>http://www.eere.energy.gov/</t>
  </si>
  <si>
    <t>Federal States (Länder) Support for Renewable Energy Germany (1985)</t>
  </si>
  <si>
    <t>Federal States (Länder) Support for Renewable Energy</t>
  </si>
  <si>
    <t>Funds to sub-national governments, Grants and subsidies, Policy support, Research &amp; Development and Deployment (RD&amp;D)</t>
  </si>
  <si>
    <t>https://www.iea.org/policies/4058-federal-states-lander-support-for-renewable-energy?country=Germany&amp;page=7</t>
  </si>
  <si>
    <t>Federal Support for Industrial Process Efficiency: Save Energy Now Campaign United States of America (2005)</t>
  </si>
  <si>
    <t>Federal Support for Industrial Process Efficiency: Save Energy Now Campaign</t>
  </si>
  <si>
    <t>Negotiated agreements (public-private sector), Advice or aid in implementation, Information provision, Monitoring</t>
  </si>
  <si>
    <t>http://www.eere.energy.gov/industry/saveenergynow</t>
  </si>
  <si>
    <t>Federal Sustainable Development Strategy Canada (2010)</t>
  </si>
  <si>
    <t>Federal Sustainable Development Strategy</t>
  </si>
  <si>
    <t>Climate strategy, Formal &amp; legally binding climate strategy, GHG reduction target, Formal &amp; legally binding GHG reduction target</t>
  </si>
  <si>
    <t>This strategy has been developed and adopted under the Federal Sustainable Development Act. The purpose of this Act is to provide the legal framework for developing and implementing a Federal Sustainable Development Strategy that will make environmental decision-making more transparent and accountable to Parliament. This Act was assented to in 2008 and the regulations are binding.
The first Federal Sustainable Development Strategy was developed in 2010, followed by updated every three years, as mandated by the Act. 
Canada commits to reducing GHG emissions by 17 percent below its 2005 level by 2020 under the new Federal Sustainable Development Strategy.</t>
  </si>
  <si>
    <t>http://www.ec.gc.ca/dd-sd/default.asp?lang=En&amp;n=F93CD795-1
http://www.ec.gc.ca/dd-sd/default.asp?lang=En&amp;n=A22718BA-1
http://fsds-sfdd.ca/downloads/FSDS_2016-2019_Final.pdf
http://fsds-sfdd.ca/downloads/Spring_2017_Update_FSDS.pdf
http://laws-lois.justice.gc.ca/eng/acts/F-8.6/</t>
  </si>
  <si>
    <t>Federal Transit and Railway Programs United States of America (2005)</t>
  </si>
  <si>
    <t>Federal Transit and Railway Programs</t>
  </si>
  <si>
    <t>Economic instruments, Direct investment, Infrastructure investments, Funds to sub-national governments, RD&amp;D funding, Negotiated agreements (public-private sector), Advice or aid in implementation, Performance label</t>
  </si>
  <si>
    <t>http://www.dot.gov/public-transit;%20
http://www.dot.gov/railroads</t>
  </si>
  <si>
    <t>Federal Utility Partnership Working Group (FUPWG) United States of America (1994)</t>
  </si>
  <si>
    <t>Federal Utility Partnership Working Group (FUPWG)</t>
  </si>
  <si>
    <t>https://www.nrel.gov/docs/fy09osti/46307.pdf</t>
  </si>
  <si>
    <t>Federal Wind Siting Information Center United States of America (2005)</t>
  </si>
  <si>
    <t>Federal Wind Siting Information Center</t>
  </si>
  <si>
    <t>Information and education, Information provision, Research &amp; Development and Deployment (RD&amp;D), Research programme, Technology deployment and diffusion</t>
  </si>
  <si>
    <t>https://www.fws.gov/habitatconservation/windpower/afwa%20wind%20power%20final%20report.pdf</t>
  </si>
  <si>
    <t>Federal ministry buildings Germany (2000)</t>
  </si>
  <si>
    <t>Federal ministry buildings</t>
  </si>
  <si>
    <t>Target, Voluntary approaches, Grants and subsidies</t>
  </si>
  <si>
    <t>Buildings, Heating and cooling, General</t>
  </si>
  <si>
    <t>http://www.bundesregierung.de</t>
  </si>
  <si>
    <t>Feed-In Tariff for Solar Thermodynamic Energy Italy (2008)</t>
  </si>
  <si>
    <t>Feed-In Tariff for Solar Thermodynamic Energy</t>
  </si>
  <si>
    <t>http://www.autorita.energia.it/it/docs/riferimenti/080411mse.htm</t>
  </si>
  <si>
    <t>Feed-in Tariff for renewable energy Republic of Korea (2001)</t>
  </si>
  <si>
    <t>Feed-in Tariff for renewable energy</t>
  </si>
  <si>
    <t>http://aesc.hkbu.edu.hk/wp-content/uploads/2018/10/WP-20-Mah.pdf</t>
  </si>
  <si>
    <t>Feed-in Tariffs for renewable electricity United Kingdom (2010)</t>
  </si>
  <si>
    <t>Feed-in Tariffs for renewable electricity</t>
  </si>
  <si>
    <t>This policy applies to hydropower, anaerobic digestion, wind and solar PV technologies under 5MW. The FiT lasts between 10 and 25 years, according to the technology. A scheme was also implemented for micro CHP (end of application period on 31 March 2019: https://energysavingtrust.org.uk/renewable-energy/electricity/micro-chp).
For details, refer to the sources below.</t>
  </si>
  <si>
    <t>https://climate-laws.org/cclow/geographies/united-kingdom/laws/feed-in-tariffs-for-renewable-electricity
http://www.res-legal.eu/search-by-country/united-kingdom/single/s/res-e/t/promotion/aid/feed-in-tariff-5/lastp/203/</t>
  </si>
  <si>
    <t>Feed-in premium for photovoltaic systems (Conto Energia V) Italy (2012)</t>
  </si>
  <si>
    <t>Feed-in premium for photovoltaic systems (Conto Energia V)</t>
  </si>
  <si>
    <t>http://www.gse.it/it/Conto%20Energia/Fotovoltaico/QuintoContoEnergia/Pagine/default.aspx</t>
  </si>
  <si>
    <t>Feed-in premium for renewable energy sources other than photovoltaic Italy (2012)</t>
  </si>
  <si>
    <t>Feed-in premium for renewable energy sources other than photovoltaic</t>
  </si>
  <si>
    <t>http://www.gse.it/it/Qualifiche%20e%20certificati/Incentivi_DM_06_07_2012/Pagine/default.aspx</t>
  </si>
  <si>
    <t>Feed-in tariff for CSP China (2016)</t>
  </si>
  <si>
    <t>Feed-in tariff for CSP</t>
  </si>
  <si>
    <t>In order to support deployment of CSP and CSP industry development NDRC adopted feed-in tariff system for the technology. The FIT level for CSP is RMB 1.15Yuan/kWh. The support is granted for period of 20 years. IEA/IRENA Global Renewable Energy Policies and Measures Database © OECD/IEA and IRENA, [November 2020]</t>
  </si>
  <si>
    <t>https://www.iea.org/policies/6278-feed-in-tariff-for-csp?region=Asia%20Pacific&amp;sector=Electricity</t>
  </si>
  <si>
    <t>Feed-in tariff support for solar PV China (2013)</t>
  </si>
  <si>
    <t>Feed-in tariff support for solar PV</t>
  </si>
  <si>
    <t>https://www.iea.org/policies/5545-feed-in-tariff-support-for-solar-pv</t>
  </si>
  <si>
    <t>Feed-in-Tariffs for Biomass (Ministerial Regulation No. 19/13) Indonesia (2013)</t>
  </si>
  <si>
    <t>Feed-in-Tariffs for Biomass (Ministerial Regulation No. 19/13)</t>
  </si>
  <si>
    <t>https://www.iea.org/policies/5688-feed-in-tariffs-for-biomass-ministerial-regulation-no-192013?country=Indonesia&amp;page=2&amp;qs=indo</t>
  </si>
  <si>
    <t>Feed-in-Tariffs for Biomass and Municipal Waste (Ministerial Regulation No. 27/14 and No. 44/15) Indonesia (2014)</t>
  </si>
  <si>
    <t>Feed-in-Tariffs for Biomass and Municipal Waste (Ministerial Regulation No. 27/14 and No. 44/15)</t>
  </si>
  <si>
    <t>Ministerial Regulation No. 27/2014 on feed-in tariffs for bioenergy projects replaces Ministerial Regulation No. 19/2013. Effectively, the remuneration levels are increased both for biomass and biogas generators. Only projects under 10 MW capacity are eligible for the support and benefit from the obligation purchase rule. Ministerial Regulation No. 44/2015 replaces 2013 tariff levels and denominates them in USD. (For details regarding the tariffs, see reference below.) IEA/IRENA Global Renewable Energy Policies and Measures Database © OECD/IEA and IRENA, [November 2020]</t>
  </si>
  <si>
    <t>https://www.iea.org/policies/6094-feed-in-tariffs-for-biomass-and-municipal-waste-ministerial-regulation-no-272014-and-no-442015?country=Indonesia&amp;qs=indonesia</t>
  </si>
  <si>
    <t>Field Test of Wind Power Japan (2000)</t>
  </si>
  <si>
    <t>Field Test of Wind Power</t>
  </si>
  <si>
    <t>Fifth Basic Energy Plan Japan (2018)</t>
  </si>
  <si>
    <t>Fifth Basic Energy Plan</t>
  </si>
  <si>
    <t>https://www.world-nuclear-news.org/Articles/Japanese-Cabinet-approves-new-basic-energy-plan
https://www.meti.go.jp/english/press/2018/pdf/0703_002c.pdf</t>
  </si>
  <si>
    <t>Fifth Energy Research Programme (5.Energieforschungsprogramme - Innovation und neue Energietechnologien) Germany (2005)</t>
  </si>
  <si>
    <t>Fifth Energy Research Programme (5.Energieforschungsprogramme - Innovation und neue Energietechnologien)</t>
  </si>
  <si>
    <t>http://www.bmwi.de/DE/Mediathek/Publikationen/publikationen-archiv;did=250494.html</t>
  </si>
  <si>
    <t>Fifth Strategic Enegy Plan Japan (2018)</t>
  </si>
  <si>
    <t>Fifth Strategic Enegy Plan</t>
  </si>
  <si>
    <t>This Strategic Energy Plan further strengthens measures for the realization of the 2030 energy mix and sets out the challenge to achieve energy transitions and decarbonization in 2050. 
The objectives of this plan include: 
* Share of renewables in the energy mix in 2030: 22 to 24 % 
* Share of nuclear energy in the energy mix in 2030: 20 to 22 %.</t>
  </si>
  <si>
    <t>https://www.meti.go.jp/english/press/2018/pdf/0703_002c.pdf</t>
  </si>
  <si>
    <t>Fifty/fifty – incentive schemes for schools to save energy Germany (1994)</t>
  </si>
  <si>
    <t>Fifty/fifty – incentive schemes for schools to save energy</t>
  </si>
  <si>
    <t>http://www.fiftyfiftyplus.de</t>
  </si>
  <si>
    <t>Final Report on Future Measures for Global Warming by the Global Environmental Subcommittee, Environmental Committee, Industrial Structure Council Japan (2005)</t>
  </si>
  <si>
    <t>Final Report on Future Measures for Global Warming by the Global Environmental Subcommittee, Environmental Committee, Industrial Structure Council</t>
  </si>
  <si>
    <t>http://www.meti.go.jp/committee/materials/g50527bj.html</t>
  </si>
  <si>
    <t>Final Rule on Renewable Energy and Alternate Uses of Existing Facilities on the Outer Continental Shelf United States of America (2009)</t>
  </si>
  <si>
    <t>Final Rule on Renewable Energy and Alternate Uses of Existing Facilities on the Outer Continental Shelf</t>
  </si>
  <si>
    <t>Other mandatory requirements, Technology development</t>
  </si>
  <si>
    <t>https://www.federalregister.gov/documents/2009/04/29/E9-9462/renewable-energy-and-alternate-uses-of-existing-facilities-on-the-outer-continental-shelf</t>
  </si>
  <si>
    <t>Finance Act United Kingdom (2011)</t>
  </si>
  <si>
    <t>Finance Act</t>
  </si>
  <si>
    <t>Electricity and heat, Coal, Gas, Oil</t>
  </si>
  <si>
    <t>http://www.lse.ac.uk/GranthamInstitute/law/finance-act-2011/</t>
  </si>
  <si>
    <t>Finance Commission (FC) Incentive for creation of carbon sink India (2013)</t>
  </si>
  <si>
    <t>Finance Commission (FC) Incentive for creation of carbon sink</t>
  </si>
  <si>
    <t>Fiscal or financial incentives, Funds to sub-national governments</t>
  </si>
  <si>
    <t>"The devolution of funds to states from the federal pool would be based on a formula that attaches 7.5 % weight to the area under forest. According to the estimations based on 14th FC data, this initiative has effectively given afforestation a massive boost by conditioning about USD 6.9 billion of transfers to the states based on their forest cover, which is projected to increase up to USD 12 billion by 2019-20. Implicitly, India is going to transfer to states roughly about USD 174 per hectare of forest per year which compares very favorably with other afforested countries."</t>
  </si>
  <si>
    <t>https://www.thehinducentre.com//multimedia/archive/02321/14th_Finance_Commi_2321247a.pdf</t>
  </si>
  <si>
    <t>Finance Law Italy (2007)</t>
  </si>
  <si>
    <t>Finance Law</t>
  </si>
  <si>
    <t>Fiscal or financial incentives, Grants and subsidies, Tax relief, Obligation schemes</t>
  </si>
  <si>
    <t>Buildings, Appliances, Electricity and heat, Transport</t>
  </si>
  <si>
    <t>http://www.lse.ac.uk/GranthamInstitute/law/finance-law-2007/</t>
  </si>
  <si>
    <t>Finance Law Italy (2008)</t>
  </si>
  <si>
    <t>http://www.lse.ac.uk/GranthamInstitute/law/finance-law-2008-law-no-244-24122007-and-law-no-222-29112007-m-d-18-12-08-law-9909/</t>
  </si>
  <si>
    <t>Finance Law France (2009)</t>
  </si>
  <si>
    <t>Tax relief, Loans, Regulatory Instruments</t>
  </si>
  <si>
    <t>http://www.assemblee-nationale.fr/13/dossiers/loi_finances_2009.asp</t>
  </si>
  <si>
    <t>Finance Law France (2018)</t>
  </si>
  <si>
    <t>CO2 taxes, Grants and subsidies, Retirement premium, Strategic planning</t>
  </si>
  <si>
    <t>Buildings, Transport, Electricity and heat, Renewables</t>
  </si>
  <si>
    <t>Carbon taxation (period 2018-2022): more ambitious objective than set in the law on the energy transition. Value of the carbon component of the tariffs for these taxes is set at 44.60€/tonne of CO2 in 2018 (instead of 39€ initially), 55€ in 2019 (instead of 47.50€) and 65.40€ in 2020 (instead of 56€), to reach 86.20€ in 2022. Convergence of tariff on diesel towards gasoline tariffs by 2021.
Reinforcement of penalty for automobiles: trigger threshold of the malus has been lowered from 127 to 120 grams of CO2/km. A progressive scale ranging from 50 euros for least emitting vehicles to 10,500 euros for those emitting 185g of CO2/km or more.
Premium for EV purchase: €388 million budget (aid for acquisition €266 million + aid for withdrawal of more polluting vehicles €122 million).
Electric bicycles purchase subsidy: budget of €5 million.
Energy transition tax credit for renewable energy: extended for the year 2018.</t>
  </si>
  <si>
    <t>https://climate-laws.org/cclow/geographies/france/laws/finance-law-2018-and-second-rectifying-finance-law-for-2017
http://www.res-legal.eu/search-by-country/france/sources/t/source/src/loi-de-finances-2018/</t>
  </si>
  <si>
    <t>Financial Assistance for Biomass-Based Cogeneration In Sugar Mills And Other Industries India (2018)</t>
  </si>
  <si>
    <t>Financial Assistance for Biomass-Based Cogeneration In Sugar Mills And Other Industries</t>
  </si>
  <si>
    <t>https://mnre.gov.in/img/documents/uploads/997d351fae16480dbb85065f47ad1c51.pdf</t>
  </si>
  <si>
    <t>Financial Law of 8 Dec. 95 No. 549 Italy (1996)</t>
  </si>
  <si>
    <t>Financial Law of 8 Dec. 95 No. 549</t>
  </si>
  <si>
    <t>http://www.camera.it/parlam/leggi/96662l.htm</t>
  </si>
  <si>
    <t>Financial Measures for Small- and Medium-sized Businesses Japan (2010)</t>
  </si>
  <si>
    <t>Financial Measures for Small- and Medium-sized Businesses</t>
  </si>
  <si>
    <t>Energy and other taxes, Grants and subsidies, Loans</t>
  </si>
  <si>
    <t>Various financial and fiscal incentives have been put in place to encourage small- and medium-sized businesses to invest in energy conservation equipment and facilities. Key measures are: (1) Financial Supporting Measures; (2) Green Investment Tax; (3) Subsidy System. (For details, see reference below.) IEA/IRENA Global Renewable Energy Policies and Measures Database © OECD/IEA and IRENA, [November 2020]</t>
  </si>
  <si>
    <t>https://www.iea.org/policies/1253-financial-measures-for-small-and-medium-sized-businesses-preferential-loan-tax-subsidy?country=Japan&amp;qs=japa</t>
  </si>
  <si>
    <t>Financial measures for houses (subsidy, tax, preferential loan) Japan (2002)</t>
  </si>
  <si>
    <t>Financial measures for houses (subsidy, tax, preferential loan)</t>
  </si>
  <si>
    <t>Direct investment, Grants and subsidies, Loans, Tax relief</t>
  </si>
  <si>
    <t>http://www.enecho.meti.go.jp/topics/hakusho/2009energyhtml/p3-2-1-2.htm</t>
  </si>
  <si>
    <t>Financial support for investments in cross sectional technology Germany (2012)</t>
  </si>
  <si>
    <t>Financial support for investments in cross sectional technology</t>
  </si>
  <si>
    <t>Grants and subsidies, Advice or aid in implementation, Research &amp; Development and Deployment (RD&amp;D), Economic instruments</t>
  </si>
  <si>
    <t>http://www.bafa.de/bafa/de/energie/querschnittstechnologien/index.html</t>
  </si>
  <si>
    <t>Intended Nationally Determined Contribution - INDC India (2015)</t>
  </si>
  <si>
    <t>Renewable energy target, Political &amp; non-binding renewable energy target</t>
  </si>
  <si>
    <t>40 percent cumulative electric power installed capacity from non-fossil fuel based energy resources by 2030 with the help of transfer of technology and low cost international finance including from Green Climate Fund (GCF).</t>
  </si>
  <si>
    <t>CD-LINKS policy status: planned, Share of renewable in electricity production</t>
  </si>
  <si>
    <t>Financing for Energy Efficiency Investments France (2002)</t>
  </si>
  <si>
    <t>Financing for Energy Efficiency Investments</t>
  </si>
  <si>
    <t>Loans, Institutional creation</t>
  </si>
  <si>
    <t>http://www.industrie.gouv.fr/energie/sommaire.htm</t>
  </si>
  <si>
    <t>First Comprehensive Action Plan for Climate Change Policy Republic of Korea (1999)</t>
  </si>
  <si>
    <t>First Comprehensive Action Plan for Climate Change Policy</t>
  </si>
  <si>
    <t>http://unfccc.int/resource/docs/natc/kornc02.pdf
http://unfccc.int/resource/docs/natc/kornc3.pdf</t>
  </si>
  <si>
    <t>First Phase of European Climate Change Programme (EECP) European Union (27) (2001)</t>
  </si>
  <si>
    <t>First Phase of European Climate Change Programme (EECP)</t>
  </si>
  <si>
    <t>Policy support, Advice or aid in implementation, Negotiated agreements (public-private sector), Endorsement label, Information provision, Institutional creation, Infrastructure investments, Other mandatory requirements, Codes and standards, GHG emissions allowances</t>
  </si>
  <si>
    <t>Buildings, Electricity and heat, Appliances, Heating and cooling</t>
  </si>
  <si>
    <t>Fiscal consideration of commuting expenses Germany (2001)</t>
  </si>
  <si>
    <t>Fiscal consideration of commuting expenses</t>
  </si>
  <si>
    <t>https://www.iea.org/policies/1688-fiscal-consideration-of-commuting-expenses</t>
  </si>
  <si>
    <t>Energy Conservation Building Code for Residential Buildings India (2018)</t>
  </si>
  <si>
    <t>Energy Conservation Building Code for Residential Buildings</t>
  </si>
  <si>
    <t>The Code sets minimum building envelope performance standards to limit heat gains and to limit heat loss, as well as for ensuring adequate natural ventilation and day lighting.
Expectation: saving 100 million ton of Co2 emission. IEA/IRENA Global Renewable Energy Policies and Measures Database © OECD/IEA and IRENA, [November 2020]</t>
  </si>
  <si>
    <t>https://www.iea.org/policies/7444-energy-conservation-building-code-for-residential-buildings?country=India&amp;qs=india
https://beeindia.gov.in/sites/default/files/Residential%20Code_Building%20Envelope_Draft_rev4.pdf</t>
  </si>
  <si>
    <t>Five-Year Plan for Developing Environmentally-Friendly Agriculture Republic of Korea (2001)</t>
  </si>
  <si>
    <t>Five-Year Plan for Developing Environmentally-Friendly Agriculture</t>
  </si>
  <si>
    <t>Five-Year Plan for Green Growth Republic of Korea (2009)</t>
  </si>
  <si>
    <t>Five-Year Plan for Green Growth</t>
  </si>
  <si>
    <t>General, Electricity and heat, Industry, Renewables, Waste CH4</t>
  </si>
  <si>
    <t>https://www.oecd.org/korea/greengrowthinactionkorea.htm</t>
  </si>
  <si>
    <t>Fleet Incentive Australia (2015)</t>
  </si>
  <si>
    <t>Fleet Incentive</t>
  </si>
  <si>
    <t>The $50 million package will provide Eclipx corporate, government and not-for-profit fleet
buyers with access to favourable loan interest rates when choosing eligible low emissions passenger and light commercial vehicles. IEA/IRENA Global Renewable Energy Policies and Measures Database © OECD/IEA and IRENA, [November 2020]</t>
  </si>
  <si>
    <t>https://www.iea.org/policies/2038-fleet-incentive?country=Australia&amp;page=2&amp;qs=australia</t>
  </si>
  <si>
    <t>Flexible depreciation France (2003)</t>
  </si>
  <si>
    <t>Flexible depreciation</t>
  </si>
  <si>
    <t>Fluorinated greenhouse gases European Union (27) (2014)</t>
  </si>
  <si>
    <t>Fluorinated greenhouse gases</t>
  </si>
  <si>
    <t>Performance label, Professional training and qualification, Auditing, Monitoring, Other mandatory requirements</t>
  </si>
  <si>
    <t>(Regulation No. 517/2014 on fluorinated greenhouse gases and repealing Regulation (EC) No 842/2006) 
The objective of this Regulation is to protect the environment by reducing emissions of fluorinated greenhouse gases. Accordingly, this Regulation:
(a) establishes rules on containment, use, recovery and destruction of fluorinated greenhouse gases, and on related ancillary measures;
(b) imposes conditions on the placing on the market of specific products and equipment that contain, or whose functioning relies upon, fluorinated greenhouse gases;
(c) imposes conditions on specific uses of fluorinated greenhouse gases; and
(d) establishes quantitative limits for the placing on the market of hydrofluorocarbons.
Non-CO2 emissions, including fluorinated greenhouse gases but excluding non-CO2 emissions from agriculture, should be reduced by 72 % to 73 % by 2030 and by 70 % to 78 % by 2050, compared to 1990 levels. If based on the reference year 2005, a reduction in non-CO2 emissions, except those from agriculture, of 60 % to 61 % by 2030 is required. Fluorinated greenhouse gas emissions were estimated at 90 million tonnes (Mt) of CO2 equivalent in 2005. 
The Commission report of 26 September 2011 on the application, effects and adequacy of Regulation (EC) No 842/2006 of the European Parliament and of the Council (4) concluded that the current containment measures, if fully applied, have the potential to reduce emissions of fluorinated greenhouse gases. Those measures should therefore be maintained and clarified on the basis of the experience gained in implementing them
The use of sulphur hexafluoride in magnesium die-casting and in the recycling of magnesium die-casting alloys shall be prohibited. The use of sulphur hexafluoride to fill vehicle tyres shall be prohibited. From 1 January 2020, the use of fluorinated greenhouse gases, with a global warming potential of 2 500 or more, to service or maintain refrigeration equipment with a charge size of 40 tonnes of CO2 equivalent or more, shall be prohibited. Quotas for placing hydrofluorocarbons on the market shall be allocated among the different producers, and transfers will be allowed.
Reduction in F-gases allowances placed on the market should be of 37% by 2020 compared to 2015 and 79% by 2030.</t>
  </si>
  <si>
    <t>http://eur-lex.europa.eu/legal-content/EN/TXT/?uri=uriserv:OJ.L_.2014.150.01.0195.01.ENG</t>
  </si>
  <si>
    <t>GHG emissions reduction (%), GHG emissions reduction (%)</t>
  </si>
  <si>
    <t>37, 66</t>
  </si>
  <si>
    <t>Follow-up on the Keidanren Voluntary Action Plan on the Environment Japan (2004)</t>
  </si>
  <si>
    <t>Follow-up on the Keidanren Voluntary Action Plan on the Environment</t>
  </si>
  <si>
    <t>http://www.keidanren.or.jp/english/policy/2004/091/reference1.pdf</t>
  </si>
  <si>
    <t>Food, Agriculture and Rural Basic Plan Japan (2015)</t>
  </si>
  <si>
    <t>Food, Agriculture and Rural Basic Plan</t>
  </si>
  <si>
    <t>"The new Basic Plan lowers Japan's food self-sufficiency target to a more attainable ratio and establishes a new indicator, “food self-sufficiency potential,” to evaluate latent food production capability. The new Basic Plan also establishes a new policy direction to increase feed rice production and to provide support to leading and professional farmers, with the aim of improving overall domestic farm efficiency."</t>
  </si>
  <si>
    <t>Food security</t>
  </si>
  <si>
    <t>http://unfccc.int/files/national_reports/biennial_reports_and_iar/submitted_biennial_reports/application/pdf/japan_br2.pdf
http://www.fas.usda.gov/data/japan-japans-basic-plan-food-agriculture-and-rural-areas</t>
  </si>
  <si>
    <t>Food, Conservation, and Energy Act United States of America (2008)</t>
  </si>
  <si>
    <t>Food, Conservation, and Energy Act</t>
  </si>
  <si>
    <t>Research &amp; Development and Deployment (RD&amp;D), Tax relief, Grants and subsidies</t>
  </si>
  <si>
    <t>https://www.govtrack.us/congress/bills/110/hr2419</t>
  </si>
  <si>
    <t>Law 4771/1965 on Forest Code Brazil (1996)</t>
  </si>
  <si>
    <t xml:space="preserve">Law 4771/1965 on Forest Code </t>
  </si>
  <si>
    <t>"This law approaches the issues regarding forests in the Brazilian territory, as well as other forms of vegetation; defines the Legal Amazon, the property rights and use restrictions for some regions that include these vegetation types, and the criteria for suppression and use of native vegetation; and the areas for permanent protection. It also defines the areas that are legally allowed to be deforested, specific to each biome - currently, in the case of the Amazon, it is allowed to deforest up to 20% of the property. The Forest Code had some modifications and some parts were reviewed and changed since its creation (1965), and is currently going through another process of revision. Brazil requires anyone owning more than 50 hectares of rural land to make sure that a certain number of hectares are set aside in a Reserva Legal. The percentage required to be set aside varies from as little as 20 % to as much 80 %, depending on the biome."</t>
  </si>
  <si>
    <t>https://core.ac.uk/download/pdf/207076338.pdf</t>
  </si>
  <si>
    <t>Law 12,651 on Forest Code Brazil (2012)</t>
  </si>
  <si>
    <t>Law 12,651 on Forest Cod</t>
  </si>
  <si>
    <t>Brazil’s new Forest Code (Law no. 12.651) has been in force since 2012. This Code introduced new instruments that, once effectively implemented, allow for better monitoring of land use which will be crucial in the combat against deforestation and in ensuring environmental compliance, as well as in attaining Brazil’s goals with respect to the reduction of greenhouse gas emissions.
It has been ammended in 2020, to extend deadlines for enforment measures, effectively weakinig its regulatory power</t>
  </si>
  <si>
    <t>Food security, Mitigation</t>
  </si>
  <si>
    <t>http://www2.camara.leg.br/legin/fed/lei/2012/lei-12651-25-maio-2012-613076-norma-pl.html</t>
  </si>
  <si>
    <t>Forest Code Russian Federation (2006)</t>
  </si>
  <si>
    <t>Forest Code</t>
  </si>
  <si>
    <t>Through the Forest Code of 2006, the responsibility of managing the country forests has been given to the provinces and their respective authorities. This responsibility has been transferred between the provinces and the federal authorities many times over the years, leading to difficulties in action for forest conservation and regenerations.
As a result of the strong fires in 2010, the Forestry Program to 2020 was introduced to finance forest fire protection.</t>
  </si>
  <si>
    <t>http://www.fao.org/docrep/016/i3020e/i3020e00.pdf</t>
  </si>
  <si>
    <t>Forest Conservation Act India (1980)</t>
  </si>
  <si>
    <t>Forest Conservation Act</t>
  </si>
  <si>
    <t>Forest Conservation Act is an act to provide for the conservation of forests and for matters connected with protection of trees from illegal felling and destruction. This act covers all aspects of forests including reserve forests, protected forests or any forest land irrespective of its ownership. There are five main clauses in Forest Conservation Act which guides through the use of forest resources and limit the harm to forest reserves. This act is extended to all the states of India except Jammu and Kashmir and it came into existence on 25th October, 1980.</t>
  </si>
  <si>
    <t>http://web.law.columbia.edu/climate-change/resources/climate-change-laws-world/india
http://www.environmentabout.com/805/forest-conservation-act-1980-india</t>
  </si>
  <si>
    <t>Forest Ecosystem Restoration and Hazardous Fuels Reduction Programs United States of America (2000)</t>
  </si>
  <si>
    <t>Forest Ecosystem Restoration and Hazardous Fuels Reduction Programs</t>
  </si>
  <si>
    <t>Advice or aid in implementation, Information provision, Demonstration project, Voluntary approaches</t>
  </si>
  <si>
    <t>Forest Innovation Program Canada (2012)</t>
  </si>
  <si>
    <t>Forest Innovation Program</t>
  </si>
  <si>
    <t>"The Forest Innovation Program (FIP) was established to support research, development and technology transfer activities in Canada’s forest sector. Together, these activities are intended to help the sector pursue its ongoing transformation through the adoption of emerging technologies ready for commercialization. Under Budget 2012, the federal government invested $105 million, over two years, to support Canada’s forest sector. The funding is targeted at fostering innovation and expanding market opportunities for the sector. Additional funding of $92 million, over two years, was announced under Budget 2013 to further support market diversification and forest sector innovation. This funding is available until March 31, 2016."</t>
  </si>
  <si>
    <t>http://www.nrcan.gc.ca/forests/federal-programs/13137</t>
  </si>
  <si>
    <t>Forest Law Enforcement National Strategy (FLENS) Indonesia (2005)</t>
  </si>
  <si>
    <t>Forest Law Enforcement National Strategy (FLENS)</t>
  </si>
  <si>
    <t>Comprehensive program to curb illegal logging
"Since 2000 the Indonesian government has been undertaking a comprehensive program to curb illegal logging under the umbrella of the Forest Law Enforcement National Strategy (FLENS). In addition, Presidential Instruction (INPRES 4/2005) directs 18 government bodies as well as local government officials to cooperate in action to eradicate illegal logging. " (Government of Indonesia, 2009)</t>
  </si>
  <si>
    <t>http://awsassets.panda.org/downloads/report_7_indonesia.pdf</t>
  </si>
  <si>
    <t>Afforested/Reforested area (m3/year)</t>
  </si>
  <si>
    <t>Forest Law No. 6831 Turkey (1956)</t>
  </si>
  <si>
    <t>Forest Law No. 6831</t>
  </si>
  <si>
    <t>"This Law sets forth the basic forestry legislation. The boundaries of protection forest are determined and declared to the surrounding villages. The conditions, principles and periods of designation of such forests and management, development, improvement and utilisation principles and decisions are decided by the Ministry of Forestry. The grazing of herds on the State forest lands should be done according to the plans and permission of the forestry administration. "</t>
  </si>
  <si>
    <t>https://www.ecolex.org/details/legislation/forest-law-no-6831-lex-faoc020346/</t>
  </si>
  <si>
    <t>Forest Strategy European Union (27) (2013)</t>
  </si>
  <si>
    <t>Forest Strategy</t>
  </si>
  <si>
    <t>http://ec.europa.eu/agriculture/forest/strategy/index_en.htm</t>
  </si>
  <si>
    <t>Forest and Forestry Basic Act (Law No. 161/64) Japan (1964)</t>
  </si>
  <si>
    <t>Forest and Forestry Basic Act (Law No. 161/64)</t>
  </si>
  <si>
    <t>The purpose of this Act is to stabilize and improve the life of the citizens and to develop the national economy through comprehensive and systematic implementation of the policies on forest and forestry by means of establishing the basic principles and basic matters for their realization, and by clarifying the responsibilities of the national and local governments.</t>
  </si>
  <si>
    <t>http://www.japaneselawtranslation.go.jp/law/detail_main?vm=02&amp;id=50 http://unfccc.int/files/national_reports/annex_i_natcom/submitted_natcom/application/pdf/nc6_jpn_resubmission.pdf</t>
  </si>
  <si>
    <t>Eskom Solar Water Heating Rebate Programme South Africa (2008)</t>
  </si>
  <si>
    <t>Eskom Solar Water Heating Rebate Programme</t>
  </si>
  <si>
    <t>Tax relief, User charges</t>
  </si>
  <si>
    <t>http://www.energy.gov.za/files/swh_frame.html</t>
  </si>
  <si>
    <t>Forestry Action Plan to address Climate Change China (2009)</t>
  </si>
  <si>
    <t>Forestry Action Plan to address Climate Change</t>
  </si>
  <si>
    <t>The Forestry Action Plan to address Climate Change in 2009, in which the action targets and 22 specific actions for forestry were proposed to cope with climate change in 2010-2050, from perspective of improving the capacity for climate change mitigation and adaptation through forestry.</t>
  </si>
  <si>
    <t>Forestry Law Act (Law 41/99) Indonesia (1999)</t>
  </si>
  <si>
    <t>Forestry Law Act (Law 41/99)</t>
  </si>
  <si>
    <t>Strategic planning, Policy support, Other mandatory requirements</t>
  </si>
  <si>
    <t>"This law states that forest administration will ensure that forests are sufficient in area and evenly distributed, optimising the variety of forest functions which cover conservation, protection and production functions in order to gain balance and sustainable benefits of environment, social, culture and economy. This includes improving the carrying capacity of watershed; improving the capacity to develop community potentials and empowerment through participatory, equal and environmental-friendly ways so as to establish an endurance against the external change; and securing equal and sustainable distribution of benefits. The law provides the Government authority to: regulate and organise all aspects related to forest, forest area and forest products; assign the status of certain area as a forest area or a non-forest area; and regulate and determine legal relations between man and forest, and regulate legal actions concerning forestry. Article 67 recognizes the rights of traditional Communities to derive their daily needs by the forest they are entitled to live in and empowers them to act as per their tradition without contravening the Act provisions."</t>
  </si>
  <si>
    <t>http://www.forestcarbonpartnership.org/fcp/sites/forestcarbonpartnership.org/files/Documents/PDF/Mar2010/Indonesia_Rplan_May2009_with_disclaimer.pdf
http://www.theredddesk.org/law/forestry_law_no_411999_indonesia</t>
  </si>
  <si>
    <t>Forestry Law China (1984)</t>
  </si>
  <si>
    <t>Forestry Law</t>
  </si>
  <si>
    <t>This Law is enacted with a view to protecting, cultivating and rationally exploiting forest resources, accelerating territorial afforestation and making use of forests in water storage and soil conservation, climate regulation, environmental improvement and supply of forest products to meet the requirements of socialist construction and people's livelihood.</t>
  </si>
  <si>
    <t>http://web.law.columbia.edu/climate-change/resources/climate-change-laws-world/china China;Forestry;Development;Report;2008</t>
  </si>
  <si>
    <t>Fourth Basic Energy Plan Japan (2014)</t>
  </si>
  <si>
    <t>Fourth Basic Energy Plan</t>
  </si>
  <si>
    <t>In April 2014, the Government of Japan formulated the Strategic Energy Plan in order to show to the public the basic direction of Japan’s energy policy under the Basic Act on Energy Policy. The policy is centered on themes such as stable energy supply, economic efficiency, environment, and safety taking into account global viewpoint and economic growth to build multilayered and diversified flexible energy demand-supply structure. (For details, see reference below.) IEA/IRENA Global Renewable Energy Policies and Measures Database © OECD/IEA and IRENA, [November 2020]</t>
  </si>
  <si>
    <t>https://www.iea.org/policies/1883-basic-energy-plan-2014?country=Japan&amp;qs=japan</t>
  </si>
  <si>
    <t>Fourth Energy Research Programmme (4. Energieforschungsprogramm) Germany (1996)</t>
  </si>
  <si>
    <t>Fourth Energy Research Programmme (4. Energieforschungsprogramm)</t>
  </si>
  <si>
    <t>Framework Act on Low Carbon, Green Growth Republic of Korea (2010)</t>
  </si>
  <si>
    <t>Framework Act on Low Carbon, Green Growth</t>
  </si>
  <si>
    <t>Climate strategy, Formal &amp; legally binding climate strategy, Policy support, Institutional creation, Strategic planning, Vehicle fuel-economy and emissions standards, Target, GHG reduction target, Formal &amp; legally binding GHG reduction target</t>
  </si>
  <si>
    <t>Reduction of GHG emissions by 27%-30% by 2020 relative to a "business as usual"of 2005. "The purpose of this Act (Framework Act) is to promote the development of the national economy by laying down the foundation necessary for low carbon, green growth and by utilizing green technology and green industries as new engines for growth ...fulfill its responsibility in international society through the realization of a low-carbon society." Article 14 of the Framework Act elaborates upon Presidential Committee on Green Growth and has been instituted "in order to have the Committee deliberate on the State’s major policies and plans related to low carbon, green growth..." Article 15 spells out its functions.</t>
  </si>
  <si>
    <t>http://extwprlegs1.fao.org/docs/pdf/kor100522.pdf</t>
  </si>
  <si>
    <t>Framework Law on Energy France (2005)</t>
  </si>
  <si>
    <t>Framework Law on Energy</t>
  </si>
  <si>
    <t>Policy support, Regulatory Instruments, Research &amp; Development and Deployment (RD&amp;D), Energy efficiency target, Formal &amp; legally binding energy efficiency target, Formal &amp; legally binding renewable energy target</t>
  </si>
  <si>
    <t> The annual reduction between now and 2015 of French energy intensity by 2%, and between now and 2030 by 2.5% - Renewable energies satisfaction of 10% of French energy demand by 2010. Specifically, this entails the development of thermic energy sources by 50% before 2010 and the fuel mix incorporation of biofuels by 2% before 2006 and 5.75% before 2011.</t>
  </si>
  <si>
    <t>http://www.legifrance.gouv.fr/WAspad/UnTexteDeJorf?numjo=ECOX0400059L</t>
  </si>
  <si>
    <t>Framework Law on Mobility France (2019)</t>
  </si>
  <si>
    <t>Framework Law on Mobility</t>
  </si>
  <si>
    <t>Funds to sub-national governments, Infrastructure investments, Energy and other taxes, Grants and subsidies, Product standards, Sectoral standards, GHG reduction target, Formal &amp; legally binding GHG reduction target</t>
  </si>
  <si>
    <t>The objective of the law is to transform the overarching framework of transport policy towards more accessible, more affordable and cleaner transport modes. The goals are divided into three main pillars:
1. Invest more and better in public transport;
2. Facilitate and promote the development of solutions to enable all citizens to access transportation services;
3. Initiate the transition towards cleaner mobility.
Key initiatives within this third pillars are: reach carbon neutrality in the transport sector to contribute to making France carbon neutral by 2050 (including 37.5% CO2 emissions reductions by 2030 and the ban on the sale of fossil fuel ICE cars by 2040 - art. 73); develop charging infrastructure for EVs; develop incentives for bike mobility and car pooling; create low emission zones to improve air quality; create an ecotax on aviation; reduction of 2 cents of the exemption of Domestic Tax on Consumption of Energy Products (TICPE) for trucks. IEA/IRENA Global Renewable Energy Policies and Measures Database © OECD/IEA and IRENA, [November 2020]</t>
  </si>
  <si>
    <t>https://www.iea.org/policies/8845-framework-law-on-mobility?country=France&amp;qs=fr</t>
  </si>
  <si>
    <t>Target for the transport sector</t>
  </si>
  <si>
    <t>Forestry 2030 Roadmap (Forest Strategy South Africa (2009)</t>
  </si>
  <si>
    <t>Forestry 2030 Roadmap (Forest Strategy</t>
  </si>
  <si>
    <t>"Its main mission is to promote a thriving forest sector which significantly contributes to the country’s economic growth, employment, poverty eradication and transformation by wide consultation/participation in formulating and implementing policies of the forest sector in South Africa. "</t>
  </si>
  <si>
    <t>http://faolex.fao.org/cgi-bin/faolex.exe?rec_id=149602&amp;database=faolex&amp;search_type=link&amp;table=result&amp;lang=eng&amp;format_name=@ERALL</t>
  </si>
  <si>
    <t>Free Energy Audit for Large Sized Companies Japan (2004)</t>
  </si>
  <si>
    <t>Free Energy Audit for Large Sized Companies</t>
  </si>
  <si>
    <t>https://www.iea.org/policies/1071-free-energy-audit-for-large-sized-companies?country=Japan&amp;page=3&amp;qs=japan</t>
  </si>
  <si>
    <t>Free Energy Audit for Small and Medium Sized Companies Japan (1997)</t>
  </si>
  <si>
    <t>Free Energy Audit for Small and Medium Sized Companies</t>
  </si>
  <si>
    <t>http://www.asiaeec-col.eccj.or.jp/eng/e3101enegy_conserv.html</t>
  </si>
  <si>
    <t>FreedomCAR and Fuel Partnership United States of America (2002)</t>
  </si>
  <si>
    <t>FreedomCAR and Fuel Partnership</t>
  </si>
  <si>
    <t>Information and education, Institutional creation, Strategic planning, Research programme</t>
  </si>
  <si>
    <t>http://www1.eere.energy.gov/vehiclesandfuels/about/partnerships/freedomcar/</t>
  </si>
  <si>
    <t>Freight Efficiency Program Canada (2005)</t>
  </si>
  <si>
    <t>Freight Efficiency Program</t>
  </si>
  <si>
    <t>http://www.tc.gc.ca/programs/environment/freight/FEP/menu.htm</t>
  </si>
  <si>
    <t>Freight Efficiency and Technology Initiative Canada (2001)</t>
  </si>
  <si>
    <t>Freight Efficiency and Technology Initiative</t>
  </si>
  <si>
    <t>Policy support, Research &amp; Development and Deployment (RD&amp;D), Voluntary approaches</t>
  </si>
  <si>
    <t>http://www.tc.gc.ca/programs/environment/Freight/FETI/menu.htm</t>
  </si>
  <si>
    <t>Freight Incentives Program Canada (2007)</t>
  </si>
  <si>
    <t>Freight Incentives Program</t>
  </si>
  <si>
    <t>http://www.tc.gc.ca/programs/environment/ecofreight/programincentive-eng.htm</t>
  </si>
  <si>
    <t>Freight Sustainability Demonstration Program (FSDP) Canada (2005)</t>
  </si>
  <si>
    <t>Freight Sustainability Demonstration Program (FSDP)</t>
  </si>
  <si>
    <t>http://www.tc.gc.ca/programs/environment/freight/FETI/FSDP/menu.htm</t>
  </si>
  <si>
    <t>French National Allocation Plan 2005-2007 France (2004)</t>
  </si>
  <si>
    <t>French National Allocation Plan 2005-2007</t>
  </si>
  <si>
    <t>Regulatory Instruments, Market-based instruments</t>
  </si>
  <si>
    <t>http://www.ecologie.gouv.fr/article.php3?id_article=2207</t>
  </si>
  <si>
    <t>Fuel Cell Motor Vehicle Tax Credit United States of America (2006)</t>
  </si>
  <si>
    <t>Fuel Cell Motor Vehicle Tax Credit</t>
  </si>
  <si>
    <t>https://afdc.energy.gov/laws/350</t>
  </si>
  <si>
    <t>Fuel Consumption Guide 2000-03 Australia (2001)</t>
  </si>
  <si>
    <t>Fuel Consumption Guide 2000-03</t>
  </si>
  <si>
    <t>Advice or aid in implementation, Information provision, Policy support</t>
  </si>
  <si>
    <t>www.infrastructure.gov.au/roads/environment/index.aspx#gvg</t>
  </si>
  <si>
    <t>Fuel Consumption labels on New Cars Australia (2001)</t>
  </si>
  <si>
    <t>Fuel Consumption labels on New Cars</t>
  </si>
  <si>
    <t>Other mandatory requirements, Comparison label</t>
  </si>
  <si>
    <t>https://www.legislation.gov.au/Details/F2005L04084/Supporting%20Material/Text</t>
  </si>
  <si>
    <t>Fuel Economy Guide United States of America (2000)</t>
  </si>
  <si>
    <t>Fuel Economy Guide</t>
  </si>
  <si>
    <t>http://www.fueleconomy.gov/</t>
  </si>
  <si>
    <t>Fuel Economy labels for cars United Kingdom (2001)</t>
  </si>
  <si>
    <t>Fuel Economy labels for cars</t>
  </si>
  <si>
    <t>Voluntary approaches, Performance label</t>
  </si>
  <si>
    <t>http://www.dft.gov.uk/vca/fcb/fuel-consumption-labelling.asp</t>
  </si>
  <si>
    <t>Fuel Efficiency Targets Canada (2001)</t>
  </si>
  <si>
    <t>Fuel Efficiency Targets</t>
  </si>
  <si>
    <t>Advice or aid in implementation, Information provision, Policy support, Codes and standards, Vehicle fuel-economy and emissions standards, Negotiated agreements (public-private sector)</t>
  </si>
  <si>
    <t>https://www.transportpolicy.net/standard/canada-light-duty-fuel-consumption-and-ghg/</t>
  </si>
  <si>
    <t>Fuel Efficiency Targets Republic of Korea (2009)</t>
  </si>
  <si>
    <t>https://www.greencarcongress.com/2009/07/s-korea-20090706/comments/</t>
  </si>
  <si>
    <t>Fuel Efficiency labelling Republic of Korea (1988)</t>
  </si>
  <si>
    <t>Fuel Efficiency labelling</t>
  </si>
  <si>
    <t>https://www.iea.org/policies/68-vehicle-energy-efficiency-labeling-and-standard?page=3&amp;region=Asia%20Pacific&amp;sector=Transport%2CHeating%20and%20Cooling%2CMulti-sector&amp;status=In%20force&amp;type=Grants%2Fsubsidy%2CInformation%20and%20education</t>
  </si>
  <si>
    <t>Fuel Efficiency labelling System Japan (2004)</t>
  </si>
  <si>
    <t>Fuel Efficiency labelling System</t>
  </si>
  <si>
    <t>http://www.mlit.go.jp/jidosha/jidosha_fr10_000005.html</t>
  </si>
  <si>
    <t>Directive on Fuel Quality European Union (27) (2009)</t>
  </si>
  <si>
    <t>Directive on Fuel Quality</t>
  </si>
  <si>
    <t>Other mandatory requirements, Policy support, Codes and standards</t>
  </si>
  <si>
    <t>(Directive 2009/30/EC)
"Suppliers should, by 31 December 2020, gradually reduce life cycle greenhouse gas emissions by up to 10 % per unit of energy from fuel and energy supplied. This reduction should amount to at least 6 % by 31 December 2020, compared to the EU-average level of life cycle greenhouse gas emissions per unit of energy from fossil fuels in 2010, obtained through the use of biofuels, alternative fuels and reductions in flaring and venting at production sites. Subject to a review, it should comprise a further 2 % reduction obtained through the use of environmentally friendly carbon capture and storage technologies and electric vehicles and an additional further 2 % reduction obtained through the purchase of credits under the Clean Development Mechanism of the Kyoto Protocol." (Source: http://eur-lex.europa.eu/legal-content/EN/TXT/?uri=celex:32009L0030)
"Phasing in of 10% Ethanol (E10) petrol: To avoid potential damage to old cars, continued marketing of petrol containing maximum 5% ethanol guaranteed until 2013, with the possibility of an extension to that date if needed."
"Increase of allowed biodiesel content in diesel to 7% (B7) by volume, with an option for more than 7% with consumer info." (http://www.biofuelstp.eu/biofuels-legislation.html)
Sulphur content standards for both diesel and gasoline were also set.</t>
  </si>
  <si>
    <t>http://eur-lex.europa.eu/legal-content/EN/TXT/?uri=celex:32009L0030
http://transportpolicy.net/index.php?title=EU:_Fuels:_Diesel_and_Gasoline</t>
  </si>
  <si>
    <t>Fuel Quality Information Standard (Ethanol E85) Determination Australia (2012)</t>
  </si>
  <si>
    <t>Fuel Quality Information Standard (Ethanol E85) Determination</t>
  </si>
  <si>
    <t>"The fuel quality information standard for the supply of E85 from a service station is that one of the following appears, clearly displayed, on any fuel pump at the station dispensing E85:
a) the words ‘Contains 70–85% ethanol’, and ‘Not Petrol or Diesel’;
b) the words ‘Contains x% ethanol’, where x is a number between 70 and 85, and ‘Not Petrol or Diesel’."</t>
  </si>
  <si>
    <t>https://www.legislation.gov.au/Details/F2012L01771</t>
  </si>
  <si>
    <t>Fuel Quality Standards Act Australia (2000)</t>
  </si>
  <si>
    <t>Fuel Quality Standards Act</t>
  </si>
  <si>
    <t>"Current standard:
Diesel: Fuel Standard (Automotive Diesel) Determination 2001 (10ppm sulfur as of 1 Jan 2009)
Petrol: Fuel Standard (Petrol) Determination 2001 (50ppm sulfur as of 1 Jan 2008)" (http://transportpolicy.net/index.php?title=Australia:_Fuels:_Diesel_and_Gasoline)
The current standards can be found at: http://transportpolicy.net/index.php?title=Australia:_Fuels:_Diesel_and_Gasoline</t>
  </si>
  <si>
    <t>https://www.legislation.gov.au/Details/C2004C01151
http://transportpolicy.net/index.php?title=Australia:_Fuels:_Diesel_and_Gasoline</t>
  </si>
  <si>
    <t>Fuel Quality Standards Regulations Australia (2001)</t>
  </si>
  <si>
    <t>Fuel Quality Standards Regulations</t>
  </si>
  <si>
    <t>Fiscal or financial incentives, Product standards</t>
  </si>
  <si>
    <t>Two types of standards are applicable:
"- Environmental Standards regulate fuel parameters that have a direct impact on the environment.
- Operability Standards address those parameters of diesel that do not have a direct impact on emissions but, if not controlled, can have adverse impacts on the efficient operation of the engine." (http://transportpolicy.net/index.php?title=Australia:_Fuels:_Diesel_and_Gasoline)</t>
  </si>
  <si>
    <t>Mitigation, Air pollution, Food security</t>
  </si>
  <si>
    <t>https://www.legislation.gov.au/Details/F2012C00846</t>
  </si>
  <si>
    <t>Fuel Standard (Biodiesel) Determination Australia (2003)</t>
  </si>
  <si>
    <t>Fuel Standard (Biodiesel) Determination</t>
  </si>
  <si>
    <t>This regulation covers both environmental (air pollution) and operational (energy efficiency) standards.</t>
  </si>
  <si>
    <t>https://www.legislation.gov.au/Details/F2009C00146
http://transportpolicy.net/index.php?title=Australia:_Fuels:_Biofuels</t>
  </si>
  <si>
    <t>Fuel Standard (Ethanol E85) Determination Australia (2012)</t>
  </si>
  <si>
    <t>Fuel Standard (Ethanol E85) Determination</t>
  </si>
  <si>
    <t>Two types of standards: environmental (air pollution) and operational (energy efficiency).</t>
  </si>
  <si>
    <t>https://www.legislation.gov.au/Details/F2012L01770</t>
  </si>
  <si>
    <t>Fuel Switching in Power Production - Oil to Gas Italy (1999)</t>
  </si>
  <si>
    <t>Fuel Switching in Power Production - Oil to Gas</t>
  </si>
  <si>
    <t>Electricity and heat, Oil, Gas</t>
  </si>
  <si>
    <t>http://www.normattiva.it/uri-res/N2Ls?urn:nir:stato:decreto.legislativo:2010-06-29;128!vig=</t>
  </si>
  <si>
    <t>Fuel Tax Increases to Fund Clean-Running Public Buses Italy (2005)</t>
  </si>
  <si>
    <t>Fuel Tax Increases to Fund Clean-Running Public Buses</t>
  </si>
  <si>
    <t>https://ec.europa.eu/transport/sites/transport/files/studies/transport-taxes-and-charges-in-europe-isbn-978-92-79-99561-3.pdf</t>
  </si>
  <si>
    <t>Fuel Tax Reform Australia (2006)</t>
  </si>
  <si>
    <t>Fuel Tax Reform</t>
  </si>
  <si>
    <t>Transport, Air, Heavy-duty vehicles, Light-duty vehicles, Buildings</t>
  </si>
  <si>
    <t>In the transport sector, Australia applies fuel taxes on a per-litre basis to several fuels including gasoline, diesel and liquefied petroleum gas (LPG). This is part of the Fuel Tax Reform.
For heating and process use (industry, commercial and residential sectors), only oil products are taxed. Tax expenditures apply to diesel an gasoline in agriculture and fisheries, gasoline for heavy vehicles. diesel for heavy vehicles as well as industrial, commericial and residential uses, and all other oil products in industrial and commercial sectors.
Current tax rates: https://www.ato.gov.au/business/excise-and-excise-equivalent-goods/fuel-excise/excise-rates-for-fuel/</t>
  </si>
  <si>
    <t>https://www.legislation.gov.au/Series/C2006A00072</t>
  </si>
  <si>
    <t>Fuel compliance United States of America (1990)</t>
  </si>
  <si>
    <t>Fuel compliance</t>
  </si>
  <si>
    <t>The Clean Air Act (CAA) gives EPA the authority to prohibit the manufacture or sales of fuel and fuel additives if there is reason to believe they endanger public health, or if they impair emission control devices on vehicles. Amendments to the CAA in 1990 added provisions mandating that fuel combustion result in fewer emissions. The amendments also expanded EPA’s authority to include fuels used in non-road vehicles.</t>
  </si>
  <si>
    <t>http://transportpolicy.net/index.php?title=US:_Fuels:_Compliance</t>
  </si>
  <si>
    <t>Fuel consumption labelling standard (ADR81/02) and fuel consumption label Australia (2004)</t>
  </si>
  <si>
    <t>Fuel consumption labelling standard (ADR81/02) and fuel consumption label</t>
  </si>
  <si>
    <t>Information and education, Comparison label</t>
  </si>
  <si>
    <t>http://www.infrastructure.gov.au/roads/environment/fuel_consumption_label.aspx</t>
  </si>
  <si>
    <t>Fuel excise tax China (2012)</t>
  </si>
  <si>
    <t>Fuel excise tax</t>
  </si>
  <si>
    <t>Transport, Heavy-duty vehicles, Light-duty vehicles, Industry, Agriculture and forestry, Buildings, Electricity and heat</t>
  </si>
  <si>
    <t>Diesel, gasoline and fuel oil are taxed under this taxation scheme. This translates into taxation of about 7% of energy consumed in the heating and process category. Other fuels such as other oil products, natural gas and coal are untaxed. The tax also applies to diesel and fuel oil consumed for electricity generation, but their share in total generation is limited.</t>
  </si>
  <si>
    <t>http://www.keepeek.com/Digital-Asset-Management/oecd/taxation/taxing-energy-use-2015/people-s-republic-of-china_9789264232334-6-en</t>
  </si>
  <si>
    <t>Fuel price adjustments (subsidies removal) Saudi Arabia (2017)</t>
  </si>
  <si>
    <t>Fuel price adjustments (subsidies removal)</t>
  </si>
  <si>
    <t>Removal of fossil fuel subsidies</t>
  </si>
  <si>
    <t>Increase gasoline prices (cut subsidies) to 100% (price parity) international prices between 2018-2025; Increase diesel prices (cut subsidies) to 90% international prices between 2018-2025</t>
  </si>
  <si>
    <t>https://climateactiontracker.org/countries/saudi-arabia/current-policy-projections/</t>
  </si>
  <si>
    <t>Fuel-Efficiency Standards for Heavy-Duty Vehicles India (2017)</t>
  </si>
  <si>
    <t>Fuel-Efficiency Standards for Heavy-Duty Vehicles</t>
  </si>
  <si>
    <t>"The regulations are aimed at reducing fuel consumption and greenhouse-gas emissions from diesel-powered trucks and buses with a gross vehicle weight of 12 tonnes or greater. Indian HDVs greater than 12 tonnes represent about 60% of total fuel use and GHG emissions from the entire HDV fleet." (ICCT 2017)</t>
  </si>
  <si>
    <t>https://theicct.org/publications/fuel-consumption-stds-hdvs-india-update-201712</t>
  </si>
  <si>
    <t>Fuel-switching and Conservation to Reduce Petroleum Use China (2006)</t>
  </si>
  <si>
    <t>Fuel-switching and Conservation to Reduce Petroleum Use</t>
  </si>
  <si>
    <t>Infrastructure investments, Policy support, Research programme, Technology development</t>
  </si>
  <si>
    <t>Full Cost Rates (Kostendeckende Vergütung) Germany (1993)</t>
  </si>
  <si>
    <t>Full Cost Rates (Kostendeckende Vergütung)</t>
  </si>
  <si>
    <t>Energy and other taxes, Feed-in tariffs or premiums</t>
  </si>
  <si>
    <t>https://www.iea.org/policies/4059-full-cost-rates-kostendeckende-vergutung</t>
  </si>
  <si>
    <t>Fund for GHG emissions reduction and Energy efficiency (Finance Law Italy (2001)</t>
  </si>
  <si>
    <t>Fund for GHG emissions reduction and Energy efficiency (Finance Law</t>
  </si>
  <si>
    <t>Agriculture and forestry, Forestry, Electricity and heat, Renewables</t>
  </si>
  <si>
    <t>Energy efficiency, Renewables, Non-energy use, Energy service demand reduction and resource efficiency, Other low-carbon technologies and fuel switch</t>
  </si>
  <si>
    <t>http://www.lse.ac.uk/GranthamInstitute/law/fund-for-ghg-emissions-reduction-and-energy-efficiency-finance-law-2001-art-10/</t>
  </si>
  <si>
    <t>Fund for Greenhouse Gas Emissions Reduction, Energy Efficiency and Sustainable Energy Italy (2001)</t>
  </si>
  <si>
    <t>Fund for Greenhouse Gas Emissions Reduction, Energy Efficiency and Sustainable Energy</t>
  </si>
  <si>
    <t>Grants and subsidies, Institutional creation</t>
  </si>
  <si>
    <t>http://www.gazzettaufficiale.it/eli/id/2011/08/08/11A10045/sg</t>
  </si>
  <si>
    <t>Fund for the Energy Transition and Sustainable Electricity Use Mexico (2009)</t>
  </si>
  <si>
    <t>Fund for the Energy Transition and Sustainable Electricity Use</t>
  </si>
  <si>
    <t>Direct investment, RD&amp;D funding</t>
  </si>
  <si>
    <t>This fund intends to help the development of projects, initiatives, studies and actions in order to achieve the objetives of the Law for the Development of Renewable Energy and Energy Transition Financing (LAERFTE). IEA/IRENA Global Renewable Energy Policies and Measures Database © OECD/IEA and IRENA, [November 2020]</t>
  </si>
  <si>
    <t>https://www.iea.org/policies/5388-fund-for-the-energy-transition-and-sustainable-electricity-use?jurisdiction=National&amp;page=5&amp;sector=Multi-sector&amp;technology=Multiple%20renewable%20technologies</t>
  </si>
  <si>
    <t>Fundamental Law on Energy Policy (Basic Act on Energy Policy) (Law No. 71/02) Japan (2002)</t>
  </si>
  <si>
    <t>Fundamental Law on Energy Policy (Basic Act on Energy Policy) (Law No. 71/02)</t>
  </si>
  <si>
    <t>http://www.shugiin.go.jp/internet/itdb_housei.nsf/html/housei/15420020614071.htm</t>
  </si>
  <si>
    <t>Funding Programme for "Heat Network Systems 4.0" Germany (2017)</t>
  </si>
  <si>
    <t>Funding Programme for "Heat Network Systems 4.0"</t>
  </si>
  <si>
    <t>Since July 2017, the Federal Government has started funding heat network operators, aiming at either creating low-tenperature heat networks with a high proportion of renewable energies and waste heat or transforming their existing networks into similar, low-CO2 networks. The funding can be provided for covering the cost of feasibility studies as well as the costs of the realisation of the heat networks. IEA/IRENA Global Renewable Energy Policies and Measures Database © OECD/IEA and IRENA, [November 2020]</t>
  </si>
  <si>
    <t>https://www.iea.org/policies/7711-funding-programme-for-heat-network-systems-40?country=Germany&amp;qs=ger</t>
  </si>
  <si>
    <t>Funding Programme for Electromobility Pilot Regions Germany (2009)</t>
  </si>
  <si>
    <t>Funding Programme for Electromobility Pilot Regions</t>
  </si>
  <si>
    <t>http://www.now-gmbh.de</t>
  </si>
  <si>
    <t>Funding Programme to Avoid and Use Waste Heat in Commercial Undertakings Germany (2016)</t>
  </si>
  <si>
    <t>Funding Programme to Avoid and Use Waste Heat in Commercial Undertakings</t>
  </si>
  <si>
    <t>This programme encourages internal and external measures and technology to avoid and use waste heat (including generating electricity from waste heat). The target is to reduce emissions by 1 million toe CO2. IEA/IRENA Global Renewable Energy Policies and Measures Database © OECD/IEA and IRENA, [November 2020]</t>
  </si>
  <si>
    <t>https://www.iea.org/policies/2279-funding-programme-to-avoid-and-use-waste-heat-in-commercial-undertakings?country=Germany&amp;qs=germ</t>
  </si>
  <si>
    <t>Funding for Energy Audits - Fonds Regionaux aux Conseils (FRAC) France (1999)</t>
  </si>
  <si>
    <t>Funding for Energy Audits - Fonds Regionaux aux Conseils (FRAC)</t>
  </si>
  <si>
    <t>Advice or aid in implementation, Policy support, Auditing, Monitoring</t>
  </si>
  <si>
    <t>https://www.iea.org/policies/734-funding-for-energy-audits?country=France&amp;page=4&amp;qs=france</t>
  </si>
  <si>
    <t>Funding for Low Emissions Technology and Abatement Australia (2005)</t>
  </si>
  <si>
    <t>Funding for Low Emissions Technology and Abatement</t>
  </si>
  <si>
    <t>Research &amp; Development and Deployment (RD&amp;D), RD&amp;D funding</t>
  </si>
  <si>
    <t>Industry, Electricity and heat, Buildings, Transport</t>
  </si>
  <si>
    <t>http://www.environment.gov.au/</t>
  </si>
  <si>
    <t>Funding for Solar Power Development Center Germany (2006)</t>
  </si>
  <si>
    <t>Funding for Solar Power Development Center</t>
  </si>
  <si>
    <t>Negotiated agreements (public-private sector), Research &amp; Development and Deployment (RD&amp;D)</t>
  </si>
  <si>
    <t>https://www.iea.org/policies/4362-funding-for-solar-power-development-center</t>
  </si>
  <si>
    <t>Funding for Using Willow as a Renewable Energy Source United Kingdom (2004)</t>
  </si>
  <si>
    <t>Funding for Using Willow as a Renewable Energy Source</t>
  </si>
  <si>
    <t>http://www.dardni.gov.uk/</t>
  </si>
  <si>
    <t>Funding for energy efficiency, renewable energy and bike-sharing Italy (2010)</t>
  </si>
  <si>
    <t>Funding for energy efficiency, renewable energy and bike-sharing</t>
  </si>
  <si>
    <t>Furnaces and Boilers - New Efficiency Standards United States of America (2006)</t>
  </si>
  <si>
    <t>Furnaces and Boilers - New Efficiency Standards</t>
  </si>
  <si>
    <t>http://www.epa.gov/fedrgstr/EPA-AIR/2006/October/Day-06/a8431.htm</t>
  </si>
  <si>
    <t>Fusion Energy Sciences (FES) programme United States of America (2003)</t>
  </si>
  <si>
    <t>Fusion Energy Sciences (FES) programme</t>
  </si>
  <si>
    <t>https://science.osti.gov/-/media/budget/pdf/sc-budget-request-to-congress/fy-2003/Cong_Budget_2003_FES.pdf</t>
  </si>
  <si>
    <t>Future Fuels Initiative Canada (2001)</t>
  </si>
  <si>
    <t>Future Fuels Initiative</t>
  </si>
  <si>
    <t>Funds to sub-national governments, Fiscal or financial incentives, Loans, Tax relief, Information provision, Research programme</t>
  </si>
  <si>
    <t>https://www.cesarnet.ca/biocap-archive/rif/report/Walburger_A.pdf</t>
  </si>
  <si>
    <t>Future Investments Act (ZuInvG) Germany (2009)</t>
  </si>
  <si>
    <t>Future Investments Act (ZuInvG)</t>
  </si>
  <si>
    <t>Funds to sub-national governments, Infrastructure investments, Professional training and qualification</t>
  </si>
  <si>
    <t>https://www.gesetze-im-internet.de/zuinvg/index.html</t>
  </si>
  <si>
    <t>GDRE/MENR Informational Activities Turkey (2008)</t>
  </si>
  <si>
    <t>GDRE/MENR Informational Activities</t>
  </si>
  <si>
    <t>GHG Emission Reduction Trading Pilot Canada (1999)</t>
  </si>
  <si>
    <t>GHG Emission Reduction Trading Pilot</t>
  </si>
  <si>
    <t>https://www.csaregistries.ca/files/projects/prj_5048_642.pdf</t>
  </si>
  <si>
    <t>GHG Emission Trading Italy (2006)</t>
  </si>
  <si>
    <t>GHG Emission Trading</t>
  </si>
  <si>
    <t>GHG emission reduction crediting and offsetting mechanism, Policy support</t>
  </si>
  <si>
    <t>https://www.iea.org/policies/5089-ghg-emission-trading?country=Czech%20Republic%2CItaly%2CSpain&amp;page=4&amp;topic=Renewable%20Energy</t>
  </si>
  <si>
    <t>GHG Reporting Standards Japan (2005)</t>
  </si>
  <si>
    <t>GHG Reporting Standards</t>
  </si>
  <si>
    <t>Monitoring</t>
  </si>
  <si>
    <t>GHGs Formally Designated as Pollutants Canada (2005)</t>
  </si>
  <si>
    <t>GHGs Formally Designated as Pollutants</t>
  </si>
  <si>
    <t>http://www.ec.gc.ca/CEPARegistry/subs_list/ToxicList.cfm</t>
  </si>
  <si>
    <t>Gas Boilers Replacement by Low-Carbon Heating Systems United Kingdom (2025)</t>
  </si>
  <si>
    <t>Gas Boilers Replacement by Low-Carbon Heating Systems</t>
  </si>
  <si>
    <t>Gas boilers in the UK will be replaced by low-carbon heating systems in all new homes built after 2025. IEA/IRENA Global Renewable Energy Policies and Measures Database © OECD/IEA and IRENA, [November 2020]</t>
  </si>
  <si>
    <t>https://www.iea.org/policies/8506-gas-boilers-replacement-by-low-carbon-heating-systems?country=United%20Kingdom&amp;qs=united</t>
  </si>
  <si>
    <t>Gas Guzzler Tax United States of America (1991)</t>
  </si>
  <si>
    <t>Gas Guzzler Tax</t>
  </si>
  <si>
    <t>https://www.epa.gov/fueleconomy/gas-guzzler-tax</t>
  </si>
  <si>
    <t>Gas Hydrates Research Canada (1999)</t>
  </si>
  <si>
    <t>Gas Hydrates Research</t>
  </si>
  <si>
    <t>http://gsc.nrcan.gc.ca/gashydrates/index_e.php</t>
  </si>
  <si>
    <t>Gas Turbine Research Project Canada (2000)</t>
  </si>
  <si>
    <t>Gas Turbine Research Project</t>
  </si>
  <si>
    <t>Law 12,351/10  on Gas and Oil Royalty Payments Brazil (2010)</t>
  </si>
  <si>
    <t>Law 12,351/10  on Gas and Oil Royalty Payments</t>
  </si>
  <si>
    <t xml:space="preserve">"As in other parts of Latin America, oil and gas companies in Brazil are forced to pay royalties, either to the federal government or the local government, depending on the jurisdiction." "These payments are earmarked for protection of biodiversity and reduction of air and water pollution – but the priorities aren't clearly defined, and the money is often pooled into larger budgets. This leaves the money it public coffers with no financial mechanisms for channeling it to the economic projects for which it is intended."
Royalties for fossil fuel extractive activities vary from 5-10%. </t>
  </si>
  <si>
    <t>Gasification Technologies Program United States of America (2001)</t>
  </si>
  <si>
    <t>Gasification Technologies Program</t>
  </si>
  <si>
    <t>Grants and subsidies, Information and education, Research &amp; Development and Deployment (RD&amp;D), Demonstration project, Research programme, Technology deployment and diffusion, Technology development, Voluntary approaches, Negotiated agreements (public-private sector)</t>
  </si>
  <si>
    <t>http://www.netl.doe.gov/technologies/coalpower/gasification/index.html</t>
  </si>
  <si>
    <t>Gasoline Heavy Duty Vehicle Emissions Standards Mexico (2012)</t>
  </si>
  <si>
    <t>Gasoline Heavy Duty Vehicle Emissions Standards</t>
  </si>
  <si>
    <t>This law applies to producers of cars of gross weight higher than 3 857 kg, and covers the following pollutants: hydrocarbons (HC), evaporative hydrocarbons (HCev, resulting from the system), non-methane hydrocarbons (HCNM, total excluding methane), non-methane HC and nitrogen oxides (HCNM + NOx), methane (CH4), carbon monoxide (CO), nitrogen oxides (NOx).
The emissions limits are provided in tables at the following link (official document): http://www.dof.gob.mx/normasOficiales/4948/SEMARNAT/SEMARNAT.html
Standard A refers to the maximum permitted limit for new cars produced from the start of (implementation of) the Official Mexican Regulation and until the implementation of standard B, 18 months after the publication of the initial regulations.</t>
  </si>
  <si>
    <t>http://www.dof.gob.mx/normasOficiales/4948/SEMARNAT/SEMARNAT.html
http://transportpolicy.net/index.php?title=Mexico:_Heavy-duty:_Emissions</t>
  </si>
  <si>
    <t>Gasoline and Diesel Sulfur Limits Russian Federation (2008)</t>
  </si>
  <si>
    <t>Gasoline and Diesel Sulfur Limits</t>
  </si>
  <si>
    <t>Sectoral standards, Vehicle fuel-economy and emissions standards, Product standards</t>
  </si>
  <si>
    <t>http://transportpolicy.net/index.php?title=Russia:_Fuels:_Diesel_and_Gasoline</t>
  </si>
  <si>
    <t>Gasoline and Diesel Sulfur Limits United States of America (2007)</t>
  </si>
  <si>
    <t>http://transportpolicy.net/index.php?title=US:_Fuels:_Diesel_and_Gasoline</t>
  </si>
  <si>
    <t>Gasoline and diesel quality and emissions standards Indonesia (2017)</t>
  </si>
  <si>
    <t>Gasoline and diesel quality and emissions standards</t>
  </si>
  <si>
    <t>Indonesia has multiple fuel grades for diesel and gasoline. As of January 2017, diesel with cetane number 48 is limited to 2,500 ppm sulfur nationwide; diesel with cetane number 51 has been limited to 500 ppm sulfur since 2006. The nationwide diesel sulfur limit tightens to 500 ppm in 2021 and 50 ppm in 2025. For gasoline, sulfur limits are set at 500 ppm.</t>
  </si>
  <si>
    <t>http://transportpolicy.net/index.php?title=Indonesia:_Fuels:_Diesel_and_Gasoline</t>
  </si>
  <si>
    <t>General Coordination Accord to Establish a Framework for Cooperation and Coordination to Develop Joint Actions and Strategies to Face Climate Change Adaptation, Mitigation and Vulnerability Reduction in the Yucatan Peninsula Mexico (2010)</t>
  </si>
  <si>
    <t>General Coordination Accord to Establish a Framework for Cooperation and Coordination to Develop Joint Actions and Strategies to Face Climate Change Adaptation, Mitigation and Vulnerability Reduction in the Yucatan Peninsula</t>
  </si>
  <si>
    <t>"The Accord’s objective is to establish a regional framework for public policy implementation related to climate change issues. It describes the development of three projects; the second one is the Regional REDD+ Programme. The REDD+ agenda includes identifying potential REDD+ areas, definining governance and community planning schemes, outlining MRV mechanisms, designing institutional arrangements and policies and delineating mechanisms for benefit sharing"</t>
  </si>
  <si>
    <t>https://www.ndc-cluster.net/gpd/climate-compatible-development-regional-level-mexico-yucatan-peninsula-accord</t>
  </si>
  <si>
    <t>Free Basic Alternative Energy Policy (Household Energy Support) South Africa (2007)</t>
  </si>
  <si>
    <t>Free Basic Alternative Energy Policy (Household Energy Support)</t>
  </si>
  <si>
    <t>Regulatory Instruments, Policy support, Infrastructure investments</t>
  </si>
  <si>
    <t>http://www.energy.gov.za/files/policies/Free%20Basic%20Alternative%20Energy%20Policy%202007.pdf</t>
  </si>
  <si>
    <t>General Law for Sustainable Forest Development Mexico (2003)</t>
  </si>
  <si>
    <t>General Law for Sustainable Forest Development</t>
  </si>
  <si>
    <t>Economic instruments, Performance label, Institutional creation</t>
  </si>
  <si>
    <t>The General Law for Sustainable Forest Development aims to protect and restore forests, as well as ensure biodiversity conservation and protection of people affected by forest changes. It encourages sustainable use of forests and forest products.
This law includes the National Forestry Programme 2014-2018 with 5 objectives, various strategies and actions.
"The key objectives are the following:
• Increase sustainable production and productivity of forests
• Promote conservation and restoration of forest ecosystems
• Protect forest ecosystems (forest fires, illegal logging)
• Promote and strengthen forest governance and local capacity building
• Promote and foster an enabling institutional framework for sustainable forest development
Moreover, the Programme sets targets for sustainable forest development. These include:
• Increase the percentage of sustainably harvested forest resources from 31.6% in 2013 to 58.7% in 2018
• Reach 94% of forest areas certified under “good forest management practice” by 2018
• Include at least 10.2% of forest area in the ‘payment for ecosystem services’ scheme
• Increase the percentage of restored or rehabilitated forest area from 0.71% in 2013 to 5.45% in 2018 (out of the areas designated for restoration)
• Reduce the annual net deforestation rate from -0.24% in 2010 to -0.20% in 2015 (18% reduction)
• Reduce the percentage of wood sold on illegal markets from 27.6% in 2012 to 0% in 2018 (proxy indicator)
• 8,750,000 tons of avoided CO2e emissions from deforestation and forest degradation by 2018
• Increase by 30% the credits allocated for forestry development and conservation programmes by the Development Bank of Mexico between 2012 and 2018" (LSE Grantham http://www.lse.ac.uk/GranthamInstitute/law/general-law-for-sustainable-forest-development/)</t>
  </si>
  <si>
    <t>http://www.lse.ac.uk/GranthamInstitute/law/general-law-for-sustainable-forest-development/
http://mexico.justia.com/federales/leyes/ley-general-de-desarrollo-forestal-sustentable/gdoc/
https://www.gob.mx/cms/uploads/attachment/file/25918/3.3.2.5._Programa_Nacional_Forestal_PRONAFOR_7oct15.pdf</t>
  </si>
  <si>
    <t>General Law for Sustainable Forest Development Mexico (2018)</t>
  </si>
  <si>
    <t>Information and education, Policy support, Strategic planning, Regulatory Instruments, Monitoring</t>
  </si>
  <si>
    <t>This law replaces the 2003 general law for sustainable forest development. Its main objectives are to regulate and foster the comprehensive and sustainable use of forests, to foster the conservation, protection, restoration, production, management, cultivation and use of forest ecosystems of the country and its resources. 
Art. 10 states that the federal state has the prerogative of designing strategies, policies, measures and actions to avoid loss and increase carbon stocks in forest ecosystems, taking into account sustainable rural development. The federal state also has the prerogative to realize the National Forest and Soil Inventory. 
Art. 32 states that the contribution to carbon fixation is one of the mandatory criteria for forestry policy of an environmental and forestry nature.
La ley general de desarollo forestal sustentable tiene por objeto regular y fomentar el manejo integral y sustentable de los territorios forestales, la conservación, protección, restauración, producción, ordenación, el cultivo, manejo y aprovechamiento de los ecosistemas forestales del país y sus recursos.</t>
  </si>
  <si>
    <t>http://www.lse.ac.uk/GranthamInstitute/law/general-law-for-sustainable-forest-development-2/</t>
  </si>
  <si>
    <t>Deforestation emissions reductions (MtCO2e) 8.75</t>
  </si>
  <si>
    <t>General Law on Climate Change Mexico (2012)</t>
  </si>
  <si>
    <t>General Law on Climate Change</t>
  </si>
  <si>
    <t>Formal &amp; legally binding climate strategy, Institutional creation, Funds to sub-national governments, Monitoring</t>
  </si>
  <si>
    <t>General, Electricity and heat, Industry, Transport, Agriculture and forestry</t>
  </si>
  <si>
    <t>Copenhagen Pledge: 30% below Business As Usual (BAU) by 2020 subject to the availability of financial resources and technology transfer, as well as 50% GHG emissions reduction by 2050 compared to 2000. Strong emphasis on adaptation measures.
This law also creates the Climate Change Fund which helps channel finances towards mitigation and enables trading of emissions reductions certificates.
The National Climate Change Policy, the Special Programme on Climate Change, and the Special Programme on the Use of Renewable Energy are linked to the General Law and ensure its implementation.
"Existing commitments adopted by Mexico under its General Climate Change Law and presented to the UNFCCC are indicative and aspirational, subject to international support from developed countries." (Source: http://www4.unfccc.int/submissions/INDC/Published%20Documents/Mexico/1/MEXICO%20INDC%2003.30.2015.pdf)</t>
  </si>
  <si>
    <t>http://www.profepa.gob.mx/innovaportal/file/6583/1/ley_general_de_cambio_climatico.pdf
http://faolex.fao.org/docs/pdf/mex140849.pdf</t>
  </si>
  <si>
    <t>General Law on Climate Change Mexico (2018)</t>
  </si>
  <si>
    <t>Climate strategy, Formal &amp; legally binding climate strategy, Economic instruments, Direct investment, Funds to sub-national governments, Policy support, Institutional creation, Regulatory Instruments, Monitoring</t>
  </si>
  <si>
    <t>Agriculture and forestry, Buildings, Electricity and heat, General, Industry, Transport</t>
  </si>
  <si>
    <t>The main objectives of this reform to Mexico’s General Law on Climate Change of 2012 (http://climatepolicydatabase.org/index.php/General_Law_on_Climate_Change_Mexico_2012) are to establish a mandatory emissions trading system (ETS), and to bring its policy framework into greater consistency with the Paris Agreement. 
Art.7 states that the federal state has the prerogative of designing and managing Mexico's policy and strategy regarding climate change, as well as to coordinate and implement the policy tools provided by this law. 
Art. 13 creates the National Institute of Ecology and Climate Change (Instituto Nacional de Ecología y Cambio Climático).</t>
  </si>
  <si>
    <t>http://www.dof.gob.mx/nota_detalle.php?codigo=5531463&amp;fecha=13/07/2018
https://www.gob.mx/cms/uploads/attachment/file/347021/LGCC_130718.pdf</t>
  </si>
  <si>
    <t>General Plan for National Energy (RUEN) Indonesia (2017)</t>
  </si>
  <si>
    <t>General Plan for National Energy (RUEN)</t>
  </si>
  <si>
    <t>Strategic planning, Energy efficiency target, Renewable energy target</t>
  </si>
  <si>
    <t>(Presidential Regulation No. 22/2017)
The General Plan is a government policy on energy management planning, dealing with the applications and implementations of energy policies across sectors in order to achieve the targets set in the National Energy Policy (KEN). The Plan mandates a reduction in energy intensity of 1% annually between 2015 and 2025, with reductions in final energy consumption of 17% and 39% (2025 and 2050 respectively). The document relies on 2 scenarios: BAU and RUEN scenarios. IEA/IRENA Global Renewable Energy Policies and Measures Database © OECD/IEA and IRENA, [November 2020]</t>
  </si>
  <si>
    <t>https://www.iea.org/policies/2456-general-plan-for-national-energy-presidential-regulation-no22-year-2017?country=Indonesia&amp;page=1&amp;qs=indonesia</t>
  </si>
  <si>
    <t>General Scheme of Electricity Units Allocation by 2020 Russia Russian Federation (2008)</t>
  </si>
  <si>
    <t>General Scheme of Electricity Units Allocation by 2020 Russia</t>
  </si>
  <si>
    <t>Strategic planning, Other mandatory requirements</t>
  </si>
  <si>
    <t>Governmental Decree N215 
The Scheme is an important document determining the indicators of long-term demand for electricity, introduction of new and removal of old generating capacities, development of thermal, hydro, nuclear power plants and electricity networks, perspective balances of capacities and electricity generation, projections of demand for fuels, export and import of electricity, forecast of environmental impacts. The Scheme is coordinated with the strategies of development of coal, gas, oil industries, and railway transport development strategy by 2030.
The updated version of the General Scheme by 2030 was mostly approved by the Government on 3.06.2010 2030 (http://www.e-apbe.ru/scheme/)</t>
  </si>
  <si>
    <t>Energy security, Energy access</t>
  </si>
  <si>
    <t>http://unsdsn.org/wp-content/uploads/2014/09/DDPP_2014_report_Russia_chapter.pdf</t>
  </si>
  <si>
    <t>General Scheme of gas industry development by 2030 N213 Russia Russian Federation (2011)</t>
  </si>
  <si>
    <t>General Scheme of gas industry development by 2030 N213 Russia</t>
  </si>
  <si>
    <t>878 billion cubic meters gas production in 2035, up from 643 billion cubic meters in 2015. Out of this amount, 525 billion cubic meters will be consumed internally in 2035, as compared to 459 billion cubic meters in 2015.</t>
  </si>
  <si>
    <t>http://minenergo.gov.ru/sites/default/files/2016-07-05_Korrektirovka_generalnyh_shem_razvitiya_neftyanoy_i_gazovoy_otrasley_na_period_do_2035_goda.pdf</t>
  </si>
  <si>
    <t>General Scheme of the oil industry until 2020 No 212 Russia Russian Federation (2011)</t>
  </si>
  <si>
    <t>General Scheme of the oil industry until 2020 No 212 Russia</t>
  </si>
  <si>
    <t>"The main development the state policy in the oil sector, including: subsoil use and management of the state subsoil fund, the tax and customs tariff policy, regulation of pricing in the oil industry, support small and medium-sized businesses in the field of oil exploration and production, the creation of a competitive oilfield services market, engineering and construction services in the oil industry, the development of oil refining, the development of transport of oil and oil products, an external energy policy in the oil industry, overcoming the consequences of the non-market restrictions of competition from foreign countries, scientific and technological and educational policies in the oil industry, environmental security and promote sustainable development and improve energy entities oil industry."
Oil and gas condensate production will be 523-552 million tons per year, relatively constant compared to 534.1 million tons in 2015.
Goals:
"- increase average current oil recovery factor to 0.248 in 2015 to not less than 0.28 in 2020, and not less than 0.36 by 2035
- to increase the share of domestic technologies and equipment in the exploration, production and refining, transportation of oil and petroleum products (in each grid direction, end of period) to at least 55% by 2020 and at least 80% by 2035
- to increase the average yield of light oil products to maintain a stable share of Russia (in 2015 - 12.2%) in the Russian refineries with 58.6% in 2015 . and not less than 70% of crude oil international trade by 2020 and at least 75% by 2035
- to increase the proportion of independent, including small companies
- to reduce the amount of cost-effective level of oil and gas condensate from 3.8% in 2015 primary oil processing by reducing the production to at least 5% by 2020 and at least 8% by 2035 dark petroleum products with a simultaneous increase in the production of motor fuels
- to increase the proportion of deliveries to the domestic rynoknefteproduktov that pricing formula linked to the price indicators of sales of petroleum products on the Russian stock exchanges
- to increase the share of domestic technologies and equipment in the exploration, production and refining, transportation of oil and petroleum products
- to increase the proportion of deliveries Asia-Pacific countries in the total export of Russian oil to 31.4% in 2015 to at least 35% by 2020 and at least 38% by 2035
- to maintain the volume of flaring of associated petroleum gas to not less than 55% by 2020 and at least 80% by 2035, less than 5% of its total production"</t>
  </si>
  <si>
    <t>Economic development, Mitigation</t>
  </si>
  <si>
    <t>General Work Plan for Energy Conservation and Pollutant Discharge Reduction China (2006)</t>
  </si>
  <si>
    <t>General Work Plan for Energy Conservation and Pollutant Discharge Reduction</t>
  </si>
  <si>
    <t>https://www.iea.org/policies/149-general-work-plan-for-energy-conservation-and-pollutant-discharge-reduction?country=Italy%2CPeople%27s%20Republic%20Of%20China&amp;page=7&amp;type=Codes%20and%20standards%2CRegulatory%20instruments%2CFiscal%2Ffinancial%20incentives%2CEnabling%20Legislation</t>
  </si>
  <si>
    <t>Generation based incentives for wind power India (2008)</t>
  </si>
  <si>
    <t>Generation based incentives for wind power</t>
  </si>
  <si>
    <t>https://www.iea.org/policies/4581-solar-and-wind-power-generation-based-incentives</t>
  </si>
  <si>
    <t>Generator Efficiency Standards (GES) Australia (2000)</t>
  </si>
  <si>
    <t>Generator Efficiency Standards (GES)</t>
  </si>
  <si>
    <t>Codes and standards, Voluntary approaches, Negotiated agreements (public-private sector)</t>
  </si>
  <si>
    <t>https://catalogue.nla.gov.au/Record/3582166</t>
  </si>
  <si>
    <t>Geologic Sequestration Training and Research United States of America (2007)</t>
  </si>
  <si>
    <t>Geologic Sequestration Training and Research</t>
  </si>
  <si>
    <t>RD&amp;D funding, Information and education, Professional training and qualification, Research &amp; Development and Deployment (RD&amp;D), Research programme, Technology deployment and diffusion, Technology development, Voluntary approaches, Negotiated agreements (public-private sector)</t>
  </si>
  <si>
    <t>Industry, Industrial process CO2, Negative emissions</t>
  </si>
  <si>
    <t>http://www.fossil.energy.gov/programs/sequestration/partnerships/index.html</t>
  </si>
  <si>
    <t>Geological storage of carbon dioxide (on the geological storage of carbon dioxide) European Union (27) (2009)</t>
  </si>
  <si>
    <t>Geological storage of carbon dioxide (on the geological storage of carbon dioxide)</t>
  </si>
  <si>
    <t>Strategic planning, Auditing, Monitoring, Other mandatory requirements</t>
  </si>
  <si>
    <t>Directive 2009/31/EC amending Council Directive 85/337/EEC, European Parliament and Council Directives 2000/60/EC, 2001/80/EC, 2004/35/EC, 2006/12/EC, 2008/1/EC and Regulation (EC) No 1013/2006.</t>
  </si>
  <si>
    <t>http://eur-lex.europa.eu/LexUriServ/LexUriServ.do?uri=OJ:L:2009:140:0114:0135:EN:PDF</t>
  </si>
  <si>
    <t>Geothermal Business Activities (Government Regulation No. 59/07; 70/10) Indonesia (2007)</t>
  </si>
  <si>
    <t>Geothermal Business Activities (Government Regulation No. 59/07; 70/10)</t>
  </si>
  <si>
    <t>Other mandatory requirements, Direct investment</t>
  </si>
  <si>
    <t>http://faolex.fao.org/docs/pdf/ins87026.pdf</t>
  </si>
  <si>
    <t>Geothermal Drilling Program Australia (2008)</t>
  </si>
  <si>
    <t>Geothermal Drilling Program</t>
  </si>
  <si>
    <t>Technology deployment and diffusion, Grants and subsidies, Demonstration project</t>
  </si>
  <si>
    <t>http://arena.gov.au/about-arena/history/</t>
  </si>
  <si>
    <t>Geothermal Energy Research &amp; Development and Demonstration Act United States of America (1974)</t>
  </si>
  <si>
    <t>Geothermal Energy Research &amp; Development and Demonstration Act</t>
  </si>
  <si>
    <t>https://www.congress.gov/bill/93rd-congress/house-bill/14172</t>
  </si>
  <si>
    <t>Geothermal Fund (Ministry of Finance Regulation No. 3 Indonesia (2012)</t>
  </si>
  <si>
    <t>Geothermal Fund (Ministry of Finance Regulation No. 3</t>
  </si>
  <si>
    <t>Policy support, Fiscal or financial incentives</t>
  </si>
  <si>
    <t>http://energy-indonesia.com/03dge/0121025jinetsu.pdf</t>
  </si>
  <si>
    <t>Geothermal Industry Development Framework Australia (2008)</t>
  </si>
  <si>
    <t>Geothermal Industry Development Framework</t>
  </si>
  <si>
    <t>Advice or aid in implementation, Strategic planning, Technology development</t>
  </si>
  <si>
    <t>https://catalogue.nla.gov.au/Record/4538312</t>
  </si>
  <si>
    <t>Geothermal Resource Leasing and Geothermal Resources Unit Agreements United States of America (2007)</t>
  </si>
  <si>
    <t>Geothermal Resource Leasing and Geothermal Resources Unit Agreements</t>
  </si>
  <si>
    <t>Regulatory Instruments, Funds to sub-national governments, Policy support, Infrastructure investments</t>
  </si>
  <si>
    <t>https://www.blm.gov/sites/blm.gov/files/Appendix3_3203_1.pdf</t>
  </si>
  <si>
    <t>Geothermal Technologies Program (GTP) United States of America (1977)</t>
  </si>
  <si>
    <t>Geothermal Technologies Program (GTP)</t>
  </si>
  <si>
    <t>Information and education, Advice or aid in implementation, Information provision, Policy support, Strategic planning, Research &amp; Development and Deployment (RD&amp;D), Demonstration project, Research programme, Technology deployment and diffusion, Technology development</t>
  </si>
  <si>
    <t>http://www.eere.energy.gov/geothermal/</t>
  </si>
  <si>
    <t>German Energy Agency (dena) Compressed Air Campaign Germany (2005)</t>
  </si>
  <si>
    <t>German Energy Agency (dena) Compressed Air Campaign</t>
  </si>
  <si>
    <t>https://www.iea.org/policies/2185-german-energy-agency-dena-compressed-air-campaign</t>
  </si>
  <si>
    <t>German Strategy for Adaptation to Climate Change Germany (2008)</t>
  </si>
  <si>
    <t>German Strategy for Adaptation to Climate Change</t>
  </si>
  <si>
    <t>https://climate-adapt.eea.europa.eu/metadata/publications/national-adaptation-strategy-germany</t>
  </si>
  <si>
    <t>Cooperation with Brazil on Ethanol Powered Cars Germany (2004)</t>
  </si>
  <si>
    <t>Cooperation with Brazil on Ethanol Powered Cars</t>
  </si>
  <si>
    <t>Economic instruments, Research &amp; Development and Deployment (RD&amp;D)</t>
  </si>
  <si>
    <t>https://www.internationales-buero.de/en/brazil.php</t>
  </si>
  <si>
    <t>National Allocation Plan 2005-2007 Germany (2004)</t>
  </si>
  <si>
    <t>National Allocation Plan 2005-2007</t>
  </si>
  <si>
    <t>Market-based instruments, Regulatory Instruments, GHG emissions allowances</t>
  </si>
  <si>
    <t>https://www.bmu.de/en/download/national-allocation-plan-for-the-federal-republic-of-germany-2005-2007/</t>
  </si>
  <si>
    <t>Global Bioenergy Partnership United States of America (2006)</t>
  </si>
  <si>
    <t>Global Bioenergy Partnership</t>
  </si>
  <si>
    <t>Negotiated agreements (public-private sector), Research &amp; Development and Deployment (RD&amp;D), Demonstration project, Research programme, Technology deployment and diffusion, Technology development, Voluntary approaches, Public voluntary schemes</t>
  </si>
  <si>
    <t>http://www.globalbioenergy.org/</t>
  </si>
  <si>
    <t>Global Change Research Act United States of America (1990)</t>
  </si>
  <si>
    <t>Global Change Research Act</t>
  </si>
  <si>
    <t>Information and education, Regulatory Instruments</t>
  </si>
  <si>
    <t>http://www.law.cornell.edu/uscode/text/15/chapter-56A</t>
  </si>
  <si>
    <t>Global Energy efficiency and Renewable Energy Fund European Union (27) (2008)</t>
  </si>
  <si>
    <t>Global Energy efficiency and Renewable Energy Fund</t>
  </si>
  <si>
    <t>GEEREF is a public-private fund of the EU which provides financing for renewable energy projects around the world.</t>
  </si>
  <si>
    <t>http://geeref.com/</t>
  </si>
  <si>
    <t>Global Gas Flaring Reduction partnership (GGFR) United States of America (2002)</t>
  </si>
  <si>
    <t>Global Gas Flaring Reduction partnership (GGFR)</t>
  </si>
  <si>
    <t>Negotiated agreements (public-private sector), Policy support, Regulatory Instruments, Codes and standards, Voluntary approaches</t>
  </si>
  <si>
    <t>http://www.worldbank.org/ggfr</t>
  </si>
  <si>
    <t>Global Methane Initiative Australia (2010)</t>
  </si>
  <si>
    <t>Global Methane Initiative</t>
  </si>
  <si>
    <t>Negotiated agreements (public-private sector), Policy support</t>
  </si>
  <si>
    <t>Industry, Agriculture and forestry</t>
  </si>
  <si>
    <t>https://www.globalmethane.org/partners/australia.aspx</t>
  </si>
  <si>
    <t>Global Warming: Cool It! Australia (2001)</t>
  </si>
  <si>
    <t>Global Warming: Cool It!</t>
  </si>
  <si>
    <t>http://pandora.nla.gov.au/pan/23322/20020220-0000/www.greenhouse.gov.au/pubs/gwci/index.html</t>
  </si>
  <si>
    <t>Go Ultra Low City Scheme United Kingdom (2015)</t>
  </si>
  <si>
    <t>Go Ultra Low City Scheme</t>
  </si>
  <si>
    <t>Regulatory Instruments, Negotiated agreements (public-private sector)</t>
  </si>
  <si>
    <t>The Go Ultra Low City Scheme is a programme by the Office for Low Emission Vehicles within the Department for Transport. It aims to provide funding to local authorities in the UK that encourages thousands of people to consider switching to an electric car.</t>
  </si>
  <si>
    <t>https://assets.publishing.service.gov.uk/government/uploads/system/uploads/attachment_data/file/386854/141211_City_Scheme_Guidance_Final.pdf</t>
  </si>
  <si>
    <t>Go Ultra Low City Scheme - London United Kingdom (2015)</t>
  </si>
  <si>
    <t>Go Ultra Low City Scheme - London</t>
  </si>
  <si>
    <t>Municipal application of the Go Ultra Low City Scheme (GULCS). London’s bid was awarded £13m in capital funding to drive the uptake of ultra-low emission vehicles in the period 2015/16 - 2019/20. The bid was ambitious, wanting London to become the “Go Ultra-Low emission vehicle Capital”.</t>
  </si>
  <si>
    <t>https://www.londoncouncils.gov.uk/our-key-themes/transport/roads/gulcs
https://www.londoncouncils.gov.uk/sites/default/files/FINAL%20London%20OLEV%20Bid%202015.10.2%20%281%29.pdf</t>
  </si>
  <si>
    <t>Go Ultra Low Partnership Between Government and OEMs United Kingdom (2015)</t>
  </si>
  <si>
    <t>Go Ultra Low Partnership Between Government and OEMs</t>
  </si>
  <si>
    <t>Information provision, Negotiated agreements (public-private sector)</t>
  </si>
  <si>
    <t>Go Ultra Low is a ground-breaking joint government and car industry campaign – supported by the Society for Motor Manufacturers and Traders (SMMT) and the government’s Office for Low Emission Vehicles (OLEV). The aim of the campaign is to provide all the facts and information needed to make an informed decision about switching to an electric vehicle (EV). Through education and information this campaign will help determine the vehicle that fits each indivduals needs. Additional information is provided to help select an EV-friendly tariff and charge at home system. IEA/IRENA Global Renewable Energy Policies and Measures Database © OECD/IEA and IRENA, [November 2020]</t>
  </si>
  <si>
    <t>https://www.iea.org/policies/3001-go-ultra-low-partnership-between-government-ant-oems?country=United%20Kingdom&amp;qs=united</t>
  </si>
  <si>
    <t>Golden Sun Programme China (2009)</t>
  </si>
  <si>
    <t>Golden Sun Programme</t>
  </si>
  <si>
    <t>Gothenburg Protocol European Union (27) (1999)</t>
  </si>
  <si>
    <t>Gothenburg Protocol</t>
  </si>
  <si>
    <t>Codes and standards, Sectoral standards, Target</t>
  </si>
  <si>
    <t>Industry, Electricity and heat, Industrial N2O, Fossil fuel exploration and production, Transport</t>
  </si>
  <si>
    <t>Last amended in 2012</t>
  </si>
  <si>
    <t>Mitigation, Air pollution, Water</t>
  </si>
  <si>
    <t>http://www.iea-coal.org.uk/documents/83365/9582/European%20Union
http://www.unece.org/env/lrtap/multi_h1.html</t>
  </si>
  <si>
    <t>Government Assistance for Renewable Energy Projects (Wind, Solar, Biofuel, Hydro) India (2003)</t>
  </si>
  <si>
    <t>Government Assistance for Renewable Energy Projects (Wind, Solar, Biofuel, Hydro)</t>
  </si>
  <si>
    <t>Grants and subsidies, Loans, Tax relief</t>
  </si>
  <si>
    <t>https://www.iea.org/policies/4595-government-assistance-for-renewable-energy-projects-wind-solar-biofuel-hydro</t>
  </si>
  <si>
    <t>Government Assistance for Wind Power Development India (2002)</t>
  </si>
  <si>
    <t>Government Assistance for Wind Power Development</t>
  </si>
  <si>
    <t>Loans, Tax relief</t>
  </si>
  <si>
    <t>The federal Indian government initially sought to support increased power generation from wind turbines in the 7th National Five Year Plan (1985 to 1990). The Ministry of New and Renewable Energy (MNRE) has since developed a range of policy measures and fiscal incentives to encourage the development of wind farms. IEA/IRENA Global Renewable Energy Policies and Measures Database © OECD/IEA and IRENA, [November 2020]</t>
  </si>
  <si>
    <t>https://www.iea.org/policies/4594-government-assistance-for-wind-power-development?country=India&amp;page=6&amp;qs=indi</t>
  </si>
  <si>
    <t>Government Buildings Turkey (1997)</t>
  </si>
  <si>
    <t>Government Buildings</t>
  </si>
  <si>
    <t>Government Buying Standards United Kingdom (2011)</t>
  </si>
  <si>
    <t>Government Buying Standards</t>
  </si>
  <si>
    <t>https://www.gov.uk/government/collections/sustainable-procurement-the-government-buying-standards-gbs</t>
  </si>
  <si>
    <t>Government Crediting and Loan Guarantee for Energy Efficiency and Renewable Energy Investment - FOGIME France (2001)</t>
  </si>
  <si>
    <t>Government Crediting and Loan Guarantee for Energy Efficiency and Renewable Energy Investment - FOGIME</t>
  </si>
  <si>
    <t>http://www.ademe.fr/entreprises/Aides/</t>
  </si>
  <si>
    <t>Government Electromobility Programme Germany (2009)</t>
  </si>
  <si>
    <t>Government Electromobility Programme</t>
  </si>
  <si>
    <t>Economic instruments, Research &amp; Development and Deployment (RD&amp;D), Policy support</t>
  </si>
  <si>
    <t>https://www.bmvi.de/DE/Home/home.html</t>
  </si>
  <si>
    <t>Government Fleet Mandatory PEV Germany (2016)</t>
  </si>
  <si>
    <t>Government Fleet Mandatory PEV</t>
  </si>
  <si>
    <t>In order to lead by example, the share of PEV bought by public authorities shall rise to at least 20 % of all new vehicle purchases. A budget of € 100 million was dedicated to this purpose. This programme was applied at the local level, in a certain numbre of cities. IEA/IRENA Global Renewable Energy Policies and Measures Database © OECD/IEA and IRENA, [November 2020]</t>
  </si>
  <si>
    <t>https://www.iea.org/policies/3004-government-fleet-mandatory-pev?country=Germany&amp;qs=germ</t>
  </si>
  <si>
    <t>Government Promotion of Energy Efficient Products China (2009)</t>
  </si>
  <si>
    <t>Government Promotion of Energy Efficient Products</t>
  </si>
  <si>
    <t>Fiscal or financial incentives, Grants and subsidies, Tax relief, Advice or aid in implementation, Information provision</t>
  </si>
  <si>
    <t>Government Purchases of Electricity from Renewable Resources Canada (1997)</t>
  </si>
  <si>
    <t>Government Purchases of Electricity from Renewable Resources</t>
  </si>
  <si>
    <t>https://www.iea.org/policies/3996-government-purchases-of-electricity-from-renewable-resources</t>
  </si>
  <si>
    <t>Government Regulation 24/10 - The Use of forests Indonesia (2010)</t>
  </si>
  <si>
    <t>Government Regulation 24/10 - The Use of forests</t>
  </si>
  <si>
    <t>"This Government Regulation implements provisions on the use of forests and of forest areas for non-forestry development activities. These activities may be carried out only in production forest areas and in protected forest areas without altering the main function of forest areas. The Regulation specifies non-forestry development activities, which include mining, water resource facilities and infrastructure, water installation networks, public facilities and clean water and waste water channels. Forest areas may be used only in possession of forest area lend use permits. Procedures and requirements for obtaining permits are set out in the Regulation. The Regulation further provides for: obligations of permit holders; the monitoring and evaluation of permit holders by the Minister; reasons for revoking permits; and sanctions."</t>
  </si>
  <si>
    <t>https://www.ecolex.org/details/legislation/government-regulation-no-242010-on-the-use-of-forest-areas-lex-faoc097617/</t>
  </si>
  <si>
    <t>Government Regulation 76/08 concerning forest rehabilitation and reclaimation Indonesia (2008)</t>
  </si>
  <si>
    <t>Government Regulation 76/08 concerning forest rehabilitation and reclaimation</t>
  </si>
  <si>
    <t>Monitoring, Regulatory Instruments, Strategic planning</t>
  </si>
  <si>
    <t>"This Regulation provides for the rehabilitation of unproductive land by means of reforestation, greening, maintenance and improvement of the quality of vegetation, plant enrichment and application of land preservation technology. It further provides for forest reclamation activities which aim at repairing or recovering damaged land with forest vegetation.The Government Regulation defines phases which must be conducted to undergo forest rehabilitation and forest reclamation.The Minister, Governor or Regent/Mayor, according to their respective authority, shall take action in managing, controlling and supervising the implementation of forest rehabilitation and reclamation activities."</t>
  </si>
  <si>
    <t>http://www.fao.org/faolex/results/details/en/c/LEX-FAOC089480/</t>
  </si>
  <si>
    <t>Regulation No. 26/2006 Indonesia (2006)</t>
  </si>
  <si>
    <t>Government Regulation No. 26</t>
  </si>
  <si>
    <t>Grid access and priority for renewables</t>
  </si>
  <si>
    <t>Government fleet initiatives Australia (2016)</t>
  </si>
  <si>
    <t>Government fleet initiatives</t>
  </si>
  <si>
    <t>The proportion of low emission vehicles (LEVs) in the State Government fleet will be increased to 30 per cent over the next three years in line with a commitment made as part of State Budget 2016-17. IEA/IRENA Global Renewable Energy Policies and Measures Database © OECD/IEA and IRENA, [November 2020]</t>
  </si>
  <si>
    <t>https://www.iea.org/policies/6653-government-fleet-initiatives-sa?country=Australia&amp;page=2&amp;qs=australia</t>
  </si>
  <si>
    <t>Grain for Green Program China (2007)</t>
  </si>
  <si>
    <t>Grain for Green Program</t>
  </si>
  <si>
    <t>"The policies on the Grain for Green program were amanded to continue providing subsidies in cash to farmers who had converted their farmland to forests after th ecurrent policy of providing subsidies in grain and allowance expiered."</t>
  </si>
  <si>
    <t>https://www.nottingham.ac.uk/iaps/documents/cpi/briefings/briefing-60-reforestation.pdf</t>
  </si>
  <si>
    <t>Grant for Solar Thermal Research Italy (2001)</t>
  </si>
  <si>
    <t>Grant for Solar Thermal Research</t>
  </si>
  <si>
    <t>https://www.iea.org/policies/3810-grant-for-solar-thermal-research?country=Italy&amp;sector=Electricity</t>
  </si>
  <si>
    <t>Grants for Impact Aid Construction United States of America (2009)</t>
  </si>
  <si>
    <t>Grants for Impact Aid Construction</t>
  </si>
  <si>
    <t>https://www2.ed.gov/policy/gen/leg/recovery/factsheet/impactaid.html</t>
  </si>
  <si>
    <t>Grants for Production of Advanced Biofuels United States of America (2008)</t>
  </si>
  <si>
    <t>Grants for Production of Advanced Biofuels</t>
  </si>
  <si>
    <t>Grants and subsidies, Fiscal or financial incentives, Funds to sub-national governments, Tax relief</t>
  </si>
  <si>
    <t>https://www.rd.usda.gov/newsroom/news-release/producers-38-states-receive-funds-support-advanced-biofuel-production</t>
  </si>
  <si>
    <t>Grants made available through Manitoba's Provincial Climate Change Action Fund Canada (2003)</t>
  </si>
  <si>
    <t>Grants made available through Manitoba's Provincial Climate Change Action Fund</t>
  </si>
  <si>
    <t>http://www.gov.mb.ca/chc/press/top/2003/08/2003-08-19-03.html</t>
  </si>
  <si>
    <t>Grassland Law China (1985)</t>
  </si>
  <si>
    <t>Grassland Law</t>
  </si>
  <si>
    <t>"This Law is formulated in accordance with the provisions of the Constitution of the People's Republic of China with a view to improving the protection, management and development of grasslands and ensuring their rational use; protecting and improving the ecological environment; modernizing animal husbandry; enhancing the prosperity of the local economies of the national autonomous areas; and meeting the needs of socialist construction and the people's life."</t>
  </si>
  <si>
    <t>http://www.china.org.cn/environment/2007-08/20/content_1034338.htm</t>
  </si>
  <si>
    <t>Green &amp; Smart Transportation Partnership Republic of Korea (2012)</t>
  </si>
  <si>
    <t>Green &amp; Smart Transportation Partnership</t>
  </si>
  <si>
    <t>http://bpms.kemco.or.kr/tire/</t>
  </si>
  <si>
    <t>Green Bus Fund United Kingdom (2010)</t>
  </si>
  <si>
    <t>Green Bus Fund</t>
  </si>
  <si>
    <t>http://www.dft.gov.uk/topics/public-transport/buses/green-bus-fund</t>
  </si>
  <si>
    <t>Green Construction through Wood Program Canada (2018)</t>
  </si>
  <si>
    <t>Green Construction through Wood Program</t>
  </si>
  <si>
    <t>Economic instruments, Direct investment</t>
  </si>
  <si>
    <t>The objective of this program is to encourage the long-term use of wood in Canada’s construction industry. 
The Government’s Budget 2017 announced $39.8 million over four years, starting in April 2018, to undertake this initiative. The funds will support projects and activities that increase the use of wood as a green building material in infrastructure projects.</t>
  </si>
  <si>
    <t>https://www.canada.ca/en/natural-resources-canada/news/2017/10/new_mass_timber_constructionprogrampositionscanadasforestindustr.html
https://www.nrcan.gc.ca/forests/federal-programs/gcwood/20046</t>
  </si>
  <si>
    <t>Green Contract Law Japan (2007)</t>
  </si>
  <si>
    <t>Green Contract Law</t>
  </si>
  <si>
    <t>http://www.env.go.jp/policy/ga/bp_mat/01whole-02/en_full.pdf</t>
  </si>
  <si>
    <t>Green Deal United Kingdom (2013)</t>
  </si>
  <si>
    <t>Green Deal</t>
  </si>
  <si>
    <t>Grants and subsidies, Loans, Direct investment</t>
  </si>
  <si>
    <t>https://www.gov.uk/government/policies/helping-households-to-cut-their-energy-bills/supporting-pages/green-deal</t>
  </si>
  <si>
    <t>Green Electricity Market Australia (2001)</t>
  </si>
  <si>
    <t>Green Electricity Market</t>
  </si>
  <si>
    <t>Negotiated agreements (public-private sector), Fiscal or financial incentives, Green certificates</t>
  </si>
  <si>
    <t>https://www.aph.gov.au/About_Parliament/Parliamentary_Departments/Parliamentary_Library/pubs/BriefingBook44p/RenewableEnergy</t>
  </si>
  <si>
    <t>Green Energy Policy Indonesia (2004)</t>
  </si>
  <si>
    <t>Green Energy Policy</t>
  </si>
  <si>
    <t>Policy support, Fiscal or financial incentives, Information provision</t>
  </si>
  <si>
    <t>Ministerial Decree No. 2/2004 IEA/IRENA Global Renewable Energy Policies and Measures Database © OECD/IEA and IRENA, [November 2020]</t>
  </si>
  <si>
    <t>https://www.iea.org/policies/1923-green-energy-policy-ministerial-decree-no-22004</t>
  </si>
  <si>
    <t>Green Gasoline Plan Italy (2001)</t>
  </si>
  <si>
    <t>Green Gasoline Plan</t>
  </si>
  <si>
    <t>Green IT Initiative of the federal government Germany (2008)</t>
  </si>
  <si>
    <t>Green IT Initiative of the federal government</t>
  </si>
  <si>
    <t>Monitoring, Institutional creation, Target</t>
  </si>
  <si>
    <t>https://www.bmu.de/themen/wirtschaft-produkte-ressourcen-tourismus/produkte-und-konsum/produktbereiche/green-it/green-it-initiative-des-bundes/</t>
  </si>
  <si>
    <t>Green Industry Standards Indonesia (2015)</t>
  </si>
  <si>
    <t>Green Industry Standards</t>
  </si>
  <si>
    <t>(Ministerial Regulation No.51/2015) The Ministry of Industry has set mandatory minimum standards for a certain number of heavy industry sectors, with limits on the amount of energy used to produce 1 ton of product. (See reference below for details.) IEA/IRENA Global Renewable Energy Policies and Measures Database © OECD/IEA and IRENA, [November 2020]</t>
  </si>
  <si>
    <t>https://www.iea.org/policies/1626-green-industry-standards-ministerial-regulation-no512015?country=Indonesia&amp;qs=indonesi</t>
  </si>
  <si>
    <t>Green Loans Programme for Households Australia (2009)</t>
  </si>
  <si>
    <t>Green Loans Programme for Households</t>
  </si>
  <si>
    <t>Loans, Advice or aid in implementation</t>
  </si>
  <si>
    <t>https://www.anao.gov.au/work/performance-audit/green-loans-program</t>
  </si>
  <si>
    <t>Green Mortgage Programme (Hipoteca Verde) Mexico (2007)</t>
  </si>
  <si>
    <t>Green Mortgage Programme (Hipoteca Verde)</t>
  </si>
  <si>
    <t>Support acquisition of more efficient homes for workers by providing loans.</t>
  </si>
  <si>
    <t>http://www.infonavit.org.mx/infonavit_ampliado/oferentes/vivienda_ecologica/viviendas_ecologicas_derechoabiente.shtml</t>
  </si>
  <si>
    <t>Green Municipal Fund (GMF) Canada (2015)</t>
  </si>
  <si>
    <t>Green Municipal Fund (GMF)</t>
  </si>
  <si>
    <t>Buildings, General</t>
  </si>
  <si>
    <t>https://www.nrcan.gc.ca/nrcan/transparency/reporting-accountability/plans-performance-reports/green-municipal-fund-gmf/17069</t>
  </si>
  <si>
    <t>Green Municipal Funds Canada (2000)</t>
  </si>
  <si>
    <t>Green Municipal Funds</t>
  </si>
  <si>
    <t>Funds to sub-national governments, Infrastructure investments, Fiscal or financial incentives, Grants and subsidies, Loans, Advice or aid in implementation, Policy support, Auditing, Other mandatory requirements, Voluntary approaches</t>
  </si>
  <si>
    <t>http://www.fcm.ca</t>
  </si>
  <si>
    <t>Green New Deal Republic of Korea (2009)</t>
  </si>
  <si>
    <t>Green New Deal</t>
  </si>
  <si>
    <t>Policy support, Strategic planning, Direct investment</t>
  </si>
  <si>
    <t>Electricity and heat, Buildings, Transport, Renewables, Light-duty vehicles, Heavy-duty vehicles</t>
  </si>
  <si>
    <t>https://wedocs.unep.org/handle/20.500.11822/31648</t>
  </si>
  <si>
    <t>Green Paper on Energy efficiency European Union (27) (2005)</t>
  </si>
  <si>
    <t>Green Paper on Energy efficiency</t>
  </si>
  <si>
    <t>https://www.eea.europa.eu/policy-documents/com-2005-265-final.-green</t>
  </si>
  <si>
    <t>Green Paper on a European Strategy for Sustainable, Competitive and Secure Energy European Union (27) (2006)</t>
  </si>
  <si>
    <t>Green Paper on a European Strategy for Sustainable, Competitive and Secure Energy</t>
  </si>
  <si>
    <t>http://eur-lex.europa.eu/legal-content/EN/TXT/?uri=CELEX:52006DC0105</t>
  </si>
  <si>
    <t>Green Power Germany (1996)</t>
  </si>
  <si>
    <t>Green Power</t>
  </si>
  <si>
    <t>Regulatory Instruments, Procurement rules, Monitoring, Other mandatory requirements</t>
  </si>
  <si>
    <t>https://www.iea.org/policies/4061-green-power?country=Germany&amp;page=6&amp;qs=turkey</t>
  </si>
  <si>
    <t>Green Power Network United States of America (2001)</t>
  </si>
  <si>
    <t>Green Power Network</t>
  </si>
  <si>
    <t>http://www1.eere.energy.gov/ba/pba/databases.html</t>
  </si>
  <si>
    <t>Green Power Partnership United States of America (2001)</t>
  </si>
  <si>
    <t>Green Power Partnership</t>
  </si>
  <si>
    <t>Unilateral commitments (private sector), Advice or aid in implementation, Information provision, Public voluntary schemes</t>
  </si>
  <si>
    <t>http://www.epa.gov/greenpower/</t>
  </si>
  <si>
    <t>Green Power Purchasing Goal for Federal Government United States of America (2015)</t>
  </si>
  <si>
    <t>Green Power Purchasing Goal for Federal Government</t>
  </si>
  <si>
    <t>https://www.energy.gov/eere/femp/federal-energy-management-program#re</t>
  </si>
  <si>
    <t>Green Power: Renewable Portfolio Standards (RPS) Japan (2003)</t>
  </si>
  <si>
    <t>Green Power: Renewable Portfolio Standards (RPS)</t>
  </si>
  <si>
    <t>Green certificates, Obligation schemes</t>
  </si>
  <si>
    <t>http://www.rps.go.jp/RPS/new-contents/top/toplink-english.html</t>
  </si>
  <si>
    <t>Green Precincts Fund Australia (2008)</t>
  </si>
  <si>
    <t>Green Precincts Fund</t>
  </si>
  <si>
    <t>RD&amp;D funding, Demonstration project</t>
  </si>
  <si>
    <t>Electricity and heat, Buildings, Heating and cooling, Hot water and cooking</t>
  </si>
  <si>
    <t>http://www.environment.gov.au/water/policy-programs/green-precincts/index.html</t>
  </si>
  <si>
    <t>Green Protocol Brazil (1995)</t>
  </si>
  <si>
    <t>Green Protocol</t>
  </si>
  <si>
    <t>https://www.bndes.gov.br/SiteBNDES/bndes/bndes_en/Hotsites/Annual_Report_2011/Capitulos/institutional_operations/the_bndes_and_the_green_protocol.html</t>
  </si>
  <si>
    <t>Green Public Procurement European Union (27) (2003)</t>
  </si>
  <si>
    <t>Green Public Procurement</t>
  </si>
  <si>
    <t>https://ec.europa.eu/environment/gpp/pdf/CEPS-CoE-GPP%20MAIN%20REPORT.pdf</t>
  </si>
  <si>
    <t>Green Purchasing Affirmative Procurement Program (GPAPP) United States of America (2006)</t>
  </si>
  <si>
    <t>Green Purchasing Affirmative Procurement Program (GPAPP)</t>
  </si>
  <si>
    <t>Procurement rules, Economic instruments</t>
  </si>
  <si>
    <t>http://www.dm.usda.gov/energyandenvironment/greenpurchasing/index.html</t>
  </si>
  <si>
    <t>Green Racing Initiative United States of America (2008)</t>
  </si>
  <si>
    <t>Green Racing Initiative</t>
  </si>
  <si>
    <t>Information and education, Information provision, Research &amp; Development and Deployment (RD&amp;D), Demonstration project, Voluntary approaches, Negotiated agreements (public-private sector)</t>
  </si>
  <si>
    <t>http://epa.gov/otaq/ld-hwy/420f10012.htm</t>
  </si>
  <si>
    <t>GRIHA Green Rating for Integrated Habitat Assessment India (2007)</t>
  </si>
  <si>
    <t>GRIHA Green Rating for Integrated Habitat Assessment</t>
  </si>
  <si>
    <t>"National Rating System - GRIHA has been developed which is suitable for all kinds of building in different climatic zones of the country. The system, by its qualitative and quantitative assessment criteria, would be able to ‘rate’ a building on the degree of its ‘greenness’. The rating would be applied to new and existing building stock of varied functions – commercial, institutional, and residential." IEA</t>
  </si>
  <si>
    <t>http://grihaindia.org/</t>
  </si>
  <si>
    <t>Green Standards Russian Federation (2010)</t>
  </si>
  <si>
    <t>Green Standards</t>
  </si>
  <si>
    <t>http://www.rehva.eu/publications-and-resources/hvac-journal/2013/032013/green-building-market-in-russia/</t>
  </si>
  <si>
    <t>General Fuel Levy South Africa (1983)</t>
  </si>
  <si>
    <t>General Fuel Levy</t>
  </si>
  <si>
    <t>Transport, Industry, Agriculture and forestry, Buildings, Electricity and heat</t>
  </si>
  <si>
    <t>This tax applies to manufacturers of petroleum products in South Africa.</t>
  </si>
  <si>
    <t>https://www.oecd.org/tax/tax-policy/taxing-energy-use-south-africa.pdf</t>
  </si>
  <si>
    <t>Green Star Multi Unit Residential v1 South Africa (2011)</t>
  </si>
  <si>
    <t>Green Star Multi Unit Residential v1</t>
  </si>
  <si>
    <t>https://gbcsa.org.za/wp-content/uploads/2017/12/Eligibility-Criteria-for-Multi-unit-Residential-Tool.pdf</t>
  </si>
  <si>
    <t>Green Star Office v1 South Africa (2010)</t>
  </si>
  <si>
    <t>Green Star Office v1</t>
  </si>
  <si>
    <t>https://gbcsa.org.za/wp-content/uploads/2020/04/Office-Energy-Calculator-Modelling-Protocol-Guide.pdf</t>
  </si>
  <si>
    <t>Green Vehicle Guide Australia (2004)</t>
  </si>
  <si>
    <t>Green Vehicle Guide</t>
  </si>
  <si>
    <t>http://www.greenvehicleguide.gov.au</t>
  </si>
  <si>
    <t>Green Vehicle Guide United States of America (2000)</t>
  </si>
  <si>
    <t>http://www.epa.gov/greenvehicles/Index.do</t>
  </si>
  <si>
    <t>Green Vouchers for Schools Australia (2007)</t>
  </si>
  <si>
    <t>Green Vouchers for Schools</t>
  </si>
  <si>
    <t>https://www.abc.net.au/news/2007-07-17/green-vouchers-for-schools/2505256</t>
  </si>
  <si>
    <t>Green building master plan Republic of Korea (2014)</t>
  </si>
  <si>
    <t>Green building master plan</t>
  </si>
  <si>
    <t>"The Korean government announced its first green building master plan in Decemember 2014, which includes a five-year plan containing strategies for promoting the development of green buildings. By 2020, the government expects this plan to reduce the country's production of GHG in the buildings sector by 26.9%" (Park et al, 2015). This target is also mentioned in the Greenhouse Gas Reduction Road Map (roadmap to 2020, soon to be updated)
Target
- 26.9% reduction in buildings sector relative to BAU by 2020</t>
  </si>
  <si>
    <t>www.mdpi.com/2071-1050/7/12/15804/pdf</t>
  </si>
  <si>
    <t>Green industry development plan China (2016)</t>
  </si>
  <si>
    <t>Green industry development plan</t>
  </si>
  <si>
    <t>The energy consumption per value added in industry will decrease by 18% in 2020, compared to 2015; The CO2 emissions per value added in industry will decrease by 22% in 2020, compared to 2015; the water consumption per value added in industry will decrease by 23% in 2020, relative to 2015. As of 2020, carbon and energy intensity targets are now 40% and 34% reductions below 2015, by 2025.</t>
  </si>
  <si>
    <t>http://www.miit.gov.cn/n1146285/n1146352/n3054355/n3057542/n3057545/c5142900/content.htm</t>
  </si>
  <si>
    <t>Energy efficiency target (J/US$)</t>
  </si>
  <si>
    <t>Green innovation funding: the French programme of Investments for the future France (2010)</t>
  </si>
  <si>
    <t>Green innovation funding: the French programme of Investments for the future</t>
  </si>
  <si>
    <t>Research &amp; Development and Deployment (RD&amp;D), Demonstration project, Research programme, Technology deployment and diffusion, Technology development</t>
  </si>
  <si>
    <t>General, Electricity and heat, Transport</t>
  </si>
  <si>
    <t>http://www.gouvernement.fr/premier-ministre/investir-pour-la-france-les-details-du-plan-de-jean-marc-ayrault</t>
  </si>
  <si>
    <t>Green the Capitol Initiative United States of America (2007)</t>
  </si>
  <si>
    <t>Green the Capitol Initiative</t>
  </si>
  <si>
    <t>Procurement rules, Policy support, Institutional creation, Strategic planning</t>
  </si>
  <si>
    <t>http://cao.house.gov/greenthecapitol/</t>
  </si>
  <si>
    <t>GreenChill Advanced Refrigeration Partnership United States of America (2007)</t>
  </si>
  <si>
    <t>GreenChill Advanced Refrigeration Partnership</t>
  </si>
  <si>
    <t>Information and education, Advice or aid in implementation, Information provision, Comparison label, Endorsement label, Voluntary approaches, Negotiated agreements (public-private sector)</t>
  </si>
  <si>
    <t>Buildings, Industry, Appliances, Industrial energy related, Fluorinated gases</t>
  </si>
  <si>
    <t>http://www2.epa.gov/greenchill</t>
  </si>
  <si>
    <t>GreenHouse Gas(GHG) Target Management system Republic of Korea (2010)</t>
  </si>
  <si>
    <t>GreenHouse Gas(GHG) Target Management system</t>
  </si>
  <si>
    <t>http://www.mofa.go.kr/eng/wpge/m_5655/contents.do</t>
  </si>
  <si>
    <t>GreenPower Scheme Australia (1997)</t>
  </si>
  <si>
    <t>GreenPower Scheme</t>
  </si>
  <si>
    <t>Endorsement label, Auditing, Codes and standards, Negotiated agreements (public-private sector)</t>
  </si>
  <si>
    <t>The National GreenPower Accreditation Program is offered through joint collaboration by participating state and territory government agencies in New South Wales, Victoria, Queensland, South Australia and the Australian Capital Territory. It aims to facilitate the installation of new renewable energy generators across Australia, beyond mandatory renewable requirements.</t>
  </si>
  <si>
    <t>http://www.greenpower.gov.au
http://unfccc.int/resource/docs/natc/aus_nc5.pdf</t>
  </si>
  <si>
    <t>Greenhouse Accounting Project/Co-operative Research Centre for Greenhouse Gas Accounting Australia (1999)</t>
  </si>
  <si>
    <t>Greenhouse Accounting Project/Co-operative Research Centre for Greenhouse Gas Accounting</t>
  </si>
  <si>
    <t>https://trove.nla.gov.au/people/1471370?c=people</t>
  </si>
  <si>
    <t>Greenhouse Friendly Programme Australia (2001)</t>
  </si>
  <si>
    <t>Greenhouse Friendly Programme</t>
  </si>
  <si>
    <t>Negotiated agreements (public-private sector), Regulatory Instruments, Endorsement label</t>
  </si>
  <si>
    <t>http://www.climatechange.gov.au/greenhousefriendly/</t>
  </si>
  <si>
    <t>Greenhouse Gas Abatement Programme Australia (2000)</t>
  </si>
  <si>
    <t>Greenhouse Gas Abatement Programme</t>
  </si>
  <si>
    <t>Fiscal or financial incentives, Advice or aid in implementation, Monitoring</t>
  </si>
  <si>
    <t>AUD 243 million</t>
  </si>
  <si>
    <t>http://www.environment.gov.au</t>
  </si>
  <si>
    <t>Greenhouse Gas Emission Reduction Russian Federation (2013)</t>
  </si>
  <si>
    <t>Greenhouse Gas Emission Reduction</t>
  </si>
  <si>
    <t>Presidential Decree 752
The main target of this decree is to reduce the total GHG emissions to less than 75% of the 1990 level, by 2020. 
Following this decree, a governmental resolution on implementation of the decree has been adopted, consisting of 30 tasks, some of which are already implemented and others that still require adoption of methodologies, and rules. This resolution required provinces to have targets (for energy and industry) and encourage long term action. It has implications for regions, as well as industry.</t>
  </si>
  <si>
    <t>http://kremlin.ru/acts/bank/37646</t>
  </si>
  <si>
    <t>limit GHG to 75% of 1990 levels</t>
  </si>
  <si>
    <t>Greenhouse Gas Emissions and Fuel Efficiency Standards for Medium- and Heavy-Duty Engines and Vehicles (Phase 2) United States of America (2016)</t>
  </si>
  <si>
    <t>Greenhouse Gas Emissions and Fuel Efficiency Standards for Medium- and Heavy-Duty Engines and Vehicles (Phase 2)</t>
  </si>
  <si>
    <t>The U.S. Environmental Protection Agency and the Department of Transportation’s National Highway Traffic Safety Administration jointly finalized standards for medium- and heavy-duty vehicles that would improve fuel efficiency and cut carbon pollution to reduce the impacts of climate change, while bolstering energy security and spurring manufacturing innovation.</t>
  </si>
  <si>
    <t>Energy security, Mitigation</t>
  </si>
  <si>
    <t>https://www.federalregister.gov/documents/2016/10/25/2016-21203/greenhouse-gas-emissions-and-fuel-efficiency-standards-for-medium--and-heavy-duty-engines-and</t>
  </si>
  <si>
    <t>Greenhouse Gas Offsets Systems Canada (2003)</t>
  </si>
  <si>
    <t>Greenhouse Gas Offsets Systems</t>
  </si>
  <si>
    <t>Regulatory Instruments, GHG emission reduction crediting and offsetting mechanism</t>
  </si>
  <si>
    <t>https://www.canada.ca/content/dam/eccc/documents/pdf/climate-change/pricing-pollution/Options-GHG-Offset-System.pdf</t>
  </si>
  <si>
    <t>Greenhouse Gas Pollution Pricing Act Canada (2018)</t>
  </si>
  <si>
    <t>Greenhouse Gas Pollution Pricing Act</t>
  </si>
  <si>
    <t>CO2 taxes, GHG emission reduction crediting and offsetting mechanism, Energy and other taxes</t>
  </si>
  <si>
    <t>The Greenhouse Gas Pollution Pricing Act implements a revenue-neutral carbon tax. In 2019, it started at $20/t, and was to increase $10/t a year to reach $50/t by 2022. Considering some states have carbon pricing systems (Alberta TIER 2007, British Columbia's carbon tax 2008, Quebec CaT 2013, Alberta's carbon tax 2017), the law will apply to states where no such policy is implemented. The policy also encompasses the Federal Fuel Charge.</t>
  </si>
  <si>
    <t>https://www.oecd.org/tax/taxing-energy-use-efde7a25-en.htm</t>
  </si>
  <si>
    <t>Greenhouse Gas Reduction Quota Germany (2015)</t>
  </si>
  <si>
    <t>Greenhouse Gas Reduction Quota</t>
  </si>
  <si>
    <t>This policy replaces the biofuel quota scheme as of January 2015. The greenhouse emissions have to be reduced by a predefined quota (§ 37a par. 4 Immission Control Act - Bundes-Immissionsschutzgesetz, 1974 -), which has been set until 2020.</t>
  </si>
  <si>
    <t>http://www.res-legal.eu/search-by-country/germany/single/s/res-t/t/promotion/aid/biofuel-quota-3/lastp/135/</t>
  </si>
  <si>
    <t>Greenhouse Gas Reduction Roadmap Republic of Korea (2014)</t>
  </si>
  <si>
    <t>Greenhouse Gas Reduction Roadmap</t>
  </si>
  <si>
    <t>The Greenhouse Gas Reduction Roadmap contains detailed implementation plans to achieve the national greenhouse gas reduction goals set in 2009, was announced in January 2014. The final road map BAU and reduction goals for each sector are:
 - The BAU of greenhouse gas in the goal year of 2020 is 776 million tons of CO2e, which will be reduced to 543 million CO2e if the reduction goal of 30% is reached.
 - (implemented) buildings: 45.01 Mton (26.9) reduction from 2020 BAU of 167.23 Mton
 - (planned) industry: 81.3 Mton (18.5%) reduction from 2020 BAU of 439 Mton
 - (planned) transport: 34.18 (34.4%) reduction from 2020 BAU of 99.58 Mton
Targets
 - (implemented) buildings: 45.01 Mton (26.9) reduction from 2020 BAU of 167.23 Mton</t>
  </si>
  <si>
    <t>https://www.climate-laws.org/geographies/south-korea/policies/national-roadmap-for-greenhouse-gas-reductions-by-2030</t>
  </si>
  <si>
    <t>Building energy performance standard (MtCO2e), Building energy performance standard (%), GHG emissions reduction (MtCO2e), GHG emissions reduction (%),GHG emissions reduction (MtCO2e), GHG emissions reduction (%)</t>
  </si>
  <si>
    <t>Building energy performance standard (kWh/ m2), Building energy performance standard (kWh/ m2), GHG emissions reduction (GtCO2eq), GHG emissions reduction (%), GHG emissions reduction (GtCO2eq), GHG emissions reduction (%)</t>
  </si>
  <si>
    <t>64.5, 32.7, 0.0986, 20.5, 0.0308, 29.3</t>
  </si>
  <si>
    <t>0, 0, 0, 0, 0, 0</t>
  </si>
  <si>
    <t>Greenhouse Gas Technology Investment Fund Act Canada (2015)</t>
  </si>
  <si>
    <t>Greenhouse Gas Technology Investment Fund Act</t>
  </si>
  <si>
    <t>RD&amp;D funding, Technology deployment and diffusion, Technology development, Grants and subsidies</t>
  </si>
  <si>
    <t>http://laws-lois.justice.gc.ca/eng/acts/G-11.6/</t>
  </si>
  <si>
    <t>Greenhouse and Energy Minimum Standards Act Australia (2012)</t>
  </si>
  <si>
    <t>Greenhouse and Energy Minimum Standards Act</t>
  </si>
  <si>
    <t>Industry, Buildings, Transport, Electricity and heat, Appliances</t>
  </si>
  <si>
    <t>"This Act is about promoting the development and adoption of products to reduce energy use and greenhouse gas production (see the objects in Division 3 of this Part). This is achieved by applying greenhouse and energy minimum standards (GEMS) in association with the supply and commercial use of products that use energy, or affect the energy used by another product."
"Generally speaking, a product (a GEMS product) covered by a GEMS determination can only be supplied or offered for supply, or used for a commercial purpose, if:
(a)  the model of the product is registered under this Act against the determination; and
(b)  the product complies with the determination; and
(c)  the supply, offer or use complies with the determination."
(Source: https://www.legislation.gov.au/Details/C2012A00132)
List of regulated products: http://www.energyrating.gov.au/suppliers/registration/regulated-products</t>
  </si>
  <si>
    <t>https://www.energyrating.gov.au/products-0</t>
  </si>
  <si>
    <t>Greenhouse intensive water heater phase-out Australia (2010)</t>
  </si>
  <si>
    <t>Greenhouse intensive water heater phase-out</t>
  </si>
  <si>
    <t>Information and education, Information provision, Regulatory Instruments</t>
  </si>
  <si>
    <t>Buildings, Hot water and cooking, Appliances</t>
  </si>
  <si>
    <t>Mitigation, Water</t>
  </si>
  <si>
    <t>https://ris.pmc.gov.au/sites/default/files/posts/2011/01/Phasing-out-Greenhouse-Intensive-waterheaters.pdf</t>
  </si>
  <si>
    <t>Greening of the National Park Service United States of America (1999)</t>
  </si>
  <si>
    <t>Greening of the National Park Service</t>
  </si>
  <si>
    <t>Information provision, Economic instruments, Information and education, Direct investment</t>
  </si>
  <si>
    <t>Energy service demand reduction and resource efficiency, Renewables, Energy efficiency, Non-energy use</t>
  </si>
  <si>
    <t>http://www.nps.gov/renew/</t>
  </si>
  <si>
    <t>Greenlight Australia (2005)</t>
  </si>
  <si>
    <t>Greenlight</t>
  </si>
  <si>
    <t>Institutional creation, Strategic planning, Target</t>
  </si>
  <si>
    <t>Buildings, Industry, General, Appliances, Industrial energy related</t>
  </si>
  <si>
    <t>http://www.energyrating.gov.au/library</t>
  </si>
  <si>
    <t>Grenelle Building Plan (Plan Bâtiment Grenelle) France (2009)</t>
  </si>
  <si>
    <t>Grenelle Building Plan (Plan Bâtiment Grenelle)</t>
  </si>
  <si>
    <t>The Grenelle Building Plan was established in order to reach the targets set by the Grenelle de l'Environnement in the buildings sector, with a focus on public buildings. Such buildings are submitted to a reduction obligation of GHG emissions of 50% by 2018 (and therefore increase the use of renewable energy). Regarding new public buildings, they shall meet the energetic performance requirements of the label BBC (Bâtiments Basse Consommation - Low Consumption Buildings) by 2012 and be energy-positive by 2020 (art. 4, Law No. 2009-967). "Energy-positive buildings" is defined as achieving a blanace between non-renewable energy consumption and renewable energy production injected into the grid (Art. 2, Decree of 21 December 2016). The balance thresholds to be met by new public buildings shall be defined in an implementing order (a draft was published in 2017).</t>
  </si>
  <si>
    <t>http://www.res-legal.eu/search-by-country/france/single/s/res-hc/t/policy/aid/exemplary-role-of-public-authorities-in-accordance-with-art-13-abs-5-res-directive-plan-batiment/lastp/131/</t>
  </si>
  <si>
    <t>Grenelle I France (2009)</t>
  </si>
  <si>
    <t>Grenelle I</t>
  </si>
  <si>
    <t>Climate strategy, Formal &amp; legally binding climate strategy, Energy and other taxes, Grants and subsidies, Building codes and standards, Vehicle fuel-economy and emissions standards</t>
  </si>
  <si>
    <t>General, Buildings, Construction</t>
  </si>
  <si>
    <t>http://www.lse.ac.uk/GranthamInstitute/law/grenelle-i/</t>
  </si>
  <si>
    <t>Grenelle II France (2010)</t>
  </si>
  <si>
    <t>Grenelle II</t>
  </si>
  <si>
    <t>Climate strategy, Formal &amp; legally binding climate strategy, Direct investment, Fiscal or financial incentives</t>
  </si>
  <si>
    <t>Buildings, Electricity and heat, CCS, Renewables, General</t>
  </si>
  <si>
    <t>This law specifies the Grenelle I objectives in order to facilitate their implementation.</t>
  </si>
  <si>
    <t>http://www.lse.ac.uk/GranthamInstitute/law/grenelle-ii/</t>
  </si>
  <si>
    <t>Grid Expansion Acceleration Act (NABEG) Germany (2011)</t>
  </si>
  <si>
    <t>Grid Expansion Acceleration Act (NABEG)</t>
  </si>
  <si>
    <t>Infrastructure investments, Advice or aid in implementation</t>
  </si>
  <si>
    <t>http://www.lse.ac.uk/GranthamInstitute/law/grid-expansion-acceleration-act-nabeg/</t>
  </si>
  <si>
    <t>Grid interconection contract for renewable energy (Contrato de interconexión para fuente de energía renovable) Mexico (2001)</t>
  </si>
  <si>
    <t>Grid interconection contract for renewable energy (Contrato de interconexión para fuente de energía renovable)</t>
  </si>
  <si>
    <t>Grid access and priority for renewables, Regulatory Instruments, Net metering, Fiscal or financial incentives</t>
  </si>
  <si>
    <t>Resolution RES/140/2001 gives priority to renewables in grid interconnection and imposes discounts of 50% to 70% in transmission costs. Net metering is also possible.</t>
  </si>
  <si>
    <t>http://www.cre.gob.mx/</t>
  </si>
  <si>
    <t>Growing Forward 2 Canada (2013)</t>
  </si>
  <si>
    <t>Growing Forward 2</t>
  </si>
  <si>
    <t>Direct investment, Fiscal or financial incentives, Strategic planning</t>
  </si>
  <si>
    <t>"Growing Forward 2 is Canada’s current agriculture policy framework and covers a five year period with a focus on innovation, competitiveness, and market development. This CA$3 billion investment by federal, provincial and territorial governments supports strategic initiatives in priority areas, including cost-shared and federal-only programs to advance environmentally sustainable agriculture in Canada."</t>
  </si>
  <si>
    <t>http://unfccc.int/files/national_reports/biennial_reports_and_iar/submitted_biennial_reports/application/pdf/canadas_2nd_biennial_report.pdf
http://www.agr.gc.ca/eng/about-us/key-departmental-initiatives/growing-forward-2/?id=1294780620963</t>
  </si>
  <si>
    <t>Guangxi Province 1 Million Mu Bio-Fuel Forest Project China (2008)</t>
  </si>
  <si>
    <t>Guangxi Province 1 Million Mu Bio-Fuel Forest Project</t>
  </si>
  <si>
    <t>https://www.iea.org/policies/4694-guangxi-province-1-million-mu-bio-fuel-forest-project</t>
  </si>
  <si>
    <t>Guide to Environmental Claims for Industry and Advertisers Canada (2008)</t>
  </si>
  <si>
    <t>Guide to Environmental Claims for Industry and Advertisers</t>
  </si>
  <si>
    <t>http://www.competitionbureau.gc.ca/epic/site/cb-bc.nsf/en/02701e.html</t>
  </si>
  <si>
    <t>Guidebook on Energy Conservation in Buildings Japan (2000)</t>
  </si>
  <si>
    <t>Guidebook on Energy Conservation in Buildings</t>
  </si>
  <si>
    <t>http://www.eccj.or.jp</t>
  </si>
  <si>
    <t>Guidebook on Promoting Conservation in Industrial Factories Japan (2001)</t>
  </si>
  <si>
    <t>Guidebook on Promoting Conservation in Industrial Factories</t>
  </si>
  <si>
    <t>Monitoring, Advice or aid in implementation</t>
  </si>
  <si>
    <t>Guidelines establishing and issuing Clean Energy Certificates Mexico (2015)</t>
  </si>
  <si>
    <t>Guidelines establishing and issuing Clean Energy Certificates</t>
  </si>
  <si>
    <t>Green certificates</t>
  </si>
  <si>
    <t>The Clean Energy Certificate Guide defines and establishes the criteria of obtaining the Clean Energy Certificates. The certificate's objective is to help Mexico achieve its goals for clean energy participation in power sector keeping costs of the policy to the possible minimum.
The government determines the requirements for clean energy certificates on a yearly basis three years in advance of the compliance period. The first compliance period will be 2018. As of 31st of March 2015, the Clean Energy Quota for this period is set at level of 5% of total electricity consumption. All clean energy generators, defined as power plants using clean energies, developed after August 2014 will receive, for 20 years, one Clean Energy Certificate per MWh generated. Clean energy certificates are bankable and do not expire.
Penalty for non-compliance is between USD 30-250/ MWh. The certificates can be purchased and sold, under monitoring of the regulatory commission of energy.</t>
  </si>
  <si>
    <t>https://www.nexant.com/de/resources/mexico-announces-guidelines-issuance-clean-energy-certificates</t>
  </si>
  <si>
    <t>Guidelines for Sustainable Forest Management China (2010)</t>
  </si>
  <si>
    <t>Guidelines for Sustainable Forest Management</t>
  </si>
  <si>
    <t>Demonstration project, Fiscal or financial incentives</t>
  </si>
  <si>
    <t>"In the 11th FYP period, the total forest tending area was 31.55 million hectares. Developing and implementing the technical rules and management measures related to young- and middle-aged forest tending and management."
"The central finance has allocated special funds for young- and middle-aged forest tending. In 2010, the central finance earmarked RMB 2 billion Yuan to subsidize the pilot projects for tending young- and middle-aged forests."</t>
  </si>
  <si>
    <t>Guidelines to French Department Prefects on the Promotion of Wind Power France (2003)</t>
  </si>
  <si>
    <t>Guidelines to French Department Prefects on the Promotion of Wind Power</t>
  </si>
  <si>
    <t>Gujarat Small Hydro Policy India (2016)</t>
  </si>
  <si>
    <t>Gujarat Small Hydro Policy</t>
  </si>
  <si>
    <t>Fiscal or financial incentives, Strategic planning</t>
  </si>
  <si>
    <t>The Gujarat Small Hydro Policy 2016 provides the framework for the State Government and its agencies to promote, support, facilitate and incentivise investments in small hydro projects in the State. IEA/IRENA Global Renewable Energy Policies and Measures Database © OECD/IEA and IRENA, [November 2020]</t>
  </si>
  <si>
    <t>https://www.iea.org/policies/6221-gujarat-small-hydel-policy-2016?country=India&amp;page=2&amp;qs=indi</t>
  </si>
  <si>
    <t>Gujarat Solar Power Policy India (2009)</t>
  </si>
  <si>
    <t>Gujarat Solar Power Policy</t>
  </si>
  <si>
    <t>Gujarat</t>
  </si>
  <si>
    <t>Net metering, Feed-in tariffs or premiums, Grants and subsidies, User charges, Green certificates</t>
  </si>
  <si>
    <t>This policy aims at scaling up solar power in Gujarat. Eligible solar projects include rooftop solar PV systems with net metering on government, residential, industrial and commercial buildings. Discoms, in order to meet their RPO, may purchase solar power, both PV and solar thermal, from developers at a purchase rate determined through competitive bidding. The state also offers susidies for large-scale installation of grid, conencting residential rooftop solar plants. IEA/IRENA Global Renewable Energy Policies and Measures Database © OECD/IEA and IRENA, [November 2020]</t>
  </si>
  <si>
    <t>https://www.iea.org/policies/6218-gujarat-solar-power-policy?country=India&amp;page=5&amp;qs=indi</t>
  </si>
  <si>
    <t>Gujarat Solar Power Policy India (2015)</t>
  </si>
  <si>
    <t>Net metering, Grants and subsidies, User charges, Green certificates, Strategic planning</t>
  </si>
  <si>
    <t>Following the 2009 Solar Power Policy, this policy aims to: 3.1 promote green and clean power and to reduce the State’s carbon emission; 3.2 reduce dependency on fossil fuels for energy security and sustainability; 3.3 help reduce the cost of renewable energy generation; 3.4 promote investment, employment generation and skill enhancement in the renewable energy sector; 3.5 promote productive use of barren and uncultivable lands; 3.6 encourage growth of local manufacturing facilities in line with the ‘Make in India’ programme; 3.7 promote research, development and innovation in renewable energy. The State will facilitate rooftop solar PV systems with net metering ongovernment, residential, industrial and commercial buildings.</t>
  </si>
  <si>
    <t>http://www.indiaenvironmentportal.org.in/content/417648/gujarat-solar-power-policy-2015/</t>
  </si>
  <si>
    <t>Gujarat Waste to Energy Policy India (2016)</t>
  </si>
  <si>
    <t>Gujarat Waste to Energy Policy</t>
  </si>
  <si>
    <t>Direct investment, Fiscal or financial incentives, Tax relief, Strategic planning</t>
  </si>
  <si>
    <t>The Gujarat Waste to Energy Policy 2016 estimates that the MSW of Gujarat State could support a Waste to Energy plant of approximately 100 MW. While regarded as an expensive source for generation, the policy recognizes the need to make MSW available to generators at designated locations free of cost, give lands for waste to energy projects at free cost to developers, and exempt waste to energy projects from taxes/duties/levies. Therefore, the Waste to Energy Policy – 2016 is intended to facilitate and promote the utilization of MSW for generation of electricity at an affordable cost in a sustainable manner.</t>
  </si>
  <si>
    <t>http://www.indiaenvironmentportal.org.in/content/428039/gujarat-waste-to-energy-policy-2016/</t>
  </si>
  <si>
    <t>Gujarat Wind Power Policy India (2016)</t>
  </si>
  <si>
    <t>Gujarat Wind Power Policy</t>
  </si>
  <si>
    <t>Green certificates, Strategic planning</t>
  </si>
  <si>
    <t>The Gujarat Wind Power Policy 2016 will remain in effect until 30th June 2021. The aim of this policy and similar policies from 2009 and 2013 is to achieve an installed wind power capacity of more than 3 800 MW by the end of 2016. Wind projects installed and commissioned during the operative period shall become eligible for the benefits and incentives declared under this policy, for a period of 25 years from their date of commissioning or for the lifespan of the projects, whichever is earlier.</t>
  </si>
  <si>
    <t>http://www.indiaenvironmentportal.org.in/content/437979/gujarat-wind-power-policy-2016/</t>
  </si>
  <si>
    <t>H-Prize United States of America (2007)</t>
  </si>
  <si>
    <t>H-Prize</t>
  </si>
  <si>
    <t>Electricity and heat, Transport, Renewables, Light-duty vehicles</t>
  </si>
  <si>
    <t>http://www.hydrogenprize.org/</t>
  </si>
  <si>
    <t>HFC emissions reduction target Australia (2016)</t>
  </si>
  <si>
    <t>HFC emissions reduction target</t>
  </si>
  <si>
    <t>"Australia will look to fast track work to reduce domestic HFC emissions by 85 per cent by 2036, in-line with the most ambitious phase-down proposals under the Montreal Protocol." (https://www.environment.gov.au/climate-change/publications/factsheet-actions-australia-is-taking)</t>
  </si>
  <si>
    <t>https://www.environment.gov.au/climate-change/publications/factsheet-actions-australia-is-taking
http://www.hvac-intelligence.co.uk/hvac-regulatory-news/australian-government-publishes-hfc-emission-review/</t>
  </si>
  <si>
    <t>HFC-23 Emission Reduction Programme United States of America (1999)</t>
  </si>
  <si>
    <t>HFC-23 Emission Reduction Programme</t>
  </si>
  <si>
    <t>http://www.epa.gov/appdstar/</t>
  </si>
  <si>
    <t>Hainan Province Plan for the Construction of Wind Farms China (2007)</t>
  </si>
  <si>
    <t>Hainan Province Plan for the Construction of Wind Farms</t>
  </si>
  <si>
    <t>https://www.iea.org/policies/4693-hai-province-plan-for-the-construction-of-wind-farms?country=People%27s%20Republic%20Of%20China&amp;page=7&amp;qs=turkey</t>
  </si>
  <si>
    <t>Hawaii Energy Code (HEC) United States of America (2015)</t>
  </si>
  <si>
    <t>Hawaii Energy Code (HEC)</t>
  </si>
  <si>
    <t>Hawaii</t>
  </si>
  <si>
    <t>The Hawaii Energy Code (HEC) adopted the 2015 IECC and ASHRAE 90.1-2013 with amendments by the State Building Council on July 14, 2015. The HEC must be adopted separately by the four counties. State law (Act 164, 2014), requires that if the counties do not adopt HEC by 2017, the HEC becomes the interim code for the counties. (For details, see reference below.) IEA/IRENA Global Renewable Energy Policies and Measures Database © OECD/IEA and IRENA, [November 2020]</t>
  </si>
  <si>
    <t>https://www.iea.org/policies/7065-hawaii-energy-code-hec?country=United%20States&amp;page=2</t>
  </si>
  <si>
    <t>Heat Fund (Fonds Chaleur) France (2009)</t>
  </si>
  <si>
    <t>Heat Fund (Fonds Chaleur)</t>
  </si>
  <si>
    <t>Agriculture and forestry, Electricity and heat, Industry</t>
  </si>
  <si>
    <t>The French government has created a Heat Fund in order to support the production of heat through renewable energy (implementation of measures decided under Grenelle I). In 2018, the budget is estimated at € 540 million. This scheme only focuses on the national call for tenders for large biomass plants with a heat production over 1,000 toe per year.</t>
  </si>
  <si>
    <t>http://www.res-legal.eu/search-by-country/france/single/s/res-hc/t/promotion/aid/subsidy-fonds-chaleur/lastp/131/
http://www.ademe.fr/expertises/energies-renouvelables-reseaux-stockage/passer-a-laction/produire-chaleur/fonds-chaleur-bref</t>
  </si>
  <si>
    <t>Heat Fund France (2008)</t>
  </si>
  <si>
    <t>Heat Fund</t>
  </si>
  <si>
    <t>https://www.ademe.fr/?sort=-1&amp;cid=96&amp;m=3&amp;catid=23667</t>
  </si>
  <si>
    <t>Heat Island Reduction Initiative (HIRI) United States of America (1997)</t>
  </si>
  <si>
    <t>Heat Island Reduction Initiative (HIRI)</t>
  </si>
  <si>
    <t>Direct investment, Infrastructure investments, Information and education, Information provision, Policy support, Strategic planning, Voluntary approaches, Negotiated agreements (public-private sector)</t>
  </si>
  <si>
    <t>http://www.epa.gov/heatislands/</t>
  </si>
  <si>
    <t>Heat Pump Labelling Germany (2005)</t>
  </si>
  <si>
    <t>Heat Pump Labelling</t>
  </si>
  <si>
    <t>Buildings, Heating and cooling, Appliances</t>
  </si>
  <si>
    <t>http://www.blauer-engel.de</t>
  </si>
  <si>
    <t>Heating Costs Ordinance Germany (2009)</t>
  </si>
  <si>
    <t>Heating Costs Ordinance</t>
  </si>
  <si>
    <t>Heating Ventilation and Air Conditioning High Efficiency Systems Strategy (HVAC HESS) Australia (2007)</t>
  </si>
  <si>
    <t>Heating Ventilation and Air Conditioning High Efficiency Systems Strategy (HVAC HESS)</t>
  </si>
  <si>
    <t>Information provision, Performance label, Professional training and qualification, Policy support, Strategic planning</t>
  </si>
  <si>
    <t>https://www.airah.org.au/Content_Files/Industryresearch/26-11-14-HVAC-facilitation-strategy.pdf</t>
  </si>
  <si>
    <t>Heavy goods vehicle toll Germany (2005)</t>
  </si>
  <si>
    <t>Heavy goods vehicle toll</t>
  </si>
  <si>
    <t>Other low-carbon technologies and fuel switch, Energy service demand reduction and resource efficiency, Energy efficiency</t>
  </si>
  <si>
    <t>Heavy-duty Vehicle and Engine Greenhouse Gas Emission Regulations Canada (2013)</t>
  </si>
  <si>
    <t>Heavy-duty Vehicle and Engine Greenhouse Gas Emission Regulations</t>
  </si>
  <si>
    <t>"The objective of the Heavy-duty Vehicle and Engine Greenhouse Gas Emission Regulations (the Regulations) is to reduce Greenhouse Gas (GHG) emissions by establishing mandatory GHG emission standards for new on-road heavy-duty vehicles and engines that are aligned with U.S. national standards." (Environment and Climate Change Canada, 2013)
"The standards will be implemented beginning with MY2014 vehicles and engines, and will be fully phased-in by 2018. They require CO2 emission reductions ranging from 6% to 23% in the MY2017 timeframe (as compared to a MY2010 baseline), as well as limits on N2O and CH4 emissions and A/C leakage." (http://transportpolicy.net/index.php?title=Canada:_Heavy-duty:_GHG)
Standards apply to model years 2014-2018</t>
  </si>
  <si>
    <t>http://www.ec.gc.ca/lcpe-cepa/eng/regulations/detailreg.cfm?intReg=214
http://canadagazette.gc.ca/rp-pr/p2/2013/2013-03-13/html/sor-dors24-eng.html
http://transportpolicy.net/index.php?title=Canada:_Heavy-duty:_GHG</t>
  </si>
  <si>
    <t>Vehicle fuel consumption (MJ/tkm), Vehicle fuel consumption (MJ/tkm)</t>
  </si>
  <si>
    <t>1.38, 0.83</t>
  </si>
  <si>
    <t>2027, 2027</t>
  </si>
  <si>
    <t>Heavy-duty emissions standards Korea Republic of Korea (2013)</t>
  </si>
  <si>
    <t>Heavy-duty emissions standards Korea</t>
  </si>
  <si>
    <t>Since 2014, heavy-duty vehicles are subject to Euro VI emissions standards. For a detailed history of emission standards, see reference below.</t>
  </si>
  <si>
    <t>Air pollution, Mitigation</t>
  </si>
  <si>
    <t>http://transportpolicy.net/index.php?title=South_Korea:_Heavy-duty:_Emissions</t>
  </si>
  <si>
    <t>Heavy-duty vehicles emissions standards India (2017)</t>
  </si>
  <si>
    <t>Heavy-duty vehicles emissions standards</t>
  </si>
  <si>
    <t>http://transportpolicy.net/index.php?title=India:_Heavy-duty:_Emissions
https://www.iea.org/policies/8214-fuel-efficiency-standards-for-commercial-heavy-duty-vehicles-hdvs?country=India&amp;page=2&amp;qs=indi</t>
  </si>
  <si>
    <t>Heavy-duty vehicles emissions standards Indonesia (2009)</t>
  </si>
  <si>
    <t>Current standard: Euro II, Peraturan Menteri Negara Lingkungan Hidup Nomor 04 Tahun 2009</t>
  </si>
  <si>
    <t>http://transportpolicy.net/index.php?title=Indonesia:_Heavy-duty:_Emissions</t>
  </si>
  <si>
    <t>High Efficiency Appliance Certification Programme Republic of Korea (1996)</t>
  </si>
  <si>
    <t>High Efficiency Appliance Certification Programme</t>
  </si>
  <si>
    <t>Negotiated agreements (public-private sector), Endorsement label</t>
  </si>
  <si>
    <t>High Level Group on Hydrogen and Fuel Cells European Union (27) (2002)</t>
  </si>
  <si>
    <t>High Level Group on Hydrogen and Fuel Cells</t>
  </si>
  <si>
    <t>Research &amp; Development and Deployment (RD&amp;D), Policy support</t>
  </si>
  <si>
    <t>https://ec.europa.eu/research/energy/pdf/hydrogen-report_en.pdf</t>
  </si>
  <si>
    <t>High Speed Rail Lines France (2017)</t>
  </si>
  <si>
    <t>High Speed Rail Lines</t>
  </si>
  <si>
    <t>In July 2017, two new high speed rail lines have been inaugurated in France, one between Paris and Rennes (1h25min) and the other between Paris and Bordeaux (2h04min), reducing travel times by 35-40%.</t>
  </si>
  <si>
    <t>https://ec.europa.eu/transport/themes/infrastructure/news/new-high-speed-rail-lines-france_en
https://www.changing-transport.org/wp-content/uploads/slocat_transport-and-climate-change-2018-web.pdf</t>
  </si>
  <si>
    <t>High Temperature Superconductivity (HTS) Program United States of America (2005)</t>
  </si>
  <si>
    <t>High Temperature Superconductivity (HTS) Program</t>
  </si>
  <si>
    <t>http://www.oe.energy.gov/hts.htm</t>
  </si>
  <si>
    <t>High-Performance Green Building Partnership Consortia United States of America (2008)</t>
  </si>
  <si>
    <t>High-Performance Green Building Partnership Consortia</t>
  </si>
  <si>
    <t>Negotiated agreements (public-private sector), Comparison label, Demonstration project</t>
  </si>
  <si>
    <t>https://www.federalregister.gov/documents/2008/12/02/E8-28564/formal-recognition-of-high-performance-green-building-partnership-consortia</t>
  </si>
  <si>
    <t>High-level Group on Competitiveness, Energy and the Environment European Union (27) (2006)</t>
  </si>
  <si>
    <t>High-level Group on Competitiveness, Energy and the Environment</t>
  </si>
  <si>
    <t>Strategic planning, Policy support, Advice or aid in implementation, Institutional creation</t>
  </si>
  <si>
    <t>http://www.ewea.org/news/detail/2007/04/02/high-level-group-on-competitiveness-energy-and-the-environment/</t>
  </si>
  <si>
    <t>Highways England Chargepoint Network United Kingdom (2015)</t>
  </si>
  <si>
    <t>Highways England Chargepoint Network</t>
  </si>
  <si>
    <t>England</t>
  </si>
  <si>
    <t>Highways England has £15m to expand the existing rapid chargepoint network to ensure that across 95 per cent of the strategic road network there will be a chargepoint at least every 20 miles. As part of this, Government will be working with Highways England to understand current and future demand on England’s strategic road network. IEA/IRENA Global Renewable Energy Policies and Measures Database © OECD/IEA and IRENA, [November 2020]</t>
  </si>
  <si>
    <t>https://www.iea.org/policies/3094-highways-england?country=United%20Kingdom&amp;qs=united</t>
  </si>
  <si>
    <t>Himachal Pradesh Energy Conservation Building Code (HPEBC) &amp; Rules India (2019)</t>
  </si>
  <si>
    <t>Himachal Pradesh Energy Conservation Building Code (HPEBC) &amp; Rules</t>
  </si>
  <si>
    <t>Energy efficiency target, Formal &amp; legally binding energy efficiency target</t>
  </si>
  <si>
    <t>This decision transposes into state law the Energy Conservation Building Code 2018, aiming at reducing energy consumption demand by 30%. IEA/IRENA Global Renewable Energy Policies and Measures Database © OECD/IEA and IRENA, [November 2020]</t>
  </si>
  <si>
    <t>https://www.iea.org/policies/7887-himachal-pradesh-energy-conservation-building-code-hpebc-rules?country=India&amp;qs=indi</t>
  </si>
  <si>
    <t>Holistic and Efficient Use of Energy Japan (2008)</t>
  </si>
  <si>
    <t>Holistic and Efficient Use of Energy</t>
  </si>
  <si>
    <t>Home Eco Grant (Eigenheim-Ökozulage) Germany (1995)</t>
  </si>
  <si>
    <t>Home Eco Grant (Eigenheim-Ökozulage)</t>
  </si>
  <si>
    <t>https://www.iea.org/policies/4060-home-eco-grant-eigenheim-okozulage</t>
  </si>
  <si>
    <t>Home Energy Saver United States of America (1996)</t>
  </si>
  <si>
    <t>Home Energy Saver</t>
  </si>
  <si>
    <t>Information and education, Information provision, Endorsement label</t>
  </si>
  <si>
    <t>http://hes.lbl.gov/</t>
  </si>
  <si>
    <t>Home Energy Saving Scheme (HESS) Australia (2012)</t>
  </si>
  <si>
    <t>Home Energy Saving Scheme (HESS)</t>
  </si>
  <si>
    <t>AUD50.5 million over four years</t>
  </si>
  <si>
    <t>http://www.dss.gov.au/our-responsibilities/communities-and-vulnerable-people/programs-services/financial-management-program/home-energy-saver-scheme/home-energy</t>
  </si>
  <si>
    <t>Home Energy Score United States of America (2012)</t>
  </si>
  <si>
    <t>Home Energy Score</t>
  </si>
  <si>
    <t>Advice or aid in implementation, Information provision, Performance label, Voluntary approaches</t>
  </si>
  <si>
    <t>https://betterbuildingssolutioncenter.energy.gov/home-energy-score/home-energy-score-about-score</t>
  </si>
  <si>
    <t>Home Energy Scotland United Kingdom (2008)</t>
  </si>
  <si>
    <t>Home Energy Scotland</t>
  </si>
  <si>
    <t>The Home Energy Scotland Advice Network consists of of local advice centres covering all of Scotland. Expert advisors offer free advice on energy saving, keeping warm at home, renewable energy, greener travel, cutting water waste and more. Funded by the Scottish Government and managed by the Energy Saving Trust, its mission is to help people in Scotland create warmer homes, reduce their bills and help tackle climate change. IEA/IRENA Global Renewable Energy Policies and Measures Database © OECD/IEA and IRENA, [November 2020]</t>
  </si>
  <si>
    <t>https://www.iea.org/policies/2193-home-energy-scotland?country=United%20Kingdom&amp;page=3&amp;qs=united</t>
  </si>
  <si>
    <t>Home Performance with ENERGY STAR United States of America (2002)</t>
  </si>
  <si>
    <t>Home Performance with ENERGY STAR</t>
  </si>
  <si>
    <t>http://www.energystar.gov/index.cfm?fuseaction=hpwes_profiles.showsplash</t>
  </si>
  <si>
    <t>Hong Kong - Tax Incentives for Environmentally Friendly Commercial Vehicles China (2008)</t>
  </si>
  <si>
    <t>Hong Kong - Tax Incentives for Environmentally Friendly Commercial Vehicles</t>
  </si>
  <si>
    <t>Tax relief, Policy support, Codes and standards, Obligation schemes</t>
  </si>
  <si>
    <t>As of 1 April 2008, Hong Kongs Environmental Protection Department (EPD) has implemented an incentive scheme to encourage investment in environmentally friendly commercial vehicles meeting Euro V emission standards for heavy-duty and light-duty diesel vehicles.
Owners of such vehicles are offered a reduction in their First Registration Tax (FRT).
Under the tax concession scheme commercial vehicles include taxis, light-, medium- and heavy-goods vehicles, public and private light buses, public and private non-franchised buses and special purposes vehicles. IEA/IRENA Global Renewable Energy Policies and Measures Database © OECD/IEA and IRENA, [November 2020]</t>
  </si>
  <si>
    <t>http://www.epd.gov.hk/epd/english/environmentinhk/air/prob_solutions/environment_friendly_commercial_vehicles.html</t>
  </si>
  <si>
    <t>Household and Small Business Climate Action Initiative Australia (2007)</t>
  </si>
  <si>
    <t>Household and Small Business Climate Action Initiative</t>
  </si>
  <si>
    <t>https://www.iea.org/policies/2228-household-and-small-business-climate-action-initiative?country=Germany%2CAustralia%2CSpain%2CIndia&amp;page=5&amp;sector=Multi-sector&amp;year=desc</t>
  </si>
  <si>
    <t>Housing energy saving label Japan (2000)</t>
  </si>
  <si>
    <t>Housing energy saving label</t>
  </si>
  <si>
    <t>http://www.mlit.go.jp/jutakukentiku/house/jutakukentiku_house_tk4_000010.html</t>
  </si>
  <si>
    <t>Hydrodynamic Testing Facilities Database United States of America (2009)</t>
  </si>
  <si>
    <t>Hydrodynamic Testing Facilities Database</t>
  </si>
  <si>
    <t>http://www.eere.energy.gov/windandhydro/hydrodynamic/</t>
  </si>
  <si>
    <t>Hydroelectric Production Incentive Program United States of America (2016)</t>
  </si>
  <si>
    <t>Hydroelectric Production Incentive Program</t>
  </si>
  <si>
    <t>Supports the expansion of hydropower energy development at existing dams through an incentive payment procedure. Qualified hydroelectric facilities–existing powered or non-powered dams and conduits that added a new turbine or other hydroelectric generating device–may receive up to 1.8 cents per kilowatt hour, indexed for inflation (approximately 2.3 cents per kilowatt hour today) with maximum payments of $750,000 per year for hydroelectric energy generated by the facility during the incentive period. (See reference below for details.) IEA/IRENA Global Renewable Energy Policies and Measures Database © OECD/IEA and IRENA, [November 2020]</t>
  </si>
  <si>
    <t>https://www.iea.org/policies/6251-hydroelectric-production-incentive-program?country=United%20States&amp;page=2&amp;qs=united</t>
  </si>
  <si>
    <t>Hydrogen Deployment Plan for the Energy Transition France (2018)</t>
  </si>
  <si>
    <t>Hydrogen Deployment Plan for the Energy Transition</t>
  </si>
  <si>
    <t>Research programme, Technology development, Technology deployment and diffusion</t>
  </si>
  <si>
    <t>Electricity and heat, CCS, Gas, Renewables, Transport</t>
  </si>
  <si>
    <t>This Plan sets the government's vision on how to fastrack the development and deployment of hydrogen in France. The plan targets energy storage, electricity generation in transport, gas networks and CO2 storage.</t>
  </si>
  <si>
    <t>https://climate-laws.org/cclow/geographies/france/policies/hydrogen-deployment-plan-for-the-energy-transition
https://www.ecologique-solidaire.gouv.fr/plan-hydrogene-outil-davenir-transition-energetique</t>
  </si>
  <si>
    <t>Hydrogen Program United States of America (2004)</t>
  </si>
  <si>
    <t>Hydrogen Program</t>
  </si>
  <si>
    <t>Advice or aid in implementation, Information provision, Research &amp; Development and Deployment (RD&amp;D), Demonstration project, Research programme, Technology deployment and diffusion, Technology development</t>
  </si>
  <si>
    <t>https://www.hydrogen.energy.gov/annual_progress04.html</t>
  </si>
  <si>
    <t>Hydrogen and Fuel Cell Automobiles Research Republic of Korea (2003)</t>
  </si>
  <si>
    <t>Hydrogen and Fuel Cell Automobiles Research</t>
  </si>
  <si>
    <t>Research &amp; Development and Deployment (RD&amp;D), Institutional creation</t>
  </si>
  <si>
    <t>Hydrogen and Fuel Cell Technologies (HFCT) United States of America (2005)</t>
  </si>
  <si>
    <t>Hydrogen and Fuel Cell Technologies (HFCT)</t>
  </si>
  <si>
    <t>Information and education, Advice or aid in implementation, Information provision, Policy support, Research &amp; Development and Deployment (RD&amp;D), Demonstration project, Technology deployment and diffusion, Technology development</t>
  </si>
  <si>
    <t>http://www.eere.energy.gov/hydrogenandfuelcells/</t>
  </si>
  <si>
    <t>Hydropower Revival Plan France (2009)</t>
  </si>
  <si>
    <t>Hydropower Revival Plan</t>
  </si>
  <si>
    <t>Codes and standards, Infrastructure investments</t>
  </si>
  <si>
    <t>http://www.developpement-durable.gouv.fr/article.php3?id_article=3527</t>
  </si>
  <si>
    <t>Ecological Sales Tax - ICMS Ecologico Brazil (1992)</t>
  </si>
  <si>
    <t xml:space="preserve">Ecological Sales Tax - ICMS Ecologico </t>
  </si>
  <si>
    <t>Energy and other taxes, Funds to sub-national governments</t>
  </si>
  <si>
    <t>"PES scheme implemented in various Brazilian states (Parana, Sao Paulo, Mina Gerais, Rondonia, Amapa, Rio Grande do Sul, Mato Grosso, Mato Grosso do Sul, Pernambuco, Tocantins). This mechanism raises funds through a sales tax on all goods and services and then pays the money out to municipalities based on how many “conservation units” (protected areas) they maintain or the level of sanitation infrastructure present in the municipality. The aim is to compensate municipal governments for the tax revenue they lose when land is designated a protected area. It has an incentive effect, encouraging the designation of new conservation areas."</t>
  </si>
  <si>
    <t>IGCB Green Homes Rating System India (2009)</t>
  </si>
  <si>
    <t>IGCB Green Homes Rating System</t>
  </si>
  <si>
    <t>https://igbc.in/igbc/html_pdfs/abridged/IGBC%20Green%20Homes%20Rating%20System%20Ver%203.0.pdf</t>
  </si>
  <si>
    <t>IKK - Energy-Efficient Urban Refurbishment - Energy-efficient Redevelopment (IKK - Energetische Stadtsanierung - Energieeffizient Sanieren) Germany (2009)</t>
  </si>
  <si>
    <t>IKK - Energy-Efficient Urban Refurbishment - Energy-efficient Redevelopment (IKK - Energetische Stadtsanierung - Energieeffizient Sanieren)</t>
  </si>
  <si>
    <t>https://www.energetische-stadtsanierung.info/en/energy-efficient-urban-redevelopment/</t>
  </si>
  <si>
    <t>Intended Nationally Determined Contribution - INDC Japan (2015)</t>
  </si>
  <si>
    <t>"Japan’s INDC towards post-2020 GHG emission reductions is at the level of a reduction of 26.0% by fiscal year (FY) 2030 compared to FY 2013 (25.4% reduction compared to FY 2005) (approximately 1.042 billion t-CO2 eq. as 2030 emissions), ensuring consistency with its energy mix, set as a feasible reduction target by bottom-up calculation with concrete policies, measures and individual technologies taking into adequate consideration, inter alia, technological and cost constraints, and set based on the amount of domestic emission reductions and removals assumed to be obtained.</t>
  </si>
  <si>
    <t>Energy efficiency, Energy service demand reduction and resource efficiency, Non-energy use, Other low-carbon technologies and fuel switch</t>
  </si>
  <si>
    <t>http://www4.unfccc.int/submissions/INDC/Published%20Documents/Japan/1/20150717_Japan's%20INDC.pdf</t>
  </si>
  <si>
    <t>Intended Nationally Determined Contribution - INDC Argentina (2015)</t>
  </si>
  <si>
    <t>Political &amp; non-binding GHG reduction target</t>
  </si>
  <si>
    <t>Unconditional: Reduce GHG emissions by 15% (below BAU) for the year 2030. "La Argentina propone una meta de reducción de sus emisiones de GEI del 15% en el año 2030 con respecto a las emisiones proyectadas en su BAU al mismo año." Conditional: Reduce GHG emissions by 30% (below BAU) for the year 2030. "Una reducción de sus emisiones de GEIs del 30% en el año 2030 con respecto a las emisiones proyectadas en su BAU al mismo año"</t>
  </si>
  <si>
    <t>Energy efficiency, Non-energy use, Other low-carbon technologies and fuel switch, Renewables</t>
  </si>
  <si>
    <t>https://www4.unfccc.int/sites/submissions/INDC/Published%20Documents/Argentina/1/INDC%20Argentina.pdf</t>
  </si>
  <si>
    <t>Intended Nationally Determined Contribution - INDC Brazil (2015)</t>
  </si>
  <si>
    <t xml:space="preserve">GHG Target - Reduce GHG by 37% below 2005 levels in 2025. - Subsequent indicative contribution: reduce greenhouse gas emissions by 43% below 2005 levels in 2030.
In land use change and forests: 
- strengthening and enforcing the implementation of the Forest Code, at federal, state and municipal levels
- strengthening policies and measures with a view to achieve, in the Brazilian Amazonia, zero illegal deforestation by 2030 and compensating for greenhouse gas emissions from legal suppression of vegetation by 2030
- restoring and reforesting 12 million hectares of forests by 2030, for multiple purposes
- enhancing sustainable native forest management systems, through georeferencing and tracking systems applicable to native forest management, with a view to curbing illegal and unsustainable practices
Targets:
- zero illegal deforestation by 2030 
- restoring and reforesting 12 million hectares of forests 
- restoring an additional 15 million hectares of degraded pasturelands
Energy efficiency target: 10% efficiency gains in the electricity sector by 2030
-Biofuel target: Increasing the share of sustainable biofuels in the Brazilian energy mix to approximately 18% by 2030, by expanding biofuel consumption, increasing ethanol supply,including by increasing the share of advanced biofuels (second generation), and increasing the share of biodiesel in the diesel mix
Renewable energy targets:  
- 45% of renewables in the energy mix by 2030.
- share of renewables (other than hydropower) in the power supply to 28-33% by 2030 
- share of renewables in power supply at least 23% (excl. hydro)
</t>
  </si>
  <si>
    <t>http://www4.unfccc.int/submissions/INDC/Published%20Documents/Brazil/1/BRAZIL%20iNDC%20english%20FINAL.pdf</t>
  </si>
  <si>
    <t>37, 43</t>
  </si>
  <si>
    <t>2005, 2005</t>
  </si>
  <si>
    <t>2025, 2030</t>
  </si>
  <si>
    <t>Intended Nationally Determined Contribution - INDC European Union (27) (2015)</t>
  </si>
  <si>
    <t>Target, GHG reduction target, Formal &amp; legally binding GHG reduction target</t>
  </si>
  <si>
    <t>Binding target of an at least 40% domestic reduction in greenhouse gas emissions by 2030 compared to 1990, to be fulfilled jointly. This target has been implemented through to 2030 Framework for Climate and Energy Policies (see http://www.climatepolicydatabase.org/index.php?title=2030_framework_for_climate_and_energy_policies_(strategic_document)_European_Union_2014). The target covers all sectors (including agriculture, land use and waste) and all GHGs, except those covered by the Montreal Protocol. International credits will not be considered. The target is in line with the EU objective, in the context of necessary reductions according to the IPCC by developed countries as a group, to reduce its emissions by 80-95% by 2050 compared to 1990</t>
  </si>
  <si>
    <t>http://www4.unfccc.int/submissions/INDC/Published%20Documents/Latvia/1/LV-03-06-EU%20INDC.pdf</t>
  </si>
  <si>
    <t>Atleast 40%</t>
  </si>
  <si>
    <t>Intended Nationally Determined Contribution - INDC Indonesia (2015)</t>
  </si>
  <si>
    <t>Unconditional: Reduce by 26% compared to BAU scenario by 2020, reduce 29% compared to BAU by 2030 (BAU scenario projects 2.881 GtCO2e in 2030).
Conditional: With international support, Indonesia could reach up to 41% reduction by 2030.</t>
  </si>
  <si>
    <t>http://www4.unfccc.int/submissions/INDC/Published%20Documents/Indonesia/1/INDC_REPUBLIC%20OF%20INDONESIA.pdf</t>
  </si>
  <si>
    <t>Targets
29% reduction relative to BAU by 2030 (unconditional)</t>
  </si>
  <si>
    <t>29, 41</t>
  </si>
  <si>
    <t>Intended Nationally Determined Contribution - INDC Mexico (2015)</t>
  </si>
  <si>
    <t>Unconditional: Reduce 25%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Conditional: 40% below BAU until 2030, if: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 Adaptation and LULUCF: "Mexico will, inter alia, strengthen the adaptive capacity of at least by 50% the number of municipalities in the category of “most vulnerable”, establish early warning systems and risk management at every level of government and reach a rate of 0% deforestation by the year 2030." "Baselines: 2020: 906 MtCO2ee (792 GHG and 114 BC / 127,177 metric tons) 2025: 1013 MtCO2ee (888 GHG and 125 BC / 138,489 metric tons) 2030: 1110 MtCO2ee (973 GHG and 137 BC / 152,332 metric tons)" "This INDC is consistent with Mexico´s pathway to reduce 50% of emissions by the year 2050, with respect to the year 2000."</t>
  </si>
  <si>
    <t>Adaptation, Mitigation</t>
  </si>
  <si>
    <t>http://www4.unfccc.int/submissions/INDC/Published%20Documents/Mexico/1/MEXICO%20INDC%2003.30.2015.pdf</t>
  </si>
  <si>
    <t>Unconditional target compared to business as usual; 40% conditional target</t>
  </si>
  <si>
    <t>25, 40</t>
  </si>
  <si>
    <t>Intended Nationally Determined Contribution - INDC Russian Federation (2015)</t>
  </si>
  <si>
    <t>This page presents Russia's submitted INDC. 'However, the final decision of the Russian Federation on the INDC in the framework of the new climate agreement will be taken pursuant to the outcome of the negotiating process underway throughout the year of 2015 and the INDCs announced by major emitters of greenhouse gases.' 'Limiting anthropogenic greenhouse gases in Russia to 70-75% of 1990 levels by the year 2030 might be a long-term indicator, subject to the maximum possible account of absorbing capacity of forests.' 'The INDC indicator is to be achieved with no use of international market mechanisms.' 'The Russian Federation currently has in force legally-binding instruments aimed at providing for limitation of the GHG emissions to at most 75% of 1990 levels by the year 2020 (Decree of the President of the Russian Federation of 30 September 2013 and Act of the Government of the Russian Federation of 2 April 2014 No. 504-p). ' Source: Russia's INDC submitted to UNFCCC before COP21 (link below)</t>
  </si>
  <si>
    <t>http://www4.unfccc.int/submissions/INDC/Published%20Documents/Russia/1/Russian%20Submission%20INDC_eng_rev1.doc</t>
  </si>
  <si>
    <t>70-75% of 1990 levels( reduction is 25%)</t>
  </si>
  <si>
    <t>Green Transport Strategy South Africa (2018)</t>
  </si>
  <si>
    <t>Green Transport Strategy</t>
  </si>
  <si>
    <t>Information provision, Performance label, Strategic planning</t>
  </si>
  <si>
    <t>https://www.transport.gov.za/documents/11623/89294/Green_Transport_Strategy_2018_2050_onlineversion.pdf/71e19f1d-259e-4c55-9b27-30db418f105a
https://sdg.iisd.org/news/south-africa-launches-green-transport-strategy/</t>
  </si>
  <si>
    <t>Intended Nationally Determined Contribution - INDC Republic of Korea (2015)</t>
  </si>
  <si>
    <t>Target Emission reduction by 37% from the BAU level by 2030.</t>
  </si>
  <si>
    <t>http://www4.unfccc.int/submissions/INDC/Published%20Documents/Republic%20of%20Korea/1/INDC%20Submission%20by%20the%20Republic%20of%20Korea%20on%20June%2030.pdf</t>
  </si>
  <si>
    <t>More detailed sectoral target and its enabling policy instruments will soon follow., compared to business as usual</t>
  </si>
  <si>
    <t>Intended Nationally Determined Contribution - INDC Turkey (2015)</t>
  </si>
  <si>
    <t>Up to 21 percent reduction in GHG emissions from the Business as Usual (BAU) level by 2030
Renewable energy target: Increasing capacity of production of electricity from solar power to 10 GW and wind power capacity to 16GW until 2030. Commissioning of a nuclear power plant until 2030.</t>
  </si>
  <si>
    <t>http://www4.unfccc.int/submissions/INDC/Published%20Documents/Turkey/1/The_INDC_of_TURKEY_v.15.19.30.pdf</t>
  </si>
  <si>
    <t>CD-LINKS policy status: planned, compared to business as usual</t>
  </si>
  <si>
    <t>Implementation Regulation: calculation methodology of building energy performance Italy (2009)</t>
  </si>
  <si>
    <t>Implementation Regulation: calculation methodology of building energy performance</t>
  </si>
  <si>
    <t>Buildings, Heating and cooling, Appliances, Hot water and cooking</t>
  </si>
  <si>
    <t>http://www.normattiva.it/uri-res/N2Ls?urn:nir:stato:decreto.del.presidente.della.repubblica:2009-04-02;59!vig=</t>
  </si>
  <si>
    <t>Implementation of 2011/70/EURATOM Directive Italy (2014)</t>
  </si>
  <si>
    <t>Implementation of 2011/70/EURATOM Directive</t>
  </si>
  <si>
    <t>Handling radioactive waste.</t>
  </si>
  <si>
    <t>http://www.normattiva.it/uri-res/N2Ls?urn:nir:stato:decreto.legislativo:2014-03-04;45!vig=</t>
  </si>
  <si>
    <t>Implementation of EU Directive on the promotion of cogeneration Italy (2007)</t>
  </si>
  <si>
    <t>Implementation of EU Directive on the promotion of cogeneration</t>
  </si>
  <si>
    <t>http://www.normattiva.it/uri-res/N2Ls?urn:nir:stato:decreto.legislativo:2007;020</t>
  </si>
  <si>
    <t>Implementation of EU Energy Performance of Buildings Directive (EPBD) Italy (2009)</t>
  </si>
  <si>
    <t>Implementation of EU Energy Performance of Buildings Directive (EPBD)</t>
  </si>
  <si>
    <t>Building codes and standards, Endorsement label, Grants and subsidies, Institutional creation</t>
  </si>
  <si>
    <t>Implementation of Public Street Lighting (Lighting Replacement) Indonesia (2016)</t>
  </si>
  <si>
    <t>Implementation of Public Street Lighting (Lighting Replacement)</t>
  </si>
  <si>
    <t>This public procurement programme funds the replacement of halogen street lighting by LED globes to increase energy efficiency. (For details, see reference below.) IEA/IRENA Global Renewable Energy Policies and Measures Database © OECD/IEA and IRENA, [November 2020]</t>
  </si>
  <si>
    <t>https://www.iea.org/policies/8714-implementation-of-public-street-lighting-lighting-replacement?country=Indonesia&amp;qs=indonesi</t>
  </si>
  <si>
    <t>Implementation of the EU Linking Directive France (2005)</t>
  </si>
  <si>
    <t>Implementation of the EU Linking Directive</t>
  </si>
  <si>
    <t>http://www.legifrance.gouv.fr/WAspad/UnTexteDeJorf?numjo=DEVX0500055L</t>
  </si>
  <si>
    <t>Import duty removal on wind and hydro technological equipments China (2010)</t>
  </si>
  <si>
    <t>Import duty removal on wind and hydro technological equipments</t>
  </si>
  <si>
    <t>http://www.mof.gov.cn</t>
  </si>
  <si>
    <t>Import tax reduction for renewable energy products Republic of Korea (2009)</t>
  </si>
  <si>
    <t>Import tax reduction for renewable energy products</t>
  </si>
  <si>
    <t>https://www.iea.org/policies/4812-import-tax-reduction-for-renewable-energy-products?country=Korea&amp;page=2&amp;qs=korea</t>
  </si>
  <si>
    <t>Improving Energy efficiency in Building Sector Turkey (2009)</t>
  </si>
  <si>
    <t>Improving Energy efficiency in Building Sector</t>
  </si>
  <si>
    <t>Information provision, Performance label, Strategic planning, Auditing, Codes and standards, Building codes and standards, Other mandatory requirements</t>
  </si>
  <si>
    <t>Buildings, Heating and cooling, Appliances, Construction</t>
  </si>
  <si>
    <t>The “By law on Energy Performance of Buildings” by the Ministry of Environment and Urbanization will require buildings to meet the minimum performance criteria and standards concerning architecture, heat insulation, heating and cooling systems and electrification. According to this regulation, an “Energy Performance Certificate” is given starting in January 2011 in order to give information on energy expenses and CO2 emissions for new buildings and buildings that have been purchased or rented. Utilisation licences will not be granted to new buildings that receive less than a “D” class rating. Furthermore, central heating is compulsory for new buildings of more than 2 000 m2. As of September 2014, the number of buildings with Energy Performance Certificates was 210 402.</t>
  </si>
  <si>
    <t>https://www.avrupa.info.tr/en/improving-energy-efficiency-buildings-201</t>
  </si>
  <si>
    <t>Improving Grid Accessibility Australia (2004)</t>
  </si>
  <si>
    <t>Improving Grid Accessibility</t>
  </si>
  <si>
    <t>https://www.iea.org/policies/4304-improving-grid-accessibility</t>
  </si>
  <si>
    <t>Improving the Energy and Emissions Performance of Buildings Australia (2019)</t>
  </si>
  <si>
    <t>Improving the Energy and Emissions Performance of Buildings</t>
  </si>
  <si>
    <t>Grants and subsidies, Advice or aid in implementation, Auditing</t>
  </si>
  <si>
    <t>As part of the Climate Solutions Package, the Australian Government is delivering an additional $10.5 million in 2019-20 to improve the energy efficiency of Australian buildings. This includes $3.4 million to improve the energy efficiency of both new and existing homes, and $7.1 million to improve the energy efficiency of commercial buildings. IEA/IRENA Global Renewable Energy Policies and Measures Database © OECD/IEA and IRENA, [November 2020]</t>
  </si>
  <si>
    <t>https://www.iea.org/policies/7882-improving-the-energy-and-emissions-performance-of-buildings?country=Australia&amp;qs=australia</t>
  </si>
  <si>
    <t>Improving the infrastructure for using bicycles Germany (2002)</t>
  </si>
  <si>
    <t>Improving the infrastructure for using bicycles</t>
  </si>
  <si>
    <t>Strategic planning, Infrastructure investments</t>
  </si>
  <si>
    <t>http://www.nationaler-radverkehrsplan.de
www.bmvbs.de</t>
  </si>
  <si>
    <t>Incandescent Lamp Phase-out France (2008)</t>
  </si>
  <si>
    <t>Incandescent Lamp Phase-out</t>
  </si>
  <si>
    <t>http://www.developpement-durable.gouv.fr/article.php3?id_article=3816</t>
  </si>
  <si>
    <t>Incentives for Alternative Vehicles Italy (2002)</t>
  </si>
  <si>
    <t>Incentives for Alternative Vehicles</t>
  </si>
  <si>
    <t>Incentives for Cities to Purchase Environmentally Friendly Vehicles Italy (2004)</t>
  </si>
  <si>
    <t>Incentives for Cities to Purchase Environmentally Friendly Vehicles</t>
  </si>
  <si>
    <t>Incentives for Converting Vehicles to Run on Methane and LPG Italy (2005)</t>
  </si>
  <si>
    <t>Incentives for Converting Vehicles to Run on Methane and LPG</t>
  </si>
  <si>
    <t>http://www.minambiente.it/st/Ministero.aspx?doc=archivio/comunicatistampa/2005/19ottobre.xml</t>
  </si>
  <si>
    <t>Incentives for Gas Powered Cars Italy (2003)</t>
  </si>
  <si>
    <t>Incentives for Gas Powered Cars</t>
  </si>
  <si>
    <t>https://ec.europa.eu/clima/sites/clima/files/docs/0001/organisations/engva_en.pdf</t>
  </si>
  <si>
    <t>Incentives for Voluntary Emissions Reductions Republic of Korea (2005)</t>
  </si>
  <si>
    <t>Incentives for Voluntary Emissions Reductions</t>
  </si>
  <si>
    <t>Income Tax Law Modification for Charging EVs at the Workplace Germany (2016)</t>
  </si>
  <si>
    <t>Income Tax Law Modification for Charging EVs at the Workplace</t>
  </si>
  <si>
    <t>"If employees recharge their vehicles at their place of employment, this will no longer be deemed a taxable benefit in kind." (See reference below.) Charging infrastructure given to the employee for free may be taxed with a flat-rate tax of 25 %. The same tax rate may be applied for subsidies for charging infrastructure granted by employers. IEA/IRENA Global Renewable Energy Policies and Measures Database © OECD/IEA and IRENA, [November 2020]</t>
  </si>
  <si>
    <t>Income tax reduction for energy development projects (MoF Regulation No. 21 Indonesia (2010)</t>
  </si>
  <si>
    <t>Income tax reduction for energy development projects (MoF Regulation No. 21</t>
  </si>
  <si>
    <t>https://policy.asiapacificenergy.org/node/3436</t>
  </si>
  <si>
    <t>Increasing Credit Limits for Households Depending on Efficiency Rating Turkey (2019)</t>
  </si>
  <si>
    <t>Increasing Credit Limits for Households Depending on Efficiency Rating</t>
  </si>
  <si>
    <t>By the official gazette 30666 on 25 January 2019 dated, regulations relating to the credit transactions of banks have been amended, including credit limits for households are increased depending on the rating of the house in accordance with the Energy Efficiency Law from 2007. IEA/IRENA Global Renewable Energy Policies and Measures Database © OECD/IEA and IRENA, [November 2020]</t>
  </si>
  <si>
    <t>https://www.iea.org/policies/7967-increasing-credit-limits-for-households-depending-on-efficiency-rating?country=Turkey&amp;qs=turkey</t>
  </si>
  <si>
    <t>Cooling Action Plan (ICAP) India (2019)</t>
  </si>
  <si>
    <t>Cooling Action Plan (ICAP)</t>
  </si>
  <si>
    <t>Strategic planning, Professional training and qualification, Target</t>
  </si>
  <si>
    <t>Buildings, Heating and cooling, Industry, Fluorinated gases</t>
  </si>
  <si>
    <t>The ICAP provides a 20-year perspective and outlines actions needed to provide access to sustainable cooling. The main targets are: reduction of cooling demand across sector by 20% to 25 % by year 2037-38; Reduction of refrigerant demand by 25% to 30% by year 2037-38; Reduction of cooling energy requirements by 25% to 40% by year 2037-38; Training and certification of 100,000 servicing sector technicians by year 2022-23, synergizing with Skill India Mission (p. XX, document linked below).</t>
  </si>
  <si>
    <t>http://ozonecell.in/wp-content/uploads/2019/03/INDIA-COOLING-ACTION-PLAN-e-circulation-version080319.pdf
https://www.ceew.in/sites/default/files/CEEW-Incentives-and-Regulations-to-phase-down-HFCs-report-PDF-06Mar19.pdf</t>
  </si>
  <si>
    <t>National Policy on Biofuels India (2015)</t>
  </si>
  <si>
    <t>National Policy on Biofuels</t>
  </si>
  <si>
    <t>Strategic planning, Product standards, Monitoring</t>
  </si>
  <si>
    <t>The National Policy on Biofuels aims to ensure that a minimum level of biofuels become readily available in the market to meet the demand at any given time. The proposed blending target of 20% biofuels in bio-diesel and bio-ethanol stays in place.</t>
  </si>
  <si>
    <t>http://www.indiaenvironmentportal.org.in/content/417000/national-policy-on-biofuels-2015/</t>
  </si>
  <si>
    <t>Indicative National Energy Efficiency Target United Kingdom (2014)</t>
  </si>
  <si>
    <t>Indicative National Energy Efficiency Target</t>
  </si>
  <si>
    <t>The UK has set its indicative national energy efficiency target on the basis of final energy consumption. This means the indicative target is 129.2 MTOE on a net calorific basis, which would amount to an 18% reduction (28.5 MTOE) from the UK's 2007 business as usual project projection for 2020. This indicative target has been set taking into account the overarching European goal of reducing energy consumption by 20% relative to 2007 PRIMES projection of 2020 demand. IEA/IRENA Global Renewable Energy Policies and Measures Database © OECD/IEA and IRENA, [November 2020]</t>
  </si>
  <si>
    <t>https://www.iea.org/policies/1512-eu-directive-201227eu?country=United%20Kingdom&amp;page=2&amp;qs=united</t>
  </si>
  <si>
    <t>Individual Unit Energy Choice France (1999)</t>
  </si>
  <si>
    <t>Individual Unit Energy Choice</t>
  </si>
  <si>
    <t>Climate Change Sectoral Roadmap 2009 Indonesia (2010)</t>
  </si>
  <si>
    <t>Climate Change Sectoral Roadmap 2009</t>
  </si>
  <si>
    <t>"The Indonesia Climate Change Sectoral Roadmap (ICCSR) is meant to provide inputs for the 5 year Medium-Term Development Plan (RPJM) 2010-2014, and also for the subsequent medium term development plans until 2030. The ICCSR places particular emphasis on the challenges within the forestry, energy, industry, agriculture, transportation, coastal area, water, waste and health sectors. It aims to address these challenges through effective development planning and coordination between the work of all governmental ministries, departments and agencies. The ICCSR identifies activities under REDD+ as the most promosing measures for climate change mitigation"</t>
  </si>
  <si>
    <t>https://www.adaptation-undp.org/sites/default/files/downloads/indonesia_climate_change_sectoral_roadmap_iccsr.pdf</t>
  </si>
  <si>
    <t>Master Strategy on Agricultural Development (Strategi iInduk Pembangunan Pertanian/SIPP) Indonesia (2013)</t>
  </si>
  <si>
    <t>Master Strategy on Agricultural Development (Strategi iInduk Pembangunan Pertanian/SIPP)</t>
  </si>
  <si>
    <t>"Objective: to achieve ‘Agriculture for Development’ and a ‘Sustainable Agriculture Bio-Industry’ system based on the bio-culture paradigm with the longterm vision of agricultural development in Indonesia being to achieve a sustainable agricultural bio-industry system that produces healthy foods and high value-added products from agricultural biodiversity and marine tropical resources."</t>
  </si>
  <si>
    <t>http://www.worldagroforestry.org/sea/Publications/files/occasionalpaper/OP0003-15.pdf</t>
  </si>
  <si>
    <t>National Standard for Air Conditioning, Refrigerator, and Washing Machine (Ministerial Regulation No.34/M-IND/PER/7/2013) Indonesia (2014)</t>
  </si>
  <si>
    <t>National Standard for Air Conditioning, Refrigerator, and Washing Machine (Ministerial Regulation No.34/M-IND/PER/7/2013)</t>
  </si>
  <si>
    <t>https://www.iea.org/policies/1724-indonesia-national-standard-for-air-conditioning-refrigerator-and-washing-machine-ministerial-regulation-no34m-indper72013?country=Indonesia&amp;page=1&amp;qs=indonesia</t>
  </si>
  <si>
    <t>Value-Added Tax and Import Duty Exemption For Renewable Energy Property Indonesia (2010)</t>
  </si>
  <si>
    <t>Value-Added Tax and Import Duty Exemption For Renewable Energy Property</t>
  </si>
  <si>
    <t>The Regulation of 2010 mainly applies to renewable energy, but also to power plants in general. It stipulates that Import duty exemptions are valid for:
for machinery and capital for renewable energy;
for capital goods required for public electricity supply (on- and off-grid).
Value Added Tax (VAT) exemptions apply to taxable goods imported to develop renewable energy projects, as long as no substitutes are manufactured in Indonesia. Exemptions are valid for 2 years with optional exenstion depending on applicability and feasibility. As of 2016, the exemption is still applicable.
The VAT exemption applies to machinerey (both constructed and dismantled); while tax may still be rasied on spare parts that companies need to use renewable energy for end-product manufacturing.</t>
  </si>
  <si>
    <t>http://www.flevin.com/id/lgso/translations/JICA%20Mirror/english/4244_21_PMK.011_2010_e.html</t>
  </si>
  <si>
    <t>Geothermal auctions Indonesia (2016)</t>
  </si>
  <si>
    <t>Geothermal auctions</t>
  </si>
  <si>
    <t>Economic instruments, Tendering schemes, Market-based instruments</t>
  </si>
  <si>
    <t>Indonesia has excellent geothermal resource availability – estimated 29 GW of which only around 4.5% was exploited as of 2015. In order to increase country’s renewable energy share in the energy mix and exploit its geothermal potential, the Ministry for Energy and Mineral Resources of Indonesia opened technology-specific auctions. 
Auctions are organized in two stages. The first stage is a pre-qualification stage to determine the eligibility of bidders based on the viability of funding and technical aspects, while the second stage is to determine the winner of the auction based on the offered price of electricity per plant.
In fall 2016 Indonesia opened auctions for procurement of six geothermal areas. Auction for Simbolon Samosir working geothermal area was repeated on 1st of December. Results of auctions are expected to be announced in first half of 2017 while plants will be commissioned between 2024 and 2025. IEA/IRENA Global Renewable Energy Policies and Measures Database © OECD/IEA and IRENA, [November 2020]</t>
  </si>
  <si>
    <t>https://www.iea.org/policies/6144-indonesia-geothermal-auctions-2016</t>
  </si>
  <si>
    <t>Light-Duty Vehicle Emission Standards Indonesia (2017)</t>
  </si>
  <si>
    <t>Light-Duty Vehicle Emission Standards</t>
  </si>
  <si>
    <t>Starting in 2005, Indonesia was under the Euro II emission standard. In March 2017, the Ministry of Environment and Forestry adopted a regulation on the Standard Exhaust Emission of Euro 4-Type Motor Vehicles. Through this regulation, the government indicates the need for domestic light-vehicle manufactures to adjust to the Euro IV emission standard. Manufacturers had an 18-month period to apply the standard (4 years for diesel vehicles).</t>
  </si>
  <si>
    <t>https://www.transportpolicy.net/standard/indonesia-light-duty-emissions/
https://www.indonesia-investments.com/news/todays-headlines/automotive-industry-indonesia-adjusts-to-euro-4-emission-standard/item8485</t>
  </si>
  <si>
    <t>Industrial Assessment Centers (IACs) United States of America (1976)</t>
  </si>
  <si>
    <t>Industrial Assessment Centers (IACs)</t>
  </si>
  <si>
    <t>https://www.energy.gov/eere/amo/industrial-assessment-centers-iacs</t>
  </si>
  <si>
    <t>Industrial Buildings Efficiency Incentive Program Canada (2001)</t>
  </si>
  <si>
    <t>Industrial Buildings Efficiency Incentive Program</t>
  </si>
  <si>
    <t>https://www.nrcan.gc.ca/sites/www.nrcan.gc.ca/files/www/pdf/publications/emmc/15-0140%20EMMC-Ind%20EE-Annex-B-e.pdf</t>
  </si>
  <si>
    <t>Industrial Energy Efficiency Programme South Africa (2010)</t>
  </si>
  <si>
    <t>Industrial Energy Efficiency Programme</t>
  </si>
  <si>
    <t>https://unfcccevents.azureedge.net/media/pdfs/e902371e-481e-40ee-bdc1-6765cc601044/ca880729-46b0-4904-92d8-a23d6ec3a5a9.pdf</t>
  </si>
  <si>
    <t>Industrial Energy Performance Standards China (2007)</t>
  </si>
  <si>
    <t>Industrial Energy Performance Standards</t>
  </si>
  <si>
    <t>"Industrial energy performance standards set minimum allowable energy efficiency values for existing plants and newly constructed plants, taking into account different types of raw materials, fuels, and capacities. Aside from the mandatory minimum energy efficiency standards a set of voluntary, more advanced, “reach standards” have been established." (http://iepd.iipnetwork.org/policy/industrial-energy-performance-standards)
Below I am providing the minimum standards for some of the highest emitting sectors. A complete list of standards can be found at: http://iepd.iipnetwork.org/policy/industrial-energy-performance-standards
Cement (kgce/t): Exising plants - 109; New plants: 100; Advanced (voluntary): 97
Steel (kgce/t): Exising plants - 502; New plants: 468; Advanced (voluntary): 407
Coke (kgce/t): Exising plants - 165; New plants: 135; Advanced (voluntary): 125
Coal-fired power plants (gce/kWh):
- Supercritical: Exising plants - 320; New plants: 300; Advanced (voluntary): 300
- Subcritical (600MW): Exising plants - 330; New plants: 300; Advanced (voluntary): 300
- Subcritical (300MW): Exising plants - 340; New plants: 300; Advanced (voluntary): 317
- Super-high pressure : Exising plants - 375; New plants: 309; Advanced (voluntary): 355
- High pressure: Exising plants - 395; New plants: 309;</t>
  </si>
  <si>
    <t>http://iepd.iipnetwork.org/policy/industrial-energy-performance-standards</t>
  </si>
  <si>
    <t>Industrial Energy Performance Standards China (2013)</t>
  </si>
  <si>
    <t>Standards from 2013:
Cement industry performance 105 kgce/t
Steel industry performance 560 kgce/t
Coke industry performance (kgce/t) for top-charging coke oven Exising plants - 150 kgce/t; New plants: 122 kgce/t
Coke industry performance (kgce/t) for stamp-charging coke oven Exising plants - 155 kgce/t; New plants: 127 kgce/t
Electrolyzed aluminium industry performance 13200 Kwh/t
Oil refining industry performance 63 kgoe/t
Ethylene industry performance 790 kgce/t
Ammonia industry performance 1300 kgce/t
Paper industry performance 480 kgce/t</t>
  </si>
  <si>
    <t>Industrial Energy efficiency Data Analysis Project Australia (2012)</t>
  </si>
  <si>
    <t>Industrial Energy efficiency Data Analysis Project</t>
  </si>
  <si>
    <t>http://www.climateworksaustralia.org/project/current/industrial-energy-efficiency-data-analysis</t>
  </si>
  <si>
    <t>Industrial Facilities Initiative (IFI) United States of America (2009)</t>
  </si>
  <si>
    <t>Industrial Facilities Initiative (IFI)</t>
  </si>
  <si>
    <t>Fiscal or financial incentives, Grants and subsidies, Advice or aid in implementation, Regulatory Instruments</t>
  </si>
  <si>
    <t>https://www.energy.gov/eere/femp/federal-energy-management-program</t>
  </si>
  <si>
    <t>Industrial Symbiosis Programme South Africa (2014)</t>
  </si>
  <si>
    <t>Industrial Symbiosis Programme</t>
  </si>
  <si>
    <t>http://ncpc.co.za/files/NCPC%20Brochures/ISP_FINAL_REPRO_180X180mm_final_low-res_singles.pdf</t>
  </si>
  <si>
    <t>Industrial Technologies Program United States of America (1999)</t>
  </si>
  <si>
    <t>Industrial Technologies Program</t>
  </si>
  <si>
    <t>https://www.energy.gov/eere/amo/advanced-manufacturing-office</t>
  </si>
  <si>
    <t>Industrial Technologies Program: BestPractices United States of America (1970)</t>
  </si>
  <si>
    <t>Industrial Technologies Program: BestPractices</t>
  </si>
  <si>
    <t>http://www.eere.energy.gov/industry/bestpractices/index.html</t>
  </si>
  <si>
    <t>Industrial Technologies Program: Industries of the Future United States of America (1975)</t>
  </si>
  <si>
    <t>Industrial Technologies Program: Industries of the Future</t>
  </si>
  <si>
    <t>Technology deployment and diffusion, Research programme, Technology development</t>
  </si>
  <si>
    <t>http://www.eere.energy.gov/industry/technologies/industries.html</t>
  </si>
  <si>
    <t>Industrial Waste Reduction System Republic of Korea (1997)</t>
  </si>
  <si>
    <t>Industrial Waste Reduction System</t>
  </si>
  <si>
    <t>Industry 2015: Industrial Innovation Projects Italy (2008)</t>
  </si>
  <si>
    <t>Industry 2015: Industrial Innovation Projects</t>
  </si>
  <si>
    <t>Industry, Transport, Electricity and heat</t>
  </si>
  <si>
    <t>http://www.efficienzaenergetica.enea.it/industria/politiche-e-misure/progetto-industria-2015.aspx</t>
  </si>
  <si>
    <t>Information on the fuel consumption and CO2 emissions of new cars European Union (27) (2000)</t>
  </si>
  <si>
    <t>Information on the fuel consumption and CO2 emissions of new cars</t>
  </si>
  <si>
    <t>(Directive 1999/94/EC, amended by Directive 2003/73/EC and Regulation (EC) No. 1882/2003)
"The purpose of the Directive is to ensure that information relating to the fuel economy and CO2 emissions of new passenger cars offered for sale or lease in the Community is made available to consumers. This consumer information system is to be set up using the following four methods:
-attaching a fuel consumption and CO2 emissions label to the vehicle;
-producing a fuel consumption and CO2 emissions guide;
-displaying posters in car showrooms;
-including fuel consumption and CO2 emissions data in promotional material." (http://eur-lex.europa.eu/legal-content/EN/TXT/?uri=URISERV%3Al32034)</t>
  </si>
  <si>
    <t>http://eur-lex.europa.eu/legal-content/AUTO/?uri=CELEX:31999L0094&amp;qid=1448884429550&amp;rid=1</t>
  </si>
  <si>
    <t>Innovative Strategy for Energy and the Environment Japan (2012)</t>
  </si>
  <si>
    <t>Innovative Strategy for Energy and the Environment</t>
  </si>
  <si>
    <t>Policy support, Strategic planning, GHG reduction target, Renewable energy target</t>
  </si>
  <si>
    <t>http://www.un.org/esa/socdev/egms/docs/2012/greenjobs/enablingenvironment.pdf
http://www.wri.org/sites/default/files/wri_workingpaper_japan_final_ck_6_11_14.pdf</t>
  </si>
  <si>
    <t>Inovar-Auto Brazil (2012)</t>
  </si>
  <si>
    <t>Inovar-Auto</t>
  </si>
  <si>
    <t>30% tax on sold cars between 2013-2017 (possible extension), but not for cars meeting 1.82 MJ/km (based on EU 2015 target of 130gCO2/km). Expected vehicle improvement of 12.1%. Additional tax reduction of 1% or 2% if meeting 1.75 MJ/km or 1.68 MJ/km (subsidy). 2012 efficiency is 2.07 MJ/km Target - fuel efficiency of 1.82 MJ/km (19.1 km/l) by 2017 for Light-duty vehicles (incl. passenger cars)</t>
  </si>
  <si>
    <t>http://transportpolicy.net/index.php?title=Brazil:_Light-duty:_Fiscal_Incentive http://www.theicct.org/sites/default/files/publications/ICCTupdate_Brazil_InovarAuto_feb2013.pdf</t>
  </si>
  <si>
    <t>Integrated Climate and Energy Programme (IEKP) Germany (2007)</t>
  </si>
  <si>
    <t>Integrated Climate and Energy Programme (IEKP)</t>
  </si>
  <si>
    <t>Tax relief, Performance label, Comparison label, Strategic planning, Research &amp; Development and Deployment (RD&amp;D), Target, Political &amp; non-binding GHG reduction target</t>
  </si>
  <si>
    <t>Buildings, Electricity and heat, CCS, Renewables, Industry, Fluorinated gases, Transport, Air, Low-emissions mobility, Light-duty vehicles, Shipping</t>
  </si>
  <si>
    <t>http://www.lse.ac.uk/GranthamInstitute/law/integrated-climate-and-energy-programme-iekp/</t>
  </si>
  <si>
    <t>Integrated Energy Act Republic of Korea (1991)</t>
  </si>
  <si>
    <t>Integrated Energy Act</t>
  </si>
  <si>
    <t>Integrated Energy Plan South Africa (2003)</t>
  </si>
  <si>
    <t>Integrated Energy Plan</t>
  </si>
  <si>
    <t>Electricity and heat, Renewables, Nuclear, Coal, Gas</t>
  </si>
  <si>
    <t>http://www.energy.gov.za/files/media/explained/statistics_intergratedenergyplan_2003.pdf</t>
  </si>
  <si>
    <t>Integrated Energy Policy India (2006)</t>
  </si>
  <si>
    <t>Integrated Energy Policy</t>
  </si>
  <si>
    <t>Strategic planning, Other mandatory requirements, Feed-in tariffs or premiums</t>
  </si>
  <si>
    <t>http://www.lse.ac.uk/GranthamInstitute/law/integrated-energy-policy/
https://elr.info/sites/default/files/articles/40.10706.pdf</t>
  </si>
  <si>
    <t>Integrated Energy Services Project (2007-2014) Mexico (2008)</t>
  </si>
  <si>
    <t>Integrated Energy Services Project (2007-2014)</t>
  </si>
  <si>
    <t>Infrastructure investments, Grants and subsidies, Policy support</t>
  </si>
  <si>
    <t>Focus on RE access and development in rural areas.</t>
  </si>
  <si>
    <t>https://www.iea.org/policies/4483-integrated-energy-services-project-2007-2014</t>
  </si>
  <si>
    <t>Integrated Energy Supply Act Republic of Korea (1991)</t>
  </si>
  <si>
    <t>Integrated Energy Supply Act</t>
  </si>
  <si>
    <t>Strategic planning, Codes and standards</t>
  </si>
  <si>
    <t>https://www.ecolex.org/details/legislation/integrated-energy-supply-act-lex-faoc136743/</t>
  </si>
  <si>
    <t>Integrated National Electrification Programme South Africa (2001)</t>
  </si>
  <si>
    <t>Integrated National Electrification Programme</t>
  </si>
  <si>
    <t>https://pmg.org.za/committee-meeting/16322/</t>
  </si>
  <si>
    <t>Integrated Product Policy European Union (27) (2001)</t>
  </si>
  <si>
    <t>Integrated Product Policy</t>
  </si>
  <si>
    <t>https://ec.europa.eu/environment/ipp/pdf/bio_ipp.pdf</t>
  </si>
  <si>
    <t>Integrated Resource Electricity Plan 2010 – 2030 South Africa (2011)</t>
  </si>
  <si>
    <t>Integrated Resource Electricity Plan 2010 – 2030</t>
  </si>
  <si>
    <t>Strategic planning, Regulatory Instruments, Renewable energy target, Political &amp; non-binding renewable energy target</t>
  </si>
  <si>
    <t>Electricity and heat, Nuclear, Coal, Gas, Renewables, General</t>
  </si>
  <si>
    <t>The 2010 update of the IRP aims to install 17.8GW of renewable power capacity between 2010 and 2030. This is 42% of the total new generation capacity to be installed during the same period.
The current iteration of the Integrated Resource Plan (IRP) for South Africa, initiated by the Department of Energy (DoE) after a frrst round of public participation in June 2010, led to the Revised Balanced Scenario (RBS) that was published in October 20 I 0. It laid out the proposed generation new build fleet for South Africa for the period 2010 to 2030. This scenario was derived based on the cost-optimal solution for new build options (considering the direct costs of new build power plants), which was then "balanced" in accordance with qualitative measures such as local job creation. In addition (new capacity) to all existing and committed power plants, the RBS included a nuclear fleet of 9,6 GW; 6,3 GW of coal; 11,4 GW of renewables (excl hydro); and 11,0 GW of other generation sources.</t>
  </si>
  <si>
    <t>http://www.energy.gov.za/IRP/2010/IRP_2010.pdf</t>
  </si>
  <si>
    <t>Share of renewables in electricity capacity incl. Hydro (%), Share of renewables in electricity capacity excl. Hydro (%), Wind electricity capacity (MW), Solar CSP electricity capacity (MW), Solar PV electricity capacity (MW), Nuclear electricity capacity (MW), Hydro electricity capacity (MW)</t>
  </si>
  <si>
    <t>Share of renewables (%), Share of renewables (%), Capacity of renewables (MW), Capacity of renewables (MW), Capacity of renewables (MW), Capacity of renewables (MW), Capacity of renewables (MW)</t>
  </si>
  <si>
    <t>26.3, 21, 17742, 600, 8288, 1860, 4600</t>
  </si>
  <si>
    <t>2010, 2010, 2010, 2010, 2010, 2010, 2010</t>
  </si>
  <si>
    <t>Integrated Resource Plan South Africa (2019)</t>
  </si>
  <si>
    <t>Integrated Resource Plan</t>
  </si>
  <si>
    <t>Electricity and heat, Coal, Gas, Nuclear, Renewables</t>
  </si>
  <si>
    <t>Integrated Resource Plan (2019) is the first update of the original IRP2011.
Integrated Resource Plan (2019) aims to decommission over 35 GW (of 42 GW currently operating) of Eskom’s coal generation capacity by 2050, with 5.4 GW already by 2022 and 10.5 GW by 2030. The plan outlines 7.2 GW of new coal capacity will be built (5.7 GW already under construction and 1.5 GW to be commissioned by 2030) and renewables-based power generation capacity to increase with an additional 15.8 GW for wind and 7.4 GW for solar by 2030.
Lastly, there is no new nuclear capacity procurement actual capacity planning until 2030, but operational lifetime of the Koeberg power plant by 20 years suggested.</t>
  </si>
  <si>
    <t>https://www.egsa.org.za/wp-content/uploads/2019/10/IRP-2019_corrected-as-gazetted-18-October-2019-No.-42784.pdf
https://newclimate.org/wp-content/uploads/2020/10/NewClimate_PBL-CLIMA_2020OctUpdate.pdf</t>
  </si>
  <si>
    <t>Integrated Resource Plan for Electricity (IRP) South Africa (2011)</t>
  </si>
  <si>
    <t>Integrated Resource Plan for Electricity (IRP)</t>
  </si>
  <si>
    <t>Tendering schemes, Policy support, Strategic planning, Target</t>
  </si>
  <si>
    <t>Electricity and heat, Renewables, Coal, Nuclear</t>
  </si>
  <si>
    <t>Capacity targets to 2030 underline the decreasing share of coal in total installed capacity from 93% in 2011 to 46% in 2030 and substantial share of nuclear, 12.7% by 2030.</t>
  </si>
  <si>
    <t>http://www.energy.gov.za/files/irp_overview.html</t>
  </si>
  <si>
    <t>Integrating Environmental Strategies - Research Programme Brazil (2000)</t>
  </si>
  <si>
    <t>Integrating Environmental Strategies - Research Programme</t>
  </si>
  <si>
    <t>Integration of Environmental Aspects and Sustainable Development into Energy and Transport Policies European Union (27) (2000)</t>
  </si>
  <si>
    <t>Integration of Environmental Aspects and Sustainable Development into Energy and Transport Policies</t>
  </si>
  <si>
    <t>https://eur-lex.europa.eu/LexUriServ/LexUriServ.do?uri=COM:2004:0394:FIN:EN:PDF</t>
  </si>
  <si>
    <t>Intelligent Energy Europe Programme European Union (27) (2003)</t>
  </si>
  <si>
    <t>Intelligent Energy Europe Programme</t>
  </si>
  <si>
    <t>Policy support, Information provision, RD&amp;D funding, Technology deployment and diffusion</t>
  </si>
  <si>
    <t>https://ec.europa.eu/easme/en/section/energy/intelligent-energy-europe</t>
  </si>
  <si>
    <t>Intelligent Energy-Europe Programme European Union (27) (2007)</t>
  </si>
  <si>
    <t>Intelligent Energy-Europe Programme</t>
  </si>
  <si>
    <t>RD&amp;D funding, Information and education, Technology deployment and diffusion</t>
  </si>
  <si>
    <t>http://ec.europa.eu/energy/intelligent/index_en.html</t>
  </si>
  <si>
    <t>Intended Nationally Determined Contribution - INDC Saudi Arabia (2015)</t>
  </si>
  <si>
    <t>"The actions and plans outlined in this submission seek to achieve mitigation co-benefits ambitions of up to 130 million tons of CO2eq avoided by 2030 annually through contributions
to economic diversification and adaptation. These ambitions are contingent on the Kingdom’s
economy continuing to grow with an increasingly diversified economy and a robust contribution from oil export revenues to the national economy." 
"A dynamic baseline will be developed on basis of a combination of two scenarios. One scenario assumes economic diversification with a robust contribution of oil export revenues, and the other on an accelerated domestic industrialization based on sustainable utilization of all indigenous resources including oil, gas and minerals."
(Source: http://www4.unfccc.int/submissions/INDC/Published%20Documents/Saudi%20Arabia/1/KSA-INDCs%20English.pdf)</t>
  </si>
  <si>
    <t>http://www4.unfccc.int/submissions/INDC/Published%20Documents/Saudi%20Arabia/1/KSA-INDCs%20English.pdf</t>
  </si>
  <si>
    <t>130 million tons of co2 eq</t>
  </si>
  <si>
    <t>Inter-Ministerial Technical Committee for GHG emissions (CIPE resolution 123 Italy (2002)</t>
  </si>
  <si>
    <t>Inter-Ministerial Technical Committee for GHG emissions (CIPE resolution 123</t>
  </si>
  <si>
    <t>http://www.lse.ac.uk/GranthamInstitute/law/inter-ministerial-technical-committee-for-ghg-emissions-cipe-resolution-1232002/
http://www.nonsoloaria.com/Leggi%20aria/d%20cipe%2019-12-2002.pdf</t>
  </si>
  <si>
    <t>Inter-ministerial climate change commission Mexico (2005)</t>
  </si>
  <si>
    <t>Inter-ministerial climate change commission</t>
  </si>
  <si>
    <t>https://unfccc.int/sites/default/files/sem_abs_mexico.pdf</t>
  </si>
  <si>
    <t>Interagency Sustainability Working Group United States of America (2001)</t>
  </si>
  <si>
    <t>Interagency Sustainability Working Group</t>
  </si>
  <si>
    <t>http://energy.gov/eere/femp/articles/interagency-sustainability-working-group</t>
  </si>
  <si>
    <t>Interconnection Standards for Small Generators United States of America (2005)</t>
  </si>
  <si>
    <t>Interconnection Standards for Small Generators</t>
  </si>
  <si>
    <t>http://www.ferc.gov/industries/electric/indus-act/gi/small-gen.asp</t>
  </si>
  <si>
    <t>Interest Cut for Energy Savers Republic of Korea (2004)</t>
  </si>
  <si>
    <t>Interest Cut for Energy Savers</t>
  </si>
  <si>
    <t>https://www.iea.org/policies/4126-interest-cut-for-energy-savers?country=Korea&amp;page=2&amp;qs=korea</t>
  </si>
  <si>
    <t>Interim Measure of Distributed Solar Power Generation On-grid Service Agreement China (2012)</t>
  </si>
  <si>
    <t>Interim Measure of Distributed Solar Power Generation On-grid Service Agreement</t>
  </si>
  <si>
    <t>Policy support, Regulatory Instruments, Net metering, Grid access and priority for renewables, Infrastructure investments</t>
  </si>
  <si>
    <t>https://www.iea.org/policies/5480-interim-measure-of-distributed-solar-power-generation-on-grid-service-agreement</t>
  </si>
  <si>
    <t>Interim Measures for the new power access network supervision China (2014)</t>
  </si>
  <si>
    <t>Interim Measures for the new power access network supervision</t>
  </si>
  <si>
    <t>http://www.nea.gov.cn/2014-03/14/c_133186385.htm</t>
  </si>
  <si>
    <t>Interim Measures on Renewable energy development fund Imposition and Management China (2012)</t>
  </si>
  <si>
    <t>Interim Measures on Renewable energy development fund Imposition and Management</t>
  </si>
  <si>
    <t>RD&amp;D funding, Monitoring</t>
  </si>
  <si>
    <t>http://www.nea.gov.cn/2011-12/20/c_131316289.htm</t>
  </si>
  <si>
    <t>Interim Report by the Energy Supply and Demand Subcommittee, Advisory Committee for Natural Resources and Energy Japan (2004)</t>
  </si>
  <si>
    <t>Interim Report by the Energy Supply and Demand Subcommittee, Advisory Committee for Natural Resources and Energy</t>
  </si>
  <si>
    <t>http://www.meti.go.jp/report/data/g41004bj.html</t>
  </si>
  <si>
    <t>Interim Report by the Energy efficiency and Conservation Subcommittee, Advisory Committee for Natural Resources and Energy Japan (2004)</t>
  </si>
  <si>
    <t>Interim Report by the Energy efficiency and Conservation Subcommittee, Advisory Committee for Natural Resources and Energy</t>
  </si>
  <si>
    <t>http://www.meti.go.jp/report/data/g40706aj.html</t>
  </si>
  <si>
    <t>Interim Report by the Joint Committee of the Industrial Structure Council and Advisory Committee for Natural Resources and Energy Japan (2004)</t>
  </si>
  <si>
    <t>Interim Report by the Joint Committee of the Industrial Structure Council and Advisory Committee for Natural Resources and Energy</t>
  </si>
  <si>
    <t>http://www.meti.go.jp/committee/downloadfiles/g40616a61j.pdf</t>
  </si>
  <si>
    <t>Interim Report on Future Measures for Global Warming by the Global Environmental Subcommittee, Environmental Committee, Industrial Structure Council Japan (2004)</t>
  </si>
  <si>
    <t>Interim Report on Future Measures for Global Warming by the Global Environmental Subcommittee, Environmental Committee, Industrial Structure Council</t>
  </si>
  <si>
    <t>http://www.meti.go.jp/english/information/data/cPubComWarming.html</t>
  </si>
  <si>
    <t>Interim management measures on renewable energy development funds China (2015)</t>
  </si>
  <si>
    <t>Interim management measures on renewable energy development funds</t>
  </si>
  <si>
    <t>Economic instruments, Fiscal or financial incentives, Grants and subsidies</t>
  </si>
  <si>
    <t>To promote renewable energy development and utilization, optimize energy structure, ensure energy security, in accordance with the relevant laws and regulations, the Ministry released Regulation on management of the Renewable Energy Development Fund.
Subsidy cuts for solar, offshore and onshore wind (2020, although initial plans announced in 2018)
NEA) has confirmed the slashing of solar subsidies, halving (50%) the total budget allocation for solar power project subsidies to RMB1.5 billion ($214 million) for 2020, as well as the complete scrapping of subsidisation for offshore wind projects, cancelling support for new offshore wind farms in 2020, the country will also end the subsidies for onshore wind projects in 2021
(https://www.smart-energy.com/renewable-energy/china-slashes-solar-offshore-wind-subsidies-by-half/) IEA/IRENA Global Renewable Energy Policies and Measures Database © OECD/IEA and IRENA, [November 2020]</t>
  </si>
  <si>
    <t>https://www.iea.org/policies/5995-interim-management-measures-on-renewable-energy-development-funds</t>
  </si>
  <si>
    <t>Interim procedures of the management of distributed power grid China (2013)</t>
  </si>
  <si>
    <t>Interim procedures of the management of distributed power grid</t>
  </si>
  <si>
    <t>Institutional creation, Grants and subsidies</t>
  </si>
  <si>
    <t>http://www.gov.cn/zwgk/2013-08/14/content_2466462.htm</t>
  </si>
  <si>
    <t>Intermodal transport - Final Grant of the PACT Programme European Union (27) (2001)</t>
  </si>
  <si>
    <t>Intermodal transport - Final Grant of the PACT Programme</t>
  </si>
  <si>
    <t>https://ec.europa.eu/commission/presscorner/detail/en/IP_01_1112</t>
  </si>
  <si>
    <t>International Biofuels Forum (IBF) United States of America (2007)</t>
  </si>
  <si>
    <t>International Biofuels Forum (IBF)</t>
  </si>
  <si>
    <t>Negotiated agreements (public-private sector), Voluntary approaches, Public voluntary schemes</t>
  </si>
  <si>
    <t>http://www.un.org/News/briefings/docs/2007/070302_Biofuels.doc.htm</t>
  </si>
  <si>
    <t>International Climate Change Policy Australia (2004)</t>
  </si>
  <si>
    <t>International Climate Change Policy</t>
  </si>
  <si>
    <t>http://www.climatechange.gov.au/international/index.html</t>
  </si>
  <si>
    <t>International Framework for Nuclear Energy Cooperation (IFNEC) United States of America (2006)</t>
  </si>
  <si>
    <t>International Framework for Nuclear Energy Cooperation (IFNEC)</t>
  </si>
  <si>
    <t>https://www.world-nuclear.org/information-library/current-and-future-generation/international-framework-for-nuclear-energy-coopera.aspx</t>
  </si>
  <si>
    <t>International Partnership for Hydrogen and Fuel Cells in the Economy (IPHE) United States of America (2003)</t>
  </si>
  <si>
    <t>International Partnership for Hydrogen and Fuel Cells in the Economy (IPHE)</t>
  </si>
  <si>
    <t>Codes and standards, Advice or aid in implementation, Information provision, Demonstration project, Research programme, Technology deployment and diffusion, Technology development</t>
  </si>
  <si>
    <t>http://www.eere.energy.gov/hydrogenandfuelcells/international_partnership.html</t>
  </si>
  <si>
    <t>International Renewable Energy Program United States of America (2003)</t>
  </si>
  <si>
    <t>International Renewable Energy Program</t>
  </si>
  <si>
    <t>Unilateral commitments (private sector), Voluntary approaches</t>
  </si>
  <si>
    <t>International Renewable and Energy efficiency Activities United States of America (2003)</t>
  </si>
  <si>
    <t>International Renewable and Energy efficiency Activities</t>
  </si>
  <si>
    <t>Information and education, Information provision, Policy support, Strategic planning</t>
  </si>
  <si>
    <t>http://www.eere.energy.gov/international/</t>
  </si>
  <si>
    <t>International Technology Transfer United States of America (2003)</t>
  </si>
  <si>
    <t>International Technology Transfer</t>
  </si>
  <si>
    <t>http://www.usaid.gov/our_work/environment/climate/</t>
  </si>
  <si>
    <t>International Thermonuclear Experimental Reactor (ITER) Project Republic of Korea (2003)</t>
  </si>
  <si>
    <t>International Thermonuclear Experimental Reactor (ITER) Project</t>
  </si>
  <si>
    <t>https://www.iter.org/proj/ITERHistory</t>
  </si>
  <si>
    <t>Introduction of Solar Power in Government Office Buildings Japan (2001)</t>
  </si>
  <si>
    <t>Introduction of Solar Power in Government Office Buildings</t>
  </si>
  <si>
    <t>http://www.mlit.go.jp/hakusyo/mlit/h13/html/D0241320.html</t>
  </si>
  <si>
    <t>Introduction of a Domestic Emissions Trading Scheme Republic of Korea (2002)</t>
  </si>
  <si>
    <t>Introduction of a Domestic Emissions Trading Scheme</t>
  </si>
  <si>
    <t>Introduction of the Green Certificates System Italy (1999)</t>
  </si>
  <si>
    <t>Introduction of the Green Certificates System</t>
  </si>
  <si>
    <t>Legislative decree 79/99</t>
  </si>
  <si>
    <t>http://www.lse.ac.uk/GranthamInstitute/law/introduction-of-the-green-certificates-system-legislative-decree-7999-of-16-march-1999-entitled-ministry-of-productive-activities-decree-18-03-02-followed-by-ministry-of-productive-activities-dec/</t>
  </si>
  <si>
    <t>http://www.parlamento.it/parlam/leggi/deleghe/99079dl.htm</t>
  </si>
  <si>
    <t>Investing in the Future Programme (Zukunfts -Investitions-Programm, ZIP) Germany (2001)</t>
  </si>
  <si>
    <t>Investing in the Future Programme (Zukunfts -Investitions-Programm, ZIP)</t>
  </si>
  <si>
    <t>Technology deployment and diffusion, Research &amp; Development and Deployment (RD&amp;D)</t>
  </si>
  <si>
    <t>https://www.iea.org/policies/1157-investing-in-the-future-programme?country=Germany&amp;page=6</t>
  </si>
  <si>
    <t>Investment Fund for the Environment and Energy Management France (2002)</t>
  </si>
  <si>
    <t>Investment Fund for the Environment and Energy Management</t>
  </si>
  <si>
    <t>Investment Tax Credit for energy-efficient technologies and projects Russian Federation (2011)</t>
  </si>
  <si>
    <t>Investment Tax Credit for energy-efficient technologies and projects</t>
  </si>
  <si>
    <t>Provides investment tax loan for organizations that invest in specific energy efficient technologies and projects. 
(source: IEA, https://www.iea.org/policiesandmeasures/pams/russia/name-152182-en.php) IEA/IRENA Global Renewable Energy Policies and Measures Database © OECD/IEA and IRENA, [November 2020]</t>
  </si>
  <si>
    <t>ftp://ftp.repec.org/opt/ReDIF/RePEc/ers/papers/16_3_A_p14.pdf</t>
  </si>
  <si>
    <t>National Allocation Plan 2005-2007 Italy (2004)</t>
  </si>
  <si>
    <t>National Energy Strategy Italy (2017)</t>
  </si>
  <si>
    <t>National Energy Strategy</t>
  </si>
  <si>
    <t>Policy support, Strategic planning, Research &amp; Development and Deployment (RD&amp;D), Target, Energy efficiency target, Renewable energy target</t>
  </si>
  <si>
    <t>Italy's National Energy Strategy sets targets for renewables, energy efficiency and decarbonization. It specifies actions to reach those goals and proposes a doubling in investment for clean energy research.</t>
  </si>
  <si>
    <t>https://www.mise.gov.it/images/stories/documenti/BROCHURE_ENG_SEN.PDF</t>
  </si>
  <si>
    <t>J-Credit Scheme Japan (2008)</t>
  </si>
  <si>
    <t>J-Credit Scheme</t>
  </si>
  <si>
    <t>This program certifies amount of GHG emissions reduced through appropriate management of forests.</t>
  </si>
  <si>
    <t>http://japancredit.go.jp/english/index.html</t>
  </si>
  <si>
    <t>Jakarta Regulation No. 38/12 on Green Buildings Indonesia (2012)</t>
  </si>
  <si>
    <t>Jakarta Regulation No. 38/12 on Green Buildings</t>
  </si>
  <si>
    <t>Jakarta</t>
  </si>
  <si>
    <t>Regulatory Instruments, Building codes and standards</t>
  </si>
  <si>
    <t>The policy focuses on energy efficiency, water efficiency, indoor air quality, waste and soil treatment as well as construction activities. (For details regarding the specifications, see reference below.) IEA/IRENA Global Renewable Energy Policies and Measures Database © OECD/IEA and IRENA, [November 2020]</t>
  </si>
  <si>
    <t>https://www.iea.org/policies/2523-jakarta-regulation-no-382012-on-green-buildings?country=Indonesia&amp;page=2&amp;qs=indonesia</t>
  </si>
  <si>
    <t>Methane to Markets Partnership Japan (2004)</t>
  </si>
  <si>
    <t>Industry, Electricity and heat, Agriculture and forestry, Agricultural CH4, Fossil fuel exploration and production, Waste CH4</t>
  </si>
  <si>
    <t>"Japan joined the Methane to Markets Partnership in 2004. An international initiative to advance cost-effective, near-term reductions of methane emissions, the Partnership compels signatory nations to collaborate with other governments and the private sector to reduce global methane emissions and enhance economic growth, promote energy security, and improve the environment. Other Partnership aims include improving mine safety, reducing waste, and improving local air quality. The Partnership initially targets three major methane sources: landfills, underground coal mines, and natural gas and oil systems."(IEA, 2015 - see link below) IEA/IRENA Global Renewable Energy Policies and Measures Database © OECD/IEA and IRENA, [November 2020]</t>
  </si>
  <si>
    <t>https://www.iea.org/policies/4329-japan-methane-to-markets-partnership</t>
  </si>
  <si>
    <t>Act of Promoting Utilization of Sea Areas in Development of Power Generation Facilities Using Maritime Renewable Energy Resources Japan (2018)</t>
  </si>
  <si>
    <t>Act of Promoting Utilization of Sea Areas in Development of Power Generation Facilities Using Maritime Renewable Energy Resources</t>
  </si>
  <si>
    <t>The Act provides for taking measures such as the formulation of basic policies, designating maritime areas as targets of promotion projects, creating a certification system for plans related to the licensed use of such designated maritime areas, etc., for the promotion of the utilization of specific maritime areas related to the development of power generation facilities while making efforts to harmonize with other measures related to the ocean. IEA/IRENA Global Renewable Energy Policies and Measures Database © OECD/IEA and IRENA, [November 2020]</t>
  </si>
  <si>
    <t>https://www.iea.org/policies/6564-japan-act-of-promoting-utilization-of-sea-areas-in-development-of-power-generation-facilities-using-maritime-renewable-energy-resources?country=Japan&amp;qs=japan</t>
  </si>
  <si>
    <t>Solar PV Auctions Japan (2017)</t>
  </si>
  <si>
    <t>Solar PV Auctions</t>
  </si>
  <si>
    <t>Tendering schemes, Market-based instruments</t>
  </si>
  <si>
    <t>In 2017, Japan introduced auction system for awarding fixed tariff to large-scale solar PV projects. Projects selected through bidding competition receive 20-year long Power Purchase Agreement (PPA). All PV projects larger than 2 MW were subjected to the renewable capacity auctions until 3rd Auction around. From 4th Auction around, the project capacity threshold is reduced from 2 MW to 500kW. IEA/IRENA Global Renewable Energy Policies and Measures Database © OECD/IEA and IRENA, [November 2020]</t>
  </si>
  <si>
    <t>https://www.iea.org/policies/6563-japan-solar-pv-auctions?country=Japan&amp;qs=japan</t>
  </si>
  <si>
    <t>Carbon Fund Japan (2004)</t>
  </si>
  <si>
    <t>Carbon Fund</t>
  </si>
  <si>
    <t>Industry, General</t>
  </si>
  <si>
    <t>https://www.jica.go.jp/english/news/jbic_archive/autocontents/english/news/2004/000075/attach(JCF)%20%20.pdf</t>
  </si>
  <si>
    <t>Industrial Standard for Biodiesel Japan (2006)</t>
  </si>
  <si>
    <t>Industrial Standard for Biodiesel</t>
  </si>
  <si>
    <t>http://transportpolicy.net/index.php?title=Japan:_Fuels:_Biofuels</t>
  </si>
  <si>
    <t>Jobs and Competitiveness Program Australia (2012)</t>
  </si>
  <si>
    <t>Jobs and Competitiveness Program</t>
  </si>
  <si>
    <t>Direct investment, Grants and subsidies</t>
  </si>
  <si>
    <t>Energy efficiency, Energy service demand reduction and resource efficiency, Renewables, Other low-carbon technologies and fuel switch, Non-energy use</t>
  </si>
  <si>
    <t>http://www.climatechange.gov.au/government/initiatives/jobs-competitiveness-program.aspx</t>
  </si>
  <si>
    <t>Joint Communiqué of the 7th Annual APEC Conference Republic of Korea (2005)</t>
  </si>
  <si>
    <t>Joint Communiqué of the 7th Annual APEC Conference</t>
  </si>
  <si>
    <t>Electricity and heat, Renewables, CCS, Coal, Nuclear</t>
  </si>
  <si>
    <t>https://www.mofa.go.jp/policy/economy/apec/2005/joint.html</t>
  </si>
  <si>
    <t>Joint Forest Management India (1990)</t>
  </si>
  <si>
    <t>Joint Forest Management</t>
  </si>
  <si>
    <t>"In 1990, India initiated forest protection and management programme involving local communities as Joint Forest Management (JFM). The local communities and the forest department jointly plan and implement forest regeneration and development programmes, and the communities are rewarded with substantial share in forest produce in return for their efforts in protection and management of forests. "</t>
  </si>
  <si>
    <t>http://www4.unfccc.int/Submissions/INDC/Published%20Documents/India/1/INDIA%20INDC%20TO%20UNFCCC.pdf
http://unfccc.int/resource/docs/natc/indbur1.pdf</t>
  </si>
  <si>
    <t>Joint Global Change Research Institute (JGCRI) United States of America (2001)</t>
  </si>
  <si>
    <t>Joint Global Change Research Institute (JGCRI)</t>
  </si>
  <si>
    <t>Negotiated agreements (public-private sector), Advice or aid in implementation, Information provision, Research programme</t>
  </si>
  <si>
    <t>http://www.globalchange.umd.edu/</t>
  </si>
  <si>
    <t>Joint resolution 1/18 creating the Environmental and Insurance Sustainability Program (PROSAS) Argentina (2018)</t>
  </si>
  <si>
    <t>Joint resolution 1/18 creating the Environmental and Insurance Sustainability Program (PROSAS)</t>
  </si>
  <si>
    <t>Art.1 creates the Environmental and Insurance Sustainability Programme (PROSAS). The programme's objective is to foster investments in new forestry ventures and in the extensions of existing forests which take place in accordance with Law no. 25.080. The programme aims to promote both forestation and enrichment of the native forest with the aim of increasing forest plantations from 1.3 million hectares to 2 million hectares by 2030. To reach 2 million hectares by 2030 would mean expanding forested areas by 62,000 hectares per year. 
SPANISH: Esta Resolución conjunta crea el Programa de Sustentabilidad Ambiental y Seguros (PROSAS), con el objeto de promover las inversiones en nuevos emprendimientos forestales y en las ampliaciones de los bosques existentes que se efectúen en el marco de lo dispuesto por la Ley Nº 25.080 de Inversiones para Bosques Cultivados.</t>
  </si>
  <si>
    <t>http://argentinambiental.com/legislacion/nacional/resolucion-conjunta-118-programa-sustentabilidad-ambiental-seguros-prosas/</t>
  </si>
  <si>
    <t>Target: To increase forest plantations from 1.3 million ha to 2 million ha by 2030. Forested areas (ha/year), Cumulative CO2 absorption (MtCO2e)</t>
  </si>
  <si>
    <t>Afforested/Reforested area (ha/year), GHG emissions reduction (GtCO2eq)</t>
  </si>
  <si>
    <t>62000, 0.0156</t>
  </si>
  <si>
    <t>2018, 2018</t>
  </si>
  <si>
    <t>Karnataka Renewable Energy Policy India (2009)</t>
  </si>
  <si>
    <t>Karnataka Renewable Energy Policy</t>
  </si>
  <si>
    <t>Karnataka</t>
  </si>
  <si>
    <t>User charges, Green certificates</t>
  </si>
  <si>
    <t>This policy was designed to promote and harness the state's renewable potential. The targets are: a. Additional capacity of 4200 MW by 2014. b. Emphasis on Energy Conservation and Energy Efficiency by a saving of 1500 MU per year (900 MW by 2014). IEA/IRENA Global Renewable Energy Policies and Measures Database © OECD/IEA and IRENA, [November 2020]</t>
  </si>
  <si>
    <t>https://www.iea.org/policies/6208-karnataka-renewable-energy-policy-2009-2014?country=India&amp;page=5&amp;qs=india
https://kredlinfo.in/general/Renewable%20Energy%20Policy%202009-14.pdf</t>
  </si>
  <si>
    <t>Karnataka Solar Policy India (2014)</t>
  </si>
  <si>
    <t>Karnataka Solar Policy</t>
  </si>
  <si>
    <t>User charges, Green certificates, Renewable energy target, Political &amp; non-binding renewable energy target</t>
  </si>
  <si>
    <t>The Karnataka Solar Policy 2014-2021 is an initiative the Karnataka Renewable Energy Policy 2014-2021 (Draft) and is an amended version of the Karnataka Solar Policy 2011-2016. The Government of Karnataka noted changes unfolding in the solar sector and achievements made by Solar forefront States and felt it necessary to set more aggressive solar power capacity addition targets to achieve a 3% contribution from solar of the total energy consumption.
Targets:
To add 2 000 MW of solar generation equivalent by 2021 in a phased manner
To translate Karnataka into an investor friendly state
To encourage public private participation in the sector
To promote Solar Roof Top generation and technologies
To encourage decentralized generation and distribution of energy where access to grid is difficult
To promote R&amp;D, innovation and skill development in the sector</t>
  </si>
  <si>
    <t>https://www.kredlinfo.in/solargrid/Solar%20Policy%202014-2021.pdf</t>
  </si>
  <si>
    <t>Keidanren Voluntary Action Plan on the Environment Japan (1997)</t>
  </si>
  <si>
    <t>Keidanren Voluntary Action Plan on the Environment</t>
  </si>
  <si>
    <t>http://www.keidanren.or.jp/en/policy/2014/107.html</t>
  </si>
  <si>
    <t>Kerala Energy Conservation Rules (Building Code) India (2017)</t>
  </si>
  <si>
    <t>Kerala Energy Conservation Rules (Building Code)</t>
  </si>
  <si>
    <t>Kerala</t>
  </si>
  <si>
    <t>Mandatory building energy performance requirements for commercial buildings (based on National ECBC). IEA/IRENA Global Renewable Energy Policies and Measures Database © OECD/IEA and IRENA, [November 2020]</t>
  </si>
  <si>
    <t>https://www.iea.org/policies/7493-kerala-energy-conservation-building-code-rules?country=India&amp;page=2&amp;qs=indi</t>
  </si>
  <si>
    <t>Kerala Renewable Energy Policy India (2002)</t>
  </si>
  <si>
    <t>Kerala Renewable Energy Policy</t>
  </si>
  <si>
    <t>Feed-in tariffs or premiums, Tax relief</t>
  </si>
  <si>
    <t>The Kerala Renewable Energy Policy 2002 is directed toward a greater thrust on overall development and promotion of renewable energy technologies and applications with guidelines for tariffs, banking, wheeling, power purchase agreements and more.
Power generated through renewable energy sources, if purchased by KSEB, will be at a ceiling rate of Rs. 2.50 per unit for power from small hydel power plants. For power for all other renewable energy sources, the price will be at a ceiling rate of Rs. 2.80 per unit. In special cases a recommendation for the Government to consider a higher tariff can be made.
Renewable energy equipment and materials shall be exempted from Entry Tax/Octroi.
Green Pricing is available for interested customers who choose to pay extra for the energy generated from green energy.</t>
  </si>
  <si>
    <t>http://www.cbip.org/Policies2019/PD_07_Dec_2018_Policies/Kerala/3-RE/1%20Summary%20Kerala%20RE%20Policy-2002.pdf</t>
  </si>
  <si>
    <t>KfW CO2 Building Redevelopment Programme Germany (2001)</t>
  </si>
  <si>
    <t>KfW CO2 Building Redevelopment Programme</t>
  </si>
  <si>
    <t>KfW CO2 reduction Germany (1999)</t>
  </si>
  <si>
    <t>KfW CO2 reduction</t>
  </si>
  <si>
    <t>https://www.kfw.de/PDF/Download-Center/Finanzpublikationen/PDF-Dokumente-Berichte-etc./1_Gesch%C3%A4ftsberichte/Gescha%CC%88ftsbericht_2001_EN.pdf</t>
  </si>
  <si>
    <t>KfW Ecological Construction Germany (2005)</t>
  </si>
  <si>
    <t>KfW Ecological Construction</t>
  </si>
  <si>
    <t>https://www.kfw.de/migration/Weiterleitung-zur-Startseite/Homepage/KfW-Group/Research/PDF-Files/Energy-efficient-building-and-rehabilitation.pdf</t>
  </si>
  <si>
    <t>KfW Energy-efficient Construction Germany (2009)</t>
  </si>
  <si>
    <t>KfW Energy-efficient Construction</t>
  </si>
  <si>
    <t>https://www.kfw.de/KfW-Group/Newsroom/Latest-News/Pressemitteilungen-Details_344640.html</t>
  </si>
  <si>
    <t>KfW Housing Modernisation Programme II Germany (2003)</t>
  </si>
  <si>
    <t>KfW Housing Modernisation Programme II</t>
  </si>
  <si>
    <t>https://www.iea.org/policies/1564-kfw-housing-modernisation-programme-ii?country=Germany&amp;page=5</t>
  </si>
  <si>
    <t>KfW Housing Modernisation Programme – Eco Plus (CO2 Building Redevelopment Programme) Germany (2005)</t>
  </si>
  <si>
    <t>KfW Housing Modernisation Programme – Eco Plus (CO2 Building Redevelopment Programme)</t>
  </si>
  <si>
    <t>https://www.bmwi.de/Redaktion/EN/Downloads/factsheet-02-co2-gebaeudesanierung.pdf?__blob=publicationFile&amp;v=1</t>
  </si>
  <si>
    <t>KfW Municipal Loans – Energy-efficient Building Redevelopment Germany (2007)</t>
  </si>
  <si>
    <t>KfW Municipal Loans – Energy-efficient Building Redevelopment</t>
  </si>
  <si>
    <t>Funds to sub-national governments, Loans</t>
  </si>
  <si>
    <t>KfW Programme Offshore Wind Energy Germany (2011)</t>
  </si>
  <si>
    <t>KfW Programme Offshore Wind Energy</t>
  </si>
  <si>
    <t>https://www.kfw.de/inlandsfoerderung/Unternehmen/Energie-Umwelt/index-2.html</t>
  </si>
  <si>
    <t>KfW Renewable Energies Programme (KfW-Programm Erneuerbare Energien) Germany (2009)</t>
  </si>
  <si>
    <t>KfW Renewable Energies Programme (KfW-Programm Erneuerbare Energien)</t>
  </si>
  <si>
    <t>https://www.iea.org/policies/4898-kfw-renewable-energies-programme-kfw-programm-erneuerbare-energien</t>
  </si>
  <si>
    <t>KfW Special Fund for Energy Efficiency in SMEs Germany (2013)</t>
  </si>
  <si>
    <t>KfW Special Fund for Energy Efficiency in SMEs</t>
  </si>
  <si>
    <t>Information and education, Information provision, Grants and subsidies</t>
  </si>
  <si>
    <t>https://www.kfw.de/PDF/Download-Center/Konzernthemen/Research/PDF-Dokumente-Fokus-Volkswirtschaft/Fokus-englische-Dateien/Fokus-Nr.-40-Dezember-2013-_EN.pdf</t>
  </si>
  <si>
    <t>KfW-Programme Energy-Efficient Rehabilitation (Energieeffizient Sanieren) Germany (2009)</t>
  </si>
  <si>
    <t>KfW-Programme Energy-Efficient Rehabilitation (Energieeffizient Sanieren)</t>
  </si>
  <si>
    <t>Loans, Grants and subsidies, Economic instruments</t>
  </si>
  <si>
    <t>KfW-Programme Producing Solar Power Germany (2005)</t>
  </si>
  <si>
    <t>KfW-Programme Producing Solar Power</t>
  </si>
  <si>
    <t>https://www.iea.org/policies/4535-kfw-programme-producing-solar-power?country=Germany&amp;page=5</t>
  </si>
  <si>
    <t>Klimazwei Research Programme Germany (2006)</t>
  </si>
  <si>
    <t>Klimazwei Research Programme</t>
  </si>
  <si>
    <t>Demonstration project, Research programme, Technology deployment and diffusion</t>
  </si>
  <si>
    <t>http://www.klimazwei.de</t>
  </si>
  <si>
    <t>Korea Energy Show Republic of Korea (1975)</t>
  </si>
  <si>
    <t>Korea Energy Show</t>
  </si>
  <si>
    <t>https://koreaenergyshow.energy.or.kr/eng_new/main/main.do</t>
  </si>
  <si>
    <t>Korean Voluntary Emission Reduction (KVER) Program Republic of Korea (2005)</t>
  </si>
  <si>
    <t>Korean Voluntary Emission Reduction (KVER) Program</t>
  </si>
  <si>
    <t>Grants and subsidies, Monitoring, Voluntary approaches</t>
  </si>
  <si>
    <t>https://eneken.ieej.or.jp/3rd_IAEE_Asia/pdf/paper/108p.pdf</t>
  </si>
  <si>
    <t>Kyoto Fund Italy (2012)</t>
  </si>
  <si>
    <t>Kyoto Fund</t>
  </si>
  <si>
    <t>Kyoto Protocol Compliance Plan Italy (2003)</t>
  </si>
  <si>
    <t>Kyoto Protocol Compliance Plan</t>
  </si>
  <si>
    <t>Kyoto Protocol Implementation Act Canada (2007)</t>
  </si>
  <si>
    <t>Kyoto Protocol Implementation Act</t>
  </si>
  <si>
    <t>Regulatory Instruments, Formal &amp; legally binding climate strategy</t>
  </si>
  <si>
    <t>The act mandates the development of annual Climate Change Plans to achieve target under Kyoto Protocol.</t>
  </si>
  <si>
    <t>http://laws-lois.justice.gc.ca/eng/acts/K-9.5/20070622/P1TT3xt3.html</t>
  </si>
  <si>
    <t>Kyoto Protocol Target Achievement Plan Japan (2005)</t>
  </si>
  <si>
    <t>Kyoto Protocol Target Achievement Plan</t>
  </si>
  <si>
    <t>The government was mandated by the Act for the Promotion of Global Warming Countermeasures to develop and implement the Kyoto Protocol Target Achievement Plan for Kyoto first-commitment period.</t>
  </si>
  <si>
    <t>https://www.env.go.jp/en/earth/cc/kptap.pdf</t>
  </si>
  <si>
    <t>Kyoto Target Achievement Plan Japan (2005)</t>
  </si>
  <si>
    <t>Kyoto Target Achievement Plan</t>
  </si>
  <si>
    <t>Monitoring, Policy support</t>
  </si>
  <si>
    <t>http://www.kantei.jp/foreign/policy/ondanka/index_e.html</t>
  </si>
  <si>
    <t>Land Acquisition Act, 1894, Land Acquisition (Amendment) Act India (2007)</t>
  </si>
  <si>
    <t>Land Acquisition Act, 1894, Land Acquisition (Amendment) Act</t>
  </si>
  <si>
    <t>"Act allows the government to forcibly acquire land from private landholders for projects of public purpose. Quite often governments are accused of acquiring land for private firms leading to protests and agitation all over the country over displacement and compensation."</t>
  </si>
  <si>
    <t>http://www.commonlii.org/in/other/INPRSLS/tlab2007lb439/</t>
  </si>
  <si>
    <t>LEED Canada (2009)</t>
  </si>
  <si>
    <t>LEED</t>
  </si>
  <si>
    <t>https://www.cagbc.org/cagbcdocs/LEED_Canada_NC_CS_2009_Rating_System-En-Jun2010.pdf</t>
  </si>
  <si>
    <t>LEED for Homes United States of America (2000)</t>
  </si>
  <si>
    <t>LEED for Homes</t>
  </si>
  <si>
    <t>Performance label, Monitoring, Voluntary approaches</t>
  </si>
  <si>
    <t>https://www1.eere.energy.gov/buildings/publications/pdfs/corporate/bt_stateindustry.pdf</t>
  </si>
  <si>
    <t>LEED for new constructions and major renovations United States of America (2000)</t>
  </si>
  <si>
    <t>LEED for new constructions and major renovations</t>
  </si>
  <si>
    <t>https://s3.amazonaws.com/legacy.usgbc.org/usgbc/docs/Archive/General/Docs1095.pdf</t>
  </si>
  <si>
    <t>LEED: Existing Buildings operations and maintenance United States of America (2000)</t>
  </si>
  <si>
    <t>LEED: Existing Buildings operations and maintenance</t>
  </si>
  <si>
    <t>https://www.usgbc.org/leed/rating-systems/existing-buildings</t>
  </si>
  <si>
    <t>Labelling System for Energy Efficiency Japan (2016)</t>
  </si>
  <si>
    <t>Labelling System for Energy Efficiency</t>
  </si>
  <si>
    <t>(1) Labelling to display energy efficiency performance for buildings: Labelling to display energy efficiency performance for buildings are regulated by the Act on the Improvement of Energy Consumption Performance of Buildings (Building Energy Efficiency Act) at the article 7, which obliges those entities engaged in buildings sales and rental business to make efforts to display energy efficiency performance. Labelling can show the validated information by a third party or self-evaluation. (2) Labelling to display compliance with Energy Efficiency Standards: Labelling to display compliance with Energy Efficiency Standards are regulated by the Act on the Improvement of Energy Consumption Performance of Buildings (Building Energy Efficiency Act) at the article 36, which can allow buildings’ owners to display the compliance on Energy Efficiency Standards. IEA/IRENA Global Renewable Energy Policies and Measures Database © OECD/IEA and IRENA, [November 2020]</t>
  </si>
  <si>
    <t>https://www.iea.org/policies/1270-labelling-system-for-energy-efficiency?country=Japan&amp;qs=japan</t>
  </si>
  <si>
    <t>Labelling for Ballasted Lamps Indonesia (2014)</t>
  </si>
  <si>
    <t>Labelling for Ballasted Lamps</t>
  </si>
  <si>
    <t>The labelling scheme has been designed to provide information about the lighting quality through a 4-star comparative label. IEA/IRENA Global Renewable Energy Policies and Measures Database © OECD/IEA and IRENA, [November 2020]</t>
  </si>
  <si>
    <t>https://www.iea.org/policies/451-labelling-for-ballasted-lamp?country=Indonesia&amp;qs=indonesi</t>
  </si>
  <si>
    <t>Labelling of Electric Ovens and Air Conditioners France (2003)</t>
  </si>
  <si>
    <t>Labelling of Electric Ovens and Air Conditioners</t>
  </si>
  <si>
    <t>Labelling of Fuel Consumption and CO2 Emissions of Passenger Cars France (2002)</t>
  </si>
  <si>
    <t>Labelling of Fuel Consumption and CO2 Emissions of Passenger Cars</t>
  </si>
  <si>
    <t>Information provision, Comparison label, Policy support, Other mandatory requirements</t>
  </si>
  <si>
    <t>Labelling of Passenger Car Fuel Economy and CO2 Emissions Turkey (2003)</t>
  </si>
  <si>
    <t>Labelling of Passenger Car Fuel Economy and CO2 Emissions</t>
  </si>
  <si>
    <t>Performance label, Information provision</t>
  </si>
  <si>
    <t>http://www.sanayi.gov.tr</t>
  </si>
  <si>
    <t>Labs21 United States of America (1999)</t>
  </si>
  <si>
    <t>Labs21</t>
  </si>
  <si>
    <t>Information and education, Advice or aid in implementation, Information provision, Endorsement label, Voluntary approaches, Public voluntary schemes</t>
  </si>
  <si>
    <t>https://www.osti.gov/biblio/928564-labs21-laboratory-modeling-guidelines-using-ashrae</t>
  </si>
  <si>
    <t>Ladesäulenverordnung (LSV) Germany (2016)</t>
  </si>
  <si>
    <t>Ladesäulenverordnung (LSV)</t>
  </si>
  <si>
    <t>Barrier removal, Strategic planning</t>
  </si>
  <si>
    <t>The Ladesäulenverordnung (LSV) is a federal regulation that defines technical requirements for the installation and operation of public charging stations. It transposes EU regulation into national law and supports an accelerated implementation of charging infrastructure. IEA/IRENA Global Renewable Energy Policies and Measures Database © OECD/IEA and IRENA, [November 2020]</t>
  </si>
  <si>
    <t>https://www.iea.org/policies/3121-ladesaulenverordnung-lsv?country=Germany&amp;qs=germ</t>
  </si>
  <si>
    <t>Land Administration Law China (1999)</t>
  </si>
  <si>
    <t>Land Administration Law</t>
  </si>
  <si>
    <t>"This Law is enacted in accordance with the Constitution for the purpose of strengthening land administration, maintaining the socialist public ownership of land, protection and developing land resources, making proper use of land, effectively protecting cultivated land and promoting sustainable development of the society and the economy."</t>
  </si>
  <si>
    <t>http://www.chinadaily.com.cn/bizchina/2006-05/08/content_584128_10.htm</t>
  </si>
  <si>
    <t>Land Sector Package Australia (2011)</t>
  </si>
  <si>
    <t>Land Sector Package</t>
  </si>
  <si>
    <t>This package is part of the Clean Energy Future Plan. "Land managers have a vitally important role to play in reducing carbon pollution. Through the $1.7 billion Land Sector Package, Australian land managers will have new opportunities to reduce carbon pollution Environment, Water, Population and Communities is responsible for rolling out the following Land Sector Package measures: The Biodiversity Fund, Indigenous Carbon and increase the amount of carbon stored on the land. The Department of Sustainability, Farming Fund, Regional Planning for Natural Resource Management Climate Change Fund, Land Sector Carbon and Biodiversity Board"</t>
  </si>
  <si>
    <t>https://www.environment.gov.au/system/files/pages/4e5e966f-eee6-4c7f-82c1-10fd340b3514/files/prospectus.pdf</t>
  </si>
  <si>
    <t>Land Use, Land Use Change and Forestry (LULUCF) European Union (27) (2013)</t>
  </si>
  <si>
    <t>Land Use, Land Use Change and Forestry (LULUCF)</t>
  </si>
  <si>
    <t>Policy support, Monitoring</t>
  </si>
  <si>
    <t>(Decision No. 529/2013/EU)
"This Decision sets out accounting rules applicable to emissions and removals of greenhouse gases resulting from land use, land-use change and forestry (‘LULUCF’) activities, as a first step towards the inclusion of those activities in the Union’s emission reduction commitment, when appropriate. It does not lay down any accounting or reporting obligations for private parties. It sets out the obligation for Member States to provide information on their LULUCF actions to limit or reduce emissions and to maintain or increase removals."
"For each accounting period specified in Annex I, Member States shall prepare and maintain accounts that accurately reflect all emissions and removals resulting from the activities on their territory falling within the following categories: (a) afforestation; (b) reforestation; (c) deforestation; (d) forest management."
"The accounts referred to in paragraphs 1, 2 and 3 shall cover emissions and removals of the following greenhouse gases: (a) carbon dioxide (CO2); (b) methane (CH4); (c) nitrous oxide (N2O)." (http://eur-lex.europa.eu/legal-content/EN/TXT/?uri=CELEX%3A32013D0529)</t>
  </si>
  <si>
    <t>http://faolex.fao.org/docs/pdf/eur125073.pdf
http://eur-lex.europa.eu/legal-content/AUTO/?uri=CELEX:32013D0529&amp;qid=1448884514110&amp;rid=1</t>
  </si>
  <si>
    <t>GHG emissions (total GtCO2eq)</t>
  </si>
  <si>
    <t>Land use regulations Indonesia (1970)</t>
  </si>
  <si>
    <t>Land use regulations</t>
  </si>
  <si>
    <t>Variety of institutions and legal frameworks involved. See p. 33 in Brockhaus et al. 2012 Reference below.</t>
  </si>
  <si>
    <t>https://doi.org/10.1016/j.forpol.2011.09.004</t>
  </si>
  <si>
    <t>Landfill Air Regulations United States of America (1996)</t>
  </si>
  <si>
    <t>Landfill Air Regulations</t>
  </si>
  <si>
    <t>http://www.fs.fed.us/climatechange/advisor/</t>
  </si>
  <si>
    <t>Landfill Methane Outreach Program United States of America (1994)</t>
  </si>
  <si>
    <t>Landfill Methane Outreach Program</t>
  </si>
  <si>
    <t>In 2019, EPA changed the rules allowing states and the EPA to take longer to develop and approve plans aimed at cutting methane emissions from new and existing landfills.</t>
  </si>
  <si>
    <t>http://www.epa.gov/lmop/
https://www.govinfo.gov/content/pkg/FR-2019-08-26/pdf/2019-18233.pdf</t>
  </si>
  <si>
    <t>Landlords Energy Saving Allowance (LESA) United Kingdom (2004)</t>
  </si>
  <si>
    <t>Landlords Energy Saving Allowance (LESA)</t>
  </si>
  <si>
    <t>https://www.gov.uk/landlords-energy-saving-allowance</t>
  </si>
  <si>
    <t>Directive on Large Combustion Plants European Union (27) (2001)</t>
  </si>
  <si>
    <t>Directive on Large Combustion Plants</t>
  </si>
  <si>
    <t>Directive 2001/80/EC</t>
  </si>
  <si>
    <t>Large-scale PV Demonstration Project United Kingdom (2002)</t>
  </si>
  <si>
    <t>Large-scale PV Demonstration Project</t>
  </si>
  <si>
    <t>Monitoring, Grants and subsidies, Demonstration project, Technology development, Auditing</t>
  </si>
  <si>
    <t>https://www.iea.org/policies/3792-large-scale-pv-demonstration-project?page=9&amp;region=Europe&amp;sector=Multi-sector%2CGeneration&amp;type=Fiscal%2Ffinancial%20incentives%2CResearch%2C%20development%20and%20deployment</t>
  </si>
  <si>
    <t>Large-scale renewable energy development project (PERGE) Mexico (2013)</t>
  </si>
  <si>
    <t>Large-scale renewable energy development project (PERGE)</t>
  </si>
  <si>
    <t>Direct investment, Infrastructure investments</t>
  </si>
  <si>
    <t>Develop experience in grid-connected renewables by funding a 101MW wind farm. IEA/IRENA Global Renewable Energy Policies and Measures Database © OECD/IEA and IRENA, [November 2020]</t>
  </si>
  <si>
    <t>https://www.iea.org/policies/5389-large-scale-renewable-energy-development-project-perge?country=United%20Kingdom%2CMexico&amp;sector=Electricity&amp;technology=Multiple%20renewable%20technologies%2CSolar%20PV%2CBuilding%20technologies</t>
  </si>
  <si>
    <t>Law 10,295 establishing the National Conservation and Rational Energy Use Policy Brazil (2001)</t>
  </si>
  <si>
    <t>Law 10,295 establishing the National Conservation and Rational Energy Use Policy</t>
  </si>
  <si>
    <t>Institutional creation, Strategic planning, Product standards</t>
  </si>
  <si>
    <t>General, Industry, Buildings, Appliances</t>
  </si>
  <si>
    <t>Law 10294/2001: "In 2001, the National Program for Conservation and Rational Use of Energy was created aimed at the efficient allocation of energy funds and preservation of the environment. In accordance with this law, the Executive Branch establishes maximum levels of specific energy consumption, or minimum levels of energy efficiency, for energy consuming machines and devices manufacture or sold in the country, based on pertinent technical indicators, which the manufacturers and importers of these machines and devices are obliged to obey. The law also stipulates that the Executive Branch must develop mechanisms that promote energy efficiency in buildings constructed in the country."
(Source: http://www.mct.gov.br/upd_blob/0214/214079.pdf)</t>
  </si>
  <si>
    <t>http://www.planalto.gov.br/ccivil_03/leis/LEIS_2001/L10295.htm
http://www.lse.ac.uk/GranthamInstitute/law/law-102942001-establishing-the-national-conservation-and-rational-energy-use-policy/</t>
  </si>
  <si>
    <t>Law 10,438 establishing the Programme of Incentives for Alternative Electricity Sources (PROINFA) Brazil (2002)</t>
  </si>
  <si>
    <t xml:space="preserve">Law 10,438 establishing the Programme of Incentives for Alternative Electricity Sources (PROINFA) </t>
  </si>
  <si>
    <t>Green certificates, Institutional creation, Renewable energy target</t>
  </si>
  <si>
    <t>Legislative (Law 10438/2002). Target of increasing the electricity generated by renewable sources to 10% of annual consumption within 20 years from 2007.</t>
  </si>
  <si>
    <t>http://www2.camara.leg.br/legin/fed/lei/2002/lei-10438-26-abril-2002-456860-norma-pl.html</t>
  </si>
  <si>
    <t>Law amending Law 9985/2000 (SNUC) Brazil (2005)</t>
  </si>
  <si>
    <t>Law amending Law 9985/2000 (SNUC)</t>
  </si>
  <si>
    <t>"In 2005, approval of an amendment (Law 11.132) to a federal law regarding the national system of protected areas (SNUC; Law 9.985/2000). This amendment allowed the federal government to establish special ‘areas of provisional administrative limitations (ALAP)’ as a means to restrict activities that may pose severe environmental risks in locales where studies are being conducted for the creation of new protected areas."</t>
  </si>
  <si>
    <t>http://www.fao.org/faolex/results/details/en/c/LEX-FAOC053569</t>
  </si>
  <si>
    <t>Law 11,284 establishing the management of Public Forests, Brazil (2006)</t>
  </si>
  <si>
    <t>Law establishing the management of Public Forests,</t>
  </si>
  <si>
    <t>Information provision, Professional training and qualification, Institutional creation, Auditing, Monitoring, Research &amp; Development and Deployment (RD&amp;D)</t>
  </si>
  <si>
    <t>Law 11284/2006. The forest concession in public forests in Brazil started to be legally handled through the "Law for the Management of Public Forests". The costly forest concession, through the payment for the sustainable use of forest products and services, is a way of indirect management that can be applied to National Forests and other types of public forests which are not designated to community use or protected areas of "full protection" category. Thus allowing federal, state and local governments to grant to private actors the right to sustainably exploit the goods and services present in public forests. It is worth highlighting the fact that this law does not allow the commercialization of carbon credits and other environmental services by the owner of the concession, as explained in art. 16, 1st paragraph of section VI.
The Brazilian government currently implements a concession policy to exploit timber harvesting on national forestry reserves. The law creates a Brazilian Forest Service, sets up a National Forest Development Fund and puts into effect an infrastructure for sustainable use of public lands (including the use of concessions). The law aims to strengthen forest conservation (especially in the
Amazon) by decreasing land speculation, putting an end to fraudulent property claims (grilagem) and creating a socially inclusive, sustainable forest-based economy. The GoB estimates that approximately 13 million hectares in the Amazon will be opened to public use over the first 10 years of the plan.</t>
  </si>
  <si>
    <t>http://www2.camara.leg.br/legin/fed/lei/2006/lei-11284-2-marco-2006-541235-norma-pl.html
http://www.planalto.gov.br/ccivil_03/_ato2004-2006/2006/lei/l11284.htm
http://cablesearch.org/cable/view.php?id=06BRASILIA492</t>
  </si>
  <si>
    <t>Law 12,144 establishing the National Fund on Climate Change (NFCC) Brazil (2009)</t>
  </si>
  <si>
    <t>RD&amp;D funding, Institutional creation, Strategic planning, Technology deployment and diffusion, Technology development</t>
  </si>
  <si>
    <t>Legislative. Law 12144/2009, and Decree 7343/2010</t>
  </si>
  <si>
    <t>http://www2.camara.leg.br/legin/fed/decret/2010/decreto-7343-26-outubro-2010-609191-publicacaooriginal-130437-pe.html</t>
  </si>
  <si>
    <t>Law establishing the National Policy on Climate Change (NPCC) Brazil (2009)</t>
  </si>
  <si>
    <t>Law establishing the National Policy on Climate Change (NPCC)</t>
  </si>
  <si>
    <t>Climate strategy, Formal &amp; legally binding climate strategy, Strategic planning, Other mandatory requirements, Research &amp; Development and Deployment (RD&amp;D), GHG reduction target, Formal &amp; legally binding GHG reduction target</t>
  </si>
  <si>
    <t>Law 12187/2009
The objectives of this policy are to reduce projected Brazilian emissions of GHG and to implement measures for adaptation to climate change in Brazil. The focus of this policy is to approach cross-cutting issues both on private and public sector, analysing also the social, political, environmental and economical implications. The policy also establishes the emission reduction targets for Brazil, to between 36,1 and 38,9% of projected emissions, up to 2020. Last year during COP16 in Cancun, that Policy was turned into a Federal Decree (Nº 7.390), regulating the NPCC, and giving details on the path Brazil intends to follow in order to reach its targets by 2020.
Target
- (pledge) reduce total GHG emissions relative to national BAU (3236 MtCO2ee) by 36.1% to 38.9%</t>
  </si>
  <si>
    <t>http://www.brasil.gov.br/cop-english/overview/what-brazil-is-doing/national-climate-change-plan/br_model1?set_language=en
http://www2.camara.leg.br/legin/fed/lei/2009/lei-12187-29-dezembro-2009-599441-publicacaooriginal-121756-pl.html
http://www.theredddesk.org/countries/brazil/info/law/national_policy_on_climate_change_federal_law_121872009
https://www.planalto.gov.br/ccivil_03/_ato2007-2010/2010/decreto/d7390.htm</t>
  </si>
  <si>
    <t>National policy target, reduction in comparison to the country's Business as usual</t>
  </si>
  <si>
    <t>Law 12,805 establishing the National Policy on Farming-Livestock-Forest Integration Brazil (2013)</t>
  </si>
  <si>
    <t xml:space="preserve">Law 12,805 establishing the National Policy on Farming-Livestock-Forest Integration </t>
  </si>
  <si>
    <t>Information provision, Strategic planning, Other mandatory requirements, Research &amp; Development and Deployment (RD&amp;D), Technology deployment and diffusion</t>
  </si>
  <si>
    <t>Law 12805. The law establishes the National Policy on Integration of Farming, Livestock and Forestry to mitigate deforestation caused by these activities, supporting best practices that promote the development of these sectors in a sustainable manner, ultimately contributing to the recovery of degraded areas.
The law also foresees the promotion of environmental education, targeting schools and agents involved in the production and/or trade of agricultural and livestock products. In additions, it proposes fostering activities of research, innovation and technological transfer that meet the general objective of the Policy. The programme is part of the Low Carbon Emission Agriculture Programme.</t>
  </si>
  <si>
    <t>http://www.lse.ac.uk/GranthamInstitute/law/law-12805-establishing-the-national-policy-on-farming-livestock-forest-integration/</t>
  </si>
  <si>
    <t>Law 21/2014 New Geothermal Law Indonesia (2014)</t>
  </si>
  <si>
    <t>Law 21/2014 New Geothermal Law</t>
  </si>
  <si>
    <t>Legislative: Law 21/2014 IEA/IRENA Global Renewable Energy Policies and Measures Database © OECD/IEA and IRENA, [November 2020]</t>
  </si>
  <si>
    <t>https://climate-laws.org/geographies/indonesia/laws/law-21-2014-new-geothermal-law</t>
  </si>
  <si>
    <t>Law 25,019 Declaring a national interest to generate electricity from wind and solar energy Argentina (1998)</t>
  </si>
  <si>
    <t>Law 25,019 Declaring a national interest to generate electricity from wind and solar energy</t>
  </si>
  <si>
    <t>Feed-in tariffs or premiums, Tax relief, Institutional creation</t>
  </si>
  <si>
    <t>Legislative: Law 25.019</t>
  </si>
  <si>
    <t>https://www.wind-energie.de/fileadmin/redaktion/dokumente/sonstiges-oeffentlich/themen/05-internationales/final-report-enabling-wind-argentina.pdf</t>
  </si>
  <si>
    <t>Law 25,675 General Law of the Environment Argentina (2002)</t>
  </si>
  <si>
    <t>Law 26,675 General Law of the Environment</t>
  </si>
  <si>
    <t>Information and education, Information provision, Other mandatory requirements</t>
  </si>
  <si>
    <t>Law 25.675</t>
  </si>
  <si>
    <t>http://servicios.infoleg.gob.ar/infolegInternet/anexos/75000-79999/79980/norma.htm</t>
  </si>
  <si>
    <t>Law 26,093 on Regime of Regulation and Promotion of the Production and Sustainable Use of Biofuels Argentina (2006)</t>
  </si>
  <si>
    <t>Law 26,093 on Regime of Regulation and Promotion of the Production and Sustainable Use of Biofuels</t>
  </si>
  <si>
    <t>Tax relief, Institutional creation, Strategic planning, Obligation schemes, Grants and subsidies</t>
  </si>
  <si>
    <t>Law 26.093
This law establishes the National Advisory Commission for the Promotion of the Production and Sustainable Use of Biofuels to provide a set guidelines for environmental impact assessments and determined what plants can be used for biofuels.
It also provides tax breaks to encourage production (from farmers and agricultural firms meeting the requirements) and export of biofuels. Such incentives are low export taxes, accelerated depreciation through income tax, VAT break, and exemption from the taxes on Hydrocarbons and Diesel (20% each).
A 2016 amendment of this law imposed a minimum of 12% (initially 5% by 2010) blend of biodiesel or ethanol in gasoline.
Through Law 26.334 (2008), the number of beneficiaries of the above incentives was increased to a change in requirements.</t>
  </si>
  <si>
    <t>https://climate-laws.org/geographies/argentina/laws/law-26-093-2006-regimen-of-regulation-and-promotion-of-the-production-and-sustainable-use-of-biofuels
http://infoleg.mecon.gov.ar/infolegInternet/anexos/115000-119999/116299/norma.htm
http://infoleg.mecon.gov.ar/infolegInternet/anexos/135000-139999/136339/norma.htm</t>
  </si>
  <si>
    <t>Target: Biofuel share in transport | Bioethanol + biodiesel</t>
  </si>
  <si>
    <t>12, 12</t>
  </si>
  <si>
    <t>2016, 2016</t>
  </si>
  <si>
    <t>Law 26,123 on Promotion of Hydrogen Energy Argentina (2006)</t>
  </si>
  <si>
    <t>Law 26,123 on Promotion of Hydrogen Energy</t>
  </si>
  <si>
    <t>Institutional creation, Information provision, Research &amp; Development and Deployment (RD&amp;D), RD&amp;D funding, Fiscal or financial incentives, Technology deployment and diffusion, Technology development, Tax relief</t>
  </si>
  <si>
    <t>Law 26.123: "The executive power will determine the federal organisation responsible for developing a National Programme for Hydrogen, which will have among its objectives: develop and strengthen the technological and scientific research into alternative energy sources; incen¬tivise the application of hydrogen energy technology; incentivise the participation of the private sector in the generation and production of hydrogen energy where it strengthens the national industry; promote the regional co-operation and technology transfer between MERCOSUR member-countries; develop a plan to educate the general public about the necessity to diminish contamination of the national environment and the importance of alternative energy use; incentivise the industrialisation of hydrogen fuel cells; and promote links between state entities, university research centres and private industry in the interest of a national industry of hydrogen energy.
The objectives will be realised primarily through the creation of The National Fund of Hydrogen Promotion (FONHIDRO), which will depend on the national fiscal budget and which will also oversee various tax exemptions and deductions for participating firms."
(Source: LSE Grantham Institute http://www.lse.ac.uk/GranthamInstitute/law/law-26-123-2006-promotion-of-hydrogen-energy/)
"The law gives considerable tax benefits for fifteen (15) years to promote the production, use and applications of hydrogen, such as: a) early refund of value added tax when buying, manufacturing, elaborating or importing capital goods; b) accelerated amortization for income tax purposes; c) exemption from minimum presumptive income tax; d) exemption from liquid and natural gas special tax." (http://projects.wri.org/sd-pams-database/argentina/law-promote-hydrogen-fuel)</t>
  </si>
  <si>
    <t>http://www.lse.ac.uk/GranthamInstitute/law/law-26-123-2006-promotion-of-hydrogen-energy/</t>
  </si>
  <si>
    <t>Law 26,190 on Regime for the National Promotion for the Production and Use of Renewable Sources of Electric Energy Argentina (2007)</t>
  </si>
  <si>
    <t xml:space="preserve">Law 26,190 on Regime for the National Promotion for the Production and Use of Renewable Sources of Electric Energy </t>
  </si>
  <si>
    <t>Feed-in tariffs or premiums, Tax relief, Strategic planning, Research &amp; Development and Deployment (RD&amp;D), Renewable energy target</t>
  </si>
  <si>
    <t>Law 26.190. This set the target of 8% share of all electricity consumed nationally to be generated from renewable energy sources by 2017. In support of this target, the law also set feed-in tariffs and a set of tax benefits. The feed-in tariffs established through law 26.190 apply to renewable projects sharing electricity into the public grid and have the following values: $0.9/kWh for solar PVs and $0.015/kWh for all other types of renewable energy.
Law 27.191 on Renewable Energy amended law 26.190, continuing its support for renewables and setting longer-term targets (to 2025).</t>
  </si>
  <si>
    <t>https://climate-laws.org/geographies/argentina/laws/law-26-190-regime-for-the-national-promotion-for-the-production-and-use-of-renewable-sources-of-electric-energy
http://www.infoleg.gob.ar/infolegInternet/anexos/250000-254999/253626/norma.htm</t>
  </si>
  <si>
    <t>Law 26,331 for the Environmental Protection of Native Forests Argentina (2007)</t>
  </si>
  <si>
    <t>Law 26,331 for the Environmental Protection of Native Forests</t>
  </si>
  <si>
    <t>Law 26.331 establishing minimum standards and objectives for protection and restoration, and sustainable management of forests. In that sense, through this law, owners of forest areas receive financial incentives to preserve and sustainably manage the forest.
For this purpose, the National Fund for the Enrichment and Conservation of Native Forests has been established through this law.
Non-compliance with the law leads to fines between 300 and 10.000 base salaries or the retirement of the permit to use the area.</t>
  </si>
  <si>
    <t>http://www.infoleg.gov.ar/infolegInternet/anexos/135000-139999/136125/norma.htm
http://unfccc.int/resource/docs/natc/argnc3s.pdf</t>
  </si>
  <si>
    <t>4700000, 0.0013</t>
  </si>
  <si>
    <t>Law prohibiting commercialisation of incandescent light bulbs Argentina (2010)</t>
  </si>
  <si>
    <t>Law prohibiting commercialisation of incandescent light bulbs</t>
  </si>
  <si>
    <t>Law 26.473. This law prohibits both import and commercialization of incandescent light bulbs for residential use throughout the country</t>
  </si>
  <si>
    <t>http://www.infoleg.gob.ar/infolegInternet/anexos/145000-149999/149591/norma.htm</t>
  </si>
  <si>
    <t>Law 27,132 for expanding and improving the railway system Argentina (2015)</t>
  </si>
  <si>
    <t>Law 27,132 for expanding and improving the railway system</t>
  </si>
  <si>
    <t>Law 27.132 declares that the increase in rail transport (including for freight transport) is a matter of national importance.</t>
  </si>
  <si>
    <t>http://servicios.infoleg.gob.ar/infolegInternet/anexos/245000-249999/247081/norma.htm
http://mepriv.mecon.gov.ar/Normas2/27132.htm
http://www.transporte.gov.ar/content/acciones_reconstrucciondelr_1309992274/</t>
  </si>
  <si>
    <t>Law 27,191 to Promote the Use of Renewable Energy in Electricity Generation Argentina (2015)</t>
  </si>
  <si>
    <t xml:space="preserve">Law 27,191 to Promote the Use of Renewable Energy in Electricity Generation </t>
  </si>
  <si>
    <t>Feed-in tariffs or premiums, Tax relief, Strategic planning, Research &amp; Development and Deployment (RD&amp;D), Target, Renewable energy target, Formal &amp; legally binding renewable energy target</t>
  </si>
  <si>
    <t>The Decree 531 regulates and puts into effect Law 27.191 that was adopted earlier in the Argentinian Parliament. Together they create a trust fund for renewables, define the incentives for renewable independent power producers and determine the framework for renewable energy auctions.
The Law 27191 is an amendment to the Law 26190 and extends the national commitment for renewable energy promotion up to 2025.
With regard to renewable the set targets are,
- A share of renewables of at least 8% of total electricity consumption by 31 Dec 2017;
- A share of renewables of at least 12% of total electricity consumption by 31 Dec 2019;
- A share of renewables of at least 16% of total electricity consumption by 31 Dec 2021;
- A share of renewables of at least 18% of total electricity consumption by 31 Dec 2023;
- A share of renewables of at least 20% of total electricity consumption by 31 Dec 2025;
Furthermore, large energy users (demand &gt; 300kW) are obliged to reach these targets individually, or pay a penalty. The price of tradable renewable electricity is capped at US$113/MWh. The law provides a series of tax benefits to new renewable projects (accelerated amortization in income tax, income tax relief in profits re-invested in renewables, VAT refund, fiscal certificates, feed-in tariffs etc.) over a period of 10 years. The law also establishes the Fund for the Development of Renewable Energies (FODER) to support renewables projects. The law covers all main types of renewable sources. The feed-in tariffs previously established through law 26.190 apply to renewable projects sharing electricity into the public grid and have the following values: $0.9/kWh for solar PVs and $0.015/kWh for all other types of renewable energy.</t>
  </si>
  <si>
    <t>http://www.lexology.com/library/detail.aspx?g=8d1fbf01-aad6-48aa-ab93-2e694a2d0051
http://www.infoleg.gob.ar/infolegInternet/anexos/250000-254999/253626/norma.htm
http://infoleg.mecon.gov.ar/infolegInternet/anexos/120000-124999/123565/norma.htm</t>
  </si>
  <si>
    <t>Target in Share of renewables in electricity generation excl.hydro.The Decree and the Law introduced the following:
- Creation of the Fund for the Development of Renewable Energies (Fondo para el Desarrollo de las Energias Renovables - FODER) that will provide payment guarantees and project finance;
- Fiscal incentives to independent power producers;
- Description of power purchase agreements (PPAs) under renewable energy auctions;
- Market and financial incentives for local supply chain building.</t>
  </si>
  <si>
    <t>Share of renewables (%), Share of renewables (%), Share of renewables (%), Share of renewables (%), Share of renewables (%)</t>
  </si>
  <si>
    <t>8, 12, 16, 18, 20</t>
  </si>
  <si>
    <t>, , , ,</t>
  </si>
  <si>
    <t>2017, 2019, 2021, 2023, 2025</t>
  </si>
  <si>
    <t>Law Concerning Meteorology, Climatology and Geophysics Indonesia (2009)</t>
  </si>
  <si>
    <t>Law Concerning Meteorology, Climatology and Geophysics</t>
  </si>
  <si>
    <t>Legislative: Law 31/2009</t>
  </si>
  <si>
    <t>http://www.dpr.go.id/dokjdih/document/uu/UU_2009_31.pdf</t>
  </si>
  <si>
    <t>Law Environmental Protection and Management Indonesia (2009)</t>
  </si>
  <si>
    <t>Law Environmental Protection and Management</t>
  </si>
  <si>
    <t>Law 32/2009</t>
  </si>
  <si>
    <t>Mitigation, Adaptation, Air pollution</t>
  </si>
  <si>
    <t>http://www.lse.ac.uk/GranthamInstitute/law/law-322009-environmental-protection-and-management/</t>
  </si>
  <si>
    <t>Law Concerning Special Measures for Promotion of New Energy Use (Special Measures Law for Promoting the Use of New Energy) Japan (1997)</t>
  </si>
  <si>
    <t>Law Concerning Special Measures for Promotion of New Energy Use (Special Measures Law for Promoting the Use of New Energy)</t>
  </si>
  <si>
    <t>Legislative: (Law No.37 of 1997)</t>
  </si>
  <si>
    <t>http://www.japaneselawtranslation.go.jp/law/detail/?vm=04&amp;re=01&amp;id=1892</t>
  </si>
  <si>
    <t>Law Concerning the Promotion of Contracts Considering Reduction of Emissions of Greenhouse Gases and Others by the State and Other Entities (Environment Consideration Contract Law) Japan (2007)</t>
  </si>
  <si>
    <t>Law Concerning the Promotion of Contracts Considering Reduction of Emissions of Greenhouse Gases and Others by the State and Other Entities (Environment Consideration Contract Law)</t>
  </si>
  <si>
    <t>Legislative: (Law No. 56 of 2007)</t>
  </si>
  <si>
    <t>http://www.japaneselawtranslation.go.jp/law/detail/?ft=5&amp;re=02&amp;dn=1&amp;gn=99&amp;sy=2007&amp;ht=A&amp;no=&amp;x=0&amp;y=0&amp;ia=03&amp;ky=&amp;page=4</t>
  </si>
  <si>
    <t>Law Concerning the Promotion of Development and Introduction of Oil Alternative Energy Japan (1980)</t>
  </si>
  <si>
    <t>Law Concerning the Promotion of Development and Introduction of Oil Alternative Energy</t>
  </si>
  <si>
    <t>Legislative: (Law No. 71 of 1980)</t>
  </si>
  <si>
    <t>https://www.climate-laws.org/geographies/japan/laws/law-concerning-the-promotion-of-development-and-introduction-of-oil-alternative-energy-law-no-71-of-1980</t>
  </si>
  <si>
    <t>Law Concerning the Rational Use of Energy (Energy Conservation Act) (Law No.49) Japan (1979)</t>
  </si>
  <si>
    <t>Law Concerning the Rational Use of Energy (Energy Conservation Act) (Law No.49)</t>
  </si>
  <si>
    <t>Performance label, Building codes and standards, Product standards, Sectoral standards, Vehicle fuel-economy and emissions standards</t>
  </si>
  <si>
    <t>Electricity and heat, Industry, Transport, Buildings, Industrial energy related, Appliances, Heating and cooling, Gas, Oil, Coal, Construction</t>
  </si>
  <si>
    <t>(Law No.49 of 1979) Original title: エネルギーの使用の合理化等に関する法律（「省エネ法」）This law was last amended in 2014.
The law covers all sectors. In the industry sector, it addresses factories that consume more than 1500kL oil equivalent energy annually, covering 90% of the factories in this sector. The target set by this law is a 1% average annual reduction in energy consumption, enforced by a fine of JPY1m (USD8,495) in case of violation.
In the other sectors, the law imposes a set of energy efficiency standards for vehicles, appliances, and buildings, as well as performance labels. This law also set the Top Runner Program which covers different sectors and encourages energy efficiency.</t>
  </si>
  <si>
    <t>http://www.japaneselawtranslation.go.jp/law/detail/?ft=5&amp;re=02&amp;dn=1&amp;gn=99&amp;sy=1979&amp;ht=A&amp;no=&amp;x=62&amp;y=19&amp;ia=03&amp;ky=&amp;page=1
http://www.meti.go.jp/english/press/2013/0305_06.html</t>
  </si>
  <si>
    <t>Target presented as Industry energy consumption decrease (%/year). Updated in 2018. Details regarding the revision can be found here: https://www.iea.org/policies/573-act-on-the-rational-use-of-energy-energy-efficiency-act?country=Japan&amp;page=4&amp;qs=japan</t>
  </si>
  <si>
    <t>Law Destinazione Italia Italy (2014)</t>
  </si>
  <si>
    <t>Law Destinazione Italia</t>
  </si>
  <si>
    <t>Tax relief, White certificates</t>
  </si>
  <si>
    <t>Buildings, Heating and cooling, Hot water and cooking, Industry</t>
  </si>
  <si>
    <t>Legislative: Decree no. 145/20131</t>
  </si>
  <si>
    <t>http://www.lse.ac.uk/GranthamInstitute/law/law-decree-no-14520131-the-destinazione-italia-decree/</t>
  </si>
  <si>
    <t>Law for the Promotion of Nature Restoration Japan (2002)</t>
  </si>
  <si>
    <t>Law for the Promotion of Nature Restoration</t>
  </si>
  <si>
    <t>Other mandatory requirements, Strategic planning</t>
  </si>
  <si>
    <t>Law No. 148: "This Law establishes the basic principles of nature restoration, defines the responsibilities of effecters, and stipulates necessary matters for the implementation of nature restoration, including the establishment of the Basic Policy for Nature Restoration. This is done for the purpose of pursuing the comprehensive implementation of measures concerning nature restoration, thereby securing biodiversity in support of efforts toward realizing a society that is in harmony with nature, and contributing to conservation of the global environment"</t>
  </si>
  <si>
    <t>http://www.env.go.jp/en/laws/nature/law_pnr.pdf</t>
  </si>
  <si>
    <t>Law on the End of Exploration and Exploitation of Hydrocarbons and Diverse Dispositions Related to Energy and the Environment France (2017)</t>
  </si>
  <si>
    <t>Law on the End of Exploration and Exploitation of Hydrocarbons and Diverse Dispositions Related to Energy and the Environment</t>
  </si>
  <si>
    <t>Law No. 2017-1839: The Law modifies several articles from the French mining code and imposes an end to all activities of exploration and exploitation of hydrocarbon fossil fuels on the French territory by 2040. The ban includes gas, oil and coal, and stipulates that no further permit will be granted by the government.</t>
  </si>
  <si>
    <t>https://climate-laws.org/cclow/geographies/france/laws/law-no-2017-1839-on-the-end-of-exploration-and-exploitation-of-hydrocarbons-and-diverse-dispositions-related-to-energy-and-the-environment</t>
  </si>
  <si>
    <t>Law on Energy and the Climate France (2019)</t>
  </si>
  <si>
    <t>Law on Energy and the Climate</t>
  </si>
  <si>
    <t>Formal &amp; legally binding climate strategy, Strategic planning</t>
  </si>
  <si>
    <t>Law No. 2019-1147: This policy enshrines the objective to reach carbon neutrality by 2050 and sets a number of quantified objectives for the energy sector. It establishes the High Council for the Climate as a permanent body, enacts the closure of the last French coal power plants, aims at boosting renewable energies and improving energy efficiency in buildings, while it discusses regulations regarding air and maritime transport.</t>
  </si>
  <si>
    <t>https://climate-laws.org/cclow/geographies/france/laws/law-n-2019-1147-on-energy-and-the-climate
https://www.legifrance.gouv.fr/affichTexte.do?cidTexte=JORFTEXT000039355955&amp;categorieLien=id
https://www.vie-publique.fr/loi/23814-loi-energie-et-climat-du-8-novembre-2019</t>
  </si>
  <si>
    <t>Law 25,080 on Investment in Forestry Argentina (1999)</t>
  </si>
  <si>
    <t>Law 25,080 on Investment in Forestry</t>
  </si>
  <si>
    <t>Law 25.080 / 99: "Prevé exenciones impositivas y créditos no reembolsables a las inversiones que se realicen en nuevos emprendimientos forestales, la instalación de nuevos proyectos foresto-industriales y la ampliación de los existentes, siempre y cuando éstos impliquen la implantación de nuevos bosques." TRANSLATION: Provides tax exemptions and nonrefundable credits for investments made in new forestry projects, the installation of new forest-industrial projects and expansion of existing ones, as long as they involve the establishment of new forests.
"Aplicación y conforme a la siguiente escala:
a) De 1 hasta 300 hectáreas hasta el ochenta por ciento (80%) de los costos de implantación.
b) De 301 hasta 500 hectáreas hasta el veinte por ciento (20%) de los costos de implantación.
En la Región Patagónica el régimen de subsidios previstos se extenderá:
c) Hasta 500 hectáreas hasta el ochenta por ciento (80%) de los costos de implantación.
d) Hasta 700 hectáreas hasta el veinte por ciento (20%) de los costos de implantación"
"El pago del apoyo económico indicado en el artículo precedente, se efectivizará por una única vez, para las siguientes actividades:
a) Plantación, entre los doce (12) y dieciocho (18) meses de realizada y hasta el ochenta por ciento (80%) de los costos derivados de la misma, incluido el laboreo previo de la tierra, excluyendo la remoción de restos de bosques naturales.
b) Tratamiento silviculturales (poda y raleo), dentro de los tres (3) meses subsiguientes a la realización y hasta el setenta por ciento (70%) de los costos derivados de la misma, deducidos los ingresos que pudieran producirse." (http://www.maa.gba.gov.ar/2010/SubPED/Agricultura/archivos/ley-25080.pdf)</t>
  </si>
  <si>
    <t>http://unfccc.int/resource/docs/natc/argbur1.pdf
http://www.maa.gba.gov.ar/2010/SubPED/Agricultura/archivos/ley-25080.pdf</t>
  </si>
  <si>
    <t>Law on Investment Indonesia (2007)</t>
  </si>
  <si>
    <t>Law on Investment</t>
  </si>
  <si>
    <t>Law No. 25/2007. Since 2008, the government has offered tax incentives for foreign investment including investors in renewable energy</t>
  </si>
  <si>
    <t>http://www.reegle.info/policy-and-regulatory-overviews/ID</t>
  </si>
  <si>
    <t>Law on Energy Transition for Green Growth (Energy Transition Law) France (2015)</t>
  </si>
  <si>
    <t>Law on Energy Transition for Green Growth (Energy Transition Law)</t>
  </si>
  <si>
    <t>Infrastructure investments, CO2 taxes, Retirement premium, Building codes and standards, Other mandatory requirements, Energy efficiency target, Formal &amp; legally binding energy efficiency target, GHG reduction target, Formal &amp; legally binding GHG reduction target, Renewable energy target, Formal &amp; legally binding renewable energy target</t>
  </si>
  <si>
    <t>Buildings, Industry, Waste CH4, Transport, Low-emissions mobility, General, Construction</t>
  </si>
  <si>
    <t>Law N° 2015-992: Cut GHG emissions by 40% between 1990 and 2030 and by 75% by 2050;
Cut the national energy usage by at least 50% by 2050;
Reduce the share of fossil fuels in energy production by 30% compared to 2012;
Cap the total output from nuclear power at 63.2 GW and reduce France’s reliance on nuclear power from the current 75% to 50% by 2030;
Bring the share of renewables up to 32% of the energy mix by 2030, and 40% of the electricity production.
For information regarding biofuel quotas, see: http://www.res-legal.eu/search-by-country/france/single/s/res-t/t/promotion/aid/biofuel-quota-reduction-of-the-tax-on-polluting-activities-reduction-de-la-taxe-generale-sur-le/lastp/131/</t>
  </si>
  <si>
    <t>http://www.legifrance.gouv.fr/affichTexte.do?cidTexte=JORFTEXT000031044385&amp;categorieLien=id
http://www.lse.ac.uk/GranthamInstitute/law/law-n-2015-992-on-energy-transition-for-green-growth-energy-transition-law/</t>
  </si>
  <si>
    <t>75% by 2050, reduction in national energy use, share of renewables in the total energy mix, 40% share in electricity production</t>
  </si>
  <si>
    <t>40, 50, 32</t>
  </si>
  <si>
    <t>1990, 2015, 2015</t>
  </si>
  <si>
    <t>2030, 2050, 2030</t>
  </si>
  <si>
    <t>Law establish the national system of Reducing Emissions from Deforestation and Forest Degradation, Conservation, Sustainable Forest Management, Maintenance and Higher levels of carbon (REDD+) Brazil (2009)</t>
  </si>
  <si>
    <t>Law establish the national system of Reducing Emissions from Deforestation and Forest Degradation, Conservation, Sustainable Forest Management, Maintenance and Higher levels of carbon (REDD+)</t>
  </si>
  <si>
    <t>"The law project nr. 5.586/2009, authored by Mr Ramos Lupércio, aims to "establish the national system of Reducing Emissions from Deforestation and Forest Degradation, Conservation, Sustainable Forest Management, Maintenance and Higher levels of carbon (REDD +), and other measures ". The objective of this law is to regulate REDD+ actions in Brazil, as well as create a national REDD+ system allowing the development of subnational projects and their integration into a national strategy. This projected law was archived due to the fact that its author, Deputy Lupercio Ramos, has not been re-elected for his position."</t>
  </si>
  <si>
    <t>https://redd.unfccc.int/uploads/2_143_redd_20090319_norway.pdf</t>
  </si>
  <si>
    <t>Law and Establishment of NEDO Japan (1980)</t>
  </si>
  <si>
    <t>Law and Establishment of NEDO</t>
  </si>
  <si>
    <t>https://www.nedo.go.jp/english/introducing/introducing_index.html</t>
  </si>
  <si>
    <t>Law concerning anti-crisis measures: energy provisions Italy (2009)</t>
  </si>
  <si>
    <t>Law concerning anti-crisis measures: energy provisions</t>
  </si>
  <si>
    <t>General, Transport, Light-duty vehicles</t>
  </si>
  <si>
    <t>Legislative: (Law no. 102) IEA/IRENA Global Renewable Energy Policies and Measures Database © OECD/IEA and IRENA, [November 2020]</t>
  </si>
  <si>
    <t>http://www.lse.ac.uk/GranthamInstitute/law/law-concerning-anti-crisis-measures-energy-provisions-law-no-102/</t>
  </si>
  <si>
    <t>Law for Bioenergy Promotion and Development Mexico (2007)</t>
  </si>
  <si>
    <t>Law for Bioenergy Promotion and Development</t>
  </si>
  <si>
    <t>Information and education, Policy support, Institutional creation</t>
  </si>
  <si>
    <t>Electricity and heat, Agriculture and forestry, Renewables, Transport</t>
  </si>
  <si>
    <t>http://www.diputados.gob.mx/LeyesBiblio/pdf/LPDB.pdf</t>
  </si>
  <si>
    <t>Law 26,562 on Minimum Environmental Protection Budgets to Control Burning Activities Argentina (2009)</t>
  </si>
  <si>
    <t>Law 26,562 on Minimum Environmental Protection Budgets to Control Burning Activities</t>
  </si>
  <si>
    <t>Regulatory Instruments, Monitoring, Obligation schemes</t>
  </si>
  <si>
    <t>Agriculture and forestry, Agricultural CO2</t>
  </si>
  <si>
    <t>The law 26.562 sets minimum budgets to protect endangered forests from agricultural burning activities. It aims to prevent forest fires and environmental degradation, and to ensure public safety. 
In Spanish: La presente ley tiene por objeto establecer presupuestos mínimos de protección ambiental relativos a las actividades de quema en todo el territorio nacional, con el fin de prevenir incendios, daños ambientales y riesgos para la salud y la seguridad públicas.</t>
  </si>
  <si>
    <t>http://servicios.infoleg.gob.ar/infolegInternet/anexos/160000-164999/161547/norma.htm</t>
  </si>
  <si>
    <t>Law for Sustainable Energy Use (LASE) Mexico (2008)</t>
  </si>
  <si>
    <t>Law for Sustainable Energy Use (LASE)</t>
  </si>
  <si>
    <t>Information and education, Institutional creation, Strategic planning</t>
  </si>
  <si>
    <t>Legislative. The ‘National Programme for Sustainable Use of Energy 2014-2018’, adopted on 28 April 2014 (following the first edition 2009-2012) is based on this law. Sets indicators to be attained by 2018, see source for Details.
This law was abolished by the Energy Transition Law (2015).</t>
  </si>
  <si>
    <t>https://digitalrepository.unm.edu/la_energy_policies/160/</t>
  </si>
  <si>
    <t>Law for Sustainable Rural Development Mexico (2001)</t>
  </si>
  <si>
    <t>Law for Sustainable Rural Development</t>
  </si>
  <si>
    <t>"This law intends to promote planning and organisation of agricultural and animal industry activities, their industrialisation and marketing, related goods and services, and all those actions that elevate the standard of living of the Mexican rural population. The law includes forestry within the definition of agriculture and livestock activities. It allows for sustainable use of resources in order to integrate and diversify productive processes, create jobs, add value to raw materials, reverse natural resource losses, produce goods and environmental services, protect biodiversity and landscape, respect culture, traditions and practices of local populations and prevent disasters. It considers supporting payments for environmental services (PES) systems as a measure to enhance sustainable rural development. It mandates the creation of the Interministerial Rural Sustainable Development Commission (Comisión Intersecretarial de Desarrollo Rural Sustentable; CIDRS), that facilitates horizontal collaboration among ministries to develop rural development public policy."</t>
  </si>
  <si>
    <t>http://www.oecd.org/regional/Rural-WellBeing-Mexico.pdf</t>
  </si>
  <si>
    <t>Law for the Use of Renewable Energies and Financing the Energy Transition (LAERFTE) Mexico (2008)</t>
  </si>
  <si>
    <t>Law for the Use of Renewable Energies and Financing the Energy Transition (LAERFTE)</t>
  </si>
  <si>
    <t>Fiscal or financial incentives, Institutional creation, Strategic planning, Other mandatory requirements</t>
  </si>
  <si>
    <t>Electricity and heat, General, Renewables</t>
  </si>
  <si>
    <t>Established the National Strategy for the Energy Transition and Sustainable Energy Use and the Energy Transition Fund.
This law was abolished by the Energy Transition Law (2015)</t>
  </si>
  <si>
    <t>https://www.iea.org/policies/4911-law-for-the-development-of-renewable-energy-and-energy-transition-financing-lafaerte</t>
  </si>
  <si>
    <t>Law on Water and Soil Conservation China (1982)</t>
  </si>
  <si>
    <t>Law on Water and Soil Conservation</t>
  </si>
  <si>
    <t>"This Law is formulated for the purpose of the prevention and control of soil erosion, the protection and rational utilization of water and soil resources, the mitigation of disasters of flood, drought and sandstorm, the improvement of ecological environment and the development of production."</t>
  </si>
  <si>
    <t>Land use, Water</t>
  </si>
  <si>
    <t>http://www.china.org.cn/environment/2007-08/20/content_1034358.htm</t>
  </si>
  <si>
    <t>Law on Prevention and Control of Desertification China (2002)</t>
  </si>
  <si>
    <t>Law on Prevention and Control of Desertification</t>
  </si>
  <si>
    <t>"This Law is enacted to prevent land desertification, rehabilitate desertified land, maintain eco-safety, and promote sustainable economic and social development."</t>
  </si>
  <si>
    <t>http://www.china.org.cn/china/LegislationsForm2001-2010/2011-02/14/content_21915867.htm</t>
  </si>
  <si>
    <t>Law on the Protection of Wildlife China (1989)</t>
  </si>
  <si>
    <t>Law on the Protection of Wildlife</t>
  </si>
  <si>
    <t>"This Law is formulated for the purpose of protecting and saving the species of wildlife which are rare or near extinction, protecting, developing and rationally utilizing wildlife resources and maintaining ecological balances."</t>
  </si>
  <si>
    <t>http://www.china.org.cn/english/environment/34349.htm</t>
  </si>
  <si>
    <t>Law on Addressing Climate Change China (2012)</t>
  </si>
  <si>
    <t>Law on Addressing Climate Change</t>
  </si>
  <si>
    <t>https://www.emerald.com/insight/content/doi/10.1108/IJCCSM-05-2018-0046/full/html</t>
  </si>
  <si>
    <t>Law on Energy Efficiency Labeling in Housing - Santa Fe Argentina (2019)</t>
  </si>
  <si>
    <t>Law on Energy Efficiency Labeling in Housing - Santa Fe</t>
  </si>
  <si>
    <t>Santa Fe Province</t>
  </si>
  <si>
    <t>Comparison label, Regulatory Instruments</t>
  </si>
  <si>
    <t>https://scielo.conicyt.cl/scielo.php?script=sci_arttext&amp;pid=S0719-07002020000100056&amp;lng=e&amp;nrm=iso&amp;tlng=en</t>
  </si>
  <si>
    <t>Law on Promoting Green Purchasing (Law Concerning the Promotion of Procurement of Eco-friendly Goods and Services by the State and Other Entities) Japan (2001)</t>
  </si>
  <si>
    <t>Law on Promoting Green Purchasing (Law Concerning the Promotion of Procurement of Eco-friendly Goods and Services by the State and Other Entities)</t>
  </si>
  <si>
    <t>http://www.env.go.jp/en/laws/policy/green/</t>
  </si>
  <si>
    <t>Law on Protection of Oil and Natural Gas Pipelines China (2012)</t>
  </si>
  <si>
    <t>Law on Protection of Oil and Natural Gas Pipelines</t>
  </si>
  <si>
    <t>Infrastructure investments, Sectoral standards</t>
  </si>
  <si>
    <t>Electricity and heat, Gas, Oil</t>
  </si>
  <si>
    <t>Law on the Conservation, Modernisation and Development of Combined Heat and Power (CHP) Germany (2009)</t>
  </si>
  <si>
    <t>Law on the Conservation, Modernisation and Development of Combined Heat and Power (CHP)</t>
  </si>
  <si>
    <t>Fiscal or financial incentives, Other mandatory requirements</t>
  </si>
  <si>
    <t>http://web.law.columbia.edu/climate-change/resources/climate-change-laws-world/germany</t>
  </si>
  <si>
    <t>Law on the Electricity Industry Mexico (2014)</t>
  </si>
  <si>
    <t>Law on the Electricity Industry</t>
  </si>
  <si>
    <t>This law opens the electricity industry to private investments for generation, distribution and transmission, as in the past it was mainly owned by the state. Furthermore, it supports the increase in clean energy through obligations and the issuance of tradable green certificates.
"Generation companies that produce energy through renewable sources or clean technologies shall be eligible to receive tradable clean energy certificates."
"Suppliers (and qualified customers participating directly in the wholesale electric market) will be required to acquire clean energy certificates."
"There will be obligatory requirements for the acquisition of clean energy certificates by qualified customers that purchase energy directly in the wholesale electricity market." (Source: https://www.mayerbrown.com/files/Publication/15cb6f04-748b-4836-a607-26c65997c1c1/Presentation/PublicationAttachment/0f38ad29-4abf-442b-aef9-319d68469310/UPDATE-AnalysisElectricityLaw_0814.pdf)
This law is part of the Energy Reform Package (http://climatepolicydatabase.org/index.php?title=Energy_Reform_Package_Mexico_2013)
This law was ammended in 2021. The Amendment takes up aspects of the failed Policy of Reliability, Safety, Continuity and Quality of the National Electric System in relation to the prioritization of dispatch and interconnection to the National Electric System (SEN); the issuance of Clean Energy Certificates (CELs); and in general to benefit the Federal Electricity Commission above other industry participants.</t>
  </si>
  <si>
    <t>Energy service demand reduction and resource efficiency, Renewables, Other low-carbon technologies and fuel switch</t>
  </si>
  <si>
    <t>https://www.mayerbrown.com/files/Publication/15cb6f04-748b-4836-a607-26c65997c1c1/Presentation/PublicationAttachment/0f38ad29-4abf-442b-aef9-319d68469310/UPDATE-AnalysisElectricityLaw_0814.pdf
http://www.diputados.gob.mx/LeyesBiblio/pdf/LIElec_110814.pdf
https://www.gtlaw.com/en/insights/2021/3/amendments-to-mexicos-electric-industry-law</t>
  </si>
  <si>
    <t>Law on the Prevention and Control of Air Pollution China (1987)</t>
  </si>
  <si>
    <t>Law on the Prevention and Control of Air Pollution</t>
  </si>
  <si>
    <t>Policy support, Sectoral standards</t>
  </si>
  <si>
    <t>"This law requires enterprises to use energy-efficient, low-polluting clean production technologies, and asks the economic management authorities (SDPC and SETC) to promulgate lists of equipment to be retired. It requires sorting and washing of high-sulfur and high-ash coal, which would lead to marketing of coal that could be used more efficiently in end use equipment. As a result of this legislation and the more forceful implementation of environmental regulations, many small, inefficient and heavily polluting plants shut down and mines were closed. This has led to greater opportunity for efficient higher quality mines and plants to open." (http://projects.wri.org/sd-pams-database/china/law-prevention-and-control-air-pollution)
"The law was originally adopted on September 5, 1987; amended according to the Decision on Revising the Law of the People’s Republic of China on the Prevention and Control of Atmospheric Pollution on August 29, 1995; revised on April 29, 2000; and most recently revised again on August 29, 2015." (http://www.lse.ac.uk/GranthamInstitute/law/law-on-the-prevention-and-control-of-atmospheric-pollution/)</t>
  </si>
  <si>
    <t>http://web.law.columbia.edu/climate-change/resources/climate-change-laws-world/china</t>
  </si>
  <si>
    <t>Law on the quality control of gasoline and other fuels Japan (2007)</t>
  </si>
  <si>
    <t>Law on the quality control of gasoline and other fuels</t>
  </si>
  <si>
    <t>These are emissions standards (impact on air pollution) and operational standards (impact on energy efficiency), applying to gasoline, diesel and biodiesel blend (up to 5%).</t>
  </si>
  <si>
    <t>http://transportpolicy.net/index.php?title=Japan:_Fuels:_Biofuels
http://transportpolicy.net/index.php?title=Japan:_Fuels:_Diesel_and_Gasoline</t>
  </si>
  <si>
    <t>Law to Amend the Mineral Oil Tax Law and Renewable Energy Law Germany (2002)</t>
  </si>
  <si>
    <t>Law to Amend the Mineral Oil Tax Law and Renewable Energy Law</t>
  </si>
  <si>
    <t>Regulatory Instruments, Fiscal or financial incentives, Tax relief, Feed-in tariffs or premiums</t>
  </si>
  <si>
    <t>https://www.bundesfinanzministerium.de/Content/DE/Standardartikel/Themen/Oeffentliche_Finanzen/Wirtschafts_und_Finanzdaten/Foerderung_des-Umweltschutze_im_Deutschen_Abgabenrecht_engl.pdf?__blob=publicationFile&amp;v=3</t>
  </si>
  <si>
    <t>Le Grenelle de L'environnement France (2007)</t>
  </si>
  <si>
    <t>Le Grenelle de L'environnement</t>
  </si>
  <si>
    <t>https://www.vie-publique.fr/eclairage/268585-le-grenelle-de-lenvironnement-quels-engagements</t>
  </si>
  <si>
    <t>Legislation Drafted for Cogeneration Germany (2001)</t>
  </si>
  <si>
    <t>Legislation Drafted for Cogeneration</t>
  </si>
  <si>
    <t>Legislation on the limitations of associated gas flaring Russia Russian Federation (2009)</t>
  </si>
  <si>
    <t>Legislation on the limitations of associated gas flaring Russia</t>
  </si>
  <si>
    <t>Target, Codes and standards, Industrial air pollution standards</t>
  </si>
  <si>
    <t>Electricity and heat, Industry, Gas, Fossil fuel exploration and production</t>
  </si>
  <si>
    <t>Introduced via Sogvernment Decree 7 in 2009 and followed by another decree in 2012 Government Decree (No. 1148), the penalties for excessive flaring (that is, over 5% of the produced associated petroleum gas (APG)), have substantially increased. Between 2012 and 2014, the fee for harmful emissions was subject to a multiplier of 12 (previously the multiplier was 4.5). At the start of 2014, however, the multiplier increased by 25. However, Decree 1148 added significant exemptions to the rule, such as for fiels with low emissions.</t>
  </si>
  <si>
    <t>http://archive.government.ru/gov/results/21478/print/</t>
  </si>
  <si>
    <t>Flaring limit (%), Flaring limit reduction (MtCO2e)</t>
  </si>
  <si>
    <t>GHG emissions reduction (%), GHG emissions reduction (GtCO2eq)</t>
  </si>
  <si>
    <t>5, 0.036</t>
  </si>
  <si>
    <t>2012, 2012</t>
  </si>
  <si>
    <t>, 2020</t>
  </si>
  <si>
    <t>Legislative Decree on Implementation of EU Energy Services Directive Italy (2008)</t>
  </si>
  <si>
    <t>Legislative Decree on Implementation of EU Energy Services Directive</t>
  </si>
  <si>
    <t>Procurement rules, Policy support, Strategic planning</t>
  </si>
  <si>
    <t>http://www.normattiva.it/atto/caricaDettaglioAtto?atto.dataPubblicazioneGazzetta=2010-04-21&amp;atto.codiceRedazionale=010G0078&amp;atto.articolo.numero=1&amp;atto.articolo.tipoArticolo=0</t>
  </si>
  <si>
    <t>Legislative regulations on forest fires Indonesia (1999)</t>
  </si>
  <si>
    <t>Legislative regulations on forest fires</t>
  </si>
  <si>
    <t>Variety of acts since 1999, for details see Herawati/Santoso 2013, p. 230-231 (References). Forestry act Act No. 41/1999 (amended by Act No. 19/2004): "The Act forbids any individual or community group from burning forest, with a maximum penalty of 15 years imprisonment and a five billion rupiah fine (about US$ 500,000)." . Regulation No. 4/2001, Act No. 18/2004</t>
  </si>
  <si>
    <t>https://doi.org/10.1016/j.forpol.2011.02.006</t>
  </si>
  <si>
    <t>Letter on Energy efficiency between the Alberta and the national government Canada (2003)</t>
  </si>
  <si>
    <t>Letter on Energy efficiency between the Alberta and the national government</t>
  </si>
  <si>
    <t>Intergovernmental Committee on Climate Change (IGCCC) South Africa (2008)</t>
  </si>
  <si>
    <t>Intergovernmental Committee on Climate Change (IGCCC)</t>
  </si>
  <si>
    <t>Law 24,804 on nuclear activity Argentina (1997)</t>
  </si>
  <si>
    <t>Law 24,804 on nuclear activity</t>
  </si>
  <si>
    <t>http://servicios.infoleg.gob.ar/infolegInternet/anexos/40000-44999/42924/norma.htm</t>
  </si>
  <si>
    <t>Lifecycle Building Challenge United States of America (2007)</t>
  </si>
  <si>
    <t>Lifecycle Building Challenge</t>
  </si>
  <si>
    <t>http://www.lifecyclebuilding.org/</t>
  </si>
  <si>
    <t>Light Duty Vehicle Fuel Economy and Environment label United States of America (2006)</t>
  </si>
  <si>
    <t>Light Duty Vehicle Fuel Economy and Environment label</t>
  </si>
  <si>
    <t>http://www.epa.gov/fueleconomy/regulations.htm</t>
  </si>
  <si>
    <t>Light Duty Vehicles CO2 Emissions Standards Mexico (2013)</t>
  </si>
  <si>
    <t>Light Duty Vehicles CO2 Emissions Standards</t>
  </si>
  <si>
    <t>For light-duty tracks, the emissions limit for year 2016 is between 163.6 gCO2/km (for cars covering a lower surface than 3.81m2) and 227.6 gCO2/km (for cars with a higher surface than 6.13m2).
For passenger cars, the emissions limit for year 2016 is between 135 gCO2/km (for cars covering a lower surface than 3.81m2) and 180 gCO2/km (for cars with a higher surface than 5.20m2).
These regulations apply to cars of gross weights lower than 3 857kg. Companies that produce cars of better performance than these limits can obtain transferable (tradable) credits for the reduced emissions.</t>
  </si>
  <si>
    <t>http://www.dof.gob.mx/nota_detalle.php?codigo=5303391&amp;fecha=21/06/2013
http://transportpolicy.net/index.php?title=Mexico:_Light-duty:_Fuel_Economy_and_GHG</t>
  </si>
  <si>
    <t>Vehicle fuel consumption (MJ/pkm)</t>
  </si>
  <si>
    <t>Vehicle fuel consumption (km/l)</t>
  </si>
  <si>
    <t>Light Duty Vehicles Emissions Standards Mexico (2003)</t>
  </si>
  <si>
    <t>Light Duty Vehicles Emissions Standards</t>
  </si>
  <si>
    <t>http://www.profepa.gob.mx/innovaportal/file/1208/1/nom-042-semarnat-2003.pdf
http://transportpolicy.net/index.php?title=Mexico:_Light-duty:_Emissions</t>
  </si>
  <si>
    <t>Light duty vehicles emissions standards Indonesia (2009)</t>
  </si>
  <si>
    <t>Light duty vehicles emissions standards</t>
  </si>
  <si>
    <t>Current standard: Euro 2, MoEF Regulation No. 04/2009</t>
  </si>
  <si>
    <t>http://transportpolicy.net/index.php?title=Indonesia:_Light-duty:_Emissions</t>
  </si>
  <si>
    <t>Lighting Programme Mexico (2011)</t>
  </si>
  <si>
    <t>Lighting Programme</t>
  </si>
  <si>
    <t>Direct investment, Funds to sub-national governments, Infrastructure investments</t>
  </si>
  <si>
    <t>The programme aims to electrify over 1000 communities with over 100 inhabitants, both through grid extension and through solar systems. Different projects under this initiative include: Guásimas del Metate and Tierra Blanca del Picacho, both located near the mountain Tepic, Nayarit, Mexico; and in the communities of la Sierra Norte, Negra y Mixteca in Puebla.</t>
  </si>
  <si>
    <t>http://sdg.iisd.org/news/world-bank-backs-incandescent-light-bulb-replacement-programme-in-mexico/</t>
  </si>
  <si>
    <t>Light-duty GHG emissions and fuel consumption standards United States of America (2017)</t>
  </si>
  <si>
    <t>Light-duty GHG emissions and fuel consumption standards</t>
  </si>
  <si>
    <t>Sectoral standards, Vehicle fuel-economy and emissions standards</t>
  </si>
  <si>
    <t>The standards are projected to result in an average industry fleetwide level of 163 grams/mile of carbon dioxide (CO2) in model year 2025, which is equivalent to 54.5 miles per gallon (mpg) if achieved exclusively through fuel economy improvements
Target
- 54.5 mpg (is 23.2 km/l) by 2025
Divided by passenger cars and light trucks the CAFE standard for the period 2017-2025
- 143 gCO2/mile for passenger cars (=62.1 mi/gallon / 26.4 km/l)
- 203 gCO2/mile for light-duty vehicles (=43.8 mi/gallon / 18.6 km/l)</t>
  </si>
  <si>
    <t>http://www3.epa.gov/otaq/climate/regs-light-duty.htm
https://www3.epa.gov/otaq/climate/documents/420f12051.pdf
http://transportpolicy.net/index.php?title=US:_Light-duty:_Emissions
http://transportpolicy.net/index.php?title=US:_Light-duty:_Fuel_Economy_and_GHG</t>
  </si>
  <si>
    <t>Fuel efficiency standards for new light-duty vehicles (MJ/pkm), Fuel efficiency standards for new light-duty vehicles (MJ/pkm)</t>
  </si>
  <si>
    <t>1.1, 0.91</t>
  </si>
  <si>
    <t>2017, 2021</t>
  </si>
  <si>
    <t>2021, 2025</t>
  </si>
  <si>
    <t>Light-duty Motor Vehicle Fuel Consumption Standards Act Canada (2010)</t>
  </si>
  <si>
    <t>Light-duty Motor Vehicle Fuel Consumption Standards Act</t>
  </si>
  <si>
    <t>Fuel consumption standards for light duty vehicles were last amended in 2010, to a fleet average value of 6.8l/100km for passenger cars and 8.5l/100km for light trucks.</t>
  </si>
  <si>
    <t>http://transportpolicy.net/index.php?title=Canada:_Light-duty:_Fuel_Consumption_and_GHG</t>
  </si>
  <si>
    <t>Light-duty vehicles emissions standards India (2017)</t>
  </si>
  <si>
    <t>Light-duty vehicles emissions standards</t>
  </si>
  <si>
    <t>Manufacturers must meet a new car fleet average target of 130 gCO2/km in April 2017 and 113 gCO2/km in April 2022, equivalent to a nominal percent reduction of 13% over this period. IEA/IRENA Global Renewable Energy Policies and Measures Database © OECD/IEA and IRENA, [November 2020]</t>
  </si>
  <si>
    <t>http://transportpolicy.net/index.php?title=India:_Light-duty:_Emissions
https://www.iea.org/policies/8215-india-light-duty-fuel-consumption?country=India&amp;page=2&amp;qs=indi</t>
  </si>
  <si>
    <t>Vehicle emissions standards (gCO2/km), Electricity generation emissions (gCO2/kWh)</t>
  </si>
  <si>
    <t>130, 113</t>
  </si>
  <si>
    <t>2017, 2</t>
  </si>
  <si>
    <t>Light-duty vehicles emissions standards Republic of Korea (2014)</t>
  </si>
  <si>
    <t>Euro 6 since 2014</t>
  </si>
  <si>
    <t>http://transportpolicy.net/index.php?title=South_Korea:_Light-duty:_Emissions</t>
  </si>
  <si>
    <t>Lighting Energy efficiency Standards United States of America (2000)</t>
  </si>
  <si>
    <t>Lighting Energy efficiency Standards</t>
  </si>
  <si>
    <t>While similar version of the programme exist for many decades. The latest rule is a rollback that repeals the Obama-era standards for general service lamps, which sets stricter energy-efficiency requirements for lightbulbs in residential and commercial lightbulbs. The standards were to come into effect in 2020.</t>
  </si>
  <si>
    <t>https://www.nrel.gov/docs/fy10osti/46532.pdf
https://newclimate.org/wp-content/uploads/2020/10/NewClimate_PBL-CLIMA_2020OctUpdate.pdf</t>
  </si>
  <si>
    <t>Linear Fluorescent Lamps (MEPS) United States of America (2015)</t>
  </si>
  <si>
    <t>Linear Fluorescent Lamps (MEPS)</t>
  </si>
  <si>
    <t>Initial standards for linear fluorescent lamps were enacted by Congress in the Energy Policy Act of 1992, building on standards developed by states. DOE published a final rule for updated standards in January 2015. (See reference below for details.) IEA/IRENA Global Renewable Energy Policies and Measures Database © OECD/IEA and IRENA, [November 2020]</t>
  </si>
  <si>
    <t>https://www.iea.org/policies/8478-united-states-meps-linear-fluorescent-lamps?country=United%20States&amp;page=3</t>
  </si>
  <si>
    <t>Linkage of Kyoto Protocol Project Mechanisms with EU Emissions Trading Scheme European Union (27) (2004)</t>
  </si>
  <si>
    <t>Linkage of Kyoto Protocol Project Mechanisms with EU Emissions Trading Scheme</t>
  </si>
  <si>
    <t>Policy support, Market-based instruments</t>
  </si>
  <si>
    <t>http://www.oecd.org/environment/cc/37672298.pdf</t>
  </si>
  <si>
    <t>Livestock Manure Management and Regulations Republic of Korea (2007)</t>
  </si>
  <si>
    <t>Livestock Manure Management and Regulations</t>
  </si>
  <si>
    <t>LivingGreener.gov.au - Online portal Australia (2009)</t>
  </si>
  <si>
    <t>LivingGreener.gov.au - Online portal</t>
  </si>
  <si>
    <t>General, Buildings, Transport, Light-duty vehicles</t>
  </si>
  <si>
    <t>The objective of LivingGreener.gov.au is to deliver a single, user-friendly government website to link households to all Commonwealth, state, territory and local government sustainability programmes. LivingGreener enables ready access and therefore greater uptake of environmental programmes for sustainability (energy, water, waste and personal transport) by Australian householders. The website is designed to be the central hub for Australians to find information, inspiration and action on their journey towards living more sustainably. Wherever people start their own journey to live more sustainably the website is designed to give them the tools they require and encourage them to go further. LivingGreener now includes a number of Life Events guides and Real Stories from users and is engaging with Australian audiences using Social Media as well as a phone line backup. IEA/IRENA Global Renewable Energy Policies and Measures Database © OECD/IEA and IRENA, [November 2020]</t>
  </si>
  <si>
    <t>https://www.gbca.org.au/uploads/56/2360/Energy_efficiency_measures_table.pdf</t>
  </si>
  <si>
    <t>Livret de Developpement Durable: Preferential loans for energy saving measures France (2007)</t>
  </si>
  <si>
    <t>Livret de Developpement Durable: Preferential loans for energy saving measures</t>
  </si>
  <si>
    <t>http://www.fbf.fr/Web/internet/content_particuliers.nsf/(WebPageList)/Les+modalites+de+fonctionnement+du+Livret+de+developpement+durable+sont+precisees?Open</t>
  </si>
  <si>
    <t>Local Government Energy efficiency Program (LGEEP) Australia (2012)</t>
  </si>
  <si>
    <t>Local Government Energy efficiency Program (LGEEP)</t>
  </si>
  <si>
    <t>Grants and subsidies, Funds to sub-national governments</t>
  </si>
  <si>
    <t>http://www.industry.gov.au/Energy/EnergyEfficiency/GrantsFunding/LocalGovernmentEnergyEfficiency/Pages/default.aspx</t>
  </si>
  <si>
    <t>Local Greenhouse Action Australia (2004)</t>
  </si>
  <si>
    <t>Local Greenhouse Action</t>
  </si>
  <si>
    <t>Funds to sub-national governments, Voluntary approaches, Policy support</t>
  </si>
  <si>
    <t>Locomotives emissions regulation United States of America (2008)</t>
  </si>
  <si>
    <t>Locomotives emissions regulation</t>
  </si>
  <si>
    <t>http://transportpolicy.net/index.php?title=US:_Locomotives:_Emissions</t>
  </si>
  <si>
    <t>London ULEV Delivery Plan United Kingdom (2015)</t>
  </si>
  <si>
    <t>London ULEV Delivery Plan</t>
  </si>
  <si>
    <t>Transport for London’s July 2015 ULEV Delivery Plan committed to deliver 300 rapid charge points by 2020, with 150 by 2018, to meet the expected demand from taxis and commercial fleets. The government is supporting this ambition with a total of £12.6m of funding. Many chargepoints will be introduced by Local Authorities and the private market in England or London in the coming years. IEA/IRENA Global Renewable Energy Policies and Measures Database © OECD/IEA and IRENA, [November 2020]</t>
  </si>
  <si>
    <t>https://www.iea.org/policies/3289-ulev-delivery-plan?country=United%20Kingdom&amp;qs=united
https://frevue.eu/wp-content/uploads/2016/02/London-ulev-delivery-plan.pdf</t>
  </si>
  <si>
    <t>Inter-Ministerial committee on Climate Change (IMCCC) South Africa (2009)</t>
  </si>
  <si>
    <t>Inter-Ministerial committee on Climate Change (IMCCC)</t>
  </si>
  <si>
    <t>Levy on New Passenger Motor Vehicles South Africa (2010)</t>
  </si>
  <si>
    <t>Levy on New Passenger Motor Vehicles</t>
  </si>
  <si>
    <t>http://www.scielo.org.za/pdf/jesa/v27n4/03.pdf
http://taxsummaries.pwc.com/uk/taxsummaries/wwts.nsf/ID/South-Africa-Corporate-Other-taxes</t>
  </si>
  <si>
    <t>Long Term Mitigation Scenarios: Strategic Options South Africa (2007)</t>
  </si>
  <si>
    <t>Long Term Mitigation Scenarios: Strategic Options</t>
  </si>
  <si>
    <t>https://open.uct.ac.za/bitstream/handle/11427/16804/Scenario_Building_Team_Long_Term_Mitigation_2007.pdf?sequence%20=%201</t>
  </si>
  <si>
    <t>Long-Term Goal and Strategy of Automotive Industry for Tackling Global Climate Change Japan (2018)</t>
  </si>
  <si>
    <t>Long-Term Goal and Strategy of Automotive Industry for Tackling Global Climate Change</t>
  </si>
  <si>
    <t>In August 2018, the Strategic Commission for the New Era of Automobiles released an interim report setting long-term goals toward 2050, including 80% reduction of greenhouse gas emissions per vehicle (90% in case of passenger vehicles) through technological developments, the promotion of connectivity and optimisation of car use. Ultimately, Japan aims to achieve well-to-wheel zero emission society by the end of 2015. The interim report also stipulates 2030 targets regarding the diffusion rate of next generation automobiles: Hybrid vehicles: 30-40%; Battery electric vehicles/plug-in hybrid vehicles: 20-30%; Fuel-cell electric vehicles: 3%; Clean diesel 5-10%. IEA/IRENA Global Renewable Energy Policies and Measures Database © OECD/IEA and IRENA, [November 2020]</t>
  </si>
  <si>
    <t>https://www.iea.org/policies/8544-long-term-goal-and-strategy-of-japans-automotive-industry-for-tackling-global-climate-change?country=Japan&amp;qs=japan
https://www.meti.go.jp/english/press/2018/pdf/0831_003a.pdf</t>
  </si>
  <si>
    <t>Long-Term Strategy under the Paris Agreement Japan (2019)</t>
  </si>
  <si>
    <t>Long-Term Strategy under the Paris Agreement</t>
  </si>
  <si>
    <t>For a quick overview of the main goals: https://www.iea.org/policies/7976-japans-long-term-strategy-under-the-paris-agreement-cabinet-decision-june-11-2019?country=Japan&amp;qs=japan</t>
  </si>
  <si>
    <t>https://www.env.go.jp/press/111913.pdf</t>
  </si>
  <si>
    <t>Long-term Investment in Ultra Low Emission Vehicles in the UK United Kingdom (2015)</t>
  </si>
  <si>
    <t>Long-term Investment in Ultra Low Emission Vehicles in the UK</t>
  </si>
  <si>
    <t>RD&amp;D funding, Strategic planning, Regulatory Instruments</t>
  </si>
  <si>
    <t>The government will spend more than £600 million between 2015-16 and 2020-21 to support uptake and manufacturing of ultra-low emission vehicles (ULEVs) in the UK, maintaining the global leadership that has seen 1 in 4 of all European electric vehicles built here and keep the UK on track for all new cars to be effectively zero emission by 2040. This investment will save 65 million tonnes of carbon and help deliver the Long-Term answer on urban air quality. IEA/IRENA Global Renewable Energy Policies and Measures Database © OECD/IEA and IRENA, [November 2020]</t>
  </si>
  <si>
    <t>https://www.iea.org/policies/6929-long-term-investment-in-ultra-low-emission-vehicles-in-the-uk?country=United%20Kingdom&amp;qs=united</t>
  </si>
  <si>
    <t>Long-term Low-carbon Vision Japan (2017)</t>
  </si>
  <si>
    <t>Long-term Low-carbon Vision</t>
  </si>
  <si>
    <t>http://www.env.go.jp/en/headline/2311.html
http://www.env.go.jp/press/103822/713.pdf</t>
  </si>
  <si>
    <t>Energy efficiency Program and The Carbon Neutral Program Australia (2010)</t>
  </si>
  <si>
    <t>Energy efficiency Program and The Carbon Neutral Program</t>
  </si>
  <si>
    <t>Advice or aid in implementation, Comparison label, Information and education, Performance label</t>
  </si>
  <si>
    <t>http://www.climatechange.gov.au/en/government/initiatives/low-carbon-australia.aspx</t>
  </si>
  <si>
    <t>Low Carbon Buildings Programme United Kingdom (2006)</t>
  </si>
  <si>
    <t>Low Carbon Buildings Programme</t>
  </si>
  <si>
    <t>Research &amp; Development and Deployment (RD&amp;D), Information provision, Grants and subsidies</t>
  </si>
  <si>
    <t>https://www.gov.uk/government/publications/low-carbon-building-programme-2006-to-2011-final-report</t>
  </si>
  <si>
    <t>Low Carbon City Act (Eco-City Act) Japan (2012)</t>
  </si>
  <si>
    <t>Low Carbon City Act (Eco-City Act)</t>
  </si>
  <si>
    <t>Grants and subsidies, Tax relief, Strategic planning, Codes and standards</t>
  </si>
  <si>
    <t>The Low Carbon City Act aims to encourage cross-sectoral emission reductions in communities through low-carbon urban development. Tax breaks were offered for certified energy efficient buildings. IEA/IRENA Global Renewable Energy Policies and Measures Database © OECD/IEA and IRENA, [November 2020]</t>
  </si>
  <si>
    <t>https://www.iea.org/policies/15-low-carbon-city-act-eco-city-act?country=Japan&amp;qs=japa
https://climate-laws.org/cclow/geographies/86/laws/1410
https://www.mlit.go.jp/common/001048781.pdf</t>
  </si>
  <si>
    <t>Low Carbon City Promotion Act (Transport) Japan (2012)</t>
  </si>
  <si>
    <t>Low Carbon City Promotion Act (Transport)</t>
  </si>
  <si>
    <t>http://www.lse.ac.uk/GranthamInstitute/law/low-carbon-city-promotion-act-eco-city-law-law-no-84-of-2014/</t>
  </si>
  <si>
    <t>Low Carbon Communities Australia (2010)</t>
  </si>
  <si>
    <t>Low Carbon Communities</t>
  </si>
  <si>
    <t>http://www.climatechange.gov.au/government/initiatives/low-carbon-communities.aspx</t>
  </si>
  <si>
    <t>Low Carbon Economy Fund Canada (2017)</t>
  </si>
  <si>
    <t>Low Carbon Economy Fund</t>
  </si>
  <si>
    <t>Grants and subsidies, Loans, Funds to sub-national governments</t>
  </si>
  <si>
    <t>Buildings, Construction, Agriculture and forestry, Forestry</t>
  </si>
  <si>
    <t>The Low Carbon Economy Fund was launched in June 2017, and is part of the Pan-Canadian Framework on Clean Growth for Climate Change. It seeks to "making homes and buildings more efficient; help companies innovate or use technologies to reduce their emissions; and support the forest and agriculture sectors to enhance stored carbon in forests and soils", by providing funding to projects submitted by provinces and territories, but also municipalities, Indigenous governments and organizations, businesses and both not-for-profit and for-profit organizations.
The fund has two components: 
(i) C$1.4 billion will be allocated to support the leadership commitments from provinces and territories on their emission reduction priorities and the commitments they outlined in the Pan-Canadian Framework, 
(ii) C$0.6 billion will be available for provinces and territories, municipalities, indigenous governments and organisations, businesses and both not-for-profit as well as for-profit organisations to undertake projects that reduce Canada’s GHGs and contribute to clean growth.</t>
  </si>
  <si>
    <t>https://www.canada.ca/en/environment-climate-change/news/2017/06/low_carbon_economyfundtoreducegreenhousegasemissionsandgeneratec.html</t>
  </si>
  <si>
    <t>Low Carbon Industrial Strategy (LCIS) United Kingdom (2009)</t>
  </si>
  <si>
    <t>Low Carbon Industrial Strategy (LCIS)</t>
  </si>
  <si>
    <t>Infrastructure investments, Procurement rules, Grants and subsidies, Loans, Advice or aid in implementation, Information provision, Policy support, Strategic planning, Research &amp; Development and Deployment (RD&amp;D), Demonstration project, Technology deployment and diffusion, Technology development</t>
  </si>
  <si>
    <t>Electricity and heat, Renewables, Buildings, General</t>
  </si>
  <si>
    <t>http://webarchive.nationalarchives.gov.uk/20100401170135/bis.gov.uk/policies/business-sectors/low-carbon-business-opportunities/uk-low-carbon-ind-strategy</t>
  </si>
  <si>
    <t>Low Carbon Transition Plan United Kingdom (2009)</t>
  </si>
  <si>
    <t>Low Carbon Transition Plan</t>
  </si>
  <si>
    <t>Direct investment, Grants and subsidies, Policy support, Institutional creation, Strategic planning, Regulatory Instruments, Research &amp; Development and Deployment (RD&amp;D)</t>
  </si>
  <si>
    <t>Mitigation, Adaptation, Energy security, Economic development</t>
  </si>
  <si>
    <t>http://webarchive.nationalarchives.gov.uk/20100509134746/</t>
  </si>
  <si>
    <t>Low Carbon Transport Innovation Strategy United Kingdom (2007)</t>
  </si>
  <si>
    <t>Low Carbon Transport Innovation Strategy</t>
  </si>
  <si>
    <t>http://www.lse.ac.uk/GranthamInstitute/law/low-carbon-transport-innovation-strategy/</t>
  </si>
  <si>
    <t>Low Carbon Transport Strategy United Kingdom (2009)</t>
  </si>
  <si>
    <t>Low Carbon Transport Strategy</t>
  </si>
  <si>
    <t>Codes and standards, Advice or aid in implementation, Information provision, Energy and other taxes, Grants and subsidies, Policy support, Procurement rules, Demonstration project, Technology development, Regulatory Instruments, Strategic planning</t>
  </si>
  <si>
    <t>Energy service demand reduction and resource efficiency, Energy efficiency, Other low-carbon technologies and fuel switch, Renewables</t>
  </si>
  <si>
    <t>http://webarchive.nationalarchives.gov.uk/+/
http:/www.dft.gov.uk/pgr/sustainable/carbonreduction/low-carbon.pdf</t>
  </si>
  <si>
    <t>Low Carbon Vehicle Innovation Platform (LCVIP); Ultra Low Emissions Vehicles (ULEV) Programme United Kingdom (2014)</t>
  </si>
  <si>
    <t>Low Carbon Vehicle Innovation Platform (LCVIP); Ultra Low Emissions Vehicles (ULEV) Programme</t>
  </si>
  <si>
    <t>LCVIP promoted UK-based R&amp;D and showcased vehicle technologies through demonstrations and road trials. The ULEV programme's aim was “to cement the UK’s position as a leader” in the development of ULEVs. IEA/IRENA Global Renewable Energy Policies and Measures Database © OECD/IEA and IRENA, [November 2020]</t>
  </si>
  <si>
    <t>https://www.iea.org/policies/3130-low-carbon-vehicle-innovation-platform-lcvip-ultra-low-emissions-vehicles-ulev-programme?country=United%20Kingdom&amp;page=2&amp;qs=united</t>
  </si>
  <si>
    <t>Low Emission Bus Scheme United Kingdom (2014)</t>
  </si>
  <si>
    <t>Low Emission Bus Scheme</t>
  </si>
  <si>
    <t>The LEBS scheme was announced in April 2014. It aims to: increase the take up of low and ultra-low emission buses, speeding up the transition to an ultra-low emission bus fleet in this country; help improve local air quality in our towns and cities. IEA/IRENA Global Renewable Energy Policies and Measures Database © OECD/IEA and IRENA, [November 2020]</t>
  </si>
  <si>
    <t>https://www.iea.org/policies/3131-low-emission-bus-scheme?country=United%20Kingdom&amp;page=2&amp;qs=united
https://assets.publishing.service.gov.uk/government/uploads/system/uploads/attachment_data/file/694955/uleb-scheme-participant-guidance.pdf</t>
  </si>
  <si>
    <t>Low Emission Zone (LEZ) London United Kingdom (2008)</t>
  </si>
  <si>
    <t>Low Emission Zone (LEZ) London</t>
  </si>
  <si>
    <t>The Low Emission Zone (LEZ) operates to encourage the most polluting heavy diesel vehicles driving in London to become cleaner. The LEZ covers most of Greater London and is in operation 24 hours a day, every day of the year.</t>
  </si>
  <si>
    <t>https://tfl.gov.uk/modes/driving/low-emission-zone
https://tfl.gov.uk/modes/driving/low-emission-zone/check-if-your-vehicle-is-affected</t>
  </si>
  <si>
    <t>Low Emissions Technology Demonstration Fund Australia (2004)</t>
  </si>
  <si>
    <t>Low Emissions Technology Demonstration Fund</t>
  </si>
  <si>
    <t>Research &amp; Development and Deployment (RD&amp;D), Fiscal or financial incentives, Grants and subsidies</t>
  </si>
  <si>
    <t>https://www.industry.gov.au/funding-and-incentives/low-emissions-technologies-for-fossil-fuels/low-emissions-technology-development-fund</t>
  </si>
  <si>
    <t>Low Emissions Zone (Crit'Air) France (2016)</t>
  </si>
  <si>
    <t>Low Emissions Zone (Crit'Air)</t>
  </si>
  <si>
    <t>In France, the scheme was introduced by the Energy Transition Law. Paris became the first city to implement a low-emission zone. The system relies on the division of vehicles into 6 categories Crit'Air (Certificat Qualité de l'Air - Certificate Air Quality), according to their levels of emissions. This defines which vehicles are able to circulates within the city and what the conditions are. IEA/IRENA Global Renewable Energy Policies and Measures Database © OECD/IEA and IRENA, [November 2020]</t>
  </si>
  <si>
    <t>https://www.iea.org/policies/3136-low-emissions-zone-critair?country=France&amp;qs=fra</t>
  </si>
  <si>
    <t>Low Income Energy efficiency Program Australia (2011)</t>
  </si>
  <si>
    <t>Low Income Energy efficiency Program</t>
  </si>
  <si>
    <t>Funds to sub-national governments, Grants and subsidies, Economic instruments</t>
  </si>
  <si>
    <t>http://www.industry.gov.au/ENERGY/PROGRAMMES/LOWINCOMEENERGYEFFICIENCY/Pages/default.aspx</t>
  </si>
  <si>
    <t>Low Income Home Energy Assistance Program (LIHEAP) United States of America (1982)</t>
  </si>
  <si>
    <t>Low Income Home Energy Assistance Program (LIHEAP)</t>
  </si>
  <si>
    <t>Transport, Buildings</t>
  </si>
  <si>
    <t>http://neada.org/wp-content/uploads/2013/08/CRSLIHEAPProgramRL318651.pdf</t>
  </si>
  <si>
    <t>Low or No Emission Vehicle Program - 5339 United States of America (2016)</t>
  </si>
  <si>
    <t>Low or No Emission Vehicle Program - 5339</t>
  </si>
  <si>
    <t>The Low or No Emission Competitive program provides funding to state and local governmental authorities for the purchase or lease of zero-emission and low-emission transit buses as well as acquisition, construction, and leasing of required supporting facilities. Under the FAST Act, $55 million per year is available until fiscal year 2020. IEA/IRENA Global Renewable Energy Policies and Measures Database © OECD/IEA and IRENA, [November 2020]</t>
  </si>
  <si>
    <t>https://www.iea.org/policies/2449-low-or-no-emission-vehicle-program-5339?country=United%20States&amp;page=2&amp;qs=united</t>
  </si>
  <si>
    <t>Low-Carbon Agriculture Plan (ABC Plan) Brazil (2010)</t>
  </si>
  <si>
    <t>Low-Carbon Agriculture Plan (ABC Plan)</t>
  </si>
  <si>
    <t>Agriculture and forestry, Agricultural CH4, Agricultural CO2, Agricultural N2O</t>
  </si>
  <si>
    <t>"In 2010, the Brazilian Government designed the Low-Carbon Agriculture Plan (ABC Plan) to provide resources and incentives for farmers to adopt sustainable agricultural techniques. The objective is to reduce emissions of carbon dioxide (CO2), methane (CH4), and nitrous oxide (N2O) from agriculture (Table 6). Specifically, the ABC Plan aims to reduce annual GHG emissions by 133 to 166 million tonnes of CO2eq relative to projected future levels by the year 2020 (see part IV: GHG Projections). Other objectives include contributing to the achievement of international GHG reduction commitments; guaranteeing the continuous improvement of agricultural practices that reduce GHG emissions and increase carbon storage in vegetation and soil; incentivizing the adoption of strategies that increase environmental protection of plants and productive systems, while generating income for vulnerable rural communities; and enhancing efforts to reduce deforestation led by livestock and agriculture production in the Amazon and Cerrado biomes." (WRI, 2014)
Target:
- Reduce annual GHG emissions by 133 to 166 million tonnes of CO2eq relative to projected future levels by the year 2020</t>
  </si>
  <si>
    <t>http://www.agricultura.gov.br/desenvolvimento-sustentavel/plano-abc
https://csa.guide/csa/brazil-s-low-carbon-agriculture-abc-plan
http://www.wri.org/sites/default/files/ghg-mitigation-brazil-land-use-sector.pdf</t>
  </si>
  <si>
    <t>Reductions calculated against BAU scenario, emissions reductions of Kyoto gases (AFOLU) (MtCO2e)</t>
  </si>
  <si>
    <t>Low-Carbon Emission Mining Plan (Plano MBC) Brazil (2013)</t>
  </si>
  <si>
    <t>Low-Carbon Emission Mining Plan (Plano MBC)</t>
  </si>
  <si>
    <t>Information and education, Policy support</t>
  </si>
  <si>
    <t>Plano Setorial de Mitigação e de Adaptação à Mudança do Clima na Mineração
Plano de Mineração de Baixa Emissão de Carbono (Plano MBC)
The general objective of this plan is to promote a sectoral analysis based on the PNM 2030 (i.e. Plano Nacional de Mineração - National Mining Plan), the inventory of IBRAM (Brazilian Mining Association) and direct consultations to companies in the sector, in order to reduce GHG emissions in the mining sector.</t>
  </si>
  <si>
    <t>http://euroclimaplus.org/intranet/_documentos/repositorio/Plan%20de%20Miner%C3%ADa%20de%20Baja%20Emisi%C3%B3n%20de%20Carbono_2013.pdf</t>
  </si>
  <si>
    <t>Low-energy building in the building stock Germany (2003)</t>
  </si>
  <si>
    <t>Low-energy building in the building stock</t>
  </si>
  <si>
    <t>http://www.zukunft-haus.info
www.bmvbs.de</t>
  </si>
  <si>
    <t>Luz para Todos (Ligth for All) Brazil (2003)</t>
  </si>
  <si>
    <t>Luz para Todos (Ligth for All)</t>
  </si>
  <si>
    <t>The Luz Para Todos (Light For All) programme is an electricity access program that aims to achieve 100% electrification. The programme has already connected over 16 million people to the electricity grid. While there are still Brazilians without access to electricity the share is below 1% and Brazil is considered 100% electrified. The program is nonetheless still active as of 2020.</t>
  </si>
  <si>
    <t>https://www.mme.gov.br/luzparatodos/asp/
http://www.se4allforum.org/content/brazil
http://www.brasildamudanca.com.br/en/luz-para-todos/light-all</t>
  </si>
  <si>
    <t>MEPS - Compact Fluorescent Lamps Australia (2019)</t>
  </si>
  <si>
    <t>MEPS - Compact Fluorescent Lamps</t>
  </si>
  <si>
    <t>On 20 April 2018, Council of Australian Governments (COAG) Energy Ministers agreed to further improve lighting energy efficiency regulation by phasing out inefficient halogen lamps in Australia and introducing minimum standards for LED lamps in Australia and New Zealand in line with European Union (EU) standards. IEA/IRENA Global Renewable Energy Policies and Measures Database © OECD/IEA and IRENA, [November 2020]</t>
  </si>
  <si>
    <t>https://www.iea.org/policies/8014-australia-meps-compact-fluorescent-lamps?country=Australia&amp;qs=australia</t>
  </si>
  <si>
    <t>MEPS - LED Lamps India (2017)</t>
  </si>
  <si>
    <t>MEPS - LED Lamps</t>
  </si>
  <si>
    <t>Comparison label, Product standards</t>
  </si>
  <si>
    <t>https://www.iea.org/policies/7477-meps-led-lamps?country=India&amp;page=2&amp;qs=indi</t>
  </si>
  <si>
    <t>MEPS - Room Air Conditioners (Unitary &amp; Single-phase split AC) India (1992)</t>
  </si>
  <si>
    <t>MEPS - Room Air Conditioners (Unitary &amp; Single-phase split AC)</t>
  </si>
  <si>
    <t>https://www.iea.org/policies/8216-meps-room-air-conditioners-unitary-single-phase-split-ac?country=India&amp;page=6&amp;qs=indi</t>
  </si>
  <si>
    <t>MEPS Microwave (Standby) United States of America (2016)</t>
  </si>
  <si>
    <t>MEPS Microwave (Standby)</t>
  </si>
  <si>
    <t>DOE identified several technology options that could reduce power consumption in standby mode including lower-power display options; cooking sensors with no standby power requirement; improved power supply and control board options; and automatic power-down. IEA/IRENA Global Renewable Energy Policies and Measures Database © OECD/IEA and IRENA, [November 2020]</t>
  </si>
  <si>
    <t>https://www.iea.org/policies/8479-meps-microwave-standby?country=United%20States&amp;page=2&amp;qs=united</t>
  </si>
  <si>
    <t>MEPS and Labelling for Air Conditioning (Ministerial Regulation No.57 Indonesia (2017)</t>
  </si>
  <si>
    <t>MEPS and Labelling for Air Conditioning (Ministerial Regulation No.57</t>
  </si>
  <si>
    <t>Enacted in December 2017, in force starting July 2018. IEA/IRENA Global Renewable Energy Policies and Measures Database © OECD/IEA and IRENA, [November 2020]</t>
  </si>
  <si>
    <t>https://www.iea.org/policies/2304-meps-and-labelling-for-air-conditioning-ministerial-regulation-no572017?country=Indonesia&amp;qs=indonesi</t>
  </si>
  <si>
    <t>MEPS, S&amp;L - Direct Cool Refrigerator India (2009)</t>
  </si>
  <si>
    <t>MEPS, S&amp;L - Direct Cool Refrigerator</t>
  </si>
  <si>
    <t>Scheme specifying energy labeling requirements. IEA/IRENA Global Renewable Energy Policies and Measures Database © OECD/IEA and IRENA, [November 2020]</t>
  </si>
  <si>
    <t>https://www.iea.org/policies/7473-meps-sl-direct-cool-refrigerator?country=India&amp;page=5&amp;qs=india</t>
  </si>
  <si>
    <t>MEPS, S&amp;L - Frost Free Refrigerator India (2009)</t>
  </si>
  <si>
    <t>MEPS, S&amp;L - Frost Free Refrigerator</t>
  </si>
  <si>
    <t>Policy specifying the energy labeling requirements. IEA/IRENA Global Renewable Energy Policies and Measures Database © OECD/IEA and IRENA, [November 2020]</t>
  </si>
  <si>
    <t>https://www.iea.org/policies/8212-meps-sl-frost-free-refrigerator?country=India&amp;page=5&amp;qs=india</t>
  </si>
  <si>
    <t>Made in China China (2013)</t>
  </si>
  <si>
    <t>Made in China</t>
  </si>
  <si>
    <t>Economic instruments, Market-based instruments, Sectoral standards</t>
  </si>
  <si>
    <t>General, Industry, Transport, Low-emissions mobility</t>
  </si>
  <si>
    <t>"The goal is to comprehensively upgrade Chinese industry, making it more efficient and integrated so that it can occupy the highest parts of global production chains. The plan identifies the goal of raising domestic content of core components and materials to 40% by 2020 and 70% by 2025.
Although there is a significant role for the state in providing an overall framework, utilizing financial and fiscal tools, and supporting the creation of manufacturing innovation centers (15 by 2020 and 40 by 2025), the plan also calls for relying on market institutions, strengthening intellectual property rights protection for small and medium-sized enterprises (SMEs) and the more effective use of intellectual property (IP) in business strategy, and allowing firms to self-declare their own technology standards and help them better participate in international standards setting.
Although the goal is to upgrade industry writ large, the plan highlights 10 priority sectors: 1) New advanced information technology; 2) Automated machine tools &amp; robotics; 3) Aerospace and aeronautical equipment; 4) Maritime equipment and high-tech shipping; 5) Modern rail transport equipment; 6) New-energy vehicles and equipment; 7) Power equipment; 8) Agricultural equipment; 9) New materials; and 10) Biopharma and advanced medical products. "(https://www.csis.org/analysis/made-china-2025)
"The China 2025 document has called out the following ‘green targets’: (i) Reduce carbon dioxide intensity per unit of industrial output by 22% by 2020 and 40% by 2025 (over 2015- level); (ii) Increase the industrial solid waste re-cycle rate to 73% by 2020 and 79% 2025." (http://www.barrons.com/articles/which-stocks-win-from-chinas-generation-xi-1432260326)
Originally this plan consisted of a target to have 1M NEVs sold in 2020 (achieved in 2018); in 2019 there was an update, now China wants to have 25% of vehicle sales as NEVs in 2025. (https://www.bloomberg.com/news/articles/2019-12-03/china-raises-2025-sales-target-for-electrified-cars-to-about-25)</t>
  </si>
  <si>
    <t>https://www.csis.org/analysis/made-china-2025
http://knowledge.ckgsb.edu.cn/2015/09/02/technology/made-in-china-2025-a-new-era-for-chinese-manufacturing/
http://english.gov.cn/policies/latest_releases/2015/05/19/content_281475110703534.htm</t>
  </si>
  <si>
    <t>Energy intensity per GDP improvement target (%), Energy intensity per GDP improvement target (%)</t>
  </si>
  <si>
    <t>22, 40</t>
  </si>
  <si>
    <t>2020, 2025</t>
  </si>
  <si>
    <t>Madhya Pradesh Biomass-Based Electricity (Power) Project Implementation Policy India (2011)</t>
  </si>
  <si>
    <t>Madhya Pradesh Biomass-Based Electricity (Power) Project Implementation Policy</t>
  </si>
  <si>
    <t>Madhya Pradesh Biomass Power Policy 2011 was created considering the large potential of biomass based energy available in Madhya Pradesh and the need to prepare a new policy for implementation of biomass based power projects for investors/developers.
The maximum capacity of any project shall be no larger than 15 MW.</t>
  </si>
  <si>
    <t>http://www.cbip.org/Policies2019/PD_07_Dec_2018_Policies/Madhya%20Pradesh/6-Biomass/1%20summary%20MP%20Biomass-Policy%202011.pdf</t>
  </si>
  <si>
    <t>Madhya Pradesh Small Hydro Power Policy India (2011)</t>
  </si>
  <si>
    <t>Madhya Pradesh Small Hydro Power Policy</t>
  </si>
  <si>
    <t>Madhya Pradesh</t>
  </si>
  <si>
    <t>Applicable to all small hydro projects up to 25 MW identified by the Water Resources Department, Narmada Valley Development Authority, Madhya Pradesh Power Generation Company and any other government agency or any private agency. The main goals are: To promote pollution free small hydro power generating projects with private sector participation; To clearly define the incentives and benefits to be provided to the private sector participants; To create favourable environment for promoting small hydro power generation; To lay down a rational framework for implementation of the policy. (For details about the milestone, see reference below.) IEA/IRENA Global Renewable Energy Policies and Measures Database © OECD/IEA and IRENA, [November 2020]</t>
  </si>
  <si>
    <t>https://www.iea.org/policies/6223-madhya-pradesh-small-hydro-power-policy?country=India&amp;page=4&amp;qs=indi</t>
  </si>
  <si>
    <t>Madhya Pradesh Wind Power Project Policy India (2012)</t>
  </si>
  <si>
    <t>Madhya Pradesh Wind Power Project Policy</t>
  </si>
  <si>
    <t>Tax relief, Green certificates, Strategic planning</t>
  </si>
  <si>
    <t>Madhya Pradesh has a wind energy potential of around 5500 MW, whereas the total installed capacity is only 270 MW. The State Government proposes to promote wind energy as an additional and alternative source of energy through the Wind Power Project Policy, 2012.</t>
  </si>
  <si>
    <t>http://terienvis.nic.in/index4.aspx?ssslid=3668&amp;subsubsublinkid=218&amp;langid=1&amp;mid=1</t>
  </si>
  <si>
    <t>Maharashtra Comprehensive Policy for Grid-connected Power Projects based on New and Renewable (Nonconventional) Energy Sources India (2015)</t>
  </si>
  <si>
    <t>Maharashtra Comprehensive Policy for Grid-connected Power Projects based on New and Renewable (Nonconventional) Energy Sources</t>
  </si>
  <si>
    <t>Maharashtra</t>
  </si>
  <si>
    <t>Total of 14,400 MW capacity power projects based on new and renewable energy sources are targeted to be installed in the next 5 years. Overall targets: 5000 MW of Wind Power Projects; 1000 MW of Bagasee-based Co-generation Projects; 400 MW of Small Hydro Projects; 300 MW of Biomass-based Power projects; 200 MW of Industrial Waste-based Power Projects; 7500 MW of Solar Power Projects. IEA/IRENA Global Renewable Energy Policies and Measures Database © OECD/IEA and IRENA, [November 2020]</t>
  </si>
  <si>
    <t>https://www.iea.org/policies/6213-maharashtra-comprehensive-policy-for-grid-connected-power-projects-based-on-new-and-renewable-nonconventional-energy-sources-2015?country=India&amp;page=3&amp;qs=indi</t>
  </si>
  <si>
    <t>Maharashtra Renewable Energy Policy India (2015)</t>
  </si>
  <si>
    <t>Maharashtra Renewable Energy Policy</t>
  </si>
  <si>
    <t>The following incentives will be given for specific power projects:
Permission for re-powering wind generators;
Land acquired for commissioning wind projects will be deemed non-agricultural land;
Exemption from various taxes and duties for sugarcane projects having a capacity more than 3 MW;
Open access granted for interstate and intrastate solar projects as per MERC regulations;
Solar projects can register themselves as industrial units.</t>
  </si>
  <si>
    <t>https://reconnectenergy.com/blog/2015/07/maharashtra-renewable-energy-policy-2015/</t>
  </si>
  <si>
    <t>Major PV Demonstration Programme United Kingdom (2002)</t>
  </si>
  <si>
    <t>Major PV Demonstration Programme</t>
  </si>
  <si>
    <t>https://hansard.parliament.uk/Commons/2002-12-04/debates/9e8f6e36-20e3-43f9-b054-7f8d96912781/PhotovoltaicMajorDemonstrationProgramme</t>
  </si>
  <si>
    <t>Management Method for Certification of Energy-saving Products China (2004)</t>
  </si>
  <si>
    <t>Management Method for Certification of Energy-saving Products</t>
  </si>
  <si>
    <t>Performance label, Endorsement label, Codes and standards, Product standards</t>
  </si>
  <si>
    <t>http://eng.cvc.org.cn/news/191_731.html</t>
  </si>
  <si>
    <t>Management of Subsity Fund of Private New Energy Vehicles (Interim) China (2010)</t>
  </si>
  <si>
    <t>Management of Subsity Fund of Private New Energy Vehicles (Interim)</t>
  </si>
  <si>
    <t>Subsidy for new energy vehicle, i.e. plug-in cars. Started in 2010 and is decreasing gradually.
The subisidies was originally due to phase out in 2020. New policy states NEV subsidies will be further extended due to COVID-19. Subsidies to be cut 10% in 2020, 20% in 2021, 30% in 2022
Subsidies on new energy urban buses, commercial passenger vehicles, taxis, sanitation vehicles, urban logistics vehicles, mail services vehicles, airport shuttle buses and government cars will not be reduced this year, but will be cut by 10pc in 2021 and by 20pc in 2022. 
https://www.argusmedia.com/en/news/2099024-china-extends-nev-subsidies-to-2022</t>
  </si>
  <si>
    <t>https://www.argusmedia.com/en/news/2099024-china-extends-nev-subsidies-to-2022</t>
  </si>
  <si>
    <t>Mandate for Charging Infrastructure in Parking Areas France (2012)</t>
  </si>
  <si>
    <t>Mandate for Charging Infrastructure in Parking Areas</t>
  </si>
  <si>
    <t>Since 2012, the government requires all new parking garages to include a certain number of charging stations. IEA/IRENA Global Renewable Energy Policies and Measures Database © OECD/IEA and IRENA, [November 2020]</t>
  </si>
  <si>
    <t>https://www.iea.org/policies/8537-mandate-charging-infrastructure-parking-garage?country=France&amp;qs=fra</t>
  </si>
  <si>
    <t>Mandatory Biodiesel Requirement Brazil (2005)</t>
  </si>
  <si>
    <t>Mandatory Biodiesel Requirement</t>
  </si>
  <si>
    <t>Regulatory Instruments, Obligation schemes</t>
  </si>
  <si>
    <t>In 2005, the Mines and Energy Ministry of Brazil enacted a law establishing the requirement for B2 biodiesel - a mix of vegetable oil and sugar-cane ethanol with 98% standard diesel. The law was designed to stimulate the market for renewable, clean burning fuel.
The B2 biodiesel requirement went into effect and became mandatory as of 1 January 2008. While in 2007 many gas stations began offering B2 biodiesel, all stations now offer only B2 biodiesel. The requirement was modified in March 2008, and as of 1 July 2008, the requirement is that all diesel contain 3% rather than 2% biofuel (B3 biodiesel).
The mandatory biodiesel blending content was increased as of July 2009 to 4%, and further to 5% (B5 biodiesel) as of January 2010. The B5 biodiesel requirement is being implemented three years ahead of its scheduled implementation date of 2012 as per the 2005 law.
In May 2014 the the mandatory biodiesel blending content was increased to 5% starting from 1st of Jul and 7% from 1st November 2014. 
On 24th of March 2016 Law No 13.263 increased mandatory biodiesel blend target to 8% starting from March 2017 to 9% from March 2018 and to 10% from March 2019. 
The targets were reconfirmed by Resolution No 11 of 14 December 2016 by CNPE.
Last updated in 2017</t>
  </si>
  <si>
    <t>https://www.transportpolicy.net/standard/brazil-fuels-biofuels/</t>
  </si>
  <si>
    <t>Mandatory Construction Material Standard - Top Runner Programme Japan (2013)</t>
  </si>
  <si>
    <t>Mandatory Construction Material Standard - Top Runner Programme</t>
  </si>
  <si>
    <t>http://www.meti.go.jp/english/press/2014/1125_01.html</t>
  </si>
  <si>
    <t>Mandatory Energy Audits France (2014)</t>
  </si>
  <si>
    <t>Mandatory Energy Audits</t>
  </si>
  <si>
    <t>Regulatory Instruments, Auditing</t>
  </si>
  <si>
    <t>Transposition of Directive 2012/27/EU relating to energy efficiency into French law with the law of 16 July 2013 (article 40). IEA/IRENA Global Renewable Energy Policies and Measures Database © OECD/IEA and IRENA, [November 2020]</t>
  </si>
  <si>
    <t>https://www.iea.org/policies/884-mandatory-energy-audits?country=France&amp;qs=fra</t>
  </si>
  <si>
    <t>Mandatory Energy Audits for Large Power Consumers Republic of Korea (2007)</t>
  </si>
  <si>
    <t>Mandatory Energy Audits for Large Power Consumers</t>
  </si>
  <si>
    <t>Information and education, Auditing</t>
  </si>
  <si>
    <t>https://www.oecd.org/korea/42876970.pdf</t>
  </si>
  <si>
    <t>Mandatory Energy Conservation of Government Office Buildings (No. 10 Indonesia (2005)</t>
  </si>
  <si>
    <t>Mandatory Energy Conservation of Government Office Buildings (No. 10</t>
  </si>
  <si>
    <t>Resolution 59/2019 on Mandatory Energy Efficiency Label to Build New Social Housing Argentina (2019)</t>
  </si>
  <si>
    <t xml:space="preserve">Resolution 59/2019 on Mandatory Energy Efficiency Label to Build New Social Housing </t>
  </si>
  <si>
    <t>The Undersecretariat of Renewable Energies and Energy Efficiency, provides technical advice to the Ministry of Housing of the Nation for the incorporation of energy efficiency criteria and the establishment of minimum standards in social housing built with State funds. In this framework, as of the year 2020, all social housing that are built with funds from the National State must submit for approval the calculation of the Energy Performance Index according to the regulation IRAM 11.900 / 2017 through the use of the the online labelling tool provided through the national residential building labelling program (Programa Nacional de Etiquetado de Viviendas). Likewise, minimum energy efficiency standards must be incorporated in the equipment installed in these dwellings, as well as in the construction systems used. IEA/IRENA Global Renewable Energy Policies and Measures Database © OECD/IEA and IRENA, [November 2020]</t>
  </si>
  <si>
    <t>https://www.iea.org/policies/6509-mandatory-energy-efficiency-label-to-build-new-social-housing?country=Argentina&amp;qs=argentina
https://www.boletinoficial.gob.ar/detalleAviso/primera/215492/20190904</t>
  </si>
  <si>
    <t>Mandatory Energy Efficiency Standard for AC Motors (three-phase cage-induction motors) - Top Runner Program Japan (2013)</t>
  </si>
  <si>
    <t>Mandatory Energy Efficiency Standard for AC Motors (three-phase cage-induction motors) - Top Runner Program</t>
  </si>
  <si>
    <t>The Top Runner Program is a mandatory standard programme based on the Energy Conservation Act targeting manufacturers and importers of energy-consuming products.
Energy efficiency of AC motors was recognized as the important measure to facilitate energy efficiency in industrial sector as these motors are widely used for different purposes including pumps, ventilations and compressors. Under this circumstance, there was an amendment to the Act to newly target AC motors in Oct. 2013. Manufacturers and importers of the motors are required to achieve energy efficiency criteria within the target fiscal year (2015). IEA/IRENA Global Renewable Energy Policies and Measures Database © OECD/IEA and IRENA, [November 2020]</t>
  </si>
  <si>
    <t>https://www.iea.org/policies/7651-mandatory-energy-efficiency-standard-for-ac-motors-three-phase-cage-induction-motors-top-runner-program?country=Japan&amp;qs=japan</t>
  </si>
  <si>
    <t>Mandatory Fuel Efficiency Labelling for Passenger Cars Germany (2004)</t>
  </si>
  <si>
    <t>Mandatory Fuel Efficiency Labelling for Passenger Cars</t>
  </si>
  <si>
    <t>https://www.iea.org/policies/665-mandatory-fuel-efficiency-labelling-for-passenger-cars?country=Germany&amp;page=5</t>
  </si>
  <si>
    <t>Mandatory Monitoring of Air Emissions in Ontario Canada (2001)</t>
  </si>
  <si>
    <t>Mandatory Monitoring of Air Emissions in Ontario</t>
  </si>
  <si>
    <t>http://www.ene.gov.on.ca/environet/OnAIR/learn.htm</t>
  </si>
  <si>
    <t>Mandatory Public Street Lighting Systems in Rajasthan India (2010)</t>
  </si>
  <si>
    <t>Mandatory Public Street Lighting Systems in Rajasthan</t>
  </si>
  <si>
    <t>The notification issues directions to be followed by all municipal corporations, municipal councils and municipal boards for the efficient use of energy and its conservation in public street lighting. IEA/IRENA Global Renewable Energy Policies and Measures Database © OECD/IEA and IRENA, [November 2020]</t>
  </si>
  <si>
    <t>https://www.iea.org/policies/143-mandatory-public-street-lighting-systems-in-rajasthan?country=India&amp;page=5&amp;qs=indi</t>
  </si>
  <si>
    <t>Mandatory Reporting of GHG Canada (2004)</t>
  </si>
  <si>
    <t>Mandatory Reporting of GHG</t>
  </si>
  <si>
    <t>http://www.ec.gc.ca/press/2004/040312_b_e.htm</t>
  </si>
  <si>
    <t>Mandatory Reporting of Greenhouse Gases Rule United States of America (2010)</t>
  </si>
  <si>
    <t>Mandatory Reporting of Greenhouse Gases Rule</t>
  </si>
  <si>
    <t>Electricity and heat, Industry, Transport, Industrial energy related, Waste CH4, Industrial process CO2, Fluorinated gases, Heavy-duty vehicles, Shipping, Industrial N2O, Fossil fuel exploration and production</t>
  </si>
  <si>
    <t>http://www.epa.gov/climatechange/emissions/ghgrulemaking.html</t>
  </si>
  <si>
    <t>Mandatory Reporting on the Composition of Energy Sources for the Electricity Sold European Union (27) (2003)</t>
  </si>
  <si>
    <t>Mandatory Reporting on the Composition of Energy Sources for the Electricity Sold</t>
  </si>
  <si>
    <t>Information provision, Regulatory Instruments</t>
  </si>
  <si>
    <t>Mandatory Use of Energy Efficient Appliances in Chandigarh India (2011)</t>
  </si>
  <si>
    <t>Mandatory Use of Energy Efficient Appliances in Chandigarh</t>
  </si>
  <si>
    <t>Chandigarh</t>
  </si>
  <si>
    <t>The Science &amp; Technology Department of Chandigarh Administration announced the implementation of energy efficiency measures (mandatory use of CFL, efficient tube light systems, street lights, etc.). IEA/IRENA Global Renewable Energy Policies and Measures Database © OECD/IEA and IRENA, [November 2020]</t>
  </si>
  <si>
    <t>https://www.iea.org/policies/199-mandatory-use-of-energy-efficient-appliances-in-chandigarh?country=India&amp;page=4&amp;qs=indi</t>
  </si>
  <si>
    <t>Mandatory Use of Energy Efficient Lamps in Rajasthan India (2010)</t>
  </si>
  <si>
    <t>Mandatory Use of Energy Efficient Lamps in Rajasthan</t>
  </si>
  <si>
    <t>The notification indicates that incandescent lamps and conventional chokes for fluorescent lights shall not be used in any new buildings constructed by the government and government affiliated institutions. IEA/IRENA Global Renewable Energy Policies and Measures Database © OECD/IEA and IRENA, [November 2020]</t>
  </si>
  <si>
    <t>https://www.iea.org/policies/1639-mandatory-use-of-energy-efficient-lamps-in-rajasthan?country=India&amp;page=5&amp;qs=indi</t>
  </si>
  <si>
    <t>Mandatory Use of Solar Water Heating Systems in Haryana India (2005)</t>
  </si>
  <si>
    <t>Mandatory Use of Solar Water Heating Systems in Haryana</t>
  </si>
  <si>
    <t>Haryana</t>
  </si>
  <si>
    <t>Procurement rules, Strategic planning, Monitoring</t>
  </si>
  <si>
    <t>This policy mandates the use of solar water heaters across public buildings and other buildings using hot water. The goal is to reduce electricity use by avoiding the use of conventional heaters and integrating renewable energy. Targeted buildings are: Domestic buildings with area&gt; 500 sq yard; Energy Intensive Industries; Government Buildings; Government owned structures, hospitals, hotels and institutions. IEA/IRENA Global Renewable Energy Policies and Measures Database © OECD/IEA and IRENA, [November 2020]</t>
  </si>
  <si>
    <t>https://www.iea.org/policies/274-mandatory-use-of-solar-water-heating-systems-in-haryana?country=India&amp;page=6&amp;qs=indi</t>
  </si>
  <si>
    <t>Mandatory use of Solar Water Heating Systems in Rajasthan India (2010)</t>
  </si>
  <si>
    <t>Mandatory use of Solar Water Heating Systems in Rajasthan</t>
  </si>
  <si>
    <t>Buildings, Hot water and cooking, Industry</t>
  </si>
  <si>
    <t>https://www.iea.org/policies/321-mandatory-use-of-solar-water-heating-systems-in-rajasthan?country=India&amp;page=5&amp;qs=indi</t>
  </si>
  <si>
    <t>Manitoba Electric Vehicle Program Canada (2014)</t>
  </si>
  <si>
    <t>Manitoba Electric Vehicle Program</t>
  </si>
  <si>
    <t>Manitoba</t>
  </si>
  <si>
    <t>Fiscal or financial incentives, Information and education</t>
  </si>
  <si>
    <t>https://www.gov.mb.ca/sd/environment_and_biodiversity/energy/incentives.html</t>
  </si>
  <si>
    <t>Manitoba Electric Vehicle Road Map Canada (2011)</t>
  </si>
  <si>
    <t>Manitoba Electric Vehicle Road Map</t>
  </si>
  <si>
    <t>https://www.gov.mb.ca/sd/environment_and_biodiversity/energy/pubs/elec_vehicle_road_map.pdf</t>
  </si>
  <si>
    <t>Manitoba Geothermal Program Canada (2016)</t>
  </si>
  <si>
    <t>Manitoba Geothermal Program</t>
  </si>
  <si>
    <t>Manitoba Hydro's Geothermal Program provides financial incentives to customers who install a geothermal heat pump system to replace a conventional electric heating system.
Program provides two types of incentives: 1) Feasibility study assistance and 2) System installation incentive. In order to be eligible for either of the supports the written approve must be granted first from the Manitoba Hydro.
1) Feasibility study assistance provides up to 50% of the first $5,000 and up to 25 per cent of the remaining cost of the study (to a maximum grant of $10,000 per study). On average, a feasibility study costs approximately $2,400. The amount of the assistance will be limited to 20 per cent of the potential system installation incentive.
2) System installation incentive is based on a prescriptive structure, and is calculated as being the lesser of:
$2.50 per sq. ft. heated by a geothermal heat pump system; OR
$120.00 per MBH of installed geothermal heating capacity; OR
$120.00 per MBH of the buildings eligible base transmission and infiltration heating load. IEA/IRENA Global Renewable Energy Policies and Measures Database © OECD/IEA and IRENA, [November 2020]</t>
  </si>
  <si>
    <t>https://www.iea.org/policies/6366-manitoba-geothermal-program</t>
  </si>
  <si>
    <t>Manitoba Hydro Lowers Interest Rate on Power Smart Loans Canada (2003)</t>
  </si>
  <si>
    <t>Manitoba Hydro Lowers Interest Rate on Power Smart Loans</t>
  </si>
  <si>
    <t>http://www.gov.mb.ca/chc/press/top/2003/09/2003-09-16-01.html</t>
  </si>
  <si>
    <t>Manitoba Solar Energy Program Canada (2015)</t>
  </si>
  <si>
    <t>Manitoba Solar Energy Program</t>
  </si>
  <si>
    <t>Economic instruments, Fiscal or financial incentives, Grants and subsidies, Loans</t>
  </si>
  <si>
    <t>Solar Energy Program of Manitoba was introduced in order to increase share of solar PV for own-consumption in the province. Program is directed to residential, commercial and industrial customers. Solar Energy Program provides two support systems: 1) one time grant support payment and 2) residential loan “Residential Earth Power Loan” IEA/IRENA Global Renewable Energy Policies and Measures Database © OECD/IEA and IRENA, [November 2020]</t>
  </si>
  <si>
    <t>https://www.iea.org/policies/6365-manitoba-solar-energy-program?sector=Electricity&amp;type=Grants%2Fsubsidy</t>
  </si>
  <si>
    <t>Manitoba-Iceland Memorandum of Understanding to promote hydrogen development Canada (2003)</t>
  </si>
  <si>
    <t>Manitoba-Iceland Memorandum of Understanding to promote hydrogen development</t>
  </si>
  <si>
    <t>Voluntary approaches, Research &amp; Development and Deployment (RD&amp;D)</t>
  </si>
  <si>
    <t>https://www.gov.mb.ca/asset_library/en/documents/fedprovrelations/europe/mou_mb_iceland.pdf</t>
  </si>
  <si>
    <t>Manufacturing Extension Partnership (MEP) United States of America (1999)</t>
  </si>
  <si>
    <t>Manufacturing Extension Partnership (MEP)</t>
  </si>
  <si>
    <t>Grants and subsidies, Advice or aid in implementation</t>
  </si>
  <si>
    <t>http://www.nist.gov/mep/</t>
  </si>
  <si>
    <t>Manufacturing Investment Tax Credit - Manitoba Canada (2003)</t>
  </si>
  <si>
    <t>Manufacturing Investment Tax Credit - Manitoba</t>
  </si>
  <si>
    <t>http://www.gov.mb.ca/ctt/invest/busfacts/govt/manuf_taxc.html</t>
  </si>
  <si>
    <t>Marco Polo Programme - Intermodal Freight Transport European Union (27) (2003)</t>
  </si>
  <si>
    <t>Marco Polo Programme - Intermodal Freight Transport</t>
  </si>
  <si>
    <t>RD&amp;D funding, Fiscal or financial incentives, Policy support, Research &amp; Development and Deployment (RD&amp;D)</t>
  </si>
  <si>
    <t>https://ec.europa.eu/commission/presscorner/detail/en/MEMO_09_443</t>
  </si>
  <si>
    <t>Marine Research Development Fund (MRDF) United Kingdom (2005)</t>
  </si>
  <si>
    <t>Marine Research Development Fund (MRDF)</t>
  </si>
  <si>
    <t>Technology deployment and diffusion, Demonstration project</t>
  </si>
  <si>
    <t>https://webarchive.nationalarchives.gov.uk/20090609075523/
http://www.berr.gov.uk/whatwedo/energy/environment/etf/marine/page19419.html</t>
  </si>
  <si>
    <t>Marine Vessel Fuel Efficiency Regulations Canada (2013)</t>
  </si>
  <si>
    <t>Marine Vessel Fuel Efficiency Regulations</t>
  </si>
  <si>
    <t>These Regulations implement the energy efficiency requirements negotiated under the International Maritime Organization’s International Convention for the Prevention of Pollution from Ships. The Regulations apply to all ships above 400 gross tonnes. All
ships are required to maintain a Ship Energy Efficiency Management Plan that details plans for optimizing fuel efficiency. Additionally, new ships on international trade routes must meet Energy Efficiency Design Index requirements that phase in increasing efficiency targets from 2015 to 2025.
Target: 30% energy efficiency improvement by 2025</t>
  </si>
  <si>
    <t>Marine and Hydrokinetic Technology Database United States of America (2009)</t>
  </si>
  <si>
    <t>Marine and Hydrokinetic Technology Database</t>
  </si>
  <si>
    <t>http://www.eere.energy.gov/windandhydro/hydrokinetic/default.aspx</t>
  </si>
  <si>
    <t>Marine emissions regulation United States of America (2009)</t>
  </si>
  <si>
    <t>Marine emissions regulation</t>
  </si>
  <si>
    <t>http://transportpolicy.net/index.php?title=US:_Marine:_Emissions</t>
  </si>
  <si>
    <t>Maritime Transport Initiative France (2006)</t>
  </si>
  <si>
    <t>Maritime Transport Initiative</t>
  </si>
  <si>
    <t>https://www.iea.org/policies/364-maritime-transport-initiative?country=France&amp;page=3&amp;qs=france</t>
  </si>
  <si>
    <t>Market Entry Criteria for Coke Industry China (2004)</t>
  </si>
  <si>
    <t>Market Entry Criteria for Coke Industry</t>
  </si>
  <si>
    <t>"In 2004 , China issued ‘‘Market Entry Criteria for Coke Industry’ ’to allow only coke ovens with the chamber height equal or higher than 4.3m and the production capacity equal or higher than 0.6MMT/year (for normal machinery ovens) in new projects (NDRC, 2004). In 2008, the criteria were further strengthened, for example, to 6.0m for normal machinery ovens and 5.5m for stamp-charged heat recovery ovens (Ministry of Industry andInformationTechnology,2008). In order to eliminate existing small coke ovens, the announcement issued by NDRC in 2006 also required the local authorities to eliminate all ovens with chamber height under 4.3m by the end of 2007(2009 for western China) and to ensure that the share of capacity with height greater than 6.0m (5.5m for stamp-charged ovens) is more than 80% within the next 3–5 years (NDRC, 2004)." (Huo et al., 2012)
"Besides the production capacity and chamber height, the Market Entry Criteria also require the comprehensive energy consumption rate (below 170 and 165 kg of coa lequivalent per ton of coke product in the 2004 and 2008 criteria), COG utilization rates (above 95% and above 98% in the 2004 and 2008 criteria), water recycle rates (above 85% and above 95% in the 2004 and 2008 criteria), and installation of coal gas cleanup,etc."(Huo et al., 2012).</t>
  </si>
  <si>
    <t>https://www.cheric.org/research/tech/periodicals/view.php?seq=1156531</t>
  </si>
  <si>
    <t>Market Incentive Program Canada (2002)</t>
  </si>
  <si>
    <t>Market Incentive Program</t>
  </si>
  <si>
    <t>https://www.iea.org/policies/3489-market-incentive-program</t>
  </si>
  <si>
    <t>Market Incentive Programme (Marktanreizprogramm) Germany (1999)</t>
  </si>
  <si>
    <t>Market Incentive Programme (Marktanreizprogramm)</t>
  </si>
  <si>
    <t>Technology deployment and diffusion, Fiscal or financial incentives, Grants and subsidies, Loans</t>
  </si>
  <si>
    <t>http://www.bafa.de</t>
  </si>
  <si>
    <t>Market Transformation Programme - Partnership with the UK China (2006)</t>
  </si>
  <si>
    <t>Market Transformation Programme - Partnership with the UK</t>
  </si>
  <si>
    <t>Advice or aid in implementation, Strategic planning, Codes and standards, Research &amp; Development and Deployment (RD&amp;D)</t>
  </si>
  <si>
    <t>https://www.iea.org/policies/1396-market-transformation-programme-partnership-with-the-uk</t>
  </si>
  <si>
    <t>Market Transformation Programme, including Energy Labelling for Appliances United Kingdom (1997)</t>
  </si>
  <si>
    <t>Market Transformation Programme, including Energy Labelling for Appliances</t>
  </si>
  <si>
    <t>Endorsement label, Regulatory Instruments</t>
  </si>
  <si>
    <t>The UK's Market Transformation Programme (MTP) effective since 1997 undertakes policy research, development and support projects that aim to bring forward products, systems and services that do less harm to the environment, using less energy, water and other resources over their lifetime. The MTP provides strategic support to a growing set of product policies. These aim to encourage resource efficiency through the development of supply-chain measures such as reliable product information, raising minimum standards and encouraging best practice and where consensus and joined-up thinking is essential to establish priorities and to deliver practical policies. IEA/IRENA Global Renewable Energy Policies and Measures Database © OECD/IEA and IRENA, [November 2020]</t>
  </si>
  <si>
    <t>https://www.iea.org/policies/1673-market-transformation-programme-including-energy-labelling-for-appliances?country=United%20Kingdom&amp;page=5&amp;qs=united</t>
  </si>
  <si>
    <t>Market entry standards for wind equipment manufacturing industry: China (2010)</t>
  </si>
  <si>
    <t>Market entry standards for wind equipment manufacturing industry:</t>
  </si>
  <si>
    <t>Marketing of Efficient Vehicles Canada (2003)</t>
  </si>
  <si>
    <t>Marketing of Efficient Vehicles</t>
  </si>
  <si>
    <t>http://oee.nrcan.gc.ca/vehicles/home.cfm</t>
  </si>
  <si>
    <t>Maryland Clean Energy Production Tax Credit United States of America (2006)</t>
  </si>
  <si>
    <t>Maryland Clean Energy Production Tax Credit</t>
  </si>
  <si>
    <t>Maryland</t>
  </si>
  <si>
    <t>http://energy.maryland.gov/incentives/allprograms/cep_taxcredit.asp</t>
  </si>
  <si>
    <t>Master Plan Acceleration and Expansion of Economic Development Indonesia (2011)</t>
  </si>
  <si>
    <t>Master Plan Acceleration and Expansion of Economic Development</t>
  </si>
  <si>
    <t>It sets out priorities for economic growth, where one key focus is on strengthening national connectivity locally and internationally. Under this pillar, it sets out aims for the freight transport sector, including a shift towards multi-modal transportation and away from more mission-intensive road transport (Coordinating Ministry for Economic Affairs, 2011). (Cited in CAT, 2019:37-38)</t>
  </si>
  <si>
    <t>https://climateactiontracker.org/publications/scalingupindonesia/</t>
  </si>
  <si>
    <t>Me and my car. Drive smart and save fuel Germany (2008)</t>
  </si>
  <si>
    <t>Me and my car. Drive smart and save fuel</t>
  </si>
  <si>
    <t>http://www.ichundmeinauto.info</t>
  </si>
  <si>
    <t>Measures Favouring Cogeneration France (2001)</t>
  </si>
  <si>
    <t>Measures Favouring Cogeneration</t>
  </si>
  <si>
    <t>Measures for Regionalization and Demarcation of National-Level Public Welfare Forests China (2012)</t>
  </si>
  <si>
    <t>Measures for Regionalization and Demarcation of National-Level Public Welfare Forests</t>
  </si>
  <si>
    <t>"The central finance also increased annual subsidies from RMB 5 to 10 Yuan per Mu (1/15 hectare) for the national-level public welfare forests on collective-owned forest lands, to enhance management of the public welfare eco-forests."</t>
  </si>
  <si>
    <t>Measures for a Better Environment Package Australia (2000)</t>
  </si>
  <si>
    <t>Measures for a Better Environment Package</t>
  </si>
  <si>
    <t>AUD 800 million over four years. IEA/IRENA Global Renewable Energy Policies and Measures Database © OECD/IEA and IRENA, [November 2020]</t>
  </si>
  <si>
    <t>https://www.iea.org/policies/3643-measures-for-a-better-environment-package</t>
  </si>
  <si>
    <t>Measures for increasing competition in the natural gas market and transferring the ensuing benefits to final customers Italy (2010)</t>
  </si>
  <si>
    <t>Measures for increasing competition in the natural gas market and transferring the ensuing benefits to final customers</t>
  </si>
  <si>
    <t>Grants and subsidies, Obligation schemes</t>
  </si>
  <si>
    <t>Transport, Electricity and heat, Gas</t>
  </si>
  <si>
    <t>The decree introduces thresholds of wholesale market shares for operators feeding natural gas into the Italian transport network. IEA/IRENA Global Renewable Energy Policies and Measures Database © OECD/IEA and IRENA, [November 2020]</t>
  </si>
  <si>
    <t>Other low-carbon technologies and fuel switch, Energy service demand reduction and resource efficiency</t>
  </si>
  <si>
    <t>http://www.normattiva.it/uri-res/N2Ls?urn:nir:stato:decreto.legislativo:2010-08-13;130</t>
  </si>
  <si>
    <t>Measures in Industry and Energy Generation Germany (1999)</t>
  </si>
  <si>
    <t>Measures in Industry and Energy Generation</t>
  </si>
  <si>
    <t>https://www.iea.org/policies/565-measures-in-industry-and-energy-generation?country=Germany&amp;page=6</t>
  </si>
  <si>
    <t>Measures planned in Favour of Energy efficiency - Public Buildings Turkey (2000)</t>
  </si>
  <si>
    <t>Measures planned in Favour of Energy efficiency - Public Buildings</t>
  </si>
  <si>
    <t>Measures to Relieve Higher Energy Costs Canada (2005)</t>
  </si>
  <si>
    <t>Measures to Relieve Higher Energy Costs</t>
  </si>
  <si>
    <t>https://www.canada.ca/en/news/archive/2005/10/government-announces-measures-address-impact-higher-energy-costs.html</t>
  </si>
  <si>
    <t>Measures to promote distributed generation and market liberalisation Italy (1991)</t>
  </si>
  <si>
    <t>Measures to promote distributed generation and market liberalisation</t>
  </si>
  <si>
    <t>Strategic planning, Net metering</t>
  </si>
  <si>
    <t>http://www.normattiva.it/uri-res/N2Ls?urn:nir:stato:legge:1991-01-09;10!vig=</t>
  </si>
  <si>
    <t>Medium and Long Term Development Plan for Renewable Energy China (2007)</t>
  </si>
  <si>
    <t>Medium and Long Term Development Plan for Renewable Energy</t>
  </si>
  <si>
    <t>"The Plan states that by 2010, China will aim to raise the share of renewable energy in total primary energy consumption to 10 per cent and 15 per cent by 2020 (NDRC, 2007). The plan nominates biomass energy as a priority sector and sets targets of 2 million tonnes for national annual use of non-grain fuel ethanol and 200 000 tonnes for biodiesel by 2010. By 2020, under the plan, China will be using 10 million tonnes of fuel ethanol and 2 million tonnes of biodiesel per year." (http://www.iisd.org/gsi/sites/default/files/china_biofuels_subsidies.pdf)</t>
  </si>
  <si>
    <t>http://www.iisd.org/gsi/sites/default/files/china_biofuels_subsidies.pdf
http://documents.worldbank.org/curated/en/144421468017666128/pdf/wps6243.pdf</t>
  </si>
  <si>
    <t>Blend of biofuel (%), Blend of biofuel (GJ/year)</t>
  </si>
  <si>
    <t>Blend of biofuel in gasoline (%), Blend of biofuel in gasoline (%)</t>
  </si>
  <si>
    <t>1.1, 100000000</t>
  </si>
  <si>
    <t>Medium and Long-term Plan of Energy Conservation: 10 Energy Conservation Programmes China (2004)</t>
  </si>
  <si>
    <t>Medium and Long-term Plan of Energy Conservation: 10 Energy Conservation Programmes</t>
  </si>
  <si>
    <t>Direct investment, Procurement rules, Policy support, Codes and standards, Vehicle fuel-economy and emissions standards, Monitoring, Other mandatory requirements</t>
  </si>
  <si>
    <t>General, Industry, Buildings, Transport, Heavy-duty vehicles, Light-duty vehicles, Appliances, Heating and cooling, Hot water and cooking</t>
  </si>
  <si>
    <t>The programming period of this plan is from 2006 to 2020. It provides guidelines for Rural Hydropower plan to increase its installed hydropower capacity by 15 million kilowatts to supply electricity for 10 million rural residents from 2006 to 2010 by constructing 400 hydropower driven counties; Guidelines for Transport plan six railways for passenger transportation, including one between Beijing and Shanghai and five inter-city railways, 14 expressway by 2010; Plan for Energy Conservation aims to reduce energy consumption per capita by 43% in 2020, compared to 2005.</t>
  </si>
  <si>
    <t>http://fourfact.com/images/uploads/China_Energy_Saving_Plan.pdf</t>
  </si>
  <si>
    <t>Medium- and Long-Term Development Planning for National Forest Fire Prevention China (2012)</t>
  </si>
  <si>
    <t>Medium- and Long-Term Development Planning for National Forest Fire Prevention</t>
  </si>
  <si>
    <t>China also implemented the Medium- and Long-Term Development Planning for National Forest Fire Prevention to enhance capacity building, responsibilities and measures for forest fire prevention and control. The annual average forest fire frequency, burnt areas and casualties declined by 27.2%, 82.6% and 80.3% respectively.</t>
  </si>
  <si>
    <t>Medium- and Long-Term Plan for Nuclear Power Development China (2006)</t>
  </si>
  <si>
    <t>Medium- and Long-Term Plan for Nuclear Power Development</t>
  </si>
  <si>
    <t>Medium-Scale Power Generation using Renewable Energy (Ministerial Regulation No. 2 Indonesia (2006)</t>
  </si>
  <si>
    <t>Medium-Scale Power Generation using Renewable Energy (Ministerial Regulation No. 2</t>
  </si>
  <si>
    <t>Economic instruments, Fiscal or financial incentives, Feed-in tariffs or premiums</t>
  </si>
  <si>
    <t>Obliges electric utility PLN to purchase electricity generated from renewable energy from facilities with a capacity between 1 MW and 10 MW.
Feed-in-tariffs (10 year puchase contracts, may be extended):
Low voltage: 60% of utility’s generation costs
Medium voltage: 80% of utility’s generation costs IEA/IRENA Global Renewable Energy Policies and Measures Database © OECD/IEA and IRENA, [November 2020]</t>
  </si>
  <si>
    <t>https://www.iea.org/policies/5684-medium-scale-power-generation-using-renewable-energy-ministerial-regulation-no-22006?country=Indonesia&amp;page=2&amp;sector=Buildings%2CElectricity%2CMulti-sector</t>
  </si>
  <si>
    <t>Memorandum of Understanding to Promote Natural Gas Vehicles (NGV) France (2005)</t>
  </si>
  <si>
    <t>Memorandum of Understanding to Promote Natural Gas Vehicles (NGV)</t>
  </si>
  <si>
    <t>https://www.unece.org/fileadmin/DAM/energy/se/pdfs/wpgas/pub/FinalIGU.UNECE.NGV_Report2009_2012.pdf</t>
  </si>
  <si>
    <t>Memorandum of Understanding to Reduce Vehicle GHG Emissions Canada (2000)</t>
  </si>
  <si>
    <t>Memorandum of Understanding to Reduce Vehicle GHG Emissions</t>
  </si>
  <si>
    <t>http://oee.nrcan.gc.ca/vehicles</t>
  </si>
  <si>
    <t>Mercury and Air Toxics Standard (MATS) United States of America (2011)</t>
  </si>
  <si>
    <t>Mercury and Air Toxics Standard (MATS)</t>
  </si>
  <si>
    <t>Electricity and heat, Coal, Oil</t>
  </si>
  <si>
    <t>Mercury and Air Toxics Standards (MATS) - standards to reduce air pollution from coal-and oil-fired power plants greater than 25 MW</t>
  </si>
  <si>
    <t>Methane to Markets Partnership United States of America (2004)</t>
  </si>
  <si>
    <t>General, Industry, Waste CH4</t>
  </si>
  <si>
    <t>http://www.methanetomarkets.org/</t>
  </si>
  <si>
    <t>Methodology to establish service charges for transmission of renewable electricity (Metodología para la determinación de los cargos por servicios de transmisión de energía eléctrica para fuente de energía renovable) Mexico (2003)</t>
  </si>
  <si>
    <t>Methodology to establish service charges for transmission of renewable electricity (Metodología para la determinación de los cargos por servicios de transmisión de energía eléctrica para fuente de energía renovable)</t>
  </si>
  <si>
    <t>Methodology establishing the service charges for RE electricity transmission.</t>
  </si>
  <si>
    <t>Metropolitan Low Emission Zone (Zone à faibles émissions métropolitaine) France (2019)</t>
  </si>
  <si>
    <t>Metropolitan Low Emission Zone (Zone à faibles émissions métropolitaine)</t>
  </si>
  <si>
    <t>Paris</t>
  </si>
  <si>
    <t>The project of creating a low-emission zone in the Great Paris area (Métropole du Grand Paris) has started in 2015 with an experimental "restricted circulation zone" (zone à circulation restreinte) in Paris. It was followed by studies and public consultation, before being implemented on 1 July 2019. Very polluting heavy and light-duty vehicles can only circulate between 20h and 8h. Vehicles are divided in 6 categories Crit'Air, according to their emissions. The current plan is to progressively restrict access to the Great Paris area to non or less polluting vehicles. The overall goal is to reach 100% of clean vehicles circulating in the area by 2030. Individuals whose vehicles do not fit the criteria to circulate in the area can apply for the Conversion Premium (Prime à la conversion) (see separate entry).</t>
  </si>
  <si>
    <t>https://www.zonefaiblesemissionsmetropolitaine.fr/
https://www.ecologique-solidaire.gouv.fr/certificats-qualite-lair-critair</t>
  </si>
  <si>
    <t>Mexican Petroleum Law Mexico (2014)</t>
  </si>
  <si>
    <t>Mexican Petroleum Law</t>
  </si>
  <si>
    <t>Electricity and heat, General, Transport</t>
  </si>
  <si>
    <t>This Mexican Petroleum Law is one of the "21 secondary laws" passed by the Mexican legislation after the constitutional reform. This law established the Mexican Petroleum Fund that was mandated to collect, manage, invest and disburse income derived from the exploraiton and extraction of hydrocarbons. Once the fund reaches 3% of GDP, up to 10% of the fund's yearly increment can be spent on science, innovation and renewable energy.</t>
  </si>
  <si>
    <t>https://fas.org/sgp/crs/row/R43313.pdf</t>
  </si>
  <si>
    <t>BRT Development Mexico (2006)</t>
  </si>
  <si>
    <t>BRT Development</t>
  </si>
  <si>
    <t>Mexico City</t>
  </si>
  <si>
    <t>Metrobús is a BRT system in place since June 2006 in Mexico City. As of 2018, it consists of 7 lines. The goal was to tackle congestion as well as air pollution, while lowering the use of private vehicles and cutting CO2 emissions.</t>
  </si>
  <si>
    <t>https://www.theatlantic.com/technology/archive/2009/11/take-the-metrob-s-in-mexico-city/30339/</t>
  </si>
  <si>
    <t>Capacity and power auctions supported by clean energy certificates Mexico (2016)</t>
  </si>
  <si>
    <t>Capacity and power auctions supported by clean energy certificates</t>
  </si>
  <si>
    <t>Market-based instruments, Regulatory Instruments, Green certificates, Tendering schemes</t>
  </si>
  <si>
    <t>The constitutional reform approved at the end of 2013 and the associated secondary legislations adopted in August 2014 and 2015 provide for a fundamental transformation of Mexico’s energy sector. On the basis of those legislative changes Mexico created a wholesale power market with a system of capacity and power auctions in which renewable energy technologies can take part and are additionally supported by Clean Energy Certificates (CLEs).
Clean energy quota is of 5% of electricity consumption between 2015 and 2018. Penalty for non-compliance with this quota is between USD 30-250/ MWh. IEA/IRENA Global Renewable Energy Policies and Measures Database © OECD/IEA and IRENA, [November 2020]</t>
  </si>
  <si>
    <t>https://www.iea.org/policies/6246-mexico-capacity-and-power-auctions-supported-by-clean-energy-certificates</t>
  </si>
  <si>
    <t>Microclimate Parameters in Residential and Public Buildings Russian Federation (2000)</t>
  </si>
  <si>
    <t>Microclimate Parameters in Residential and Public Buildings</t>
  </si>
  <si>
    <t>Regulatory Instruments, Codes and standards, Building codes and standards</t>
  </si>
  <si>
    <t>One of the first codes regarding efficiency standards in buildings. IEA/IRENA Global Renewable Energy Policies and Measures Database © OECD/IEA and IRENA, [November 2020]</t>
  </si>
  <si>
    <t>https://www.iea.org/policies/1608-microclimate-parameters-in-residential-and-public-buildings?page=20&amp;region=Asia%20Pacific%2CEurasia&amp;sector=Industry%2CTransport%2CBuildings%2CResidential&amp;type=Fiscal%2Ffinancial%20incentives%2CCodes%20and%20standards%2CStrategic%20planning%2CRegulatory%20instruments%2CEconomic%20instruments</t>
  </si>
  <si>
    <t>Microgeneration Strategy United Kingdom (2006)</t>
  </si>
  <si>
    <t>Microgeneration Strategy</t>
  </si>
  <si>
    <t>Grants and subsidies, Strategic planning, Technology development</t>
  </si>
  <si>
    <t>https://www.gov.uk/government/publications/microgeneration-strategy</t>
  </si>
  <si>
    <t>Mid- and Long-Term Plan for National Forest Management China (2012)</t>
  </si>
  <si>
    <t>Mid- and Long-Term Plan for National Forest Management</t>
  </si>
  <si>
    <t>"China will continue to provide subsidies for forest tending from central finance, in an effort to increase subsidy level, to expand subsidy scale, and to improve subsidy-related policies. it is planned to build young- and mid-aged forest tending areas and transform low-yield forest areas totaling 35 million hectares."</t>
  </si>
  <si>
    <t>Mid-Century Long-Term Low-Greenhouse Gas Development Strategy Canada (2016)</t>
  </si>
  <si>
    <t>Mid-Century Long-Term Low-Greenhouse Gas Development Strategy</t>
  </si>
  <si>
    <t>http://unfccc.int/files/focus/long-term_strategies/application/pdf/canadas_mid-century_long-term_strategy.pdf</t>
  </si>
  <si>
    <t>Minimum Energy Performance Rating for Rental Properties United Kingdom (2018)</t>
  </si>
  <si>
    <t>Minimum Energy Performance Rating for Rental Properties</t>
  </si>
  <si>
    <t>New Minimum Energy Efficiency Standards in England and Wales came into force on 1st April 2018, requiring all rental properties to have a minimum Energy Performance Certificate rating of E. The regulations came into force for new lets and renewals of tenancies in April 2018 and will apply to all existing tenancies from April 2020. It will be unlawful to rent a property below the minimum E rating, unless there is an applicable exemption. IEA/IRENA Global Renewable Energy Policies and Measures Database © OECD/IEA and IRENA, [November 2020]</t>
  </si>
  <si>
    <t>https://www.iea.org/policies/8503-minimum-energy-performance-rating-for-rental-properties-england-and-wales?country=United%20Kingdom&amp;qs=united</t>
  </si>
  <si>
    <t>Minimum Energy Performance Standard (MEPS) Republic of Korea (2010)</t>
  </si>
  <si>
    <t>Minimum Energy Performance Standard (MEPS)</t>
  </si>
  <si>
    <t>Performance label, Product standards</t>
  </si>
  <si>
    <t>Minimum Energy Performance Standards (MEPS) China (1989)</t>
  </si>
  <si>
    <t>Minimum Energy Performance Standards (MEPS)</t>
  </si>
  <si>
    <t>Codes and standards, Other mandatory requirements, Product standards, Vehicle fuel-economy and emissions standards, Performance label</t>
  </si>
  <si>
    <t>Buildings, Transport, Appliances, Light-duty vehicles, Industry, Industrial energy related</t>
  </si>
  <si>
    <t>MEPS in China have been introduced since 1989 with subsequent amendments. China has MEPS for a broad variety of products, including residential, commercial, industrial, and transport equipment and appliances.
"While China uses similar principles for choosing target products as the U.S., Australia, EU and Japan, including high energy-consumption, mature industry and testing procedure and stakeholder support, recent MEPS revisions have generally aimed at only eliminating the bottom 20% efficiency of the market."
"The Medium and Long-Term Plan for Energy Conservation issued by NDRC in 2004 further supported the development and implementation of appliance standards and energy labels by addressing weaknesses with lagging efficiency standards, inadequate compliance and slack enforcement of Energy Conservation Law efforts."
"More recently, the mandatory categorical energy information label known as the China Energy Label was established in 2005 following legal provisions in the Energy Conservation Law with supporting regulation and support for implementation in the Product Quality Law and Legislation on Certification &amp; Accreditation."
"Under the revised “Energy Conservation Law” and the “Circular Economy Promotion Law of the People's Republic of China,” provisions were also added relating to energy efficiency labeling, and the management mechanism and penalty methods have been clearly defined, thus establishing the legal foundation for incorporating the energy efficiency labeling system as an important national energy saving management measure."
(https://china.lbl.gov/sites/all/files/china_sl_info.pdf)</t>
  </si>
  <si>
    <t>https://china.lbl.gov/sites/all/files/china_sl_info.pdf
https://www.industry.siemens.com/drives/global/en/motor/low-voltage-motor/efficiency-standards/Documents/meps-regulation-en.PDF</t>
  </si>
  <si>
    <t>Minimum Energy Performance Standards (MEPS) for Electric and Gas Appliances Australia (1999)</t>
  </si>
  <si>
    <t>Minimum Energy Performance Standards (MEPS) for Electric and Gas Appliances</t>
  </si>
  <si>
    <t>Codes and standards, Regulatory Instruments, Product standards</t>
  </si>
  <si>
    <t>Minimum Requirements for Retailers - Queensland Australia (2005)</t>
  </si>
  <si>
    <t>Minimum Requirements for Retailers - Queensland</t>
  </si>
  <si>
    <t>Regulatory Instruments, Obligation schemes, White certificates</t>
  </si>
  <si>
    <t>Minister of Energy and Mineral Resources No. 36 Indonesia (2008)</t>
  </si>
  <si>
    <t>Minister of Energy and Mineral Resources No. 36</t>
  </si>
  <si>
    <t>The document establishes coal bed methane (CBM) as a strategic natural resource, a national asset controlled by the state. It also states that the utilisation of CBM shall be prioritised to meet the domestic need for energy (Art 31). IEA/IRENA Global Renewable Energy Policies and Measures Database © OECD/IEA and IRENA, [November 2020]</t>
  </si>
  <si>
    <t>https://www.iea.org/policies/8902-minister-of-energy-and-mineral-resources-no-36-of-2008-coal-bed-methane-commercial-utilisation?country=Indonesia&amp;page=3&amp;qs=indonesia</t>
  </si>
  <si>
    <t>Emission Standards for Stationary Sources of Oil and Gas Industry Activities Indonesia (2009)</t>
  </si>
  <si>
    <t>Emission Standards for Stationary Sources of Oil and Gas Industry Activities</t>
  </si>
  <si>
    <t>Minister of Environment Decree No. 13/2009. This decree sets emission standards for combustion processes and certain equipments for oil and gas activities. IEA/IRENA Global Renewable Energy Policies and Measures Database © OECD/IEA and IRENA, [November 2020]</t>
  </si>
  <si>
    <t>https://www.iea.org/policies/8870-minister-of-environment-decree-no-132009-emission-standards-for-stationary-sources-of-oil-and-gas-industry-activities?country=Indonesia&amp;page=2&amp;qs=indonesia</t>
  </si>
  <si>
    <t>Minister of Forestry Regulation P.68/Menhut-II Indonesia (2008)</t>
  </si>
  <si>
    <t>Minister of Forestry Regulation P.68/Menhut-II</t>
  </si>
  <si>
    <t>The regulation explains that REDD demonstration activities are implemented by proponents who may be assisted by partners. Proponents are defined as government, forest timber product utility license holders, and managers of customary forest. While partners include government, international organisations, private entities, individuals. The regulation spells out that it is aimed at testing and developing methodologies, technology and institutions to reduce emissions from deforestation and forest degradation. It states clearly what application and approval procedure must be undertaken and defines the maximum period for a demonstration as 5 years.</t>
  </si>
  <si>
    <t>http://faolex.fao.org/docs/pdf/ins143982.pdf
http://www.theredddesk.org/law/ministerial_regulation_p68menhut_ii2008_indonesia</t>
  </si>
  <si>
    <t>Decree on Establishment of National Working Competency Standard for Energy Audit Indonesia (2018)</t>
  </si>
  <si>
    <t>Decree on Establishment of National Working Competency Standard for Energy Audit</t>
  </si>
  <si>
    <t>Professional training and qualification, Auditing</t>
  </si>
  <si>
    <t>Minister of Manpower Decree No. 53/2018. This standard underlines the competencies needed to conduct energy audits. It is the reference with regards to the provision of education, training and certification for energy auditors. IEA/IRENA Global Renewable Energy Policies and Measures Database © OECD/IEA and IRENA, [November 2020]</t>
  </si>
  <si>
    <t>https://www.iea.org/policies/7875-minister-of-manpower-decree-no-532018-on-establishment-of-indonesian-national-working-competency-standard-for-energy-audit?country=Indonesia&amp;qs=indonesi</t>
  </si>
  <si>
    <t>Ministerial Decision SK 13/Menhut-II Indonesia (2009)</t>
  </si>
  <si>
    <t>Ministerial Decision SK 13/Menhut-II</t>
  </si>
  <si>
    <t>"This decision established a Climate Change Working Group within the Ministry of Forestry (MoFor). The group comprises all Directorate Generals within the Ministry. The head of the working group is a Ministerial Adviser on partnership. In general, the working group has the duty to provide input to the Forestry Minister regarding policies on, and processes and mechanisms of the Climate Change mitigation and adaptation measures taken by the Forestry Department."</t>
  </si>
  <si>
    <t>http://www.fao.org/faolex/results/details/en/c/LEX-FAOC174339</t>
  </si>
  <si>
    <t>Ministerial Regulation 01/12 Accelerating Development of Geothermal Energy Supply (revised Ministerial Regulation 15/2010) Indonesia (2012)</t>
  </si>
  <si>
    <t>Ministerial Regulation 01/12 Accelerating Development of Geothermal Energy Supply (revised Ministerial Regulation 15/2010)</t>
  </si>
  <si>
    <t>http://jdih.esdm.go.id/peraturan/Permen%20ESDM%2001%202012.pdf</t>
  </si>
  <si>
    <t>Ministerial Regulation 15/10 Re. 10,000 MW Crash Programme Indonesia (2010)</t>
  </si>
  <si>
    <t>Ministerial Regulation 15/10 Re. 10,000 MW Crash Programme</t>
  </si>
  <si>
    <t>Executive. The regulation specifies that Indonesia should generate 3,967 MW of geothermal power by the year 2014.</t>
  </si>
  <si>
    <t>http://jdih.esdm.go.id/peraturan/Permen%20ESDM%2015%202010.pdf</t>
  </si>
  <si>
    <t>Ministerial Regulation No. 12/15 Indonesia (2015)</t>
  </si>
  <si>
    <t>Ministerial Regulation No. 12/15</t>
  </si>
  <si>
    <t>MEMR regulation 12/2015 establishes biofuel blending targets.
It plans to increase biodiesel consumption up to 30% of the total energy consumption in the transport, industry, and electricity sectors by 2025.
It also plans to increase bioethanol consumption up to 20% of the total energy consumption in the transport and industry sectors by 2025.</t>
  </si>
  <si>
    <t>https://gain.fas.usda.gov/Recent%20GAIN%20Publications/Biofuels%20Annual_Jakarta_Indonesia_6-20-2017.pdf
https://www.mdpi.com/2071-1050/10/12/4595/htm#B3-sustainability-10-04595</t>
  </si>
  <si>
    <t>Ministerial Regulation P. 20/Menhut-II/12 on Implementation of Forest Carbon Indonesia (2012)</t>
  </si>
  <si>
    <t>Ministerial Regulation P. 20/Menhut-II/12 on Implementation of Forest Carbon</t>
  </si>
  <si>
    <t>"Regulation No. P.20/Menhut-II/2012 replaces the procedures to apply for a permit or permission from the Ministry of Forestry for REDD+ activities that were found in Regulation No. P.68/Menhut-II/2008 and Regulation No. P.30/Menhut-II/2009. According to Regulation No. P. 20/Menhut-II/2012, forest carbon projects can be implemented in state forests that have been designated to have the functions of either production, protection, conservation or that are classified as private/community forest. The proponents of forest carbon activities can be the government, state-owned or private enterprises, cooperatives or a community."</t>
  </si>
  <si>
    <t>https://www.global-regulation.com/translation/indonesia/7208659/regulation-of-the-minister-of-forestry-number-p.-20-menhut-ii-2012-year-2012.html</t>
  </si>
  <si>
    <t>Ministry of Energy Regulation No. 31/09 Indonesia (2009)</t>
  </si>
  <si>
    <t>Ministry of Energy Regulation No. 31/09</t>
  </si>
  <si>
    <t>Economic instruments, Technology deployment and diffusion</t>
  </si>
  <si>
    <t>Ministry of Energy Regulation No. 7/10 Indonesia (2010)</t>
  </si>
  <si>
    <t>Ministry of Energy Regulation No. 7/10</t>
  </si>
  <si>
    <t>Economic instruments, Grants and subsidies</t>
  </si>
  <si>
    <t>Cross-subsidization through electricity tariff system</t>
  </si>
  <si>
    <t>Decree on stationary sources of air pollutants Indonesia (2008)</t>
  </si>
  <si>
    <t>Decree on stationary sources of air pollutants</t>
  </si>
  <si>
    <t>Decree no. 21, 2008</t>
  </si>
  <si>
    <t>http://www.iea-coal.org.uk/documents/82545/9423/Indonesia</t>
  </si>
  <si>
    <t>Minus 40 Per Cent Club for private households Germany (2008)</t>
  </si>
  <si>
    <t>Minus 40 Per Cent Club for private households</t>
  </si>
  <si>
    <t>http://www.bmu-klimaschutzinitiative.de
www.co2online.de</t>
  </si>
  <si>
    <t>Mission E Germany (2007)</t>
  </si>
  <si>
    <t>Mission E</t>
  </si>
  <si>
    <t>https://missione.nrw/konzept.php</t>
  </si>
  <si>
    <t>Mission for Integrated Development of Horticulture India (2005)</t>
  </si>
  <si>
    <t>Mission for Integrated Development of Horticulture</t>
  </si>
  <si>
    <t>"Government of India has launched National Horticulture Mission (NHM) in 2005-06 with an objective to raise horticulture production, improve nutritional security and enhance income to farmers. The area under horticulture grew about 3.8% and production rose by 7.4% per annum during the last decade."</t>
  </si>
  <si>
    <t>Mobile Air Conditioning Climate Protection Partnership United States of America (1999)</t>
  </si>
  <si>
    <t>Mobile Air Conditioning Climate Protection Partnership</t>
  </si>
  <si>
    <t>Information and education, Advice or aid in implementation, Information provision, Regulatory Instruments, Technology development, Negotiated agreements (public-private sector)</t>
  </si>
  <si>
    <t>http://www.epa.gov/cppd/mac/</t>
  </si>
  <si>
    <t>Mobility Management Action Programme Germany (2008)</t>
  </si>
  <si>
    <t>Mobility Management Action Programme</t>
  </si>
  <si>
    <t>http://www.effizient-mobil.de
www.bmu-klimaschutzinitiative.de</t>
  </si>
  <si>
    <t>Mod.EEM – “Modular Energy Efficiency Model” Germany (2009)</t>
  </si>
  <si>
    <t>Mod.EEM – “Modular Energy Efficiency Model”</t>
  </si>
  <si>
    <t>http://www.bmu.de
www.ea-nrw.de</t>
  </si>
  <si>
    <t>Model Climate Protection Projects in Communities Germany (2016)</t>
  </si>
  <si>
    <t>Model Climate Protection Projects in Communities</t>
  </si>
  <si>
    <t>The fnding is given to communities that conduct model investive projects for climate protection. The projects can cover a wide range of measure to reduce energy consumption and GHG emissions. IEA/IRENA Global Renewable Energy Policies and Measures Database © OECD/IEA and IRENA, [November 2020]</t>
  </si>
  <si>
    <t>https://www.iea.org/policies/7709-model-climate-protection-projects-in-communities?country=Germany&amp;page=1&amp;qs=germ
https://www.klimaschutz.de/modellprojekte</t>
  </si>
  <si>
    <t>Modernisation of Irrigation Systems Turkey (2018)</t>
  </si>
  <si>
    <t>Modernisation of Irrigation Systems</t>
  </si>
  <si>
    <t>As part of a World Bank project, the Turkish Ministry of Treasury and Finance, along with Turkey's State Hydraulic Works, will be implementing agency for a multi-faceted program to support development of Turkey's Agriculture sector.
Included in this project is the provision of zero interest bank loans for the new and efficient irrigation systems. IEA/IRENA Global Renewable Energy Policies and Measures Database © OECD/IEA and IRENA, [November 2020]</t>
  </si>
  <si>
    <t>https://www.iea.org/policies/7973-modernisation-of-irrigation-systems?country=Turkey&amp;page=1&amp;qs=turkey</t>
  </si>
  <si>
    <t>Modernization of Electric Grid United States of America (2008)</t>
  </si>
  <si>
    <t>Modernization of Electric Grid</t>
  </si>
  <si>
    <t>Information provision, Advice or aid in implementation, Infrastructure investments</t>
  </si>
  <si>
    <t>https://www.ncsl.org/research/energy/modernizing-the-electric-grid-state-role-and-policy-options.aspx</t>
  </si>
  <si>
    <t>Modified Accelerated Cost Recovery System (MACRS) United States of America (1986)</t>
  </si>
  <si>
    <t>Modified Accelerated Cost Recovery System (MACRS)</t>
  </si>
  <si>
    <t>Monitor Emissions of CO2 from New Passenger Cars European Union (27) (2000)</t>
  </si>
  <si>
    <t>Monitor Emissions of CO2 from New Passenger Cars</t>
  </si>
  <si>
    <t>https://theicct.org/sites/default/files/publications/ICCT_CO2_emissions_pv_EU_2018_20190806.pdf</t>
  </si>
  <si>
    <t>Monitoring greenhouse gas emissions (Decision 280/04/EC) European Union (27) (2004)</t>
  </si>
  <si>
    <t>Monitoring greenhouse gas emissions (Decision 280/04/EC)</t>
  </si>
  <si>
    <t>Strategic planning, Monitoring</t>
  </si>
  <si>
    <t>Superseded by Regulation EU 525/2013 (http://eur-lex.europa.eu/legal-content/AUTO/?uri=CELEX:32013R0525&amp;qid=1448884592942&amp;rid=1)</t>
  </si>
  <si>
    <t>http://eur-lex.europa.eu/legal-content/AUTO/?uri=CELEX:32004D0280&amp;qid=1448884592942&amp;rid=8</t>
  </si>
  <si>
    <t>Moratorium on soybeans Brazil (2006)</t>
  </si>
  <si>
    <t>Moratorium on soybeans</t>
  </si>
  <si>
    <t>"In July 2006, after Greenpeace (2006) published the report ‘Eating up the Amazon’, the Soy Working Group announced a 2-year moratorium on the purchase of soybeans grown on newly deforested land in Brazil. The moratorium was later extended beyond July 2010 and is holding up well, despite pressures from rising soy prices and from producers pushing for new soy plantations."</t>
  </si>
  <si>
    <t>http://www.cetesb.sp.gov.br/userfiles/file/mudancasclimaticas/proclima/file/publicacoes/redd/ingles/may_millikan_thecontext.pdf</t>
  </si>
  <si>
    <t>Moratorium on the issuance of new conversion permits for primary forest and peatlands Indonesia (2011)</t>
  </si>
  <si>
    <t>Moratorium on the issuance of new conversion permits for primary forest and peatlands</t>
  </si>
  <si>
    <t>In the AFOLU sector, the most significant policy is the moratorium on new licenses on primary forest and peat areas (Presidential Instruction no. 8/2015). The policy bans new license issuance thus directly contributing to halting deforestation. Earlier this year, the President gave a verbal instruction to completely ban new license for oil palm and mining concession (link). However, the instruction has not been transformed to official national policy thus has no ground for implementation. Other policies (such as FLEGT) are part of overall forest/land use governance policies which does not contain explicit mitigation targets and subject to effective enforcement.
"The Ministry of Forestry, which has been one of the most active with regards to climate change, has established a working group on climate change. However, the centrepiece of the agreement between Indonesia and Norway has been the moratorium on new forestry licences and development of peat land for two years, starting in 2011. This was intended to provide breathing space to facilitate transition to a more sustainable forestry sector. This was extended in 2013 for another two years, while a further decree created a national REDD+ agency." (LSE, 2015)
Target
- Curb illegal logging to reduceing the current deforestation rate by 20–50 Mm3 per year</t>
  </si>
  <si>
    <t>https://www.cbd.int/doc/meetings/ecr/ecrws-2016-02/other/ecrws-2016-02-presentation-day5-06-en.pdf</t>
  </si>
  <si>
    <t>Motor Challenge Programme European Union (27) (2003)</t>
  </si>
  <si>
    <t>Motor Challenge Programme</t>
  </si>
  <si>
    <t>http://iet.jrc.ec.europa.eu/energyefficiency/motorchallenge
https://www.cbd.int/doc/meetings/ecr/ecrws-2016-02/other/ecrws-2016-02-presentation-day5-06-en.pdf</t>
  </si>
  <si>
    <t>Motor Vehicle Tax (MTV) Turkey (2018)</t>
  </si>
  <si>
    <t>Motor Vehicle Tax (MTV)</t>
  </si>
  <si>
    <t>Engine displacement, age of a car, and as of 2018, net price, are the main determinants of MTV. The tax sharply decreases for older vehicles, especially if the engine displacement is high. There is no difference in the annual tax for diesel, gasoline, or hybrid-electric cars. For more details, see reference below.</t>
  </si>
  <si>
    <t>https://theicct.org/sites/default/files/publications/Passenger_Car_Emissions_Turkey_20190329.pdf</t>
  </si>
  <si>
    <t>Motorcycle emissions standards Indonesia (2012)</t>
  </si>
  <si>
    <t>Motorcycle emissions standards</t>
  </si>
  <si>
    <t>Current standard: Euro 2 (or Euro 3 for 2-wheelers with engine displacement &gt;50cm3), MoEF Regulation No. 10/2012, updated by MoEF Regulation No.23/2012</t>
  </si>
  <si>
    <t>http://transportpolicy.net/index.php?title=Indonesia:_Motorcycles:_Emissions</t>
  </si>
  <si>
    <t>Motorcycle emissions standards Republic of Korea (2006)</t>
  </si>
  <si>
    <t>http://transportpolicy.net/index.php?title=South_Korea:_Motorcycles:_Emissions</t>
  </si>
  <si>
    <t>Motorcycles emissions regulation United States of America (2010)</t>
  </si>
  <si>
    <t>Motorcycles emissions regulation</t>
  </si>
  <si>
    <t>Standards for Motorcycles of all engine sizes from 2010 onwards are HC+NOX (g/km): o.8, CO (g/km): 12</t>
  </si>
  <si>
    <t>http://transportpolicy.net/index.php?title=US:_Motorcycles:_Emissions</t>
  </si>
  <si>
    <t>Moving Forward on Climate Change Canada (2005)</t>
  </si>
  <si>
    <t>Moving Forward on Climate Change</t>
  </si>
  <si>
    <t>https://www.c2es.org/international/key-country-policies/canada-climate-plan</t>
  </si>
  <si>
    <t>Multi Annual Energy Plan France (2015)</t>
  </si>
  <si>
    <t>Multi Annual Energy Plan</t>
  </si>
  <si>
    <t>Formal &amp; legally binding climate strategy, Strategic planning, Energy efficiency target, Renewable energy target, Formal &amp; legally binding renewable energy target</t>
  </si>
  <si>
    <t>Buildings, Electricity and heat, Renewables, General</t>
  </si>
  <si>
    <t>The Multi Annual Energy Plan (MAEP) is a tool to help France reach carbon neutrality by 2050. It was created through the implementation of the Law on Energy Transition for Green Growth (2015). The document focuses on 2 successive five-year plans (2019-2023; 2024-2028). It will be reviewed and updated before the second phase is implemented. The goals presented in the document are as follow:
By 2023: renovation of 2.5 million homes; replacement of fossil fuel heating systems by renewable ones or high performance gaz boilers; 1,2 million personal EVs; 20,000 gas-fueld lorries; 9,5 million homes heated with certified wood burners; 3,4 million homes connected to district heating systems.
By 2028: Reducing 14% of final energy consumption (all sectors, baseline 2012); reducing fossil fuel primary consumption by 35% (baseline 2012); doubling production of electricity through renewable energies; increasing the production of renewable heat by 40%.</t>
  </si>
  <si>
    <t>https://www.ecologique-solidaire.gouv.fr/sites/default/files/2018.11.27_A4_PPE_SNBC.pdf
https://www.ecologique-solidaire.gouv.fr/sites/default/files/14.%20PPE%20-English%20Executive%20summary%20for%20public%20consultation.pdf</t>
  </si>
  <si>
    <t>Multilateral Development of Gen IV Nuclear Power Plants Canada (2005)</t>
  </si>
  <si>
    <t>Multilateral Development of Gen IV Nuclear Power Plants</t>
  </si>
  <si>
    <t>Technology deployment and diffusion, Policy support, Research &amp; Development and Deployment (RD&amp;D), Direct investment, Technology development</t>
  </si>
  <si>
    <t>http://www.gen-4.org/index.html</t>
  </si>
  <si>
    <t>Multilateral Development of Gen IV Nuclear Power Plants France (1999)</t>
  </si>
  <si>
    <t>https://www.oecd-nea.org/upload/docs/application/pdf/2019-12/6436-nuclear-energy-outlook-2008.pdf</t>
  </si>
  <si>
    <t>Multilateral Development of Gen IV Nuclear Power Plants Japan (1999)</t>
  </si>
  <si>
    <t>https://www.world-nuclear.org/information-library/country-profiles/countries-g-n/japan-nuclear-power.aspx</t>
  </si>
  <si>
    <t>Municipal Government/Energy Company Partnership to Promote Energy Efficiency United Kingdom (2006)</t>
  </si>
  <si>
    <t>Municipal Government/Energy Company Partnership to Promote Energy Efficiency</t>
  </si>
  <si>
    <t>https://ec.europa.eu/energy/sites/ener/files/documents/2014_neeap_united-kingdom.pdf</t>
  </si>
  <si>
    <t>Municipal Transport Financing Act (GVFG) and Regionalisation Act (RegG) Germany (1971)</t>
  </si>
  <si>
    <t>Municipal Transport Financing Act (GVFG) and Regionalisation Act (RegG)</t>
  </si>
  <si>
    <t>http://www.bmvbs.de</t>
  </si>
  <si>
    <t>Municipal and national heating schedules Germany (2008)</t>
  </si>
  <si>
    <t>Municipal and national heating schedules</t>
  </si>
  <si>
    <t>NABERS (the National Built Environment Rating System) Australia (2005)</t>
  </si>
  <si>
    <t>NABERS (the National Built Environment Rating System)</t>
  </si>
  <si>
    <t>Information and education, Advice or aid in implementation, Performance label, Monitoring</t>
  </si>
  <si>
    <t>http://www.nabers.com.au</t>
  </si>
  <si>
    <t>NER 300 programme European Union (27) (2012)</t>
  </si>
  <si>
    <t>NER 300 programme</t>
  </si>
  <si>
    <t>Infrastructure investments, RD&amp;D funding, Research &amp; Development and Deployment (RD&amp;D), Demonstration project, Technology development</t>
  </si>
  <si>
    <t>Electricity and heat, CCS, Renewables, Industry, Industrial process CO2</t>
  </si>
  <si>
    <t>http://ec.europa.eu/clima/policies/lowcarbon/ner300/index_en.htm</t>
  </si>
  <si>
    <t>NOAA Climate Program Office United States of America (2001)</t>
  </si>
  <si>
    <t>NOAA Climate Program Office</t>
  </si>
  <si>
    <t>http://cpo.noaa.gov/</t>
  </si>
  <si>
    <t>NRE mandatory use for public buildings Republic of Korea (2004)</t>
  </si>
  <si>
    <t>NRE mandatory use for public buildings</t>
  </si>
  <si>
    <t>Policy support, Building codes and standards, Obligation schemes</t>
  </si>
  <si>
    <t>https://unfccc.int/sites/default/files/2nd_biennial_update_report_republic_of_korea_eng.pdf</t>
  </si>
  <si>
    <t>NSW and Queensland land-use change legislation Australia (1997)</t>
  </si>
  <si>
    <t>NSW and Queensland land-use change legislation</t>
  </si>
  <si>
    <t>"Reduce land-use change emissions from clearing of native vegetation in New South Wales and Queensland"</t>
  </si>
  <si>
    <t>National Action Plan Addressing Climate Change Indonesia (2007)</t>
  </si>
  <si>
    <t>National Action Plan Addressing Climate Change</t>
  </si>
  <si>
    <t>The national action plan outlines an effort to reduce deforestation and forest degradation in Indonesia. The plan says that the department of Forestry is targeting the rehabilitation of 36.31 million hectares of degraded forest by 2025. Efforts will also be made to combat illegal logging and prevent forest fires in an area of 23.12 million hectares by 2025.</t>
  </si>
  <si>
    <t>https://www.bappenas.go.id/files/2913/4985/2794/national-action-plan-for-climate-change-adaptation-ran-api-synthesis-report__20121226163242__0.pdf</t>
  </si>
  <si>
    <t>National Action Plan for Energy efficiency (NAPEE) United States of America (2006)</t>
  </si>
  <si>
    <t>National Action Plan for Energy efficiency (NAPEE)</t>
  </si>
  <si>
    <t>https://www.iea.org/policies/1963-national-action-plan-for-energy-efficiency-napee</t>
  </si>
  <si>
    <t>National Action Plan on Climate Change India (2008)</t>
  </si>
  <si>
    <t>National Action Plan on Climate Change</t>
  </si>
  <si>
    <t>Political &amp; non-binding climate strategy, Research &amp; Development and Deployment (RD&amp;D)</t>
  </si>
  <si>
    <t>Executive. Recommended minimum share of renewable energy in the national grid of 5% in 2010, subsequently to be increased by 1% every year to reach 15% by 2020. "The National Action Plan on Climate Change identifies measures that promote our development objectives while also yielding co-benefits for addressing climate change effectively." (Section 3. Approach, NAPCC) 2. The PM council on climate Change also came into being on 6th June, 2008. "Constituted on 6th June 2008, a committee chaired by the Prime Minister called Prime Minister's Council on Climate Change will coordinate national action for assessment, adaptation and mitigation of climate change." 3. The committee on low carbon strategies for inclusive growth is also in place. The role of the committee on low carbon strategies is to make recommendations but the coordination aspect is with the PM council only. The PM council on climate change however, has not met in last two years.</t>
  </si>
  <si>
    <t>http://envfor.nic.in/ccd-napcc
(http://pmindia.gov.in/climate_change.php
http://pmindia.gov.in/committeescouncils_details.php?nodeid=7</t>
  </si>
  <si>
    <t>National Action Plan on Sustainable Procurement: "Procuring the Future" United Kingdom (2006)</t>
  </si>
  <si>
    <t>National Action Plan on Sustainable Procurement: "Procuring the Future"</t>
  </si>
  <si>
    <t>Strategic planning, Procurement rules</t>
  </si>
  <si>
    <t>https://www.gov.uk/government/uploads/system/uploads/attachment_data/file/69417/pb11710-procuring-the-future-060607.pdf</t>
  </si>
  <si>
    <t>National Adaptation Strategy Turkey (2013)</t>
  </si>
  <si>
    <t>National Adaptation Strategy</t>
  </si>
  <si>
    <t>Agriculture and forestry, General</t>
  </si>
  <si>
    <t>Adaptation, Food security, Water</t>
  </si>
  <si>
    <t>https://research.fit.edu/media/site-specific/researchfitedu/coast-climate-adaptation-library/europe/turkey/Talu-et-al.-2011.-Turkey%27s-National-CC-Adaptation-Strategy--Action-Plan-(Draft).pdf</t>
  </si>
  <si>
    <t>National Afforestation and Ecodevelopment Board India (1992)</t>
  </si>
  <si>
    <t>National Afforestation and Ecodevelopment Board</t>
  </si>
  <si>
    <t>"is responsible for promoting afforestation,tree planting, ecological restoration and eco-development activities in the country, with special attention to the degraded forest areas and lands adjoining the forest areas, national parks, sanctuaries and other protected areas as well as the ecologically fragile areas like the Western Himalayas, Aravallis, Western Ghats, etc. The detailed role and functions of the NAEB are: 
Evolve mechanisms for ecological restoration of degraded forest areas and adjoining lands through systematic planning and implementation, in a cost effective manner;
Restore through natural regeneration or appropriate intervention the forest cover in the country for ecological security and to meet the fuelwood, fodder and other needs of the rural communities;
Restore fuelwood, fodder, timber and other forest produce on the degraded forest and adjoining lands in order to meet the demands for these items;
Sponsor research and extension of research findings to disseminate new and proper technologies for the regeneration and development of degraded forest areas and adjoining lands;
Create general awareness and help foster people's movement for promoting afforestation and eco-development with the assistance of voluntary agencies, non-government organisations, Panchayati Raj institutions and others and promote participatory and sustainable management of degraded forest areas and adjoining lands;
Coordinate and monitor the Action Plans for afforestation, tree planting, ecological restoration and eco-development;and
Undertake all other measures necessary for promoting afforestation, tree planting, ecological restoration and eco-development activities in the country."</t>
  </si>
  <si>
    <t>http://www.naeb.nic.in/</t>
  </si>
  <si>
    <t>National Afforestation Programme India (2002)</t>
  </si>
  <si>
    <t>National Afforestation Programme</t>
  </si>
  <si>
    <t>"Increase and/or improve forest and tree cover, rehabilitation of degraded forests and other areas 7.4mha area. National Afforestation Programme is the dominant afforestation programme being implemented in India, largely supported by central and state governments. The NAP was reconstituted into Greening India Mission under 12th Five Year Plan."</t>
  </si>
  <si>
    <t>http://www4.unfccc.int/Submissions/INDC/Published%20Documents/India/1/INDIA%20INDC%20TO%20UNFCCC.pdf</t>
  </si>
  <si>
    <t>National Agro-forestry Policy India (2014)</t>
  </si>
  <si>
    <t>National Agro-forestry Policy</t>
  </si>
  <si>
    <t>"National Agroforestry Policy (NAP) of India aims at encouraging and expanding tree plantation in complementarity and integrated manner with crops and livestock. It will help protect and stabilize ecosystems, and promote resilient cropping and farming systems to minimize the risk during extreme climatic events. It will also complement achieving the target of increasing forest/ tree cover."</t>
  </si>
  <si>
    <t>http://agricoop.gov.in/sites/default/files/National_agroforestry_policy_2014.pdf</t>
  </si>
  <si>
    <t>National Allocation Plan Italy (2008)</t>
  </si>
  <si>
    <t>National Allocation Plan</t>
  </si>
  <si>
    <t>White certificates, Policy support, Obligation schemes</t>
  </si>
  <si>
    <t>http://www.minambiente.it/menu/menu_attivita/Assegnazione_pna2.html</t>
  </si>
  <si>
    <t>National Ambient Air Quality Standards India (2009)</t>
  </si>
  <si>
    <t>National Ambient Air Quality Standards</t>
  </si>
  <si>
    <t>Energy security, Air pollution</t>
  </si>
  <si>
    <t>http://www.indiaenvironmentportal.org.in/files/826.pdf
http://transportpolicy.net/index.php?title=India:_Air_Quality_Standards</t>
  </si>
  <si>
    <t>National Appliance Energy Conservation Act - New Efficiency Standard for Residential Heating and Cooling United States of America (2006)</t>
  </si>
  <si>
    <t>National Appliance Energy Conservation Act - New Efficiency Standard for Residential Heating and Cooling</t>
  </si>
  <si>
    <t>National Appliance Energy Conservation Act of 1987 set minimum efficiency standards for various appliance categories with periodic upates, including refrigerators (2014), dishwashers (2013), fluroescent lamps (2014), clothes washers and dryers (2015), air conditioners (2014), central conditioners and heat pumps (2015), water heaters (2015), boilers.</t>
  </si>
  <si>
    <t>National Auto Fuel Policy India (2003)</t>
  </si>
  <si>
    <t>National Auto Fuel Policy</t>
  </si>
  <si>
    <t>https://www.prsindia.org/report-summaries/national-auto-fuel-policy</t>
  </si>
  <si>
    <t>National Average Fuel Consumption Target Australia (2003)</t>
  </si>
  <si>
    <t>National Average Fuel Consumption Target</t>
  </si>
  <si>
    <t>Negotiated agreements (public-private sector), Regulatory Instruments, Renewable energy target</t>
  </si>
  <si>
    <t>https://www.aph.gov.au/About_Parliament/Parliamentary_Departments/Parliamentary_Library/pubs/BN/2012-2013/VehicleFuelStandards</t>
  </si>
  <si>
    <t>National Bio-diesel Mission India</t>
  </si>
  <si>
    <t>National Bio-diesel Mission</t>
  </si>
  <si>
    <t>"National Bio-diesel Mission identifying Jatropha curcas as the most suitable tree-borne oilseed for bio-diesel production. With the intention of further promoting biofuels, India has begun consultations on allowing 5% blending of biofuels in diesel that would be consumed by bulk users such as the railways and defence establishments."</t>
  </si>
  <si>
    <t>https://www.bioenergyconsult.com/tag/national-biodiesel-mission/</t>
  </si>
  <si>
    <t>National Biodiesel Education Program United States of America (2002)</t>
  </si>
  <si>
    <t>National Biodiesel Education Program</t>
  </si>
  <si>
    <t>Transport, Electricity and heat, Renewables, Shipping</t>
  </si>
  <si>
    <t>https://www.federalregister.gov/documents/2003/07/15/03-17852/biodiesel-fuel-education-program-request-for-applications-and-request-for-input</t>
  </si>
  <si>
    <t>National Biodiesel Programme (PNPB) Brazil (2005)</t>
  </si>
  <si>
    <t>National Biodiesel Programme (PNPB)</t>
  </si>
  <si>
    <t>Prominent on the demand side is Federal Law No. 11,907 passed January 13, 2005. The law defines biodiesel as a new fuel in Brazil’s energy mix, and as of January 2008, requires a 2% biodiesel component blended to 98% diesel oil, known as B2. By January of 2013, the mix requirement will increase to 5% (B5),with possibilities for higher blend percentages all the way up to pure biodiesel (B100) by authorization of the Brazilian Petroleum, Gas and Biofuels Regulator (ANP), which is given regulatory and fiscal control, by that same law, over production and sale of biofuels. The National Council of Energy Policy (Conselho Nacional de Politica Energética, CNPE) subsequently introduced a number of resolutions to realize the requirements of Law 11.097. Resolution #2 of March, 2008 set a 3% requirement as of July 2008; Resolution #2 of April, 2009 set a 4% requirement as of July 2009 and Resolution #6 of September, 2009 set a 5% requirement as of January 2010. In May 2014, the Minister of Mines and Energy announced that the biodiesel requirement will increase to 6% on July 1, 2014 and 7% on November 1, 2014.
Target
- 7% biodiesel share in diesel by 2015
- 10% biodiesel share in diesel by 2019</t>
  </si>
  <si>
    <t>http://transportpolicy.net/index.php?title=Brazil:_Fuels:_Biofuels</t>
  </si>
  <si>
    <t>Target: biodiesel requirement of 7% starting in 2014</t>
  </si>
  <si>
    <t>Blend of biofuel in diesel (%), Blend of biofuel in diesel (%), Blend of biofuel in diesel (%)</t>
  </si>
  <si>
    <t>7, 11, 15</t>
  </si>
  <si>
    <t>2015, 2019, 2023</t>
  </si>
  <si>
    <t>National Biogas and Manure Management Programme India (2014)</t>
  </si>
  <si>
    <t>National Biogas and Manure Management Programme</t>
  </si>
  <si>
    <t>http://www.indiaenvironmentportal.org.in/files/file/biogasscheme.pdf</t>
  </si>
  <si>
    <t>National Building Code Canada (2010)</t>
  </si>
  <si>
    <t>National Building Code</t>
  </si>
  <si>
    <t>The 2010 edition of the National Building Code of Canada (NBC) incorporates significant technical changes from the 2005 edition. The NBC sets out technical provisions for the design and construction of new buildings. It also applies to the alteration, change of use and demolition of existing buildings.
Energy efficiency requirements for housing and small buildings that are less than 600 m2 in footprint and not more than three stories, excluding some industrial occupancies.</t>
  </si>
  <si>
    <t>http://codes-guides.nrc.ca/IA/10NBC/intentframe.html</t>
  </si>
  <si>
    <t>National Building Energy Standard China (2008)</t>
  </si>
  <si>
    <t>National Building Energy Standard</t>
  </si>
  <si>
    <t>Codes and standards, Monitoring, Product standards</t>
  </si>
  <si>
    <t>"In order to minimize the environmental effect, the Ministry of Urban and Rural Development (MOHURD) has set a goal that 30% of all new constructed buildings will be green by 2020." (http://www.diva-portal.org/smash/get/diva2:735240/FULLTEXT01.pdf)
"As of 2006, there were a total of 21,410 Chinese national GB standards, among which approximately 15% were mandatory, and 85% voluntary." (http://www.standardsportal.org/usa_en/prc_standards_system/standards_used_in_china.aspx#national)
"This standard, nicknamed as ‘three star standard’, is the first national standard on green
building and became effective on 1 June 2006. It considers all the stages of one building’s life cycle and covers both residential and public buildings (including office buildings, mall buildings and hotel buildings). The aim is to reduce total resource, water, energy and land use for one building." "As for the rating system, the three-star standard does not use scoring methods, but focuses on the number of options to achieve and satisfy." Options are mandatory, regulatory and premium.
"Moreover, because of energy shortages and dependence on fossil fuels (especially coal) in China, the Chinese standards have rigid requirements for energy saving and energy structure optimization (increasing the use of renewable/cleaner energy) for building sectors, but without consideration of reducing total CO2 emissions, whereas other foreign standards pay more attention to reducing total CO2 emissions and set up a specific indicator for controlling CO2 emission. " There are currently no climate change related indicators linked to building standards. (https://www.researchgate.net/publication/254458145_An_Overview_of_Chinese_Green_Building_Standards)</t>
  </si>
  <si>
    <t>Energy security, Land use, Water</t>
  </si>
  <si>
    <t>http://www.standardsportal.org/usa_en/prc_standards_system/standards_used_in_china.aspx#national
http://www.mohurd.gov.cn/jnjp/
http://www.diva-portal.org/smash/get/diva2:735240/FULLTEXT01.pdf</t>
  </si>
  <si>
    <t>Green buildings are defined in terms of no more than 472 MJ/m2. Target presented as Share of new green buildings (%)</t>
  </si>
  <si>
    <t>Long Term Mitigation Strategy (LTMS) – Afforestation Project South Africa (2007)</t>
  </si>
  <si>
    <t>Long Term Mitigation Strategy (LTMS) – Afforestation Project</t>
  </si>
  <si>
    <t>http://www.erc.uct.ac.za/sites/default/files/image_tool/images/119/Papers-2007/07Scenario_team-LTMS_Scenarios.pdf</t>
  </si>
  <si>
    <t>National CCS master action plan Republic of Korea (2010)</t>
  </si>
  <si>
    <t>National CCS master action plan</t>
  </si>
  <si>
    <t>Infrastructure investments, Strategic planning, Demonstration project, Technology deployment and diffusion, Technology development</t>
  </si>
  <si>
    <t>Electricity and heat, CCS, Industry, Industrial energy related, Industrial process CO2</t>
  </si>
  <si>
    <t>"Korean government had spent about US$ 89 million (106.9 billion Korean won) during the first decade of 2000 and has spent about US$ 120 M (138.4 billion Korean won) recent three years (2010~2012) in funding for CCS R&amp;D. Most (approx. 80 percent) of these funds have supported several independent projects to develop CO2 capture technologies."
"In July 2010 the presidential committee on green growth (PCGG) with five ministries (MSIP, MOTIE, MOF, ME, and MOSF) announced the national CCS master action plan. The key categories of action include: 1) innovative CCS technology development and large-scale integrated demonstrations; 2) infrastructure for CO2 transportation; 3) selection of potential storage site and development of key storage technologies; and 4) CO2 utilization."
"The PCGG also announced that a total of US$1.9 billion will be invested to two large-scale integrated CCS demonstration projects next ten years (government share 52 percent, private share 48 percent). The Korea Electric Power Corp. (KEPCO), with its subsidiaries (five fossil-fuel power companies), has also committed US$1.1 billion in funding for CCS next ten years. KEPCO, state-run utility, is currently leading investment on CCS. Other major industries currently invest a small, but significant, portion and are willing to invest more."
"Upon successfully completed 10-year CDRS program on March, 2012 , the MSIP with 100% funding of a total of US$ 157 million formally launched a new program “Korean CCS 2020 Project” on November 1, 2011. The Korea Carbon Capture and Sequestration R&amp;D Center (www.kcrc.re.kr) mainly support on three topics; innovative capture technology, integration of capture and storage, and CO2 utilization. The duration of the project is 9-year from November 1, 2011 to May 31, 2020"
(Source: http://www.cslforum.org/technologyroadmap/korea.html)</t>
  </si>
  <si>
    <t>http://www.cslforum.org/technologyroadmap/korea.html</t>
  </si>
  <si>
    <t>National Carbon Dioxide (CO2) Infrastructure Plan Australia (2011)</t>
  </si>
  <si>
    <t>National Carbon Dioxide (CO2) Infrastructure Plan</t>
  </si>
  <si>
    <t>Industry, Electricity and heat, CCS, Industrial process CO2</t>
  </si>
  <si>
    <t>http://industry.gov.au/resource/LowEmissionsFossilFuelTech/Pages/National-CO2-Infrastructure-Program.aspx</t>
  </si>
  <si>
    <t>National Carbon Mapping and Infrastructure Plan (NCMIP) Australia (2009)</t>
  </si>
  <si>
    <t>National Carbon Mapping and Infrastructure Plan (NCMIP)</t>
  </si>
  <si>
    <t>https://www.parliament.wa.gov.au/parliament/commit.nsf/($lookupRelatedDocsByID)/518FAC2BBA6C246648257C29002DB8E6/$file/NCM_Full_Report.pdf</t>
  </si>
  <si>
    <t>National Carbon Offset Standard (NCOS) Australia (2010)</t>
  </si>
  <si>
    <t>National Carbon Offset Standard (NCOS)</t>
  </si>
  <si>
    <t>http://www.environment.gov.au/climate-change/carbon-neutral</t>
  </si>
  <si>
    <t>National Centre for Forest Fire Control Indonesia (1995)</t>
  </si>
  <si>
    <t>National Centre for Forest Fire Control</t>
  </si>
  <si>
    <t>Institutional creation, Strategic planning, Professional training and qualification</t>
  </si>
  <si>
    <t>Decree No. 188/Kepts-II/1995</t>
  </si>
  <si>
    <t>National Clean Air Agreement Australia (2015)</t>
  </si>
  <si>
    <t>National Clean Air Agreement</t>
  </si>
  <si>
    <t>"The Agreement focuses on actions to reduce air pollution and improve air quality through cooperative action between industry and government at the national, state and local level. The Agreement is designed to incorporate a range of existing, new and complementary measures to improve Australia’s air quality."
"The Agreement's initial work plan will see a range of actions taken over the next two years to address priority issues of concern, including reviewing and strengthening air quality monitoring and reporting standards, targeted measures to reduce emissions from key sources of air pollution, improving access to air quality information for communities, and fostering partnerships with industry."
"On 15 December Environment Ministers also agreed three key initial actions under the Agreement:
- the introduction of emission standards for new non-road spark ignition engines and equipment (such as garden equipment and marine outboard motors)
- measures to reduce air pollution from wood heaters, including the adoption of new emission and efficiency standards for new wood heaters and sharing best management practices across jurisdictions
- strengthened ambient air quality reporting standards for particle pollution (PM or Particulate Matter)" (http://www.environment.gov.au/protection/air-quality/national-clean-air-agreement)</t>
  </si>
  <si>
    <t>https://www.environment.gov.au/system/files/resources/188756ab-ed94-4a3c-9552-62763ca86a7f/files/national-clean-air-agreement.pdf</t>
  </si>
  <si>
    <t>National Clean Diesel Campaign United States of America (2004)</t>
  </si>
  <si>
    <t>National Clean Diesel Campaign</t>
  </si>
  <si>
    <t>Negotiated agreements (public-private sector), Information provision, Research programme, Technology deployment and diffusion, Codes and standards</t>
  </si>
  <si>
    <t>http://www.epa.gov/cleandiesel/</t>
  </si>
  <si>
    <t>National Clean Energy Fund India (2010)</t>
  </si>
  <si>
    <t>National Clean Energy Fund</t>
  </si>
  <si>
    <t>Direct investment, RD&amp;D funding, Grants and subsidies, Research &amp; Development and Deployment (RD&amp;D), Technology development</t>
  </si>
  <si>
    <t>http://climateactiontracker.org/countries/india.html
http://www.arthapedia.in/index.php?title=National_Clean_Energy_Fund_(NCEF)</t>
  </si>
  <si>
    <t>Long Term Mitigation Strategy (LTMS) - Enteric Fermentation and Reduced Tillage programmes South Africa (2007)</t>
  </si>
  <si>
    <t>Long Term Mitigation Strategy (LTMS) - Enteric Fermentation and Reduced Tillage programmes</t>
  </si>
  <si>
    <t>https://media.africaportal.org/documents/07ERC-LTMSTechnical_Summary.pdf</t>
  </si>
  <si>
    <t>National Climate Change Adaptation Framework Australia (2002)</t>
  </si>
  <si>
    <t>National Climate Change Adaptation Framework</t>
  </si>
  <si>
    <t>Institutional creation, Research &amp; Development and Deployment (RD&amp;D)</t>
  </si>
  <si>
    <t>Amended in 2005</t>
  </si>
  <si>
    <t>https://elaw.org/es/system/files/national_climate_change_adaption_framework.pdf</t>
  </si>
  <si>
    <t>National Climate Change Adaptation Plan France (2011)</t>
  </si>
  <si>
    <t>National Climate Change Adaptation Plan</t>
  </si>
  <si>
    <t>https://climate-adapt.eea.europa.eu/metadata/publications/national-adaptation-plan-france-2011-2015</t>
  </si>
  <si>
    <t>National Climate Change Plan Brazil (2007)</t>
  </si>
  <si>
    <t>National Climate Change Plan</t>
  </si>
  <si>
    <t>Strategic planning, Climate strategy</t>
  </si>
  <si>
    <t>-aim to reduce electricity consumption 10% by 2030
-aim to reduce non-technical losses in electricity distribution at a rate of 1000 GWh per year for the next ten years</t>
  </si>
  <si>
    <t>http://www.mma.gov.br/estruturas/smcq_climaticas/_publicacao/141_publicacao07122009030757.pdf</t>
  </si>
  <si>
    <t>National Climate Change Program Brazil (2007)</t>
  </si>
  <si>
    <t>National Climate Change Program</t>
  </si>
  <si>
    <t>https://climate-laws.org/geographies/brazil/policies/national-plan-on-climate-change-from-decree-no-6-263</t>
  </si>
  <si>
    <t>National Climate Change Programme China (2007)</t>
  </si>
  <si>
    <t>National Climate Change Programme</t>
  </si>
  <si>
    <t>China's National Climate Change Programme, 2007 specifies to control greenhouse gas emissions as its first objective (Sec 3.3.1, page 26). Section 4.1 also highlights key areas for GHG mitigation. 2. China's Five year plan provides mitigation targets for the country.</t>
  </si>
  <si>
    <t>https://en.ndrc.gov.cn/newsrelease_8232/200706/P020191101481828642711.pdf</t>
  </si>
  <si>
    <t>National Climate Change Programme China (2011)</t>
  </si>
  <si>
    <t>The 2011 document provides one section specifically refers to Mitigating climate change. The white paper which was "issued to enable the international community to fully understand China's policies and actions for addressing climate change, and the positive results achieved in this regard during the Eleventh Five-Year Plan period, as well as China's overall arrangements to address climate change and its related negotiating position during the Twelfth Five-Year Plan period (2011-2015)." It also states that "The Outline of the Twelfth Five-Year Plan for National Economic and Social Development released in 2011 established the policy orientation of promoting green and low-carbon development, and expressly set out the objectives and tasks of addressing climate change for the next five years." 4. "China established the National Coordination Committee on Climate Change (NCCCC), which presently comprises 17 ministries and agencies." (Page 13, China's NCCP) China's Five year plan provides mitigation targets for the country. In addition the Nov 2011 document also confirms the centrality of the 12th Five year plan in defining China's response to climate change. As this plan is already in force therefore I have categorized it as national climate legislation. The five year plan is approved by the People's congress.</t>
  </si>
  <si>
    <t>https://fas.org/sgp/crs/row/R41919.pdf</t>
  </si>
  <si>
    <t>National Building Regulation South Africa (2011)</t>
  </si>
  <si>
    <t>National Building Regulation</t>
  </si>
  <si>
    <t>Code of practice, which covers provisions for building site operations and building
design and construction that are deemed to satisfy the provisions of the National Building Regulations (National Building Regulations and Building Standards Act,
19 77 (Act 103 of 1977)) IEA/IRENA Global Renewable Energy Policies and Measures Database © OECD/IEA and IRENA, [November 2020]</t>
  </si>
  <si>
    <t>http://sans10400.co.za/wp-content/uploads/2012/12/SANS10400update2011W1.pdf</t>
  </si>
  <si>
    <t>National Climate Change Strategy Mexico (2013)</t>
  </si>
  <si>
    <t>National Climate Change Strategy</t>
  </si>
  <si>
    <t>Reduce emissions by 30% by the year 2020 with respect to the business-as-usual scenario, and by 50% by 2050, as compared with emissions in 2000. Comisión Intersecretarial de (2005)
Cambio Climático (Intersecretarial Commission on Climate Change) (CICC) as coordinating instiution
2012 LEY GENERAL DE CAMBIO CLIMÁTICO legal status of the PECC is unclear (also seems to be only executivo).</t>
  </si>
  <si>
    <t>https://unfccc.int/files/focus/long-term_strategies/application/pdf/mexico_mcs_final_cop22nov16_red.pdf</t>
  </si>
  <si>
    <t>National Climate Change Strategy Turkey (2011)</t>
  </si>
  <si>
    <t>Political &amp; non-binding climate strategy, Energy efficiency target, Political &amp; non-binding energy efficiency target</t>
  </si>
  <si>
    <t>"The National Climate Change Strategy (2010-2020), was approved by the Prime Ministry Higher Planning Council on 3 May 2010 and numbered 2010/8." Also "before becoming a party to the UNFCCC, an institutional structuring took place in Turkey and with the Prime Ministerial Circular No. 2001/2 the Coordination Board on Climate Change (CBCC) was established. The CBCC was restructured in 2004, after Turkey became a party to the UNFCCC and in 2010 its remit was
expanded with the participation of new members." "In order to ensure implementation of the National Climate
Change Strategy, the National Climate Change Action Plan (NCCAP) including strategic principles and goals on greenhouse gases emission control and adaptation to climate change for the period of 2011-2023 was prepared and published in July 2011." (http://iklim.cob.gov.tr/iklim/Files/yay%C4%B1nlar/BROSUR_ENG.pdf). "The overall aim of the NCCAP is to tackle climate change by identifying national actions for limitation of GHG emissions ..." Also see: http://www.undp.org.tr/Gozlem2.aspx?WebSayfaNo=3131 1. Climate Change Department http://iklim.cob.gov.tr/iklim/AnaSayfa.aspx?sflang=en, 2. National Climate Change Strategy (2010-2020): http://www.dsi.gov.tr/docs/iklim-degisikligi/national_climate_change_strategy.pdf?sfvrsn=2, 3. Climate Change Action plan 201-2023: http://iklim.cob.gov.tr/iklim/Files/IDEP/%C4%B0DEP_ENG.pdf,
Reduction of energy intensity by 2020 to 2004 levels, 30% share of renewables in electricity by 2023, and a reduction of 7% of emissions from electricity by 2020 against a BAU scenario.</t>
  </si>
  <si>
    <t>http://www.dsi.gov.tr/docs/iklim-degisikligi/ulusal_iklim_de%C4%9Fi%C5%9Fikli%C4%9Fi_strateji_belgesi_eng.pdf?sfvrsn=0</t>
  </si>
  <si>
    <t>Share of renewable in electricity production, from electricity</t>
  </si>
  <si>
    <t>30, 7</t>
  </si>
  <si>
    <t>2023, 2</t>
  </si>
  <si>
    <t>National Climate Protection Program Germany (2000)</t>
  </si>
  <si>
    <t>National Climate Protection Program</t>
  </si>
  <si>
    <t>Strategic planning, Policy support, Information and education</t>
  </si>
  <si>
    <t>https://www.iea.org/policies/1386-national-climate-protection-programme</t>
  </si>
  <si>
    <t>National Climate Protection Programme Germany (2005)</t>
  </si>
  <si>
    <t>National Climate Protection Programme</t>
  </si>
  <si>
    <t>National Climate Resilience and Adaptation Strategy Australia (2015)</t>
  </si>
  <si>
    <t>National Climate Resilience and Adaptation Strategy</t>
  </si>
  <si>
    <t>http://www.lse.ac.uk/GranthamInstitute/law/national-climate-resilience-and-adaptation-strategy/</t>
  </si>
  <si>
    <t>National Climate Change Strategy Turkey (2010)</t>
  </si>
  <si>
    <t>30% share of renewables in electricity by 2023</t>
  </si>
  <si>
    <t>National Code for Wind Farm Construction Australia (2006)</t>
  </si>
  <si>
    <t>National Code for Wind Farm Construction</t>
  </si>
  <si>
    <t>National Construction Code Australia (2010)</t>
  </si>
  <si>
    <t>National Construction Code</t>
  </si>
  <si>
    <t>"While the building sector is not the largest contributor to GHG emissions, it is one of the
fastest growing sources. Energy used in buildings accounts for almost 20% of all energy
related GHG emissions."
(Source: http://www.abcb.gov.au/Resources/Publications/Education-Training/NCC-Volume-Two-Energy-Efficiency-Provisions)
"The NCC is given legal effect by relevant legislation in each State and Territory. This legislation prescribes or "calls up" the NCC to fulfill any technical requirements that are required to be satisfied when undertaking building work or plumbing and drainage installations.
Each State and Territory's legislation consists of an Act of Parliament and subordinate legislation which empowers the regulation of certain aspects of building work or plumbing and drainage installations, and contains the administrative provisions necessary to give effect to the legislation." (Source: http://www.abcb.gov.au/NCC/Regulatory-Framework)</t>
  </si>
  <si>
    <t>https://ncc.abcb.gov.au/ncc-online/NCC/2010?vol=120ac990-cb99-4ae2-8de1-583aa3b7622a
http://unfccc.int/files/national_reports/annex_i_natcom_/application/pdf/aus_nc6.pdf
https://www.iea.org/beep/australia/codes/national-construction-code-ncc-residential-buildings.html
https://www.iea.org/beep/australia/codes/national-construction-code-ncc-commercial-buildings.html
http://www.iea.org/beep/australia/codes/building-code-of-australia-residential-buildings-2011.html</t>
  </si>
  <si>
    <t>National Coordinating Team for Land Fire Indonesia (1995)</t>
  </si>
  <si>
    <t>National Coordinating Team for Land Fire</t>
  </si>
  <si>
    <t>DecreeNo. Kep-18/MenLH/3/1995</t>
  </si>
  <si>
    <t>National Data Center Energy efficiency Information Programme United States of America (2008)</t>
  </si>
  <si>
    <t>National Data Center Energy efficiency Information Programme</t>
  </si>
  <si>
    <t>Institutional creation, Advice or aid in implementation, Comparison label, Endorsement label, Information provision</t>
  </si>
  <si>
    <t>https://nepis.epa.gov/Exe/ZyPURL.cgi?Dockey=P100WUQA.TXT</t>
  </si>
  <si>
    <t>National Debate on Energy France (2003)</t>
  </si>
  <si>
    <t>National Debate on Energy</t>
  </si>
  <si>
    <t>https://www.iea.org/policies/208-national-debate-on-energy?country=France&amp;page=3&amp;qs=france</t>
  </si>
  <si>
    <t>Decree 1070/05 Creation of the Argentine Carbon Fund Argentina (2005)</t>
  </si>
  <si>
    <t>Decree 1070/05 Creation of the Argentine Carbon Fund</t>
  </si>
  <si>
    <t>Decree 1070/05 (2005). This decree creates the Argentine Carbon Fund to support the development of project eligible for the Clean Development Mechanism.</t>
  </si>
  <si>
    <t>https://www.unepfi.org/fileadmin/events/2004/cop10/cop10_carlino_dna_2004.pdf</t>
  </si>
  <si>
    <t>National Cleaner Production Centre South Africa (2002)</t>
  </si>
  <si>
    <t>National Cleaner Production Centre</t>
  </si>
  <si>
    <t>National Electric Mobility Mission Plan 2020 India (2013)</t>
  </si>
  <si>
    <t>National Electric Mobility Mission Plan 2020</t>
  </si>
  <si>
    <t>Economic instruments, Policy support</t>
  </si>
  <si>
    <t>Government of India launched the National Electric Mobility Mission Plan (NEMMP) 2020 in 2013. It aims to achieve national fuel security by promoting hybrid and electric vehicles in the country. There is an ambitious target to achieve 6-7 million sales of hybrid and electric vehicles year on year from 2020 onwards. Government aims to provide fiscal and monetary incentives to kick start this nascent technology. With the support from the Government, the cumulative sale is expected to reach 15-16 Million by 2020. It is expected to save 9500 Million Liters of crude oil equivalent to Rs. 62000 Cr. savings. Government has launched the scheme namely Faster Adoption and Manufacturing of (Hybrid &amp;) Electric Vehicles (FAME India) under NEMMP 2020 in the Union Budget for 2015-16 with an initial outlay of Rs. 75 Cr.</t>
  </si>
  <si>
    <t>http://pib.nic.in/newsite/PrintRelease.aspx?relid=116719
http://dhi.nic.in/writereaddata/Content/NEMMP2020.pdf</t>
  </si>
  <si>
    <t>National Electricity Plan India (2012)</t>
  </si>
  <si>
    <t>National Electricity Plan</t>
  </si>
  <si>
    <t>Climate strategy, Renewable energy target</t>
  </si>
  <si>
    <t>On May 3, 2016, with the promulgation of Law No. 13.280, a new cycle began. The law provides for the definition of annual plans for the application of these resources, plans that are drawn up and approved, after a public consultation process, by government representatives and agents of the national energy sector, which gives transparency and credibility to the investments made.</t>
  </si>
  <si>
    <t>https://www.carbonbrief.org/india-planned-coal-plants-could-single-handedly-jeopordise-one-point-five-target
https://climateobserver.org/wp-content/uploads/2015/01/National-Electricity-Plan.pdf</t>
  </si>
  <si>
    <t>National Electric System Research Italy (2010)</t>
  </si>
  <si>
    <t>National Electric System Research</t>
  </si>
  <si>
    <t>http://www.sviluppoeconomico.gov.it/images/stories/recuperi/Parallelo/DM27ottobre2010_approvazionePOA2010.pdf</t>
  </si>
  <si>
    <t>National Electricity Conservation Program - PROCEL Brazil (1985)</t>
  </si>
  <si>
    <t>National Electricity Conservation Program - PROCEL</t>
  </si>
  <si>
    <t>Infrastructure investments, RD&amp;D funding, Grants and subsidies, Information provision, Performance label, Comparison label, Professional training and qualification, Research &amp; Development and Deployment (RD&amp;D), Demonstration project, Research programme</t>
  </si>
  <si>
    <t>Buildings, Appliances, Electricity and heat, General, Industry</t>
  </si>
  <si>
    <t>PROCEL - National Electric Energy Conservation Program is a government programestablished on December 30, 1985, by Interministerial Ordinance No. 1.877, to promote the efficient use of electricity. Procel's actions contribute to increasing the efficiency of goods and services, to the development of habits and knowledge about efficient energy consumption.</t>
  </si>
  <si>
    <t>http://www.procelinfo.com.br/main.asp?Team=%7B505FF883%2DA273%2D4C47%2DA14E%2D0055586F97FC%7D</t>
  </si>
  <si>
    <t>National Electricity Plan (RUKN) Indonesia (2015)</t>
  </si>
  <si>
    <t>National Electricity Plan (RUKN)</t>
  </si>
  <si>
    <t>http://www.djk.esdm.go.id/pdf/Draft%20RUKN/Draft%20RUKN%202015%20-%202034.pdf
http://www.cseindia.org/userfiles/ilham.pdf
http://www.adb.org/sites/default/files/publication/178039/ino-paper-09-2015.pdf
http://www.pwc.com/id/en/publications/assets/eumpublications/newsflash/2016/PwC%20Indonesia-eum-newsflash-2016-59.pdf</t>
  </si>
  <si>
    <t>Target presented as share of non fossil electricity. Including nuclear -Targets</t>
  </si>
  <si>
    <t>National Electricity Plan India (2018)</t>
  </si>
  <si>
    <t>Strategic planning, Renewable energy target, Political &amp; non-binding renewable energy target, Research &amp; Development and Deployment (RD&amp;D)</t>
  </si>
  <si>
    <t>The Third National Electricity Plan (NEP) was released in January 2018 by the Central Electricity Authority. It covers two five-year periods: 2017-2022 and 2022-2027. 
The NEP projects electricity demand and supply planning until the fiscal year 2026/27. It has a cumulative target of 175 GW renewable energy capacity by 2022. The NEP foresees coal-fired power capacity additions of 46 GW between 2022 and 2027. 
"It is expected that the share of non-fossil based installed capacity (Nuclear + Hydro + Renewable Sources) will increase to 46.8 % by the end of 2021-22 and will further increase to 56.5 % by the end of 2026-27 considering capacity addition of 50,025 MW coal based capacity already under construction and likely to yield benefits during 2017-
22 and no coal based capacity addition during 2022-27." (http://www.cea.nic.in/reports/committee/nep/nep_dec.pdf)
It implies that no new coal-fired power plants are necessary beyond those already under construction (Carbon Brief, 2017), and further calls of 57% of electric capacity to be non-fossil by 2027 (Carbon Brief, 2017).
Other targets: Renewable energy generation share of 20% by 2022; Renewable energy generation share of 24% by 2027.
Renewable energy sector is now poised for a quantum jump as India has reset its renewable energy capacity addition target so as to have an installed capacity of 175 GW (100GW solar, 60GW wind, 10GW biomass and 5GW small-hydro) by 2022, in view of the significant renewable energy potential in the country and commitment made by the investors/stakeholders. (https://climateobserver.org/wp-content/uploads/2015/01/National-Electricity-Plan.pdf)</t>
  </si>
  <si>
    <t>http://www.cea.nic.in/reports/committee/nep/nep_jan_2018.pdf</t>
  </si>
  <si>
    <t>Capacity of renewables (MW), Share of renewables (%), Share of renewables (%)</t>
  </si>
  <si>
    <t>275000, 20, 24</t>
  </si>
  <si>
    <t>2027, 2022, 2027</t>
  </si>
  <si>
    <t>National Electricity Policy India (2005)</t>
  </si>
  <si>
    <t>National Electricity Policy</t>
  </si>
  <si>
    <t>Direct investment, Tendering schemes, Strategic planning, Other mandatory requirements, Research &amp; Development and Deployment (RD&amp;D)</t>
  </si>
  <si>
    <t>http://www.powermin.nic.in/whats_new/national_electricity_policy.htm</t>
  </si>
  <si>
    <t>National E-Mobility Programme India (2018)</t>
  </si>
  <si>
    <t>National E-Mobility Programme</t>
  </si>
  <si>
    <t>The overall aim is to promote the purchase of EVs and the development of infrastructure, so that 30% of vehicles on the roads by 2030 are EVs. The programme is implemented by the Energy Efficiency Services Limited (EESL). In 2018, EESL proposed a tender for 10,000 EVs and renewed the tender in 2019. Aided by those 20,000 vehicles, India is expected to save over 50 million litres of fuel/year, leading to a reduction of 560 000 tCo2 emission. IEA/IRENA Global Renewable Energy Policies and Measures Database © OECD/IEA and IRENA, [November 2020]</t>
  </si>
  <si>
    <t>https://www.iea.org/policies/7451-national-e-mobility-programme?country=India&amp;qs=india
https://www.jagranjosh.com/general-knowledge/what-is-national-emobility-programme-in-india-1546518805-1</t>
  </si>
  <si>
    <t>National Electricity Saving Action Japan (2011)</t>
  </si>
  <si>
    <t>National Electricity Saving Action</t>
  </si>
  <si>
    <t>Information provision, Strategic planning</t>
  </si>
  <si>
    <t>https://www.iea.org/policies/1235-national-electricity-saving-action</t>
  </si>
  <si>
    <t>National Emissions Reduction Target European Union (27) (2011)</t>
  </si>
  <si>
    <t>National Emissions Reduction Target</t>
  </si>
  <si>
    <t>80% to 90% emissions reduction target by 2050.</t>
  </si>
  <si>
    <t>http://climateactiontracker.org/countries/eu.html</t>
  </si>
  <si>
    <t>National Climate Change Response Policy South Africa (2011)</t>
  </si>
  <si>
    <t>National Climate Change Response Policy</t>
  </si>
  <si>
    <t>General, Agriculture and forestry</t>
  </si>
  <si>
    <t>Executive. Both mitigation and adaptation, stop increase of GHG emissions by 2020-2025, stabilise over 10 years and decline from there. "South Africa’s response to climate change has two objective … b) Make a fair contribution to the global effort to stabilise greenhouse gas (GHG) concentrations in the atmosphere at a level that avoids dangerous anthropogenic interference with the climate system within a timeframe that enables economic, social and environmental development to proceed in a sustainable manner." (Page 11, Objectives, NCCRP White Paper) 3. "South Africa has launched its new National Climate Change Response Policy. Developed over the last six years, the policy gives the country a clear roadmap for responding to the urgency of climate change as it pushes towards a "green economy." 4. The National Committee on Climate Change (NCCC) 1. South Africa has almost exclusively dealt with climate change through policies, strategies and regulations rather than legislation. (3rd GLOBE Report, page 374), 1. National Climate Change Response Strategy (2004), 2. Vision, Strategic Direction and Framework for Climate Policy (July 2008), 2. National Climate Change Response Policy (NCCRP) White Paper, approved by the Cabinet in Oct 2011.</t>
  </si>
  <si>
    <t>http://www.sanbi.org/sites/default/files/documents/documents/national-climate-change-response-white-paper.pdf</t>
  </si>
  <si>
    <t>National Energy Action Plan (NREAP) Germany (2010)</t>
  </si>
  <si>
    <t>National Energy Action Plan (NREAP)</t>
  </si>
  <si>
    <t>Policy support, Strategic planning, Renewable energy target, Formal &amp; legally binding renewable energy target</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</si>
  <si>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Germany renewable energy 2020 targets:
Overall target: 18% of share of energy generated from renewable sources in gross final energy consumption;
Heating and Cooling: 15.5% of demand met by renewable energy sources;
Electricity: 37% of electricity demand met by electricity generated from renewable energy sources;
Transport: 13% of energy demand met by renewable energy sources; IEA/IRENA Global Renewable Energy Policies and Measures Database © OECD/IEA and IRENA, [November 2020]</t>
  </si>
  <si>
    <t>http://ec.europa.eu/energy/renewables/action_plan_en.htm
http://www.ren21.net/wp-content/uploads/2016/10/REN21_GSR2016_FullReport_en_11.pdf</t>
  </si>
  <si>
    <t>Share of renewable in the energy mix</t>
  </si>
  <si>
    <t>National Energy Agency (dena) Germany (2000)</t>
  </si>
  <si>
    <t>National Energy Agency (dena)</t>
  </si>
  <si>
    <t>Institutional creation, Policy support, Information and education</t>
  </si>
  <si>
    <t>http://www.deutsche-energie-agentur.de</t>
  </si>
  <si>
    <t>National Energy Code for Buildings Canada (2011)</t>
  </si>
  <si>
    <t>National Energy Code for Buildings</t>
  </si>
  <si>
    <t>The National Energy Code of Canada for Buildings 2011 (NECB) provides minimum requirements for the design and construction of energy-efficient buildings and covers the building envelope, systems and equipment for heating, ventilating and air-conditioning, service water heating, lighting, and the provision of electrical power systems and motors. It applies to new buildings and additions.
As of 2015, the National Energy Code of Canada for Buildings 2011 (NECB) had been adopted by five provinces (representing 69% of the nation’s total floor space. The remaining jurisdictions either have adopted an equivalent standard are actively considering NECB 2011 for adoption.</t>
  </si>
  <si>
    <t>http://www.nrc-cnrc.gc.ca/eng/publications/codes_centre/2011_national_energy_code_buildings.html
http://oee.nrcan.gc.ca/publications/statistics/parliament/2013-2015/pdf/parliament13-15.pdf</t>
  </si>
  <si>
    <t>National Energy Code for Buildings Canada (1997)</t>
  </si>
  <si>
    <t>"In 1997, the Government of Canada introduced a Model National Energy Code for Buildings (MNEBC 1997), which augmented the existing National Building Code with a set of energy-specific criteria on top of the National Building Code’s (NBC) existing health and safety requirements. National Building Codes in Canada do not have force in law, and are adopted (or adapted) by jurisdictions (provinces and territories) on an individual basis" (IEA, 2011) IEA/IRENA Global Renewable Energy Policies and Measures Database © OECD/IEA and IRENA, [November 2020]</t>
  </si>
  <si>
    <t>https://nrc-publications.canada.ca/eng/view/object/?id=84e9b542-07ab-460d-8879-6f7e913a1d1a</t>
  </si>
  <si>
    <t>National Energy Conservation Law China (1997)</t>
  </si>
  <si>
    <t>National Energy Conservation Law</t>
  </si>
  <si>
    <t>Performance label, Comparison label, Codes and standards, Product standards</t>
  </si>
  <si>
    <t>https://www.iea.org/policies/187-national-energy-conservation-law-of-china</t>
  </si>
  <si>
    <t>National Energy Conservation Promotion - New Campaigns for Further Energy efficiency Japan (2007)</t>
  </si>
  <si>
    <t>National Energy Conservation Promotion - New Campaigns for Further Energy efficiency</t>
  </si>
  <si>
    <t>Green certificates, Advice or aid in implementation, Comparison label, Endorsement label, Strategic planning</t>
  </si>
  <si>
    <t>http://www.meti.go.jp/english/newtopics/data/nBackIssue20071129_02.html</t>
  </si>
  <si>
    <t>National Energy Efficiency Action Plan United Kingdom (2014)</t>
  </si>
  <si>
    <t>The National Energy Efficiency Action Plan sets out the UK's energy efficiency policy and programmes and action that will be taken to meet the targets and other legislative requirements of the EU Energy Effciency Directive and includes the Building Renovation Strategy also required by the Directive. IEA/IRENA Global Renewable Energy Policies and Measures Database © OECD/IEA and IRENA, [November 2020]</t>
  </si>
  <si>
    <t>https://www.iea.org/policies/1245-uk-national-energy-efficiency-action-plan-2014?country=United%20Kingdom&amp;page=2&amp;qs=united</t>
  </si>
  <si>
    <t>National Energy Efficiency Action Plan France (2014)</t>
  </si>
  <si>
    <t>Strategic planning, Institutional creation</t>
  </si>
  <si>
    <t>In accordance with Article 14(2) of the Directive 2006/32/EC of the European Parliament and of the Council of 5 April 2006, then article 24(2) of the Directive 2012/27/EU of the European Parliament and of the Council of 25 October 2012 on energy efficiency</t>
  </si>
  <si>
    <t>http://ec.europa.eu/energy/sites/ener/files/documents/2014_neeap_en_france.pdf</t>
  </si>
  <si>
    <t>National Energy Efficiency Action Plan Turkey (2017)</t>
  </si>
  <si>
    <t>The Action Plan aims to save 23.9 Million-Ton Equivalent of Petroleum from Turkey’s primary energy consumption, via a strategy which includes $10.9 billion of planned investment.</t>
  </si>
  <si>
    <t>http://www.lse.ac.uk/GranthamInstitute/law/national-energy-efficiency-action-plan-2017-2023-high-planning-council-decision-number-2017-22/
http://www.resmigazete.gov.tr/eskiler/2018/01/20180102M1-1-1.pdf</t>
  </si>
  <si>
    <t>National Energy Efficiency Database United Kingdom (2011)</t>
  </si>
  <si>
    <t>National Energy Efficiency Database</t>
  </si>
  <si>
    <t>The National Energy Efficiency Data-Framework (NEED) was set up to provide a better understanding of energy use and energy efficiency in domestic and non-domestic buildings in Great Britain. The data framework matches gas and electricity consumption data, collected for BEIS sub-national energy consumption statistics, with information on energy efficiency measures installed in homes, from the Homes Energy Efficiency Database (HEED), Green Deal, the Energy Company Obligation (ECO) and the Feed-in Tariff scheme. It also includes data about property attributes and household characteristics, obtained from a range of sources. IEA/IRENA Global Renewable Energy Policies and Measures Database © OECD/IEA and IRENA, [November 2020]</t>
  </si>
  <si>
    <t>https://www.iea.org/policies/7764-national-energy-effciency-database?country=United%20Kingdom&amp;page=2&amp;qs=united</t>
  </si>
  <si>
    <t>National Development Plan South Africa (2012)</t>
  </si>
  <si>
    <t>National Development Plan</t>
  </si>
  <si>
    <t>General, Buildings, Electricity and heat</t>
  </si>
  <si>
    <t>The National Development Plan aims to eliminate poverty and reduce inequality by 2030. South Africa can realise these goals by drawing on the energies of its people, growing an inclusive economy, building capabilities, enhancing the capacity of the state, and promoting leadership and partnerships throughout society.
Targets
- 0.6kg/KWh emission standard from electricity by 2030
- Zero emission building standards by 2030</t>
  </si>
  <si>
    <t>http://www.gov.za/issues/national-development-plan-2030</t>
  </si>
  <si>
    <t>National Energy Plan 2030 (PNE 2030) Brazil (2007)</t>
  </si>
  <si>
    <t>National Energy Plan 2030 (PNE 2030)</t>
  </si>
  <si>
    <t>Strategic planning, Other mandatory requirements, Research &amp; Development and Deployment (RD&amp;D), Renewable energy target, Political &amp; non-binding renewable energy target, Energy efficiency target, Political &amp; non-binding energy efficiency target</t>
  </si>
  <si>
    <t>Executive
The PNE provides for the expansion of the electricity sector by 2030 with the use of energy sources: (1) Renewables – 191.35GW (92GW existed in 2010), (2) Conventional thermoelectric – 21.5GW (16GW existed in2010), and (3) Nuclear- 8GW (2GW existed in 2010).
- electricity consumption reduction target of 10% (107 TWh) by 2030</t>
  </si>
  <si>
    <t>http://www.epe.gov.br/PNE/20080111_1.pdf</t>
  </si>
  <si>
    <t>National Energy Policy (Government Regulation No. 79/14) Indonesia (2014)</t>
  </si>
  <si>
    <t>National Energy Policy (Government Regulation No. 79/14)</t>
  </si>
  <si>
    <t>Policy support, Strategic planning, Target, Renewable energy target, Political &amp; non-binding renewable energy target</t>
  </si>
  <si>
    <t>NEP14 introduces a number of important changes to energy policy planning. It focuses on re-establishing Indonesia’s energy independence by re-directing energy resources from export to the domestic market, and aims to rebalance the energy mix towards indigenous energy supplies. This translates into minimising oil consumption, increasing the exploitation and consumption of renewables and coal, optimising gas production and consumption, and consideration of nuclear energy as the option of last resort. 
Targets
- Renewable (primary) energy target of 23% by 2025
- Energy access: Electrification rate to reach 99.4% by 2019.
- Energy security: Favorable pricing policy for natural gas combined with prioritizing gas for domestic uses (stop gas export) 
- However, gas and coal use are also expected to double and triple, respectively.
RUPTL Figure of electricity 2025
  GWH 
OIL   3312   0.6%
COAL  265599 50.3%
GAS  155352 29.4%
HYDRO 54993 10.4%
GEO   42484 8.0%
NRE   5981 1.1%
IMPORT  258 0.0%
  527979 100.0%</t>
  </si>
  <si>
    <t>http://www.powermag.com/indonesias-pt-pln-cancels-22-gw-of-planned-capacity-citing-lax-demand/
https://www.bpdp.or.id/wp-content/uploads/2018/06/PP-79-14-English.pdf</t>
  </si>
  <si>
    <t>Targets
0 gas imports by 2025</t>
  </si>
  <si>
    <t>0, 23</t>
  </si>
  <si>
    <t>National Energy Policy (NEP) India (2017)</t>
  </si>
  <si>
    <t>National Energy Policy (NEP)</t>
  </si>
  <si>
    <t>Mitigation, Energy security, Energy access, Economic development</t>
  </si>
  <si>
    <t>https://www.gktoday.in/gk/draft-national-energy-policy/</t>
  </si>
  <si>
    <t>National Energy Strategy Italy (2013)</t>
  </si>
  <si>
    <t>Buildings, Industry, Transport, General</t>
  </si>
  <si>
    <t>(Interministerial Decree of 8 March 2013)
• GHG emissions will fall by about 21% compared to the 2005 level, exceeding the European 20-20-20 targets for Italy.
• Renewable energy sources will account for 19-20% of gross final consumption in 2020 (compared with about 10% in 2010). This is equivalent to 22-23% of primary energy consumption
• Primary consumption will fall by about 24% by 2020 compared with the reference scenario (an estimated 4% below 2010 levels); this exceeds the European 20-20-20 targets of -20%, thanks mainly to energy efficiency measures
• The need to strengthen efforts in energy efficiency. Primary consumption will have to fall in the range of 17-26% by 2050 compared to 2010, by decoupling economic growth from energy consumption. In particular, efforts in building and transport will be critical
• The high penetration of renewable energy, than in any of the scenarios envisaged at the time is expected to reach levels of at least 60% of gross final consumption by 2050, with much higher levels in the electricity sector. In addition to the need of research and development for the reduction of costs, it will be fundamental to rethinking the market and network infrastructure</t>
  </si>
  <si>
    <t>http://www.lse.ac.uk/GranthamInstitute/law/national-energy-strategy-interministerial-decree-of-8-march-2013/</t>
  </si>
  <si>
    <t>{{{Comments}}}, share of renewables in gross final energy consumption, 60% by 2050, reduction in primary energy consumption</t>
  </si>
  <si>
    <t>GHG emissions reduction (%), Share of renewables (%), Energy efficiency improvement target (%)</t>
  </si>
  <si>
    <t>21, 20, 24</t>
  </si>
  <si>
    <t>2005, 2005, 2005</t>
  </si>
  <si>
    <t>National Energy Strategy 2012-2026 Mexico (2013)</t>
  </si>
  <si>
    <t>National Energy Strategy 2012-2026</t>
  </si>
  <si>
    <t>Aims to increase non-fossil fuel based power generation to 35% by 2024.
The estimated average increase in demand of electricity is of 3.4% per year for the period 2012-2026.</t>
  </si>
  <si>
    <t>http://observatorio.azc.uam.mx/centro_docu/selectos/docs/Estrategia%20Nacional%20de%20Energia%202012-2026.pdf</t>
  </si>
  <si>
    <t>Share of renewable in electricity production</t>
  </si>
  <si>
    <t>National Energy efficiency Initiative - Smart Grid, Smart City Australia (2009)</t>
  </si>
  <si>
    <t>National Energy efficiency Initiative - Smart Grid, Smart City</t>
  </si>
  <si>
    <t>Technology deployment and diffusion, Demonstration project, Infrastructure investments</t>
  </si>
  <si>
    <t>Renewables, Energy efficiency, Energy service demand reduction and resource efficiency</t>
  </si>
  <si>
    <t>http://www.industry.gov.au/Energy/Programmes/SmartGridSmartCity/Pages/default.aspx</t>
  </si>
  <si>
    <t>National Energy efficiency Plan Brazil (2011)</t>
  </si>
  <si>
    <t>National Energy efficiency Plan</t>
  </si>
  <si>
    <t>Direct investment, RD&amp;D funding, Fiscal or financial incentives, Performance label, Professional training and qualification, Other mandatory requirements</t>
  </si>
  <si>
    <t>Industry, Electricity and heat, Transport, Buildings, General, Industrial energy related</t>
  </si>
  <si>
    <t>http://www.orcamentofederal.gov.br/projeto-esplanada-sustentavel/pasta-para-arquivar-dados-do-pes/Plano_Nacional_de_Eficiencia_Energetica.pdf
http://www.lse.ac.uk/GranthamInstitute/wp-content/uploads/laws/1812.pdf</t>
  </si>
  <si>
    <t>National Energy efficiency Programme Saudi Arabia (2008)</t>
  </si>
  <si>
    <t>National Energy efficiency Programme</t>
  </si>
  <si>
    <t>Fiscal or financial incentives, Information and education, Performance label, Auditing, Building codes and standards, Product standards, Energy efficiency target</t>
  </si>
  <si>
    <t>Buildings, Electricity and heat, Oil, Gas, Appliances, Industry, Construction</t>
  </si>
  <si>
    <t>Overall target on EE: Increase Energy efficiency (electricity) by 30 percent from 2005 levels by 2030.
The Program is a broad policy package covering a number of objectives: introduction of energy audits, energy efficiency labels, standards for appliances, a construction code, and technical management and training provision for a more efficient use of oil and gas.
"The programme implemented energy auditing in the industrial and commercial sectors among many other energy efficiency initiative in both industrial and residential facilities. Phase 2 of the NEEP was started in 2012 with a support from UNDP. The project focuses on four major outcomes with overall goal of capacity development for the new Saudi Energy Efficiency Centre: design of the first Energy Conservation Law and related action plans and regulations." (http://www.unep.org/transport/airquality/SaudiArabia.pdf)</t>
  </si>
  <si>
    <t>http://www.sa.undp.org/content/dam/saudi_arabia/docs/Projects/80559pd.pdf
http://www.unep.org/transport/airquality/SaudiArabia.pdf</t>
  </si>
  <si>
    <t>electricity sector</t>
  </si>
  <si>
    <t>National Environment Council - CONAMA Brazil (1981)</t>
  </si>
  <si>
    <t>National Environment Council - CONAMA</t>
  </si>
  <si>
    <t>The council is responsible for regulating environmental law, including the establishment of standards.</t>
  </si>
  <si>
    <t>http://www.mma.gov.br/port/conama/</t>
  </si>
  <si>
    <t>National Environment Policy India (2006)</t>
  </si>
  <si>
    <t>National Environment Policy</t>
  </si>
  <si>
    <t>"The National Environment Policy, 2006 is the outcome of extensive consultations with experts in different disciplines, Central Ministries, Members of Parliament, State Governments, Industry Associations, Academic and Research Institutions, Civil Society, NGOs and the Public. The National Environment Policy seeks to extend the coverage, and fill in gaps that still exist, in light of present knowledge and accumulated experience. It does not displace, but builds on the earlier policies"</t>
  </si>
  <si>
    <t>https://www.indiawaterportal.org/articles/national-environment-policy-nep-ministry-environment-and-forests-2006</t>
  </si>
  <si>
    <t>National Environment Protection (Ambient Air Quality) Measure Australia (1998)</t>
  </si>
  <si>
    <t>National Environment Protection (Ambient Air Quality) Measure</t>
  </si>
  <si>
    <t>"The Measure sets air quality standards that are legally binding on each level of government. Jurisdictions put strategies in place to reduce emissions and to achieve the standards set out below. The standards relate to six criteria air pollutants: carbon monoxide, nitrogen dioxide, photochemical oxidants, sulfur dioxide, lead and particles." "The Measure includes requirements for monitoring and reporting on jurisdictions' performance in reducing the levels of the six specified air pollutants. The goal is for the standards to be met in all States and Territories by 2008, with few exceedences3. In the case of lead, no exceedences are allowed. A review of the Measure is currently underway." (https://www.environment.gov.au/protection/publications/factsheet-national-standards-criteria-air-pollutants-australia)</t>
  </si>
  <si>
    <t>https://www.environment.gov.au/protection/air-quality/ambient-air-quality-nepm</t>
  </si>
  <si>
    <t>National Environment Protection (National Pollutant Inventory) Measure Australia (2008)</t>
  </si>
  <si>
    <t>National Environment Protection (National Pollutant Inventory) Measure</t>
  </si>
  <si>
    <t>Provides a list of 93 substances that are to be reported, especially in the industry sector.</t>
  </si>
  <si>
    <t>Air pollution, Land use, Water</t>
  </si>
  <si>
    <t>https://www.legislation.gov.au/Details/F2008C00620</t>
  </si>
  <si>
    <t>National Energy Act South Africa (2008)</t>
  </si>
  <si>
    <t>National Energy Act</t>
  </si>
  <si>
    <t>Institutional creation, Strategic planning, Monitoring, Research programme</t>
  </si>
  <si>
    <t>Electricity and heat, Oil, Gas, Coal, Renewables</t>
  </si>
  <si>
    <t>http://www.energy.gov.za/files/policies/NationalEnergyAct_34of2008.pdf</t>
  </si>
  <si>
    <t>National Environmental Policy Act United States of America (1970)</t>
  </si>
  <si>
    <t>National Environmental Policy Act</t>
  </si>
  <si>
    <t>Monitoring, Regulatory Instruments</t>
  </si>
  <si>
    <t>http://www.law.cornell.edu/uscode/text/42/chapter-55</t>
  </si>
  <si>
    <t>National Food Security Mission India (2013)</t>
  </si>
  <si>
    <t>National Food Security Mission</t>
  </si>
  <si>
    <t>Agriculture and forestry, Agricultural CH4, Agricultural N2O</t>
  </si>
  <si>
    <t>"One of the mitigation actions under National Food Security Mission is expanding area under System of Rice Intensification. Irrigation is given to maintain soil moisture near saturation. Rice fields are kept moist rather than continuously saturated, minimizing anaerobic conditions"</t>
  </si>
  <si>
    <t>National Energy Efficiency Strategy Post 2015 South Africa (2016)</t>
  </si>
  <si>
    <t>National Energy Efficiency Strategy Post 2015</t>
  </si>
  <si>
    <t>The draft Post-2015 National Energy Efficiency Strategy (NEES)proposes a reduction of the weighted mean specific energy consumption in industrial manufacturing of 16% by 2030below 2015 levels and total cumulative annual energy saving of 40 PJ by 2030 resulting from specific energy saving interventions in the mining sector(Department of Energy, 2016b). For comparison, the mining and quarrying sector’s energy use amounted to 185 PJ in 2015 (IEA, 2017a). Total final energy consumption of the industry sector is expected to be reduced by15%by 2030 below2015levels by the implementation of efficiency measures. The South African government intends to achieve these targets through the implementation of several proposed measures outlined in the following. IEA/IRENA Global Renewable Energy Policies and Measures Database © OECD/IEA and IRENA, [November 2020]</t>
  </si>
  <si>
    <t>Draft</t>
  </si>
  <si>
    <t>https://cer.org.za/wp-content/uploads/2017/01/National-Energy-Efficiency-Strategy.pdf</t>
  </si>
  <si>
    <t>National Forest Management Act United States of America (1976)</t>
  </si>
  <si>
    <t>National Forest Management Act</t>
  </si>
  <si>
    <t>http://www.fs.fed.us/emc/nfma/includes/NFMA1976.pdf</t>
  </si>
  <si>
    <t>National Forest Management Plan with Integrated Livestock Argentina (2015)</t>
  </si>
  <si>
    <t>National Forest Management Plan with Integrated Livestock</t>
  </si>
  <si>
    <t>Monitoring, Demonstration project, Professional training and qualification, Strategic planning</t>
  </si>
  <si>
    <t>"El objetivo del plan es contribuir al uso sustentable de los bosques nativos como una alternativa frente al cambio de uso del suelo. Esta iniciativa interinstitucional (MAGyP y la SAyDS) apunta a que las actividades ganaderas en zonas de bosques nativos sean incorporadas a la matriz productiva cumpliendo criterios sustentabilidad ecológica, económica y ocial, a fin de establecer un marco general que esté en concordancia con la Ley N° 26.331." TRANSLATION: The plan's objective is to contribute to the sustainable use of native forests as an alternative to land-use change. This inter-agency initiative (MAGyP and SAyDS) suggests that livestock activities in areas of native forests to be incorporated into the productive matrix fulfilling criteria ecological, economic and ocial sustainability, to establish a general framework that is in accordance with Law No. ° 26,331.</t>
  </si>
  <si>
    <t>http://unfccc.int/resource/docs/natc/argbur1.pdf
https://prezi.com/fypq4xyuqnsv/plan-nacional-para-el-manejo-de-bosques-con-ganaderia-integr/</t>
  </si>
  <si>
    <t>National Forestry Program Turkey (2004)</t>
  </si>
  <si>
    <t>National Forestry Program</t>
  </si>
  <si>
    <t>"In the National Forestry Program, there are no direct policies or strategies on climate change combat and adaptation. However, in the program, protection of forests, improvement of forests and benefiting from forest resources are shown as the main goals indirectly in relation with climate changes. "</t>
  </si>
  <si>
    <t>National Forestry Programme 2025 Mexico (2001)</t>
  </si>
  <si>
    <t>National Forestry Programme 2025</t>
  </si>
  <si>
    <t>"Developed in 2001, the programme aims to promote and strengthen the sustainable development of natural resources in forest ecosystems through conservation measures in order to ensure their protection, restoration, development and production for the overall welfare of society"</t>
  </si>
  <si>
    <t>http://www.fao.org/3/Y4829E/y4829e09.htm</t>
  </si>
  <si>
    <t>National Forests - Flonas Brazil (2000)</t>
  </si>
  <si>
    <t>National Forests - Flonas</t>
  </si>
  <si>
    <t>Fiscal or financial incentives, Monitoring, Other mandatory requirements</t>
  </si>
  <si>
    <t>https://www.ecologyandsociety.org/vol6/iss1/art4/</t>
  </si>
  <si>
    <t>National Framework for Energy Efficiency (NFEE) Australia (2004)</t>
  </si>
  <si>
    <t>National Framework for Energy Efficiency (NFEE)</t>
  </si>
  <si>
    <t>The National Framework for Energy Efficiency (NFEE) projects and activities are a subset of the National Strategy on Energy Efficiency (NSEE).</t>
  </si>
  <si>
    <t>https://www.airah.org.au/Content_Files/Advocacy/Sustainability/NFEE_Stage1_DiscussionPaper-2004.pdf</t>
  </si>
  <si>
    <t>National Fuel Cell Bus Technology Development Program (NFCBP) United States of America (2005)</t>
  </si>
  <si>
    <t>National Fuel Cell Bus Technology Development Program (NFCBP)</t>
  </si>
  <si>
    <t>Technology deployment and diffusion, Information provision, Grants and subsidies, Demonstration project</t>
  </si>
  <si>
    <t>http://www.fta.dot.gov/funding/grants/grants_financing_3695.html</t>
  </si>
  <si>
    <t>National Fuel Cell Research and Innovation Initiative Canada (1999)</t>
  </si>
  <si>
    <t>National Fuel Cell Research and Innovation Initiative</t>
  </si>
  <si>
    <t>http://www.nrc-cnrc.gc.ca/eng/ibp/ifci/about/index.html</t>
  </si>
  <si>
    <t>National Goal to Reduce Emissions Intensity United States of America (2002)</t>
  </si>
  <si>
    <t>National Goal to Reduce Emissions Intensity</t>
  </si>
  <si>
    <t>http://www.whitehouse.gov/news/releases/2002/02/climatechange.html</t>
  </si>
  <si>
    <t>National Green India Mission (GIM) India (2011)</t>
  </si>
  <si>
    <t>National Green Mission (GIM)</t>
  </si>
  <si>
    <t>Aim: Respond to climate change by a combination of adaptation and mitigation measures,
which would help :
– Enhancing carbon sinks in sustainably managed forests and other ecosystems;
– Adaptation of vulnerable species/ecosystems to the changing climate; and
– Adaptation of forest-dependant communities. Objectives: (1) Increased forest/tree cover on 5 m ha of forest/non-forest lands and improved quality of forest cover on another 5 m ha (a total of 10 m ha) (2) Improved ecosystem services including biodiversity, hydrological services and carbon sequestration as a result of treatment of 10 m ha. (3) Increased forest-based livelihood income for 3 million forest dependent households (4) Enhanced annual CO2 sequestration of 50-60 million tonnes by the year 2020</t>
  </si>
  <si>
    <t>http://www.envfor.nic.in/major-initiatives/national-mission-green-india-gim
http://moef.nic.in/downloads/public-information/GIM%20presentation%20Feb%2022%202011.pdf</t>
  </si>
  <si>
    <t>National Greenhouse &amp; Energy Reporting System (NGERS) Australia (2007)</t>
  </si>
  <si>
    <t>National Greenhouse &amp; Energy Reporting System (NGERS)</t>
  </si>
  <si>
    <t>National Greenhouse and Energy Reporting Act 2007; No. 175, 2007
Amendments:
2012: inclusion of measures to implement a carbon pricing mechanism
2014: Removal of measures to implement a carbon pricing mechanism and incorporation of measures to support the Government's Direct Action Plan</t>
  </si>
  <si>
    <t>http://www.cleanenergyregulator.gov.au/National-Greenhouse-and-Energy-Reporting/Pages/default.aspx</t>
  </si>
  <si>
    <t>National Greenhouse and Energy Reporting Act Australia (2007)</t>
  </si>
  <si>
    <t>National Greenhouse and Energy Reporting Act</t>
  </si>
  <si>
    <t>Monitoring, Obligation schemes, Other mandatory requirements</t>
  </si>
  <si>
    <t>The Act created the National Greenhouse and Energy Reporting (NGER) scheme. Its goal is to introduce a single national reporting framework for the reporting and dissemination of information related to GHG emissions, GHG projects, energy consumption and energy production of corporations. The NGER Act was in part designed to underpin the introduction of a future emissions trading scheme. Additionally, the NGER Act is intended to meet international GHG reporting obligations, and reduce red tape and duplication associated with emissions reporting.</t>
  </si>
  <si>
    <t>http://www.cleanenergyregulator.gov.au/NGER/About-the-National-Greenhouse-and-Energy-Reporting-scheme
https://climate-laws.org/cclow/geographies/9/laws/1038</t>
  </si>
  <si>
    <t>National Group on New Energy Technologies France (2003)</t>
  </si>
  <si>
    <t>National Group on New Energy Technologies</t>
  </si>
  <si>
    <t>National Guidelines for Energy Certification Scheme of buildings Italy (2009)</t>
  </si>
  <si>
    <t>National Guidelines for Energy Certification Scheme of buildings</t>
  </si>
  <si>
    <t>Buildings, Hot water and cooking, Heating and cooling</t>
  </si>
  <si>
    <t>http://www.gazzettaufficiale.it/eli/id/2012/12/13/12A12945/sg</t>
  </si>
  <si>
    <t>National Harmonization Initiative for the Trucking Industry Canada (2007)</t>
  </si>
  <si>
    <t>National Harmonization Initiative for the Trucking Industry</t>
  </si>
  <si>
    <t>Regulatory Instruments, Strategic planning</t>
  </si>
  <si>
    <t>http://www.tc.gc.ca/roadsafety/safevehicles/motorcarriers/environment/index.htm</t>
  </si>
  <si>
    <t>National Hydrogen Learning Demonstration United States of America (2004)</t>
  </si>
  <si>
    <t>National Hydrogen Learning Demonstration</t>
  </si>
  <si>
    <t>Information provision, Codes and standards, Demonstration project</t>
  </si>
  <si>
    <t>http://www.eere.energy.gov/hydrogenandfuelcells/tech_validation/fleet_demonstration.html</t>
  </si>
  <si>
    <t>National Infrastructure Plan for Recharging Electric Vehicles Italy (2014)</t>
  </si>
  <si>
    <t>National Infrastructure Plan for Recharging Electric Vehicles</t>
  </si>
  <si>
    <t>http://www.gazzettaufficiale.it/eli/id/2014/12/02/14A09267/sg</t>
  </si>
  <si>
    <t>National Infrastructure Program Mexico (2014)</t>
  </si>
  <si>
    <t>National Infrastructure Program</t>
  </si>
  <si>
    <t>Overarching Infrastructure investments plan for 2014-2018, including the following priorities:
- Enhanced communication networks
- Inter-urban and trans-peninsular rail line construction and upgrades
- Electricity generation, transmission and distribution projects
- Drainage/sewage works and protection for flood prevention</t>
  </si>
  <si>
    <t>Energy service demand reduction and resource efficiency, Energy efficiency, Renewables, Non-energy use</t>
  </si>
  <si>
    <t>http://bakerxchange.com/cv/612d5a4cf851a2dfa24d03d88395ad6d334713f5/p=5628422
https://www.pwc.com/mx/es/industrias/archivo/2014-05-analysis-pni.pdf</t>
  </si>
  <si>
    <t>National Infrastructure Protection Plan (NIPP) United States of America (2013)</t>
  </si>
  <si>
    <t>National Infrastructure Protection Plan (NIPP)</t>
  </si>
  <si>
    <t>http://www.dhs.gov/sites/default/files/publications/NIPP%202013_Partnering%20for%20Critical%20Infrastructure%20Security%20and%20Resilience_508_0.pdf</t>
  </si>
  <si>
    <t>National Initiative on Climate Resilient Agriculture India (2011)</t>
  </si>
  <si>
    <t>National Initiative on Climate Resilient Agriculture</t>
  </si>
  <si>
    <t>"National Initiative on Climate Resilient Agriculture four main modules include Natural Resource Management, improving crop production, livestock and fisheries and institutional interventions."</t>
  </si>
  <si>
    <t>http://www.nicra-icar.in/nicrarevised/index.php/home1</t>
  </si>
  <si>
    <t>National Innovation Programme for Hydrogen and Fuel Cell Technology Germany (2008)</t>
  </si>
  <si>
    <t>National Innovation Programme for Hydrogen and Fuel Cell Technology</t>
  </si>
  <si>
    <t>Transport, Electricity and heat, Industry</t>
  </si>
  <si>
    <t>http://www.bmvbs.de
www.bmwi.de
www.now-gmbh.de</t>
  </si>
  <si>
    <t>National Institute of Science and Technology – INCT for Climate Change Brazil (2008)</t>
  </si>
  <si>
    <t>National Institute of Science and Technology – INCT for Climate Change</t>
  </si>
  <si>
    <t>http://inct.cnpq.br/sobre/</t>
  </si>
  <si>
    <t>National Integrated Drought Information System (NIDIS) United States of America (2006)</t>
  </si>
  <si>
    <t>National Integrated Drought Information System (NIDIS)</t>
  </si>
  <si>
    <t>http://www.drought.gov/</t>
  </si>
  <si>
    <t>National Long‐Term Development Plan (RPJPN 2025) Indonesia (2005)</t>
  </si>
  <si>
    <t>National Long‐Term Development Plan (RPJPN 2025)</t>
  </si>
  <si>
    <t>Formal &amp; legally binding climate strategy, Strategic planning, Climate strategy</t>
  </si>
  <si>
    <t>"The main objectives of the plan are: achieving equitable development that pays greater attention to those who are disadvantaged, including poor communities in remote or disaster-prone areas; increase national food security and selfreliance based on local diversified food resources; develop rural areas through the promotion of agricultural production and agro-industry, by building capacity, developing infrastructure, and enhancing access to information, markets, and financial services."
The RPJPN is divided in four separate medium term plans (RPJMNs) which all have a life span of five years. The 2015-2019 RPJMN specifies that the green economy is to be the foundation of Indonesia's development programme. The emphasis is to be on 'inclusive and sustainable growth, increasing value added of natural resources with the sustainable approach, increasing quality of the environment, disaster mitigation and tackling climate change'.</t>
  </si>
  <si>
    <t>Mitigation, Economic development, Food security</t>
  </si>
  <si>
    <t>https://climate-laws.org/cclow/geographies/79/policies/1328
https://www.indonesia-investments.com/projects/government-development-plans/national-long-term-development-plan-rpjpn-2005-2025/item308</t>
  </si>
  <si>
    <t>National Low Emission Vehicle Program United States of America (1994)</t>
  </si>
  <si>
    <t>National Low Emission Vehicle Program</t>
  </si>
  <si>
    <t>Negotiated agreements (public-private sector), Regulatory Instruments, Codes and standards, Voluntary approaches, Vehicle fuel-economy and emissions standards</t>
  </si>
  <si>
    <t>http://www.epa.gov/OMS/lev-nlev.htm</t>
  </si>
  <si>
    <t>National Low Emissions Coal Initiative Australia (2008)</t>
  </si>
  <si>
    <t>National Low Emissions Coal Initiative</t>
  </si>
  <si>
    <t>Technology deployment and diffusion, Demonstration project, Research programme</t>
  </si>
  <si>
    <t>http://industry.gov.au/resource/LowEmissionsFossilFuelTech/Pages/National-Low-Emission-Coal-Initiative.aspx</t>
  </si>
  <si>
    <t>National Low-Carbon Strategy (Stratégie Nationale Bas-Carbone) France (2015)</t>
  </si>
  <si>
    <t>National Low-Carbon Strategy (Stratégie Nationale Bas-Carbone)</t>
  </si>
  <si>
    <t>Climate strategy, Formal &amp; legally binding climate strategy, Target, Energy efficiency target, GHG reduction target</t>
  </si>
  <si>
    <t>The National Low Carbon Strategy (Stratégie Nationale Bas-Carbone - SNBC) outlines the French roadmap for reducing greenhouse gas emissions by 2050. The goal highligted in the version submitted to the UNFCCC in April 2017 is to cut 40% of GHG emissions by 2030 and 75% by 2050, with a 1990 baseline. Regarding sectoral policies, the document highlights several goals. "In the transport sector, the SNBC aims to achieve a 29% reduction in emissions over the 2015-2028 period, notably by improving the energy efficiency of vehicles consuming 2 litres per 100km and developing clean vehicles (electric cars, biofuels, etc.). In agriculture, the SNBC aims to achieve a 12% reduction in emissions through the implementation of the agroecology project. This will involve methanisation, ground cover, maintaining pastureland, developing the agroforestry sector and optimising the use of inputs. In the industrial sector, the SNBC aims to achieve a 24% emissions reduction, notably by improving energy efficiency, which is also a source of competitiveness, growing the circular economy (reuse, recycling, energy recovery, etc.) and replacing fossil fuels with renewable energy sources. In the waste management sector, the SNBC aims to achieve a 33% reduction in emissions, by reducing food waste, developing the concept of eco-design, fighting planned obsolescence, promoting reuse and improving waste recovery efforts."</t>
  </si>
  <si>
    <t>https://www.gouvernement.fr/en/adoption-of-the-national-low-carbon-strategy-for-climate
https://unfccc.int/files/focus/long-term_strategies/application/pdf/snbc_4pager_fr_en.pdf</t>
  </si>
  <si>
    <t>{{{Comments}}}, The wish to reach carbon neutrality by 2050 has since then been announced by the French government (https://www.climatechangenews.com/2019/02/08/france-proposes-2050-carbon-neutral-law/) and enshrined in the Law No. 2019-1147 on Energy and the Climate (http://climatepolicydatabase.org/index.php/Law_No._2019-1147_on_Energy_and_the_Climate)</t>
  </si>
  <si>
    <t>40, 75</t>
  </si>
  <si>
    <t>2030, 2050</t>
  </si>
  <si>
    <t>National Master Plan for Energy Conservation (RIKEN) Indonesia (2005)</t>
  </si>
  <si>
    <t>National Master Plan for Energy Conservation (RIKEN)</t>
  </si>
  <si>
    <t>Grants and subsidies, Loans, Tax relief, Information provision, Professional training and qualification, Auditing</t>
  </si>
  <si>
    <t>The Plan sets a goal of decreasing energy intensity by 1% annually until 2025. The following energy saving potentials have been identified: industry 15-30%, commercial buildings 25%, households 10-30%. To achieve such potentials, the plan includes fiscal incentives (tax deductions and soft loans) together with other measures such as such as training and educational programs as well as energy audits. IEA/IRENA Global Renewable Energy Policies and Measures Database © OECD/IEA and IRENA, [November 2020]</t>
  </si>
  <si>
    <t>https://www.iea.org/policies/156-national-master-plan-for-energy-conservation?country=Indonesia&amp;page=3&amp;qs=indonesia</t>
  </si>
  <si>
    <t>National Medium Term Development Plan Indonesia (2015)</t>
  </si>
  <si>
    <t>National Medium Term Development Plan</t>
  </si>
  <si>
    <t>http://www.social-protection.org/gimi/gess/RessourcePDF.action?ressource.ressourceId=50077</t>
  </si>
  <si>
    <t>National Mission for Enhanced Energy efficiency (NMEEE) India (2009)</t>
  </si>
  <si>
    <t>National Mission for Enhanced Energy efficiency (NMEEE)</t>
  </si>
  <si>
    <t>Direct investment, Fiscal or financial incentives, Market-based instruments, Strategic planning, Regulatory Instruments</t>
  </si>
  <si>
    <t>Industry, Electricity and heat, Transport, Buildings, General</t>
  </si>
  <si>
    <t>https://beeindia.gov.in/content/nmeee-1</t>
  </si>
  <si>
    <t>National Mission for Sustainable Agriculture India (2012)</t>
  </si>
  <si>
    <t>National Mission for Sustainable Agriculture</t>
  </si>
  <si>
    <t>"The National Mission on Sustainable Agriculture (NMSA) aims at enhancing food security and protection of resources such as land, water, biodiversity and genetics. The mission focuses on new technologies and practices in 0cultivation, genotypes of crops that have enhanced CO2 fixation potential, which are less water consuming and more climate resilient. India has developed 580 district level (covering many states) contingency plans based on early warning systems and other weather forecasting systems."</t>
  </si>
  <si>
    <t>https://nmsa.dac.gov.in/frmStructure.aspx</t>
  </si>
  <si>
    <t>National Mission on Agricultural Extension &amp; Technology India (2010)</t>
  </si>
  <si>
    <t>National Mission on Agricultural Extension &amp; Technology</t>
  </si>
  <si>
    <t>http://agricoop.nic.in/sites/default/files/Chapter%20on%20NMAET%20for%20all%20Guidelines_1.pdf</t>
  </si>
  <si>
    <t>National Mission on Strategic Knowledge for Climate Change India (2009)</t>
  </si>
  <si>
    <t>National Mission on Strategic Knowledge for Climate Change</t>
  </si>
  <si>
    <t>http://unfccc.int/resource/docs/natc/indnc2.pdf</t>
  </si>
  <si>
    <t>National Mission on Sustainable Habitat India (2010)</t>
  </si>
  <si>
    <t>National Mission on Sustainable Habitat</t>
  </si>
  <si>
    <t>Direct investment, Funds to sub-national governments, Infrastructure investments, Information and education, Advice or aid in implementation, Information provision, Professional training and qualification, Policy support, Strategic planning, Regulatory Instruments, Codes and standards</t>
  </si>
  <si>
    <t>http://cpheeo.gov.in/cms/national-mission-on-sustainable-habitat.php</t>
  </si>
  <si>
    <t>National Mission on Sustaining Himalayan Ecosystem draft June India (2010)</t>
  </si>
  <si>
    <t>National Mission on Sustaining Himalayan Ecosystem draft June</t>
  </si>
  <si>
    <t>"The mission would attempt to evolve management measures for sustaining and safeguarding the Himalayan glaciers and mountain ecosystem by:
· Enhancing monitoring of Himalayan ecosystem with a focus on recession of Himalayan glaciers and its impact on river system and other downstream socio-ecological processes.
· Establishing observational and monitoring network to assess ecosystem health including freshwater systems.
· Promoting community-based management through developing mechanisms for incentives for protection and enhancement of forested lands.
· Strengthening regional cooperation through established mechanisms for exchanging information with countries sharing the Himalayan ecology."</t>
  </si>
  <si>
    <t>http://www.dst.gov.in/scientific-programme/NMSHE_June_2010.pdf</t>
  </si>
  <si>
    <t>National Pact to Value the Standing Forest and Reduce Deforestation Brazil (2009)</t>
  </si>
  <si>
    <t>National Pact to Value the Standing Forest and Reduce Deforestation</t>
  </si>
  <si>
    <t>"In October 2009, Environment Minister Carlos Minc presented the National Pact to Value the Standing Forest and Reduce Deforestation, proposed by 9 NGOs to reduce net deforestation to zero, to Congress. The pact was expected to be approved by the president by the end of 2009. Although it has not been approved, the adoption of a quantitative target for deforestation-related emissions reductions of 80% by 2020 may be construed as de facto approval."</t>
  </si>
  <si>
    <t>http://www.cifor.org/publications/pdf_files/OccPapers/OP-55.pdf</t>
  </si>
  <si>
    <t>National Plan For Tackling Climate Change China (2014)</t>
  </si>
  <si>
    <t>National Plan For Tackling Climate Change</t>
  </si>
  <si>
    <t>Climate strategy, Strategic planning, GHG reduction target, Renewable energy target, Political &amp; non-binding climate strategy, Political &amp; non-binding GHG reduction target, Political &amp; non-binding renewable energy target</t>
  </si>
  <si>
    <t>This plan sets a target of reducing carbon emissions per unit of GDP by 40-45% from 2005 levels, by 2020, to increase the percentage of non-fossil fuels in primary energy consumption to 15% and to increase the proportion of forest area and stock volume by 40m ha and 1.3m m3 respectively from a 2005 baseline.
This plan was approved by the State Council, the administrative body of China.</t>
  </si>
  <si>
    <t>https://climate-laws.org/geographies/china/policies/national-plan-for-tackling-climate-change-2014-2020</t>
  </si>
  <si>
    <t>National Plan for Biofuels and biomass Italy (2000)</t>
  </si>
  <si>
    <t>National Plan for Biofuels and biomass</t>
  </si>
  <si>
    <t>http://www.lse.ac.uk/GranthamInstitute/law/national-plan-for-biofuels-and-biomass-cipe-resolutions-15022000-probio-24061998-pnerb-18061999-pnvbaf/</t>
  </si>
  <si>
    <t>National Plan on Climate Change Brazil (2008)</t>
  </si>
  <si>
    <t>National Plan on Climate Change</t>
  </si>
  <si>
    <t>Executive. More than 80% of the power base to be derived from renewable sources by 2030. Encourages industrial users to increase their average consumption of ethanol by 11% in the next 10 years; brings forward the 5% biodiesel blending requirement from 2013 to 2010; and supports the creation of an international biofuels market. reduce deforestation by 40% in the 2006–2009 period in relation to the Amazon Fund’s 10-year reference period (1996–2005). This is followed by an additional 30% reduction in the 2010–2013 and 2014–2017 periods in relation to the previous 4-year period.
Prescribed in the law decree nº 6.263, of November 21st 2007 and launched in December 2008, the National Plan on Climate Change has the objective of identifying, planning and coordinating actions and measures for GHG mitigation and to implement actions for adaptation to climate change. The document involves actions in a diverse range of sectors, and specifically for the forest sector it aims to achieve the sustained reduction of deforestation in the Amazon, with the target to reduce deforestation by 80% by 2020, using the average historical rates as a reference. In addition to the deforestation targets, the plan will give incentives to double the area of planted forests in Brazil, aiming at the economical and environmental recovery of these forests. The sectors included in the plan are: (i) energy, (ii) forests, other biomes and agriculture, (iii) other sectors: industries, waste, transport and health.</t>
  </si>
  <si>
    <t>http://www.mma.gov.br/estruturas/208/_arquivos/national_plan_208.pdf
https://sustainabledevelopment.un.org/index.php?page=view&amp;type=99&amp;nr=7&amp;menu=1449</t>
  </si>
  <si>
    <t>National Policy Direction on Energy Conservation Japan (2007)</t>
  </si>
  <si>
    <t>National Policy Direction on Energy Conservation</t>
  </si>
  <si>
    <t>http://www.meti.go.jp/committee/materials/downloadfiles/g71212b03j.pdf</t>
  </si>
  <si>
    <t>National Policy for Farmers India (2007)</t>
  </si>
  <si>
    <t>National Policy for Farmers</t>
  </si>
  <si>
    <t>Technology deployment and diffusion, Advice or aid in implementation, Loans</t>
  </si>
  <si>
    <t>"The Indian government has unveiled a national policy for farmers to help in rejuvenating the farm sector and bringing lasting improvement in the economic condition of the farmers."</t>
  </si>
  <si>
    <t>http://www.rediff.com/money/2007/nov/27farm.htm</t>
  </si>
  <si>
    <t>National Policy of Disaster Management India (2008)</t>
  </si>
  <si>
    <t>National Policy of Disaster Management</t>
  </si>
  <si>
    <t>https://nidm.gov.in/PDF/policies/ndm_policy2009.pdf</t>
  </si>
  <si>
    <t>National Policy on Biofuels India (2018)</t>
  </si>
  <si>
    <t>Grants and subsidies, Strategic planning, Codes and standards</t>
  </si>
  <si>
    <t>The policy's goal is to incentivise the production of biofuels. Important steps include encouraging the generation of biofuels from excess crop production and setting apart a viability gap funding to foster the establishment of second generation ethanol refineries (Rs.5000 crore in 6 years).</t>
  </si>
  <si>
    <t>https://lms.indianeconomy.net/economy-news/national-policy-biofuels-2018.html/</t>
  </si>
  <si>
    <t>National Policy on Biofuels India (2008)</t>
  </si>
  <si>
    <t>Fiscal or financial incentives, Grants and subsidies, Obligation schemes</t>
  </si>
  <si>
    <t>Executive. Indicative target of 20% blending of biofuels, by 2017, both for bio-diesel and bio-ethanol. Since October 2007, 5% blending of ethanol with petrol has been mandatory, increasing to 10% from October 2008.</t>
  </si>
  <si>
    <t>https://www.iea.org/policies/6211-india-national-policy-on-biofuels</t>
  </si>
  <si>
    <t>National Policy on Solid Residues (Law No. 12305 Brazil (2010)</t>
  </si>
  <si>
    <t>National Policy on Solid Residues (Law No. 12305</t>
  </si>
  <si>
    <t>http://www2.camara.leg.br/legin/fed/lei/2010/lei-12305-2-agosto-2010-607598-publicacaooriginal-128609-pl.html</t>
  </si>
  <si>
    <t>National Environmental Management Protected Areas Act South Africa (2003)</t>
  </si>
  <si>
    <t>National Environmental Management Protected Areas Act</t>
  </si>
  <si>
    <t>"An Act provide for the protection and conservation of ecologically viable areas representative of South Africa's biological diversity and its natural landscapes and seascapes; for the establishment of a national register of all national, provincial and local protected areas; for the management of those areas in accordance with national norms and standards; for intergovernmental co-operation and public consultation in matters concerning protected areas; for the continued existence, governance and functions of South Africa National Parks; and for matters in connection therewith. "</t>
  </si>
  <si>
    <t>http://faolex.fao.org/cgi-bin/faolex.exe?rec_id=123694&amp;database=faolex&amp;search_type=link&amp;table=result&amp;lang=eng&amp;format_name=@ERALL</t>
  </si>
  <si>
    <t>National Program For Residential Labelling Argentina (2017)</t>
  </si>
  <si>
    <t>National Program For Residential Labelling</t>
  </si>
  <si>
    <t>Performance label, Comparison label, Voluntary approaches, Public voluntary schemes</t>
  </si>
  <si>
    <t>https://www.argentina.gob.ar/economia/energia/eficiencia-energetica/eficiencia-energetica-en-edificaciones/etiquetado-de-viviendas</t>
  </si>
  <si>
    <t>National Program for Heavy-Duty Vehicle GHG Emissions and Fuel Efficiency Standards United States of America (2014)</t>
  </si>
  <si>
    <t>National Program for Heavy-Duty Vehicle GHG Emissions and Fuel Efficiency Standards</t>
  </si>
  <si>
    <t>Regulatory Instruments, Vehicle fuel-economy and emissions standards</t>
  </si>
  <si>
    <t>Greenhouse Gas Emissions Standards and Fuel Efficiency Standards for Medium- and Heavy-Duty Engines and Vehicles (Phase 2).
Fuel efficiency standards for medium- and heavy-duty vehicles. There are four different categories: Combination Tractors, Trailers Pulled by Combination Tractors, Heavy-duty Pickup Trucks and Vans, Vocational Vehicles. The first phase is implemented for the period 2014-2018. The second phase is proposed (2021-2027)
Targets Phase 1 (based on (ICCT, 2015a), see references for more details)
- 5.7 for heavy-duty vehicles, 7.3 for medium-duty vehicles
Phase 2 (based on (ICCT, 2015b), see references for more details)
- 6.1 miles per gallon by 2027 for medium trucks
- 4.6 miles per gallon by 2027 for heavy trucks</t>
  </si>
  <si>
    <t>https://www3.epa.gov/otaq/climate/regs-heavy-duty.htm
http://transportpolicy.net/index.php?title=US:_Heavy-duty:_Fuel_Consumption_and_GHG
http://www.theicct.org/sites/default/files/publications/ICCTpolicyupdate14_USHDV_final.pdf
http://www.theicct.org/us-phase2-hdv-efficiency-ghg-regulations-policy-update
http://www.theicct.org/us-tractor-trailer-tech-cost-effectiveness
https://www.eia.gov/forecasts/aeo/section_issues.cfm#fcghg</t>
  </si>
  <si>
    <t>Fuel efficiency standards for new heavy-duty vehicles (MJ/tkm), Fuel efficiency standards for new heavy-duty vehicles increase (%). Targets are specified for different categories
(1) Combination Tractors: 46% reduction in fuel consumptions between 2010-2025</t>
  </si>
  <si>
    <t>0.83, 35</t>
  </si>
  <si>
    <t>Decree 140/2007 National Program for Rational and Efficient Use of Energy (PRONUREE) Argentina (2007)</t>
  </si>
  <si>
    <t>Decree 140/2007 National Program for Rational and Efficient Use of Energy (PRONUREE)</t>
  </si>
  <si>
    <t>Strategic planning, Regulatory Instruments, Codes and standards, Building codes and standards, Performance label</t>
  </si>
  <si>
    <t>Buildings, Electricity and heat, Industry</t>
  </si>
  <si>
    <t xml:space="preserve">"The objective of the program is to support the efficient use of energy in the production, transportation and distribution, storage and consumption of energy, attempting to achieve the highest sustainable development with the available technologies, minimising the environmental impact and optimising energy conservation and cost reduction.
The program covers several policy areas including short-term policies: focusing on education and awareness on energy consumption, lamp replacement in households, increasing energy efficiency of appliances; and long-term policies: focusing on industry, commerce, buildings, cogeneration, public lighting and transport. Several sub-programs have been developed according to each sector. Furthermore, this decree establishes the renewable energy target of 8% by 2017." IEA/IRENA Global Renewable Energy Policies and Measures Database © OECD/IEA and IRENA, [November 2020] 
</t>
  </si>
  <si>
    <t>https://www.iea.org/policies/527-national-program-for-rational-and-efficient-use-of-energy?country=Argentina&amp;qs=arge&amp;status=In%20force&amp;topic=Energy%20Efficiency&amp;year=asc</t>
  </si>
  <si>
    <t>National Programme for Combating Climate Change France (2000)</t>
  </si>
  <si>
    <t>National Programme for Combating Climate Change</t>
  </si>
  <si>
    <t>http://unfccc.int/files/national_reports/annex_i_natcom/submitted_natcom/application/pdf/nc6_fra_english.pdf</t>
  </si>
  <si>
    <t>National Programme for Control of Air Quality - PRONAR Brazil (1989)</t>
  </si>
  <si>
    <t>National Programme for Control of Air Quality - PRONAR</t>
  </si>
  <si>
    <t>Codes and standards, Monitoring</t>
  </si>
  <si>
    <t>The program was created under Res. No. 5 1989. Air quality standards and methods were created through CONAMA Resolution No. 3 1990</t>
  </si>
  <si>
    <t>http://www.mma.gov.br/port/conama/legiabre.cfm?codlegi=100
http://www.iea-coal.org.uk/documents/82536/9645/Brazil</t>
  </si>
  <si>
    <t>National Programme for Energy Development of States and Municipalities Brazil (1996)</t>
  </si>
  <si>
    <t>National Programme for Energy Development of States and Municipalities</t>
  </si>
  <si>
    <t>http://pubdocs.worldbank.org/en/143561475093739715/Brazil-PRODEEM-World-Bank-IADB-Summary-aspects-2002.pdf</t>
  </si>
  <si>
    <t>National Programme for Energy Efficient Use of Petroleum and Natural Gas Derivatives - CONPET Brazil (1991)</t>
  </si>
  <si>
    <t>National Programme for Energy Efficient Use of Petroleum and Natural Gas Derivatives - CONPET</t>
  </si>
  <si>
    <t>Information provision, Voluntary approaches</t>
  </si>
  <si>
    <t>https://clasp.ngo/brazil-overview</t>
  </si>
  <si>
    <t>Resolution 174/2018 on National Programme for Good Agricultural Practices in Fruit and Vegetable Products  Argentina (2018)</t>
  </si>
  <si>
    <t xml:space="preserve">Resolution 174/2018 on National Programme for Good Agricultural Practices in Fruit and Vegetable Products </t>
  </si>
  <si>
    <t>Information and education, Advice or aid in implementation, Information provision, Professional training and qualification, Research &amp; Development and Deployment (RD&amp;D), Research programme, Technology deployment and diffusion</t>
  </si>
  <si>
    <t>The main objective of this programme is to promote agriculture that preserves natural resources through education, transfer of technology and development measures. It aims to improve the quality of fruit and vegetable products and encourage sustainable agricultural practices. 
Son objetivos del presente programa la promoción, difusión y adopción de las BUENAS PRACTICAS AGRÍCOLAS SUSTENTABLES en adelante BPAS, para propender a la inocuidad de los alimentos frutihortícolas, la adopción de tecnologías, prácticas de manejo integral de los recursos naturales y sistemas de producción, compatibles con el desarrollo sustentable en lo económico, social y ambiental, para contribuir a mejorar la calidad de los productos y procesos</t>
  </si>
  <si>
    <t>https://www.argentina.gob.ar/normativa/nacional/resoluci%C3%B3n-174-2018-311805/texto</t>
  </si>
  <si>
    <t>National Programme for Sustainable Use of Energy (PRONASE) 2014-2018 Mexico (2009)</t>
  </si>
  <si>
    <t>National Programme for Sustainable Use of Energy (PRONASE) 2014-2018</t>
  </si>
  <si>
    <t>The first plan covered 2009-2012, then 2014-2018, the latter is in 2020 being updated.
The Programme sets six main objectives:
• develop measures to promote optimal energy use in the processes and activities of the national energy chain;
• strengthen the energy efficiency standards for appliances manufactured and/or marketed in the country;
• strengthen energy efficiency governance at the federal, state and municipal levels in co-operation with public, private, academic and social institutions;
• support the development of sustainable development technical capabilities;
• contribute to the dissemination of energy-saving culture among the population;
• promote research and technological development related to energy efficiency.
The Programme also sets indicators to be attained by 2018, including the following:
• Limit energy intensity to at least 2012 levels
• Cover at least 51% of national energy consumption with energy efficiency regulation
• Establish at least 24 Energy Commissions for different States of the Federation (6 existing in 2012)
• Increase by 10% the number of professionals competent in energy efficiency technologies or technical capabilities (compared to 2012)
• Increase by 3% the number of persons that would have received information on benefits of energy efficiency measures (compared to 2012)
• Increase by 5% the volume of finance allocated by funds and trusts to energy efficiency projects (baseline 2012)</t>
  </si>
  <si>
    <t>http://www.conuee.gob.mx/work/sites/Conuee/resources/LocalContent/182/4/PRONASE20142018FINAL.pdf</t>
  </si>
  <si>
    <t>National Programme for Tackling Climate Change France (2000)</t>
  </si>
  <si>
    <t>National Programme for Tackling Climate Change</t>
  </si>
  <si>
    <t>Climate strategy, Policy support</t>
  </si>
  <si>
    <t>https://unfccc.int/sites/default/files/resource/France-NC7-2-NC%20-%20FRANCE%20%20-%20EN%20-VF15022018_0.pdf</t>
  </si>
  <si>
    <t>National Programme on Energy Efficiency and Technology Up Gradation of SMEs (BEE-SME) India (2007)</t>
  </si>
  <si>
    <t>National Programme on Energy Efficiency and Technology Up Gradation of SMEs (BEE-SME)</t>
  </si>
  <si>
    <t>Information provision, Regulatory Instruments, Demonstration project</t>
  </si>
  <si>
    <t>Many activities and interventions are organised within this programme, including situation analyses, energy audits, technology gap assessements, information dissemination, etc. (See reference below for details.) IEA/IRENA Global Renewable Energy Policies and Measures Database © OECD/IEA and IRENA, [November 2020]</t>
  </si>
  <si>
    <t>https://www.iea.org/policies/7469-national-programme-on-energy-efficiency-and-technology-up-gradation-of-smes?country=India&amp;page=6&amp;qs=indi</t>
  </si>
  <si>
    <t>National Promotion of Eco Driving Japan (2006)</t>
  </si>
  <si>
    <t>National Promotion of Eco Driving</t>
  </si>
  <si>
    <t>http://www.asiaeec-col.eccj.or.jp/eng/e3105promo_ecod.html</t>
  </si>
  <si>
    <t>National Public Information Campaign France (2001)</t>
  </si>
  <si>
    <t>National Public Information Campaign</t>
  </si>
  <si>
    <t>National Forest Act South Africa (1998)</t>
  </si>
  <si>
    <t>National Forest Act</t>
  </si>
  <si>
    <t>The purposes of this Act are to promote the sustainable management and development of forests for the benefit of all, create the conditions necessary to restructure forestry in State forests, provide special measures for the protection of certain forests and trees.</t>
  </si>
  <si>
    <t>http://faolex.fao.org/docs/html/saf17629.htm</t>
  </si>
  <si>
    <t>National Registry of Public Forests Brazil (2009)</t>
  </si>
  <si>
    <t>National Registry of Public Forests</t>
  </si>
  <si>
    <t>http://www.florestal.gov.br/documentos/publicacoes/2034-brazilian-forest-service/file</t>
  </si>
  <si>
    <t>National Renewable Energy Action Plan (NREAP) France (2010)</t>
  </si>
  <si>
    <t>National Renewable Energy Action Plan (NREAP)</t>
  </si>
  <si>
    <t>Electricity and heat, Renewables, General</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</si>
  <si>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France 2020 renewable energy targets:
Overall target: 23% of share of energy generated from renewable sources in gross final energy consumption;
Heating and cooling: 33% of heat consumption met by renewable sources;
Electricity: 27% of electricity demand met by electricity generated from renewable energy sources;
Transport: 10.5% of energy demand met by renewable energy sources. IEA/IRENA Global Renewable Energy Policies and Measures Database © OECD/IEA and IRENA, [November 2020]</t>
  </si>
  <si>
    <t>https://ec.europa.eu/energy/topics/renewable-energy/national-renewable-energy-action-plans-2020_en</t>
  </si>
  <si>
    <t>National Renewable Energy Action Plan (NREAP) Italy (2010)</t>
  </si>
  <si>
    <t>Strategic planning, Target, Renewable energy target, Formal &amp; legally binding renewable energy target</t>
  </si>
  <si>
    <t>Electricity and heat, Transport, Renewables, General</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</si>
  <si>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Italy 2020 renewable energy targets:
Overall target: 17% of share of energy generated from renewable sources in gross final energy consumption;
Heating and cooling: 17% of heat consumption met by renewable sources;
Electricity: 26% of electricity demand met by electricity generated from renewable energy sources;
Transport: 10% of energy demand met by renewable energy sources. IEA/IRENA Global Renewable Energy Policies and Measures Database © OECD/IEA and IRENA, [November 2020]</t>
  </si>
  <si>
    <t>http://ec.europa.eu/energy/renewables/action_plan_en.htm</t>
  </si>
  <si>
    <t>Share of renewable in gross final consumption</t>
  </si>
  <si>
    <t>National Renewable Energy Action Plan (NREAP) United Kingdom (2010)</t>
  </si>
  <si>
    <t>Policy support, Strategic planning, Target, Renewable energy target, Formal &amp; legally binding renewable energy target</t>
  </si>
  <si>
    <t>Under the EU Directive 2009/28/EC, member countries of the European Union were obliged to draft, and submit to the European Commission, National Renewable Action Plans (NREAPs) outlining pathways that will allow them to meet their 2020 renewable energy targets.
UK targets by 2020:
15% share of energy generated from renewable sources in gross final energy consumption;
12% of heat consumption met by renewable sources;
31% of electricity demand met by electricity generated from renewable energy sources;
10% of energy demand met by renewable energy sources. IEA/IRENA Global Renewable Energy Policies and Measures Database © OECD/IEA and IRENA, [November 2020]</t>
  </si>
  <si>
    <t>National Renewable Energy Action Plan Turkey (2014)</t>
  </si>
  <si>
    <t>National Renewable Energy Action Plan</t>
  </si>
  <si>
    <t>General renewable energy target of 20.5% of gross final consumption by 2023.</t>
  </si>
  <si>
    <t>https://climate-laws.org/geographies/turkey/policies/national-renewable-energy-action-plan-2369a00e-076c-425b-ba29-044e1e09bb03</t>
  </si>
  <si>
    <t>CD-LINKS policy status: planned, Share of renewable in gross final consumption</t>
  </si>
  <si>
    <t>National Renewable Energy Law India (2015)</t>
  </si>
  <si>
    <t>National Renewable Energy Law</t>
  </si>
  <si>
    <t>This Act is broadly classified into the following sections:
1. Institutional Structure: The constitution of decision-making and advisory bodies in the
government, which ensure the development and implementation of a stable and conducive policy
regime to facilitate investments for development of renewable energy sources.
2. Supportive Eco – System: The development of conducive ecosystem, which promotes the
utilization of RE sources and permits investments. This includes, RE Policy and Plan, Resource
assessment, policies on testing, monitoring and verification, and indigenous manufacturing of
components.
3. Economic and Financial Framework: Constitution and operation of National and State level
funds to support achieving of the objectives of this Act.
4. RE Applications: This section covers the application of the above described framework to two
main categories of renewable sources:
a. Distributed Renewable Energy Applications and Energy Access
b. Grid connected Renewable Electricity</t>
  </si>
  <si>
    <t>http://www.indiaenvironmentportal.org.in/content/414501/national-renewable-energy-act-2015/</t>
  </si>
  <si>
    <t>National Renewable Energy Program Mexico (2014)</t>
  </si>
  <si>
    <t>National Renewable Energy Program</t>
  </si>
  <si>
    <t>Technology development, Research &amp; Development and Deployment (RD&amp;D)</t>
  </si>
  <si>
    <t>The National renewable energy program was put forward in 2014, and includes indicative targets for RE development by technology for the years 2018 and 2024.</t>
  </si>
  <si>
    <t>http://www.dof.gob.mx/nota_detalle.php?codigo=5342501&amp;fecha=28/04/2014&amp;print=true</t>
  </si>
  <si>
    <t>National Renewable Energy Tender Program Saudi Arabia (2017)</t>
  </si>
  <si>
    <t>National Renewable Energy Tender Program</t>
  </si>
  <si>
    <t>Tendering schemes, Strategic planning, Renewable energy target</t>
  </si>
  <si>
    <t>The National Renewable Energy Program is the policy through which the Ministry of Energy implements the “Vision 2030” renewable energy targets of 27.3 GW of renewable power capacity by 2023 and 58.7 GW by 2030. US$30–50 billion for renewable energy tendering scheme (bids of US$ 2-3/kWh in first round).
New Developments: Round 3 of the program was launched in January 2020, tendering 1.2 GW of solar PV. A total of close to 2.2 GW of solar PV have been tendered so far in rounds 1 and 2.</t>
  </si>
  <si>
    <t>https://www.powersaudiarabia.com.sa/web/attach/news/PRESS_RELEASE_Round3_RFQ.pdf</t>
  </si>
  <si>
    <t>National Rural Electrification Programme Brazil (1999)</t>
  </si>
  <si>
    <t>National Rural Electrification Programme</t>
  </si>
  <si>
    <t>Infrastructure investments, Grants and subsidies, Loans</t>
  </si>
  <si>
    <t>https://www.iea.org/policies/4021-national-rural-electrification-programme-programa-nacional-de-electrificacao-rural</t>
  </si>
  <si>
    <t>National Smart Grid Mission India (2015)</t>
  </si>
  <si>
    <t>National Smart Grid Mission</t>
  </si>
  <si>
    <t>Grid access and priority for renewables, Grants and subsidies, Professional training and qualification, Policy support</t>
  </si>
  <si>
    <t>http://climateactiontracker.org/countries/india.html
http://pib.nic.in/newsite/PrintRelease.aspx?relid=121331
https://www.nsgm.gov.in/en/nsgm</t>
  </si>
  <si>
    <t>National Solar Mission (Phase I and II) India (2010)</t>
  </si>
  <si>
    <t>National Solar Mission (Phase I and II)</t>
  </si>
  <si>
    <t>Other mandatory requirements, Tax relief, Grants and subsidies, Research programme, Grid access and priority for renewables, Direct investment, Demonstration project, Target, Renewable energy target, Loans, Policy support, Research &amp; Development and Deployment (RD&amp;D), Political &amp; non-binding renewable energy target</t>
  </si>
  <si>
    <t>The original targets of the ”National Solar Mission”, one of India’s major renewable energy-related policies launched in 2010, was scaled up in 2015 to 100 GW solar, 60 GW wind, 10 GW biomass, 5 GW small-scale hydro
Original target: 20,000 MW of Solar power by 2021-22
Revised target: 100,000 MW of Solar power by 2021-22 (approved in 2015)</t>
  </si>
  <si>
    <t>http://www.iitj.ac.in/CSP/material/JNNSM-Final.pdf</t>
  </si>
  <si>
    <t>CD-LINKS policy status: implemented (Original target) / planned (revised target). Share of renewables in electriciy production (%), Solar electricity generation capacity (GW)</t>
  </si>
  <si>
    <t>Share of renewables (%), Capacity of renewables (MW)</t>
  </si>
  <si>
    <t>15, 100000</t>
  </si>
  <si>
    <t>2020, 2022</t>
  </si>
  <si>
    <t>National Solar Schools Program Australia (2008)</t>
  </si>
  <si>
    <t>National Solar Schools Program</t>
  </si>
  <si>
    <t>https://www.bulletpoint.com.au/national-solar-schools-program-2/</t>
  </si>
  <si>
    <t>National Standard Competency for Energy Manager on Building and Industry (Ministerial Regulation No.41 Indonesia (2015)</t>
  </si>
  <si>
    <t>National Standard Competency for Energy Manager on Building and Industry (Ministerial Regulation No.41</t>
  </si>
  <si>
    <t>Professional training and qualification, Sectoral standards</t>
  </si>
  <si>
    <t>This standard regulates the certification of energy managers on buildings and industry. IEA/IRENA Global Renewable Energy Policies and Measures Database © OECD/IEA and IRENA, [November 2020]</t>
  </si>
  <si>
    <t>https://www.iea.org/policies/2269-national-standard-competency-for-energy-manager-on-building-and-industry-ministerial-regulation-no412015?country=Indonesia&amp;qs=indonesi</t>
  </si>
  <si>
    <t>National Strategic Plan for Climate Change Adaptation 2011-2015 Republic of Korea (2010)</t>
  </si>
  <si>
    <t>National Strategic Plan for Climate Change Adaptation 2011-2015</t>
  </si>
  <si>
    <t>http://www.lse.ac.uk/GranthamInstitute/law/national-strategic-plan-for-climate-change-adaptation-2011-2015/</t>
  </si>
  <si>
    <t>National Strategic Plan for Wind Energy Argentina (2005)</t>
  </si>
  <si>
    <t>National Strategic Plan for Wind Energy</t>
  </si>
  <si>
    <t>Infrastructure investments, Fiscal or financial incentives, Grants and subsidies, Strategic planning, Renewable energy target</t>
  </si>
  <si>
    <t>Installing 300MW wind energy capacity over a period of 3 years.</t>
  </si>
  <si>
    <t>http://www.eeolica.com.ar</t>
  </si>
  <si>
    <t>National Strategy for Climate Change Adaptation China (2013)</t>
  </si>
  <si>
    <t>National Strategy for Climate Change Adaptation</t>
  </si>
  <si>
    <t>Economic instruments, Strategic planning</t>
  </si>
  <si>
    <t>Adaptation, Energy access, Water</t>
  </si>
  <si>
    <t>http://www.lse.ac.uk/GranthamInstitute/law/the-national-strategy-for-climate-change-adaptation/</t>
  </si>
  <si>
    <t>National Strategy for Climate Change Argentina (2011)</t>
  </si>
  <si>
    <t>National Strategy for Climate Change</t>
  </si>
  <si>
    <t>Argentina developed a National Strategy on Climate Change to serve as the framework for national and sectoral mitigation and adaptation measures. These measures reinforce the country’s commitment to join in global efforts to fight climate change. This Strategy has been designed as a living document to be continuously improved upon.
The Governmental Committee on Climate Change developed the Strategy in 2011, which defined fourteen main objectives for both mitigation and adaptation, including a number of specific actions.
(Source: http://mitigationpartnership.net/argentina%E2%80%99s-national-strategy-climate-change-defining-future)</t>
  </si>
  <si>
    <t>http://unfccc.int/resource/docs/2012/smsn/ngo/126.pdf
https://publications.iadb.org/bitstream/handle/11319/6030/Argentina%20-%20IDB-TN-%20621%20Agosto%2031.pdf?sequence=1
https://www.boletinoficial.gob.ar/#!DetalleNorma/148537/20160726
http://www.enre.gov.ar/web/web.nsf/Files/PRONUREE_Decreto140.pdf/$FILE/PRONUREE_Decreto140.pdf
http://www.ambiente.gov.ar/archivos/web/UCC/file/estrategiaCC.pdf</t>
  </si>
  <si>
    <t>National Strategy for Electric Vehicles Australia (2019)</t>
  </si>
  <si>
    <t>National Strategy for Electric Vehicles</t>
  </si>
  <si>
    <t>As part of the Climate Solutions Package, the Australian Government announced the development of a National Electric Vehicle Strategy. The strategy will ensure the transition to electric vehicle technology and infrastructure is planned and managed, so that all Australians can access the benefits of the latest vehicle technology. The strategy will coordinate action across governments, industry, and urban and regional communities. This work will include consultation on whether mandating an electric vehicle plug type could improve the consistency of public charging. The strategy will build on grants from the Australian Renewable Energy Agency (ARENA), finance from the Clean Energy Finance Corporation (CEFC) and the current work of the COAG Transport and Infrastructure Council. IEA/IRENA Global Renewable Energy Policies and Measures Database © OECD/IEA and IRENA, [November 2020]</t>
  </si>
  <si>
    <t>https://www.iea.org/policies/7885-a-national-strategy-for-electric-vehicles?country=Australia&amp;qs=australia</t>
  </si>
  <si>
    <t>National Strategy for GHG emissions Italy (1999)</t>
  </si>
  <si>
    <t>National Strategy for GHG emissions</t>
  </si>
  <si>
    <t>Funds to sub-national governments, Loans, Strategic planning</t>
  </si>
  <si>
    <t>http://www.cipecomitato.it/it/il_cipe/delibere/download?f=E090016.pdf</t>
  </si>
  <si>
    <t>National Strategy for Green Growth Republic of Korea (2009)</t>
  </si>
  <si>
    <t>National Strategy for Green Growth</t>
  </si>
  <si>
    <t>Climate strategy, Formal &amp; legally binding climate strategy</t>
  </si>
  <si>
    <t>https://www.unescap.org/sites/default/files/35.%20CS-Republic-of-Korea-National-Strategy-for-Green-Growth-and-Five9Year-Plan.pdf</t>
  </si>
  <si>
    <t>National Strategy for Reducing Emissions from Deforestation and Forest Degradation Mexico (2012)</t>
  </si>
  <si>
    <t>National Strategy for Reducing Emissions from Deforestation and Forest Degradation</t>
  </si>
  <si>
    <t>Strategic planning, Institutional creation, Fiscal or financial incentives, Monitoring, GHG reduction target</t>
  </si>
  <si>
    <t>"The Strategy is organized into seven components: public policy; financing schemes; institutional arrangements and capacity building; reference levels; monitoring, reporting, and verification (MRV); safeguards; and communication, social participation, and transparency. Through these components, we seek to meet the goal of reducing GHG emissions from deforestation and degradation of forest ecosystems, and conserving and increasing forest carbon stocks within the framework of sustainable rural development for Mexico."</t>
  </si>
  <si>
    <t>http://unfccc.int/files/national_reports/non-annex_i_parties/ica/technical_support_for_the_ica_process/application/pdf/executive_summary.pdf
http://theredddesk.org/countries/mexico/plans-policies</t>
  </si>
  <si>
    <t>National Strategy for Research and Development in the field of Energy France (2007)</t>
  </si>
  <si>
    <t>National Strategy for Research and Development in the field of Energy</t>
  </si>
  <si>
    <t>Demonstration project, Technology development, Research programme</t>
  </si>
  <si>
    <t>http://www.industrie.gouv.fr/energie/recherche/f1e_rech.htm</t>
  </si>
  <si>
    <t>National Greenhouse Gas Emission Reporting Regulations South Africa (2017)</t>
  </si>
  <si>
    <t>National Greenhouse Gas Emission Reporting Regulations</t>
  </si>
  <si>
    <t>Obligation schemes, Monitoring</t>
  </si>
  <si>
    <t>The regulations aim to introduce a single national reporting system for the transparent reporting of GHG emissions, which will be used predominantly to update and maintain a National Greenhouse Gas Inventory. The information is also to be provided to the National Air Emission Inventory System (NAEIS) which would then compile atmospheric emission inventories to inform the (then) proposed Carbon Tax.</t>
  </si>
  <si>
    <t>https://www.environment.gov.za/sites/default/files/legislations/nemaqa39of2004_nationalgreenhousegasemissionreporting_gn40762_0.pdf
http://climateneutralgroup.co.za/greenhouse-gas-emissions-reporting/</t>
  </si>
  <si>
    <t>National Strategy for the Mobilisation of Biomass (Stratégie Nationale de Mobilisation de la Biomasse) France (2018)</t>
  </si>
  <si>
    <t>National Strategy for the Mobilisation of Biomass (Stratégie Nationale de Mobilisation de la Biomasse)</t>
  </si>
  <si>
    <t>Strategic planning, Sectoral standards, Renewable energy target, Product standards</t>
  </si>
  <si>
    <t>Agriculture and forestry, Electricity and heat, Renewables</t>
  </si>
  <si>
    <t>Strategic planning regarding the development and use of biomass in France. It highlights the different categories that might be mobilised; sustainability criteria and good practice; an estimation of the amount of biomass that would be necessary to satisfy energy needs; the current legislative framework (national and European) regulating biomass energy; production and mobilisation targets; complementary measures necessary to reach the targets; an evaluation of import needs; modalities of monitoring and evaluation. 
Un « récapitulatif des politiques et mesures sectorielles nationales ou communautaires ayant un impact sur l'évolution des ressources de biomasse non alimentaire, sur leur mobilisation et sur la demande en biomasse non alimentaire »
Une évaluation quantitative de toutes les ressources de biomasse-énergie mobilisables aux « échéances mentionnées à l'article D. 211-1 » 20, « compte tenu des leviers et contraintes technico-économiques, sociales et environnementales » ; « les ressources prises en compte pour cette évaluation comprennent l'ensemble des catégories de biomasse susceptible d'avoir un usage énergétique »
« Des objectifs de production et de mobilisation des ressources de biomasse susceptible d'avoir un usage énergétique, aux échéances considérées, assortis de trajectoires de développement et déclinés par région.
« Pour le secteur forestier, aux échéances considérées par le programme national de la forêt et du bois mentionné à l'article L. 121-2-2 du code forestier, les objectifs mentionnés au précédent alinéa sont ceux fixés par ce programme ; pour la filière biomasse issue des déchets, aux échéances considérées par le plan national de prévention et de gestion des déchets mentionné à l'article L. 541-11 du code de l'environnement, ils sont ceux fixés par ce plan »17 ;
« Les mesures complémentaires nécessaires pour atteindre les objectifs définis au 6° »17 ;
« Une évaluation des importations de biomasse nécessaires pour satisfaire les besoins mentionnés au 3°, compte tenu des objectifs définis au 6° »17 ;
« Les modalités d'évaluation et de suivi de sa mise en œuvre, comprenant la mise en place d'indicateurs, ainsi que les dispositions permettant de garantir l'atteinte des objectifs fixés, notamment les conditions de mise en œuvre des mesures mentionnées au 7° »</t>
  </si>
  <si>
    <t>https://www.ecologique-solidaire.gouv.fr/sites/default/files/Stratégie%20Nationale%20de%20Mobilisation%20de%20la%20Biomasse.pdf</t>
  </si>
  <si>
    <t>National Strategy of Forestry Development by 2020 Russian Federation (2008)</t>
  </si>
  <si>
    <t>National Strategy of Forestry Development by 2020</t>
  </si>
  <si>
    <t>Increase in forest intensification and harvest of wood by 5.8% per year compared to 2007</t>
  </si>
  <si>
    <t>http://unfccc.int/files/national_reports/biennial_reports_and_iar/submitted_biennial_reports/application/pdf/2br_rus.pdf
http://strategy2030.midural.ru/sites/default/files/files/razvitiya_lesnogo_kompleksa.pdf</t>
  </si>
  <si>
    <t>National Strategy on Climate Change Mexico (2007)</t>
  </si>
  <si>
    <t>National Strategy on Climate Change</t>
  </si>
  <si>
    <t>National Strategy on Climate Change 2007 + PECC 2009 - 2012</t>
  </si>
  <si>
    <t>https://www.transparency-partnership.net/sites/default/files/encc_englishversion.pdf</t>
  </si>
  <si>
    <t>National Strategy on Climate Change and First National Business Plan Canada (2000)</t>
  </si>
  <si>
    <t>National Strategy on Climate Change and First National Business Plan</t>
  </si>
  <si>
    <t>https://www.epa.gov/sites/production/files/2016-02/documents/conf02_fasoyinu_paper.pdf</t>
  </si>
  <si>
    <t>National Strategy on Energy efficiency (NSEE) Australia (2009)</t>
  </si>
  <si>
    <t>National Strategy on Energy efficiency (NSEE)</t>
  </si>
  <si>
    <t>superseded by National energy productivity plan 2009 IEA/IRENA Global Renewable Energy Policies and Measures Database © OECD/IEA and IRENA, [November 2020]</t>
  </si>
  <si>
    <t>http://www.industry.gov.au/Energy/EnergyEfficiency/Pages/NationalStrategyEnergyEfficiency.aspx</t>
  </si>
  <si>
    <t>National Strategy on Energy efficiency Australia (2010)</t>
  </si>
  <si>
    <t>National Strategy on Energy efficiency</t>
  </si>
  <si>
    <t>Industry, Transport, Buildings, Electricity and heat</t>
  </si>
  <si>
    <t>Strategy to accelerate energy efficiency improvements for householders and businesses across all sectors of the economy. The strategy will provide a nationally consistent and coordinated approach to energy efficiency. The strategy is designed to complement the CPRS (emissions trading scheme) by addressing information, organisational and other non-market barriers.
1. Assisting households and businesses to transition to a low-carbon future;
2. Reducing impediments to the uptake of energy efficiency;
3. Making buildings more energy efficient; and
4. Government working in partnership and leading the way.</t>
  </si>
  <si>
    <t>National Strategy to Reduce Transport CO2 Emissions Japan (2006)</t>
  </si>
  <si>
    <t>National Strategy to Reduce Transport CO2 Emissions</t>
  </si>
  <si>
    <t>Energy efficiency, Energy service demand reduction and resource efficiency, Other low-carbon technologies and fuel switch</t>
  </si>
  <si>
    <t>http://www.mlit.go.jp/sogoseisaku/kankyo_site/1.ondan/index.htm</t>
  </si>
  <si>
    <t>National Sustainable Development Strategy France (2003)</t>
  </si>
  <si>
    <t>National Sustainable Development Strategy</t>
  </si>
  <si>
    <t>National System for Preventing and Combating Forest Fires - PREVFOGO Brazil (1989)</t>
  </si>
  <si>
    <t>National System for Preventing and Combating Forest Fires - PREVFOGO</t>
  </si>
  <si>
    <t>Infrastructure investments, Monitoring, Other mandatory requirements</t>
  </si>
  <si>
    <t>https://ambientes.ambientebrasil.com.br/florestal/programas_e_projetos/prevfogo_-_sistema_nacional_de_prevencao_e_combate_aos_incendios_florestais.html</t>
  </si>
  <si>
    <t>National System of Conservation Units Brazil (2001)</t>
  </si>
  <si>
    <t>National System of Conservation Units</t>
  </si>
  <si>
    <t>(Federal Law No. 9985/2000, Federal Decree No. 4340/2001) The Act established the National System of Conservation Units of Nature - SNUC, defining criteria and standards for the creation, deployment and management of conservation units.</t>
  </si>
  <si>
    <t>http://www2.camara.leg.br/legin/fed/lei/2000/lei-9985-18-julho-2000-359708-norma-pl.html</t>
  </si>
  <si>
    <t>National System of sustainability certification for Biofuels Italy (2011)</t>
  </si>
  <si>
    <t>National System of sustainability certification for Biofuels</t>
  </si>
  <si>
    <t>https://apps.fas.usda.gov/newgainapi/api/report/downloadreportbyfilename?filename=Italian%20Biofuels%202011_Rome_Italy_12-29-2011.pdf</t>
  </si>
  <si>
    <t>National Top-Runner-Initiative Germany (2016)</t>
  </si>
  <si>
    <t>National Top-Runner-Initiative</t>
  </si>
  <si>
    <t>The National Top Runner Initiative (NTRI) of the Federal Ministry for Economic Affairs and Energy (BMWi) aims to support the market penetration of energy efficient appliances and to motivate consumers to switch to particularly economical appliances. It also aims at promoting awareness of energy saving use of household appliances and electronics in everyday life. IEA/IRENA Global Renewable Energy Policies and Measures Database © OECD/IEA and IRENA, [November 2020]</t>
  </si>
  <si>
    <t>https://www.iea.org/policies/797-national-top-runner-initiative?country=Germany&amp;page=1&amp;qs=germ</t>
  </si>
  <si>
    <t>National Pollution Prevention Plans Regulation South Africa (2016)</t>
  </si>
  <si>
    <t>National Pollution Prevention Plans Regulation</t>
  </si>
  <si>
    <t>Auditing, Obligation schemes</t>
  </si>
  <si>
    <t>The Plan obligates companies from several industrial sectors which GHG emissions exceed the threshold of 0.1 MtCO2ee/yr to submit a plan for mitigation interventions to reduce GHG emissions over the five-year period.</t>
  </si>
  <si>
    <t>https://cer.org.za/wp-content/uploads/2005/09/National-Pollution-Prevention-Plan-Regulations.pdf</t>
  </si>
  <si>
    <t>National Transportation Plan Italy (2000)</t>
  </si>
  <si>
    <t>National Transportation Plan</t>
  </si>
  <si>
    <t>National Travel Behaviour Change Programme - Greenhouse Gas Abatement Programme Australia (2008)</t>
  </si>
  <si>
    <t>National Travel Behaviour Change Programme - Greenhouse Gas Abatement Programme</t>
  </si>
  <si>
    <t>Information and education, Public voluntary schemes</t>
  </si>
  <si>
    <t>https://unfccc.int/files/meetings/workshops/other_meetings/application/pdf/ausga2.pdf</t>
  </si>
  <si>
    <t>National Urban Mobility Policy (Law 12.587) Brazil (2012)</t>
  </si>
  <si>
    <t>National Urban Mobility Policy (Law 12.587)</t>
  </si>
  <si>
    <t>Policy support, Strategic planning, Regulatory Instruments, Other mandatory requirements</t>
  </si>
  <si>
    <t>Política Nacional de Mobilidade Urbana (LEI Nº 12.587). 
The aim of the National Policy of Urban Mobility is to develop the urban transportation network in Brazil and to improve its accessibility in order to foster urban mobility.
The law 12.587 which establishes the guidelines of the Urban Mobility Policy "promotes non-motorised and public transports modes as well as the broad integration of urban transport services. Moreover, it imposes the development of Urban Mobility Plans for cities with more than 20,000 inhabitants" (source: GIZ)
Strategic axis of the policy include the mitigation of the environmental, social and economic costs of urban transportation, and the enhancement of the use of renewable and less polluting energy.</t>
  </si>
  <si>
    <t>https://www.giz.de/en/downloads/Energy_Efficiency_in_Urban_Mobility.pdf
http://www.planalto.gov.br/ccivil_03/_ato2011-2014/2012/lei/l12587.htm</t>
  </si>
  <si>
    <t>National Utilities Invest in Renewable Energy Republic of Korea (2005)</t>
  </si>
  <si>
    <t>National Utilities Invest in Renewable Energy</t>
  </si>
  <si>
    <t>Direct investment, Policy support, Voluntary approaches</t>
  </si>
  <si>
    <t>National Vehicle Scrappage Programme Canada (2009)</t>
  </si>
  <si>
    <t>National Vehicle Scrappage Programme</t>
  </si>
  <si>
    <t>Retirement premium, Grants and subsidies, Voluntary approaches</t>
  </si>
  <si>
    <t>An end-of-life vehicle purchase program. IEA/IRENA Global Renewable Energy Policies and Measures Database © OECD/IEA and IRENA, [November 2020]</t>
  </si>
  <si>
    <t>http://www.retireyourride.ca</t>
  </si>
  <si>
    <t>National Wind Farm Commissioner and Independent Scientific Committee on Wind Turbines Australia (2015)</t>
  </si>
  <si>
    <t>National Wind Farm Commissioner and Independent Scientific Committee on Wind Turbines</t>
  </si>
  <si>
    <t>The Commissioner’s role will be to facilitate resolution of complaints from concerned community residents about, and to provide greater transparency on proposed and operating wind farms.</t>
  </si>
  <si>
    <t>https://www.industry.gov.au/about-us/independent-scientific-committee-on-wind-turbines</t>
  </si>
  <si>
    <t>National Wind Mission India (2015)</t>
  </si>
  <si>
    <t>National Wind Mission</t>
  </si>
  <si>
    <t>The Twelfth Five Year Plan proposed a National Wind Energy Mission. The new target is set at 60 GW installed capacity of wind power by 2022.</t>
  </si>
  <si>
    <t>http://www4.unfccc.int/submissions/INDC/Published%20Documents/India/1/INDIA%20INDC%20TO%20UNFCCC.pdf
http://www.windpowermonthly.com/article/1366917/india-pledges-bold-60gw-wind-target</t>
  </si>
  <si>
    <t>Capacity of renewables (MW)</t>
  </si>
  <si>
    <t>National Wind-Solar Hybrid Policy India (2018)</t>
  </si>
  <si>
    <t>National Wind-Solar Hybrid Policy</t>
  </si>
  <si>
    <t>Infrastructure investments, Tendering schemes, Strategic planning</t>
  </si>
  <si>
    <t>http://pib.nic.in/newsite/pmreleases.aspx?mincode=28</t>
  </si>
  <si>
    <t>National certification and Implementation Supervision Commission, Energy Bureau on strengthening the photovoltaic products testing and certification work China (2014)</t>
  </si>
  <si>
    <t>National certification and Implementation Supervision Commission, Energy Bureau on strengthening the photovoltaic products testing and certification work</t>
  </si>
  <si>
    <t>https://www.iea.org/policies/5630-national-certification-and-implementation-supervision-commission-energy-bureau-on-strengthening-the-photovoltaic-products-testing-and-certification-work?country=Poland%2CPeople%27s%20Republic%20Of%20China&amp;jurisdiction=National%20&amp;page=4</t>
  </si>
  <si>
    <t>National climate strategy European Unio European Union (27) (2008)</t>
  </si>
  <si>
    <t>National climate strategy</t>
  </si>
  <si>
    <t>Energy and Climate Package</t>
  </si>
  <si>
    <t>National emission guideline for stationary combustion turbines Canada (1992)</t>
  </si>
  <si>
    <t>National emission guideline for stationary combustion turbines</t>
  </si>
  <si>
    <t>http://www.ccme.ca/files/Resources/air/emissions/pn_1072_e.pdf</t>
  </si>
  <si>
    <t>National intelligent transport system(ITS) action Italy (2014)</t>
  </si>
  <si>
    <t>National intelligent transport system(ITS) action</t>
  </si>
  <si>
    <t>The national ITS action plan identifies the national priorities until 2017. It analyses the state of the Art of ITS deployment in Italy and identifies strategies and policies to be undertaken, for each of the priority areas included in the EU Directive. It is currently under discussion by all the involved stakeholder in order to identify and launch concrete action for the deployment of the Action Plan.</t>
  </si>
  <si>
    <t>http://www.mit.gov.it/mit/mop_all.php?p_id=17684</t>
  </si>
  <si>
    <t>National renewable energy inventory Mexico (2013)</t>
  </si>
  <si>
    <t>National renewable energy inventory</t>
  </si>
  <si>
    <t>Provides reliable information on renewable resources in Mexico. IEA/IRENA Global Renewable Energy Policies and Measures Database © OECD/IEA and IRENA, [November 2020]</t>
  </si>
  <si>
    <t>https://www.iea.org/policies/5390-national-renewable-energy-inventory</t>
  </si>
  <si>
    <t>Native American Housing Block Grants United States of America (1996)</t>
  </si>
  <si>
    <t>Native American Housing Block Grants</t>
  </si>
  <si>
    <t>http://www.hud.gov/offices/pih/ih/grants/ihbg.cfm</t>
  </si>
  <si>
    <t>Natural Gas STAR United States of America (1993)</t>
  </si>
  <si>
    <t>Natural Gas STAR</t>
  </si>
  <si>
    <t>Negotiated agreements (public-private sector), Advice or aid in implementation, Information provision, Unilateral commitments (private sector)</t>
  </si>
  <si>
    <t>http://www.epa.gov/gasstar/index.htm</t>
  </si>
  <si>
    <t>Natural Gas Vehicle Transformation Canada (2003)</t>
  </si>
  <si>
    <t>Natural Gas Vehicle Transformation</t>
  </si>
  <si>
    <t>Grants and subsidies, Fiscal or financial incentives, Information provision</t>
  </si>
  <si>
    <t>http://oee.nrcan.gc.ca/vehiclefuels/naturalGas/NaturalGasPilotProject.cfm?PrintView=N&amp;Text=N</t>
  </si>
  <si>
    <t>Near-term Transportation Sector Electrification Program United States of America (2008)</t>
  </si>
  <si>
    <t>Near-term Transportation Sector Electrification Program</t>
  </si>
  <si>
    <t>Technology deployment and diffusion, Grants and subsidies, Technology development</t>
  </si>
  <si>
    <t>http://www.afdc.energy.gov/afdc/laws/eisa</t>
  </si>
  <si>
    <t>Net Metering Italy (2008)</t>
  </si>
  <si>
    <t>Net Metering</t>
  </si>
  <si>
    <t>Regulatory Instruments, Net metering</t>
  </si>
  <si>
    <t>http://www.gse.it/en/ridssp/NetMetering%28SSP%29/Pages/default.aspx</t>
  </si>
  <si>
    <t>Net-Zero Housing in Pontardawe United Kingdom (2019)</t>
  </si>
  <si>
    <t>Net-Zero Housing in Pontardawe</t>
  </si>
  <si>
    <t>Wales</t>
  </si>
  <si>
    <t>Pontardawe</t>
  </si>
  <si>
    <t>One of the first net-zero neighborhood is to be built in Pontardawe, South Wales. The complex will be constituted of 35 homes, equipped with "solar panels and energy-storing batteries, ground-source heat pumps and innovative ventilation systems".</t>
  </si>
  <si>
    <t>https://www.walesonline.co.uk/news/wales-news/net-zero-housing-pontardawe-carbon-17466407
https://www.theguardian.com/environment/2019/dec/23/net-zero-carbon-neighbourhood-to-be-built-in-south-wales</t>
  </si>
  <si>
    <t>Network on Energy Efficiency France (2000)</t>
  </si>
  <si>
    <t>Network on Energy Efficiency</t>
  </si>
  <si>
    <t>New Automotive Emissions Standards Republic of Korea (2008)</t>
  </si>
  <si>
    <t>New Automotive Emissions Standards</t>
  </si>
  <si>
    <t>Codes and standards, Regulatory Instruments, Vehicle fuel-economy and emissions standards</t>
  </si>
  <si>
    <t>Fuel economy standards for light-duty vehicles, covering passenger vehicles with less than 10 passenger seats (3.5 tonne), not covering larger sized passenger vehicles and trucks.
Updated for 2020. Corporate average target of 140 g/km (17 km/l) by 2015, 97 g/km (24.3 km/l) by 2020. Automakers should achieve either the greenhouse emissions intensity target or the fuel economy target. The policy currently covering passenger vehicles with less than 10 passenger seats (3.5 ton), not covering larger sized passenger vehicles and trucks.
Targets:
- Passenger cars: 24.1 km/L (97 gCO2/km) by 2020
- Light trucks: 14.1 km/L (166 gCO2/km) by 2020</t>
  </si>
  <si>
    <t>http://www.transportpolicy.net/index.php?title=South_Korea:_Light-duty:_Fuel_Economy_and_GHG
http://www.theicct.org/sites/default/files/publications/S.Korea%20FE%20GHG%20Policy%20Update_vFinal.pdf</t>
  </si>
  <si>
    <t>Vehicle fuel consumption (MJ/pkm), Vehicle emissions standards (gCO2/km)</t>
  </si>
  <si>
    <t>Vehicle fuel consumption (km/l), Vehicle emissions standards (gCO2/km)</t>
  </si>
  <si>
    <t>90, 0.99</t>
  </si>
  <si>
    <t>New Brunswick Appliance Meter Lending Program (NB Power) Canada (2015)</t>
  </si>
  <si>
    <t>New Brunswick Appliance Meter Lending Program (NB Power)</t>
  </si>
  <si>
    <t>https://showmethegreen.ca/home/home-improvement/nb-power-appliance-meter-lending-program/</t>
  </si>
  <si>
    <t>New Buses Italy (1999)</t>
  </si>
  <si>
    <t>New Buses</t>
  </si>
  <si>
    <t>Funds to sub-national governments, Infrastructure investments, Procurement rules</t>
  </si>
  <si>
    <t>https://www.iea.org/policies/1005-new-buses?country=Italy&amp;page=5&amp;qs=italy</t>
  </si>
  <si>
    <t>New Criteria for Refrigerators and Washing Machines Eco-labels European Union (27) (2000)</t>
  </si>
  <si>
    <t>New Criteria for Refrigerators and Washing Machines Eco-labels</t>
  </si>
  <si>
    <t>Codes and standards, Regulatory Instruments, Endorsement label</t>
  </si>
  <si>
    <t>https://eur-lex.europa.eu/legal-content/EN/ALL/?uri=CELEX%3A32000R1980</t>
  </si>
  <si>
    <t>New Energy Indicator Japan (2001)</t>
  </si>
  <si>
    <t>New Energy Indicator</t>
  </si>
  <si>
    <t>https://www.iea.org/policies/4096-new-energy-indicator?country=Japan&amp;page=3&amp;qs=japan</t>
  </si>
  <si>
    <t>New Energy Tax Incentives for Renewable Energy and Low-Emission Transport United States of America (2004)</t>
  </si>
  <si>
    <t>New Energy Tax Incentives for Renewable Energy and Low-Emission Transport</t>
  </si>
  <si>
    <t>Policy support, Tax relief</t>
  </si>
  <si>
    <t>New Energy Technologies Demonstration Fund France (2008)</t>
  </si>
  <si>
    <t>New Energy Technologies Demonstration Fund</t>
  </si>
  <si>
    <t>https://www.iea.org/policies/1398-new-energy-technologies-demonstration-fund?country=France&amp;page=2&amp;sector=Electricity%2CGeneration%2CTransport</t>
  </si>
  <si>
    <t>New Energy Technology R&amp;D Program France (2005)</t>
  </si>
  <si>
    <t>New Energy Technology R&amp;D Program</t>
  </si>
  <si>
    <t>https://www.iea.org/policies/4705-oseo-innovation-for-smes-support-for-rdd?country=France&amp;page=3&amp;qs=france</t>
  </si>
  <si>
    <t>New Energy efficiency Norms Proposed for Water Heaters Canada (2004)</t>
  </si>
  <si>
    <t>New Energy efficiency Norms Proposed for Water Heaters</t>
  </si>
  <si>
    <t>https://www.bclaws.ca/civix/document/id/complete/statreg/14_2015</t>
  </si>
  <si>
    <t>New England Governors and Eastern Canadian Premiers (NEG/ECP) Climate Change Action Plan United States of America (2001)</t>
  </si>
  <si>
    <t>New England Governors and Eastern Canadian Premiers (NEG/ECP) Climate Change Action Plan</t>
  </si>
  <si>
    <t>New England</t>
  </si>
  <si>
    <t>Public voluntary schemes, Strategic planning, GHG reduction target</t>
  </si>
  <si>
    <t>https://www.novascotia.ca/nse/climate.change/docs/neg-ecp.pdf</t>
  </si>
  <si>
    <t>New England Governors and Eastern Canadian Premiers Climate Change Action Plan Canada (2001)</t>
  </si>
  <si>
    <t>New England Governors and Eastern Canadian Premiers Climate Change Action Plan</t>
  </si>
  <si>
    <t>Policy support, Regulatory Instruments, Climate strategy</t>
  </si>
  <si>
    <t>http://www.edie.net/news/Archive/4632.cfm</t>
  </si>
  <si>
    <t>New Federal Buildings Regulations United States of America (2008)</t>
  </si>
  <si>
    <t>New Federal Buildings Regulations</t>
  </si>
  <si>
    <t>Codes and standards, Building codes and standards</t>
  </si>
  <si>
    <t>https://www.federalregister.gov/documents/2008/10/15/E8-24425/federal-management-regulation-redesignations-of-federal-buildings</t>
  </si>
  <si>
    <t>New Feed-In premium for photovoltaic systems Italy (2007)</t>
  </si>
  <si>
    <t>New Feed-In premium for photovoltaic systems</t>
  </si>
  <si>
    <t>http://www.lse.ac.uk/GranthamInstitute/law/new-feed-in-premium-for-photovoltaic-systems-ministerial-decree/</t>
  </si>
  <si>
    <t>New Guidelines on State Aid for Environmental Protection European Union (27) (2000)</t>
  </si>
  <si>
    <t>New Guidelines on State Aid for Environmental Protection</t>
  </si>
  <si>
    <t>Electricity and heat, Industry, General, Buildings, Heating and cooling, CCS, Renewables, Waste CH4</t>
  </si>
  <si>
    <t>http://eur-lex.europa.eu/legal-content/EN/TXT/?uri=CELEX:52014XC0628(01)</t>
  </si>
  <si>
    <t>New Hampshire Emissions reductions from Power Plants United States of America (2002)</t>
  </si>
  <si>
    <t>New Hampshire Emissions reductions from Power Plants</t>
  </si>
  <si>
    <t>Other mandatory requirements, GHG emissions allowances</t>
  </si>
  <si>
    <t>New Jersey Voluntary Agreement with State Power Plant Operator United States of America (2002)</t>
  </si>
  <si>
    <t>New Jersey Voluntary Agreement with State Power Plant Operator</t>
  </si>
  <si>
    <t>Negotiated agreements (public-private sector), GHG reduction target</t>
  </si>
  <si>
    <t>http://www.state.nj.us/globalwarming/initiatives/</t>
  </si>
  <si>
    <t>New National Energy Strategy Japan (2006)</t>
  </si>
  <si>
    <t>New National Energy Strategy</t>
  </si>
  <si>
    <t>Target of achieving 30% Energy efficiency improvement by 2030.</t>
  </si>
  <si>
    <t>http://www.meti.go.jp/english/information/downloadfiles/PressRelease/NewEnergyStrategy.pdf</t>
  </si>
  <si>
    <t>New Ontario Centre of Excellence for Electricity and Alternative Energy Technology Canada (2003)</t>
  </si>
  <si>
    <t>New Ontario Centre of Excellence for Electricity and Alternative Energy Technology</t>
  </si>
  <si>
    <t>http://www.gov.on.ca/FIN/bud03e/pdf/budhi4.pdf</t>
  </si>
  <si>
    <t>New Opportunities Fund - Financing Renewable Energy in the UK United Kingdom (2000)</t>
  </si>
  <si>
    <t>New Opportunities Fund - Financing Renewable Energy in the UK</t>
  </si>
  <si>
    <t>http://www.nof.org.uk/default.aspx?tc=63&amp;tct=2&amp;fc=250&amp;fct=1</t>
  </si>
  <si>
    <t>New Planning Contract France (2001)</t>
  </si>
  <si>
    <t>New Planning Contract</t>
  </si>
  <si>
    <t>Transport, Electricity and heat, Industry, Waste CH4</t>
  </si>
  <si>
    <t>https://www.iea.org/policies/569-new-planning-contract?country=France&amp;page=4&amp;qs=france</t>
  </si>
  <si>
    <t>New Policy to Favour Modern Biomass Italy (1999)</t>
  </si>
  <si>
    <t>New Policy to Favour Modern Biomass</t>
  </si>
  <si>
    <t>New Post Long-Term Standards Japan (2009)</t>
  </si>
  <si>
    <t>New Post Long-Term Standards</t>
  </si>
  <si>
    <t>Table of current and planned (2018 onward) motor vehicle emissions standards: https://www.env.go.jp/en/air/aq/mv/table_290628.pdf</t>
  </si>
  <si>
    <t>http://transportpolicy.net/index.php?title=Japan:_Light-duty:_Emissions
http://transportpolicy.net/index.php?title=Japan:_Heavy-duty:_Emissions</t>
  </si>
  <si>
    <t>New Purchase System for Solar Power-Generated Electricity Japan (2009)</t>
  </si>
  <si>
    <t>New Purchase System for Solar Power-Generated Electricity</t>
  </si>
  <si>
    <t>Other mandatory requirements, Grants and subsidies, Feed-in tariffs or premiums</t>
  </si>
  <si>
    <t>http://www.meti.go.jp/english/press/2011/0330_03.html</t>
  </si>
  <si>
    <t>New Qualified Hybrid Motor Vehicle Credit United States of America (2006)</t>
  </si>
  <si>
    <t>New Qualified Hybrid Motor Vehicle Credit</t>
  </si>
  <si>
    <t>https://www.congress.gov/bill/109th-congress/house-bill/4458/all-info</t>
  </si>
  <si>
    <t>New Renewable Energy Target for 2010 Japan (2008)</t>
  </si>
  <si>
    <t>New Renewable Energy Target for 2010</t>
  </si>
  <si>
    <t>Target, Renewable energy target</t>
  </si>
  <si>
    <t>In 1996, Japanese government set a target of around 3% (or 19.1 million kl oil equivalent) of new energies in the total primary energy supply by fiscal year 2010 (excluding hydro electric and geothermal energy). In 2008, this target has been set to be considered as upper case in 2010, and 15.6 million kl oil equivalent is set as a lower case. For details regarding the 2010 targets, see reference below. IEA/IRENA Global Renewable Energy Policies and Measures Database © OECD/IEA and IRENA, [November 2020]</t>
  </si>
  <si>
    <t>https://www.iea.org/policies/4740-new-renewable-energy-target-for-2010?country=Japan&amp;page=2&amp;qs=japa</t>
  </si>
  <si>
    <t>New Source Performance Standards (NSPS) for Coal Plants United States of America (1977)</t>
  </si>
  <si>
    <t>New Source Performance Standards (NSPS) for Coal Plants</t>
  </si>
  <si>
    <t>Other mandatory requirements, Sectoral standards</t>
  </si>
  <si>
    <t>Most recent revision applies to plants constructed after 2011.</t>
  </si>
  <si>
    <t>New South Wales Electricity Retailer Greenhouse Benchmarks Australia (2002)</t>
  </si>
  <si>
    <t>New South Wales Electricity Retailer Greenhouse Benchmarks</t>
  </si>
  <si>
    <t>Regulatory Instruments, GHG reduction target</t>
  </si>
  <si>
    <t>The benchmark has been set as a 5% reduction in per capita greenhouse gas emissions from 1989/90 levels by 2007. This equates to a benchmark of 7.27 tonnes per capita in 2007.</t>
  </si>
  <si>
    <t>https://www.aer.gov.au/system/files/Chapter%206%20Electricity%20retail%20markets%202007.pdf</t>
  </si>
  <si>
    <t>New South Wales Energy Savings Scheme Australia (2009)</t>
  </si>
  <si>
    <t>New South Wales Energy Savings Scheme</t>
  </si>
  <si>
    <t>http://www.ess.nsw.gov.au/default.asp</t>
  </si>
  <si>
    <t>New South Wales Greenhouse Gas Reduction Scheme - Demand-side Abatement (DSA) Australia (2003)</t>
  </si>
  <si>
    <t>New South Wales Greenhouse Gas Reduction Scheme - Demand-side Abatement (DSA)</t>
  </si>
  <si>
    <t>GHG emissions allowances, Obligation schemes, GHG reduction target</t>
  </si>
  <si>
    <t>http://www.greenhousegas.nsw.gov.au/acp/energy_efficiency.asp</t>
  </si>
  <si>
    <t>New South Wales Solar Bonus Scheme Australia (2010)</t>
  </si>
  <si>
    <t>New South Wales Solar Bonus Scheme</t>
  </si>
  <si>
    <t>Closed from 1st January 2017.</t>
  </si>
  <si>
    <t>https://www.audit.nsw.gov.au/sites/default/files/pdf-downloads/2011_Nov_Report_Solar_bonus_scheme.pdf</t>
  </si>
  <si>
    <t>New Test Methods to Determine Vehicle Fuel Economy United States of America (2006)</t>
  </si>
  <si>
    <t>New Test Methods to Determine Vehicle Fuel Economy</t>
  </si>
  <si>
    <t>Comparison label, Codes and standards, Vehicle fuel-economy and emissions standards, Monitoring</t>
  </si>
  <si>
    <t>http://www.epa.gov/fueleconomy/420f06009.htm#proposedmethods</t>
  </si>
  <si>
    <t>New York State Energy Plan United States of America (2002)</t>
  </si>
  <si>
    <t>New York State Energy Plan</t>
  </si>
  <si>
    <t>New York</t>
  </si>
  <si>
    <t>Strategic planning, Policy support, Renewable energy target, Energy efficiency target</t>
  </si>
  <si>
    <t>use of renewable energy by 50% by 2020. It also called for increased Energy efficiency by reducing energy use per Gross State Product to 25% below 1990 levels by 2010</t>
  </si>
  <si>
    <t>http://www.nysenergyplan.com/final/New_York_State_Energy_Plan_VolumeI.pdf</t>
  </si>
  <si>
    <t>New and Renewable Energy Facilities Certification Republic of Korea (2003)</t>
  </si>
  <si>
    <t>New and Renewable Energy Facilities Certification</t>
  </si>
  <si>
    <t>Economic instruments, Information and education, Policy support</t>
  </si>
  <si>
    <t>https://www.iea.org/policies/4672-new-and-renewable-energy-equipment-certification?country=Korea&amp;page=2&amp;qs=korea</t>
  </si>
  <si>
    <t>New and Renewable Energy RD&amp;D Basic Plan Republic of Korea (2001)</t>
  </si>
  <si>
    <t>New and Renewable Energy RD&amp;D Basic Plan</t>
  </si>
  <si>
    <t>https://www.iea.org/policies/4089-basic-plan-for-the-promotion-of-the-development-use-and-diffusion-of-new-and-renewable-energy?country=Korea&amp;page=2&amp;qs=korea</t>
  </si>
  <si>
    <t>New contracts to purchase green power Canada (2003)</t>
  </si>
  <si>
    <t>New contracts to purchase green power</t>
  </si>
  <si>
    <t>http://www.gov.ab.ca/acn/200309/15225.html</t>
  </si>
  <si>
    <t>New energy efficient home credit United States of America (2006)</t>
  </si>
  <si>
    <t>New energy efficient home credit</t>
  </si>
  <si>
    <t>https://uscode.house.gov/view.xhtml?req=(title:26%20section:45L%20edition:prelim)</t>
  </si>
  <si>
    <t>New heavy oil extraction test facility Canada (2003)</t>
  </si>
  <si>
    <t>New heavy oil extraction test facility</t>
  </si>
  <si>
    <t>http://www.gov.ab.ca/acn/200309/15062.html</t>
  </si>
  <si>
    <t>New royalty program to promote the development of carbon dioxide enhanced oil and gas recovery industry in Alberta Canada (2003)</t>
  </si>
  <si>
    <t>New royalty program to promote the development of carbon dioxide enhanced oil and gas recovery industry in Alberta</t>
  </si>
  <si>
    <t>http://www.gov.ab.ca/acn/200305/14414.html</t>
  </si>
  <si>
    <t>New source emission guidelines for thermal electricity generation Canada (2003)</t>
  </si>
  <si>
    <t>New source emission guidelines for thermal electricity generation</t>
  </si>
  <si>
    <t>http://publications.gc.ca/gazette/archives/p1/2003/2003-01-04/pdf/g1-13701.pdf</t>
  </si>
  <si>
    <t>Spatial planning legislation in Act 26 Indonesia (2007)</t>
  </si>
  <si>
    <t>Spatial planning legislation in Act 26</t>
  </si>
  <si>
    <t>LAW OF THE REPUBLIC OF INDONESIA NUMBER 26 YEAR 2007 CONCERNING SPATIAL MANAGEMENT
"This law provides authority to provincial governments (pemerintah propinsi) and of district governments (pemerintah kabupaten and pemerintah kota) in spatial planning. Such provision is not stipulated in previous spatial planning laws. It also provides some new ways for enhancing development control including zoning, planning permits, implementation of incentives and disincentives, including administration and criminal sanction. The Law also acknowledges the importance of public participation in spatial planning. The law provides more detailed regulations than the previous spatial planning law including rights, obligations and the forms of public participation in spatial planning."</t>
  </si>
  <si>
    <t>http://www.forestcarbonpartnership.org/fcp/sites/forestcarbonpartnership.org/files/Documents/PDF/Mar2010/Indonesia_Rplan_May2009_with_disclaimer.pdf
http://www.theredddesk.org/law/spatial_planning_law_262007_indonesia</t>
  </si>
  <si>
    <t>New vehicle car tax system Germany (2009)</t>
  </si>
  <si>
    <t>New vehicle car tax system</t>
  </si>
  <si>
    <t>Energy and other taxes, Performance label, CO2 taxes</t>
  </si>
  <si>
    <t>https://www.diw.de/en/diw_01.c.595804.en/topics_news/low_tax_burden_for_passenger_cars_in_germany_reform_of_vehicle_and_fuel_taxation_needed.html</t>
  </si>
  <si>
    <t>Next Generation Air Transportation System (NextGen) United States of America (2003)</t>
  </si>
  <si>
    <t>Next Generation Air Transportation System (NextGen)</t>
  </si>
  <si>
    <t>Negotiated agreements (public-private sector), Technology development, Policy support, Strategic planning</t>
  </si>
  <si>
    <t>Transport, Air, Shipping</t>
  </si>
  <si>
    <t>http://www.faa.gov/nextgen/</t>
  </si>
  <si>
    <t>Next Generation Natural Gas Vehicle Program United States of America (2000)</t>
  </si>
  <si>
    <t>Next Generation Natural Gas Vehicle Program</t>
  </si>
  <si>
    <t>http://www.nrel.gov/vehiclesandfuels/success_ngngv.html</t>
  </si>
  <si>
    <t>National Energy Efficiency Standard for Buildings Indonesia (2011)</t>
  </si>
  <si>
    <t>National Energy Efficiency Standard for Buildings</t>
  </si>
  <si>
    <t>Auditing, Codes and standards, Building codes and standards</t>
  </si>
  <si>
    <t>Code references the compliance with four standards:
1. Energy conservation for building envelope (OTTV &amp; RTTV &lt; 35 W/m2 ) SNI 03-6389-2011
2. Energy conservation for air conditioning system in building (temperature: 24oC - 27oC and humidity 60% ± 5%) SNI 03-6390-2011
3. Energy conservation for lighting system in building (standard of lighting intensity for the office, residential, industry, hospital, mall, etc) ) SNI 03-6197-2011
4. Energy audit procedure for building SNI 03-6196-2011 IEA/IRENA Global Renewable Energy Policies and Measures Database © OECD/IEA and IRENA, [November 2020]</t>
  </si>
  <si>
    <t>https://www.iea.org/policies/2522-national-energy-efficiency-standard-for-buildings-2011?country=Indonesia&amp;page=2&amp;qs=indonesia</t>
  </si>
  <si>
    <t>Nitrates Directive European Union (27) (1991)</t>
  </si>
  <si>
    <t>Nitrates Directive</t>
  </si>
  <si>
    <t>Regulatory Instruments, Codes and standards, Monitoring, Voluntary approaches</t>
  </si>
  <si>
    <t>Limits the maximum amount of N contained in manure per hectare to 170kgN/ha (210kgN/ha in first 4 years of programme)</t>
  </si>
  <si>
    <t>http://ec.europa.eu/environment/water/water-nitrates/index_en.html
http://eur-lex.europa.eu/legal-content/EN/TXT/?uri=CELEX:31991L0676</t>
  </si>
  <si>
    <t>Non-Fossil Fuel Obligation United Kingdom (1990)</t>
  </si>
  <si>
    <t>Non-Fossil Fuel Obligation</t>
  </si>
  <si>
    <t>https://www.ofgem.gov.uk/environmental-programmes/nffo</t>
  </si>
  <si>
    <t>Non-road diesel engine standards United States of America (2000)</t>
  </si>
  <si>
    <t>Non-road diesel engine standards</t>
  </si>
  <si>
    <t>Agriculture and forestry, Industry, Transport, Heavy-duty vehicles, Industrial energy related</t>
  </si>
  <si>
    <t>http://transportpolicy.net/index.php?title=US:_Nonroad:_Emissions</t>
  </si>
  <si>
    <t>Nonroad vehicles emissions Japan (2006)</t>
  </si>
  <si>
    <t>Nonroad vehicles emissions</t>
  </si>
  <si>
    <t>http://transportpolicy.net/index.php?title=Japan:_Nonroad:_Emissions</t>
  </si>
  <si>
    <t>Nonroad vehicles emissions standards Republic of Korea (2006)</t>
  </si>
  <si>
    <t>Nonroad vehicles emissions standards</t>
  </si>
  <si>
    <t>http://transportpolicy.net/index.php?title=South_Korea:_Nonroad:_Emissions</t>
  </si>
  <si>
    <t>Normalised Estimation of Energy Fees France (1999)</t>
  </si>
  <si>
    <t>Normalised Estimation of Energy Fees</t>
  </si>
  <si>
    <t>https://www.iea.org/policies/723-normalised-estimation-of-energy-fees?country=France&amp;page=4&amp;qs=france</t>
  </si>
  <si>
    <t>Norms for Energy-Consuming Appliances and Equipment France (1999)</t>
  </si>
  <si>
    <t>Norms for Energy-Consuming Appliances and Equipment</t>
  </si>
  <si>
    <t>Northern Ireland Sustainable Energy Programme United Kingdom (1997)</t>
  </si>
  <si>
    <t>Northern Ireland Sustainable Energy Programme</t>
  </si>
  <si>
    <t>Grants and subsidies, Codes and standards, Other mandatory requirements</t>
  </si>
  <si>
    <t>A sum of money is collected from all electricity customers through a Public Service Obligation (PSO) which is used to provide funding for energy efficiency and renewable energy schemes. Previously known as the Energy Efficiency Levy (EEL), it is now known as the Northern Ireland Sustainable Energy Programme (NISEP). The strategic objectives of the NISEP are to contribute to the achievement of: Efficiency in the use of energy; Socially and environmentally sustainable long-term energy supplies at best value to customers whilst also having due regard to vulnerable customers. IEA/IRENA Global Renewable Energy Policies and Measures Database © OECD/IEA and IRENA, [November 2020]</t>
  </si>
  <si>
    <t>https://www.iea.org/policies/461-northern-ireland-sustainable-energy-programme-formerly-energy-efficiency-levy?country=United%20Kingdom&amp;page=5&amp;qs=united</t>
  </si>
  <si>
    <t>Northwest Territories Energy Strategy Canada (2003)</t>
  </si>
  <si>
    <t>Northwest Territories Energy Strategy</t>
  </si>
  <si>
    <t>http://www.iti.gov.nt.ca/</t>
  </si>
  <si>
    <t>Notice 28 on import duty reduction for ethanol China (2010)</t>
  </si>
  <si>
    <t>Notice 28 on import duty reduction for ethanol</t>
  </si>
  <si>
    <t>The Customs Tariff on Import &amp; Export Commodities of the People Republic of China used to apply a 30% duty on imported ethanol. To further comply with the WTO standards regarding import duties, the Committee on Custom Tariff decided to reduce the import duty on denatured ethanol, for fuel use also, from 30% to 5% starting from January 1st, 2010. IEA/IRENA Global Renewable Energy Policies and Measures Database © OECD/IEA and IRENA, [November 2020]</t>
  </si>
  <si>
    <t>https://www.iea.org/policies/4988-notice-28-on-import-duty-reduction-for-ethanol</t>
  </si>
  <si>
    <t>Notice of VAT policy of large-scale hydropower enterprise China (2014)</t>
  </si>
  <si>
    <t>Notice of VAT policy of large-scale hydropower enterprise</t>
  </si>
  <si>
    <t>http://www.gov.cn/xinwen/2014-03/12/content_2636943.htm</t>
  </si>
  <si>
    <t>Notice of the State Development and Reform Commission on offshore wind power electricity price policy China (2014)</t>
  </si>
  <si>
    <t>Notice of the State Development and Reform Commission on offshore wind power electricity price policy</t>
  </si>
  <si>
    <t>https://www.evwind.es/2014/06/19/china-sets-tariffs-for-offshore-wind-power/45984</t>
  </si>
  <si>
    <t>Notice on Further Enhancing the Work to Phase out Backward production capacity China (2007)</t>
  </si>
  <si>
    <t>Notice on Further Enhancing the Work to Phase out Backward production capacity</t>
  </si>
  <si>
    <t>Notice on Preferential Vehicle and Vessel Tax Policies for Energy-saving Vehicles &amp; Vessels Using New Energy: China (2015)</t>
  </si>
  <si>
    <t>Notice on Preferential Vehicle and Vessel Tax Policies for Energy-saving Vehicles &amp; Vessels Using New Energy:</t>
  </si>
  <si>
    <t>https://docs.wto.org/dol2fe/Pages/SS/directdoc.aspx?filename=q:/G/SCM/N315CHN.pdf&amp;Open=True</t>
  </si>
  <si>
    <t>Notice on Provisional Management Measures for Distributed Wind Power Project Development and Construction China (2018)</t>
  </si>
  <si>
    <t>Notice on Provisional Management Measures for Distributed Wind Power Project Development and Construction</t>
  </si>
  <si>
    <t>https://www.iea.org/policies/6481-notice-on-provisional-management-measures-for-distributed-wind-power-project-development-and-construction-for-all-provinces</t>
  </si>
  <si>
    <t>Notice on Relevant Issues concerning the Taxation Policies for Nuclear Power Industry China (2008)</t>
  </si>
  <si>
    <t>Notice on Relevant Issues concerning the Taxation Policies for Nuclear Power Industry</t>
  </si>
  <si>
    <t>Notice on feed-in tariff for co-firing generators burning coal and household waste China (2012)</t>
  </si>
  <si>
    <t>Notice on feed-in tariff for co-firing generators burning coal and household waste</t>
  </si>
  <si>
    <t>https://www.iea.org/policies/5977-notice-on-feed-in-tariff-for-co-firing-generators-burning-coal-and-household-waste</t>
  </si>
  <si>
    <t>Notice on issues concerning State Grid Corporation to buy distributed PV power generation projects' electricity products invoice etc. China (2014)</t>
  </si>
  <si>
    <t>Notice on issues concerning State Grid Corporation to buy distributed PV power generation projects' electricity products invoice etc.</t>
  </si>
  <si>
    <t>https://www.iea.org/policies/5628-notice-on-issues-concerning-state-grid-corporation-of-china-to-buy-distributed-pv-power-generation-projects-electricity-products-invoice-etc</t>
  </si>
  <si>
    <t>Notice on solar PV deployment management and introduction of competitive bidding China (2016)</t>
  </si>
  <si>
    <t>Notice on solar PV deployment management and introduction of competitive bidding</t>
  </si>
  <si>
    <t>Economic instruments, Market-based instruments</t>
  </si>
  <si>
    <t>In order to further promote development of the solar PV industry in a sustainable manner, the National Energy Administration (NEA) adopted above Notice. The Notice provides guidelines on deployment management and introduces new, competitive mechanism for procurement of large solar PV projects. In the new system, the bidder with lowest prices (and other indicators) will be awarded the right to build a PV power plant. IEA/IRENA Global Renewable Energy Policies and Measures Database © OECD/IEA and IRENA, [November 2020]</t>
  </si>
  <si>
    <t>https://www.iea.org/policies/6274-notice-on-solar-pv-deployment-management-and-introduction-of-competitive-bidding</t>
  </si>
  <si>
    <t>Notice on the Establishment of Demonstration Areas for Large-Scale distributed solar PV Power Generation China (2012)</t>
  </si>
  <si>
    <t>Notice on the Establishment of Demonstration Areas for Large-Scale distributed solar PV Power Generation</t>
  </si>
  <si>
    <t>Strategic planning, Demonstration project</t>
  </si>
  <si>
    <t>https://www.iea.org/policies/5478-the-notice-on-the-establishment-of-demonstration-areas-for-large-scale-distributed-solar-pv-power-generation</t>
  </si>
  <si>
    <t>Notice on the continuous development of the promotion of application of the new energy vehicles China (2013)</t>
  </si>
  <si>
    <t>Notice on the continuous development of the promotion of application of the new energy vehicles</t>
  </si>
  <si>
    <t>Grants and subsidies, Policy support, Direct investment</t>
  </si>
  <si>
    <t>http://www.miit.gov.cn/n11293472/n11293832/n12843926/n13917042/15629217.html</t>
  </si>
  <si>
    <t>Notice on the improvement of the grid connection and assimilation of wind electric power generation China (2013)</t>
  </si>
  <si>
    <t>Notice on the improvement of the grid connection and assimilation of wind electric power generation</t>
  </si>
  <si>
    <t>Monitoring, Research &amp; Development and Deployment (RD&amp;D)</t>
  </si>
  <si>
    <t>https://www.iea.org/policies/5624-notice-on-the-improvement-of-the-grid-connection-and-assimilation-of-wind-electric-power-generation-in-2013</t>
  </si>
  <si>
    <t>Notice on the policy of PV electricity VAT China (2013)</t>
  </si>
  <si>
    <t>Notice on the policy of PV electricity VAT</t>
  </si>
  <si>
    <t>http://szs.mof.gov.cn/zhengwuxinxi/zhengcefabu/201309/t20130929_994642.html</t>
  </si>
  <si>
    <t>Notice on vehicle and vesse tax reduction for energy saving and new energy automobiles China (2012)</t>
  </si>
  <si>
    <t>Notice on vehicle and vesse tax reduction for energy saving and new energy automobiles</t>
  </si>
  <si>
    <t>http://www.nea.gov.cn/2012-03/08/c_131453516.htm</t>
  </si>
  <si>
    <t>Notification on adoption of Energy Efficient Lighting System in Uttar Pradesh India (2008)</t>
  </si>
  <si>
    <t>Notification on adoption of Energy Efficient Lighting System in Uttar Pradesh</t>
  </si>
  <si>
    <t>Uttar Pradesh</t>
  </si>
  <si>
    <t>The Uttar Pradesh State Government announced a notification in 2008, which put in place a mandatory requirement for government buildings and government affiliated institutions/boards/corporations to use Compact Fluorescent Lamps (CFL). It also required the replacement of existing non-working tube-light chokes by electronic chokes. IEA/IRENA Global Renewable Energy Policies and Measures Database © OECD/IEA and IRENA, [November 2020]</t>
  </si>
  <si>
    <t>https://www.iea.org/policies/1915-notification-on-adoption-of-energy-efficient-lighting-system-in-uttar-pradesh?country=India&amp;page=5&amp;qs=indi</t>
  </si>
  <si>
    <t>Nova Scotia Energy Strategy - Renewable Energy Sources Canada (2002)</t>
  </si>
  <si>
    <t>Nova Scotia Energy Strategy - Renewable Energy Sources</t>
  </si>
  <si>
    <t>http://www.gov.ns.ca/energy/</t>
  </si>
  <si>
    <t>Nova Scotia Strategic Energy Management Canada (2015)</t>
  </si>
  <si>
    <t>Nova Scotia Strategic Energy Management</t>
  </si>
  <si>
    <t>https://www.efficiencyns.ca/energy-planning-management/strategic-energy-management/</t>
  </si>
  <si>
    <t>Nuclear Power Awareness Campaign Japan (1999)</t>
  </si>
  <si>
    <t>Nuclear Power Awareness Campaign</t>
  </si>
  <si>
    <t>Information and education, Information provision, Policy support</t>
  </si>
  <si>
    <t>Nuclear Power Generation IV International Forum United States of America (2001)</t>
  </si>
  <si>
    <t>Nuclear Power Generation IV International Forum</t>
  </si>
  <si>
    <t>Public voluntary schemes, Strategic planning, Demonstration project, Research programme, Technology development</t>
  </si>
  <si>
    <t>https://www.gen-4.org/gif/jcms/c_9260/public</t>
  </si>
  <si>
    <t>Nuclear Safety and Control Act Canada (1997)</t>
  </si>
  <si>
    <t>Nuclear Safety and Control Act</t>
  </si>
  <si>
    <t>http://www.canlii.org/en/ca/laws/stat/sc-1997-c-9/latest/sc-1997-c-9.html</t>
  </si>
  <si>
    <t>OSEO Innovation for SMEs - support for RD&amp;D France (2005)</t>
  </si>
  <si>
    <t>OSEO Innovation for SMEs - support for RD&amp;D</t>
  </si>
  <si>
    <t>Technology deployment and diffusion, Grants and subsidies, Loans, Research programme, Technology development</t>
  </si>
  <si>
    <t>General, Industry, Electricity and heat, Buildings</t>
  </si>
  <si>
    <t>http://www.oseo.fr/notre_mission/notre_offre/innovation</t>
  </si>
  <si>
    <t>Off-Road Compression-Ignition Engine Emission Regulations Canada (2011)</t>
  </si>
  <si>
    <t>Off-Road Compression-Ignition Engine Emission Regulations</t>
  </si>
  <si>
    <t>http://www.ec.gc.ca/lcpe-cepa/eng/regulations/detailreg.cfm?intReg=88</t>
  </si>
  <si>
    <t>Off-Road Large Spark-Ignition Engine Emission Regulations Canada (2020)</t>
  </si>
  <si>
    <t>Off-Road Large Spark-Ignition Engine Emission Regulations</t>
  </si>
  <si>
    <t>https://laws.justice.gc.ca/eng/regulations/SOR-2020-258/index.html</t>
  </si>
  <si>
    <t>Off-Road Small Spark-Ignition Engine Emission Regulations Canada (2003)</t>
  </si>
  <si>
    <t>Off-Road Small Spark-Ignition Engine Emission Regulations</t>
  </si>
  <si>
    <t>http://ec.gc.ca/lcpe-cepa/eng/regulations/detailReg.cfm?intReg=81</t>
  </si>
  <si>
    <t>Office of Indian Energy Policy and Programs Grant United States of America (2019)</t>
  </si>
  <si>
    <t>Office of Indian Energy Policy and Programs Grant</t>
  </si>
  <si>
    <t>DOE's Office of Indian Energy provides funding to Indian Tribes (including Alaska Native Regional Corporations and Village Corporations) and Tribal Energy Resource Development Organizations to: (1) install energy efficiency measures and clean energy systems on tribal buildings; and to (2) deploy clean energy systems on a community-scale on Indian Lands . IEA/IRENA Global Renewable Energy Policies and Measures Database © OECD/IEA and IRENA, [November 2020]</t>
  </si>
  <si>
    <t>https://www.iea.org/policies/2447-office-of-indian-energy-policy-and-programs-grant?country=United%20States&amp;qs=united</t>
  </si>
  <si>
    <t>Official Mexican standards for household appliance efficiency (NOM-32-ENER Mexico (2013)</t>
  </si>
  <si>
    <t>Official Mexican standards for household appliance efficiency (NOM-32-ENER</t>
  </si>
  <si>
    <t>This standard sets out the maximum electrical power limits for equipment and appliances requiring stand-by power. It also establishes the information to be included on the energy-efficiency labels required on products marketed in Mexico.</t>
  </si>
  <si>
    <t>https://mexico.ul.com/en/nom-mark-services/standards/nom-032-ener-2013-scope-of-application/</t>
  </si>
  <si>
    <t>Official Tax Bulletin - Provisions on the Reduced VAT Rate for Works Carried Out in Residential Buildings (BOI-TVA-LIQ-30-20-90-20-20140929) France (2000)</t>
  </si>
  <si>
    <t>Official Tax Bulletin - Provisions on the Reduced VAT Rate for Works Carried Out in Residential Buildings (BOI-TVA-LIQ-30-20-90-20-20140929)</t>
  </si>
  <si>
    <t>This tax bulletin sets out detailed provisions on a reduced VAT rate for certain construction works on residential buildings (including the installation of renewable energy plants). The following technologies are eligible: solar energy installations, wind energy plants, hydro-power plants and biomass plants.</t>
  </si>
  <si>
    <t>http://www.res-legal.eu/search-by-country/france/single/s/res-e/t/promotion/aid/tax-regulation-mechanisms-ii-value-added-tax-reduction/lastp/131/</t>
  </si>
  <si>
    <t>Offshore Oil and Gas Authorities Group European Union (27) (2012)</t>
  </si>
  <si>
    <t>Offshore Oil and Gas Authorities Group</t>
  </si>
  <si>
    <t>Electricity and heat, Industry, Oil, Gas</t>
  </si>
  <si>
    <t>http://eur-lex.europa.eu/LexUriServ/LexUriServ.do?uri=OJ:C:2012:018:0008:0010:EN:PDF</t>
  </si>
  <si>
    <t>Offshore Petroleum and Greenhouse Gas Storage Act 2006 Australia (2008)</t>
  </si>
  <si>
    <t>Offshore Petroleum and Greenhouse Gas Storage Act 2006</t>
  </si>
  <si>
    <t>Institutional creation, Strategic planning, Sectoral standards, Other mandatory requirements</t>
  </si>
  <si>
    <t>Energy service demand reduction and resource efficiency, Other low-carbon technologies and fuel switch, Non-energy use</t>
  </si>
  <si>
    <t>https://www.comlaw.gov.au/Series/C2006A00014</t>
  </si>
  <si>
    <t>Offshore Renewable Energy Program United States of America (2009)</t>
  </si>
  <si>
    <t>Offshore Renewable Energy Program</t>
  </si>
  <si>
    <t>http://www.boem.gov/Renewable-Energy/</t>
  </si>
  <si>
    <t>Offshore Wind Capital Grants Scheme United Kingdom (2002)</t>
  </si>
  <si>
    <t>Offshore Wind Capital Grants Scheme</t>
  </si>
  <si>
    <t>https://webarchive.nationalarchives.gov.uk/20070604090834/
http://www.dti.gov.uk/energy/sources/renewables/business-investment/funding/capital-grants/page19413.html</t>
  </si>
  <si>
    <t>Offshore Wind Energy Act (WindSeeG) Germany (2017)</t>
  </si>
  <si>
    <t>Offshore Wind Energy Act (WindSeeG)</t>
  </si>
  <si>
    <t>Market-based instruments, Strategic planning, Regulatory Instruments</t>
  </si>
  <si>
    <t>The aim of this Act is to promote the development of offshore wind power, with the aim to increase the installed capacity to a total of 15 GW between 2021 and 2030. The level of funding is to be determined by means of competitive auctions. IEA/IRENA Global Renewable Energy Policies and Measures Database © OECD/IEA and IRENA, [November 2020]
The Act was amended in 2020 to revise targets to 2030 and 2040.</t>
  </si>
  <si>
    <t>https://www.iea.org/policies/6526-the-offshore-wind-energy-act-windseeg?country=Germany&amp;qs=ger
https://www.bmwi.de/Redaktion/DE/Downloads/E/windseeg-gesetz-en.pdf?__blob=publicationFile&amp;v=9</t>
  </si>
  <si>
    <t>Offshore Wind developmnet plan China (2009)</t>
  </si>
  <si>
    <t>Offshore Wind developmnet plan</t>
  </si>
  <si>
    <t>Strategic planning, Direct investment, RD&amp;D funding</t>
  </si>
  <si>
    <t>Offshore wind and ocean energy testing United States of America (2008)</t>
  </si>
  <si>
    <t>Offshore wind and ocean energy testing</t>
  </si>
  <si>
    <t>http://www.eere.energy.gov/states/news_detail.cfm/news_id=11782</t>
  </si>
  <si>
    <t>Offshore wind tendering mechanism France (2011)</t>
  </si>
  <si>
    <t>Offshore wind tendering mechanism</t>
  </si>
  <si>
    <t>Tendering schemes, Strategic planning</t>
  </si>
  <si>
    <t>http://www.cre.fr/documents/appels-d-offres/appel-d-offres-portant-sur-des-installations-eoliennes-de-production-d-electricite-en-mer-en-france-metropolitaine</t>
  </si>
  <si>
    <t>Old vehicle scrappage scheme Germany (2009)</t>
  </si>
  <si>
    <t>Old vehicle scrappage scheme</t>
  </si>
  <si>
    <t>Retirement premium, Grants and subsidies</t>
  </si>
  <si>
    <t>http://www.konjunkturpaket.de/Webs/KP/DE/Investitionen/investitionen.html</t>
  </si>
  <si>
    <t>Omnibus Energy Act Germany (2018)</t>
  </si>
  <si>
    <t>Omnibus Energy Act</t>
  </si>
  <si>
    <t>Fiscal or financial incentives, Feed-in tariffs or premiums, Strategic planning, Regulatory Instruments</t>
  </si>
  <si>
    <t>Special auction. During the 3 years following the decision, additional 4 GW for wind and 4 GW for photovoltaic panels shall be announced. The act also provides auctions for technological neutral innovation and implements several European provisions. IEA/IRENA Global Renewable Energy Policies and Measures Database © OECD/IEA and IRENA, [November 2020]</t>
  </si>
  <si>
    <t>https://www.iea.org/policies/6525-omnibus-energy-act?country=Germany&amp;qs=ger</t>
  </si>
  <si>
    <t>On the Measures of Implementing Article 6 of the Kyoto Protocol to the United Nations Framework Convention on Climate Change Russian Federation (2009)</t>
  </si>
  <si>
    <t>On the Measures of Implementing Article 6 of the Kyoto Protocol to the United Nations Framework Convention on Climate Change</t>
  </si>
  <si>
    <t>Agriculture and forestry, Agricultural CO2, Forestry, Electricity and heat, Industry, Industrial process CO2</t>
  </si>
  <si>
    <t>(Government Decree No. 844) Joint Implementation Mechanism under the Kyoto Protocol.</t>
  </si>
  <si>
    <t>http://www.lse.ac.uk/GranthamInstitute/law/on-the-measures-of-implementing-article-6-of-the-kyoto-protocol-to-the-united-nations-framework-convention-on-climate-change-government-decree-no-844/</t>
  </si>
  <si>
    <t>On-Board Diagnostic (OBD) systems requirements United States of America (1994)</t>
  </si>
  <si>
    <t>On-Board Diagnostic (OBD) systems requirements</t>
  </si>
  <si>
    <t>Regulatory Instruments, Information provision</t>
  </si>
  <si>
    <t>http://transportpolicy.net/index.php?title=US:_OBD</t>
  </si>
  <si>
    <t>On-road vehicles and engine emissions regulations Canada (2003)</t>
  </si>
  <si>
    <t>On-road vehicles and engine emissions regulations</t>
  </si>
  <si>
    <t>The On-Road Vehicle and Engine Emission Regulations introduce more stringent national emission standards for on-road vehicles and engines and a new regulatory framework under the Canadian Environmental Protection Act, 1999 (CEPA, 1999). These Regulations for controlling emissions from on-road vehicles and engines came into effect on January 1, 2004.</t>
  </si>
  <si>
    <t>http://www.ec.gc.ca/lcpe-cepa/eng/regulations/detailReg.cfm?intReg=65
http://transportpolicy.net/index.php?title=Canada:_Heavy-duty:_Emissions
http://transportpolicy.net/index.php?title=Canada:_Light-duty:_Emissions</t>
  </si>
  <si>
    <t>On-street Residential Chargepoint Scheme United Kingdom (2016)</t>
  </si>
  <si>
    <t>On-street Residential Chargepoint Scheme</t>
  </si>
  <si>
    <t>The cost of charging infrastructure has come down significantly over the last few years, and the cost for many innovative new on-street solutions can be as low as £200-£500 per unit. The maximum amount the Office for Low Emission Vehicles (OLEV) will fund per chargepoint is £7,500, but OLEV anticipates costs to be much cheaper than this in most cases. Demonstrating value for money consideration in the application is crucial, and prices will be challenged to ensure that they are appropriate. IEA/IRENA Global Renewable Energy Policies and Measures Database © OECD/IEA and IRENA, [November 2020]</t>
  </si>
  <si>
    <t>https://www.iea.org/policies/3157-on-street-residential-chargepoint-scheme?country=United%20Kingdom&amp;qs=united</t>
  </si>
  <si>
    <t>One Million Green Homes Republic of Korea (2004)</t>
  </si>
  <si>
    <t>One Million Green Homes</t>
  </si>
  <si>
    <t>"The government of Korea is committed to the One Million Green Homes project to replace
existing energy sources with renewable energy, such as solar and geothermal, by 2020. For residential buildings installing new &amp; renewable energy facilities, up to 50 percent of the installation cost is being funded (within 80% for fuel cells). One neighborhood with more than ten participating homes is being encouraged to register in the effort to build green villages. For the 100,000 Solar-roof Project, which was launched in 2004, KRW 372 billion was provided and a total of 73,721 houses are currently using solar energy." (UNFCCC, 2011)
Home subsidy program: "In an effort to encourage NRE deployment, the government has initiated a program which was called ‘1 million green homes program’. The offical name has been changed from “1 million green homes program” to “Home subsidy program” since 2013. This is one kind of subsidy program to facilitate installing NRE facilities in residential areas such as private houses, multi-family houses and public rental houses" (Kemco, 2014)</t>
  </si>
  <si>
    <t>Onshore Renewable Energy Development Programs United States of America (2009)</t>
  </si>
  <si>
    <t>Onshore Renewable Energy Development Programs</t>
  </si>
  <si>
    <t>http://www.blm.gov/wo/st/en/prog/energy/renewable_energy.html</t>
  </si>
  <si>
    <t>Onshore wind energy auction India (2017)</t>
  </si>
  <si>
    <t>Onshore wind energy auction</t>
  </si>
  <si>
    <t>Tendering schemes, Fiscal or financial incentives</t>
  </si>
  <si>
    <t>First round: 1 GW of capacity was awarded to 4 companies at Rs 3.46/kWh price (USD 53.6/MWh).
Second round: auction a total of 10 GW of wind power by 2019 through reverse bidding, with the lowest bids reaching Rs 2.64/kWh price (USD 40.0/MWh) for 500 MW capacity. The remaining 500 MW capacity was contracted at Rs 2.65/kWh (USD 41/MWh). IEA/IRENA Global Renewable Energy Policies and Measures Database © OECD/IEA and IRENA, [November 2020]</t>
  </si>
  <si>
    <t>http://pib.nic.in/newsite/PrintRelease.aspx?relid=171394
https://www.iea.org/policies/6390-india-national-onshore-wind-capacity-auction-2nd-round?country=India&amp;page=2&amp;qs=indi</t>
  </si>
  <si>
    <t>Onshore wind feed-in Tariff China (2009)</t>
  </si>
  <si>
    <t>Onshore wind feed-in Tariff</t>
  </si>
  <si>
    <t>In 2009, the Chinese National Development and Reform Document (NDRD) introduced a feed-in tariff to support the deployment of electricity from onshore wind, applying over a 20 year period.
Ammendement in 2017
Starting from 1 Jan 2017, the feed-in tariff levels for onshore wind are reduced to RMB 0.4, 0.45,0.49 and 0.57 per kwh for zones (/categories) 1-4.
Starting from 1 Jan 2017, the Feed-in tariff for offshore wind and intertidal zone is RMB 0.85 and RMB 0.75 per kwh respectively.</t>
  </si>
  <si>
    <t>http://jbyrne.org/wp-content/uploads/2013_es_EP_wind-energy_China_huwangbyrnelado_2.pdf</t>
  </si>
  <si>
    <t>Ontario Electric Vehicles Incentive Program Canada (2010)</t>
  </si>
  <si>
    <t>Ontario Electric Vehicles Incentive Program</t>
  </si>
  <si>
    <t>Ontario</t>
  </si>
  <si>
    <t>Allows Ontario consumers to apply for a rebate ranging from $5,000 to $8,500 towards the purchase or lease of eligible, new plug-in hybrid electric or battery electric vehicles IEA/IRENA Global Renewable Energy Policies and Measures Database © OECD/IEA and IRENA, [November 2020]</t>
  </si>
  <si>
    <t>https://news.ontario.ca/en/release/35839/ontario-making-electric-vehicles-more-affordable</t>
  </si>
  <si>
    <t>Ontario Electricity Pricing, Conservation and Supply Act Canada (2002)</t>
  </si>
  <si>
    <t>Ontario Electricity Pricing, Conservation and Supply Act</t>
  </si>
  <si>
    <t>http://www.ene.gov.on.ca/en/index.php</t>
  </si>
  <si>
    <t>Ontario Exemption of Bio-diesel from Fuel Tax Canada (2002)</t>
  </si>
  <si>
    <t>Ontario Exemption of Bio-diesel from Fuel Tax</t>
  </si>
  <si>
    <t>http://www.gov.on.ca/FIN/bud02e/paperc.htm</t>
  </si>
  <si>
    <t>Ontario Expansion of Drive Clean Program Canada (2002)</t>
  </si>
  <si>
    <t>Ontario Expansion of Drive Clean Program</t>
  </si>
  <si>
    <t>http://www.driveclean.com/info/press/aug30_bg1.html</t>
  </si>
  <si>
    <t>Ontario Feed-in Tariff Programme Canada (2009)</t>
  </si>
  <si>
    <t>Ontario Feed-in Tariff Programme</t>
  </si>
  <si>
    <t>https://www.ontario.ca/document/renewable-energy-development-ontario-guide-municipalities/40-feed-tariff-program</t>
  </si>
  <si>
    <t>Ontario Renewable Energy Standard Offer Programme (RESOP) Canada (2006)</t>
  </si>
  <si>
    <t>Ontario Renewable Energy Standard Offer Programme (RESOP)</t>
  </si>
  <si>
    <t>http://www.powerauthority.on.ca/sop/</t>
  </si>
  <si>
    <t>Ontario Tax Rebate for Alternative Fuel Vehicles Canada (2002)</t>
  </si>
  <si>
    <t>Ontario Tax Rebate for Alternative Fuel Vehicles</t>
  </si>
  <si>
    <t>Ontori Electric Vehicles Inventive Program Canada (2015)</t>
  </si>
  <si>
    <t>Ontori Electric Vehicles Inventive Program</t>
  </si>
  <si>
    <t>support for electric vehicles by offering up to $1,000 (50% of the purchase cost, up to $500 + 50% of the installation cost, up to $500) to help eligible participants purchase and install charging stations for home or business use. IEA/IRENA Global Renewable Energy Policies and Measures Database © OECD/IEA and IRENA, [November 2020]</t>
  </si>
  <si>
    <t>http://www.mto.gov.on.ca/english/vehicles/electric/charging-incentive-program.shtml</t>
  </si>
  <si>
    <t>Ontorio Building Code Canada (2012)</t>
  </si>
  <si>
    <t>Ontorio Building Code</t>
  </si>
  <si>
    <t>https://www.ontario.ca/laws/regulation/120332</t>
  </si>
  <si>
    <t>Open Sea Tests of Offshore Wave Power Device Japan (1998)</t>
  </si>
  <si>
    <t>Open Sea Tests of Offshore Wave Power Device</t>
  </si>
  <si>
    <t>http://www.godac.jamstec.go.jp/catalog/data/doc_catalog/media/shiken40-02_01.pdf</t>
  </si>
  <si>
    <t>Operation Change Out - Military Challenge United States of America (2008)</t>
  </si>
  <si>
    <t>Operation Change Out - Military Challenge</t>
  </si>
  <si>
    <t>Information provision, Public voluntary schemes, Negotiated agreements (public-private sector)</t>
  </si>
  <si>
    <t>Focused on better lighting solutions.</t>
  </si>
  <si>
    <t>https://www.energystar.gov/index.cfm?c=oco.op_changeout</t>
  </si>
  <si>
    <t>Opinions on Accelerating the Implementation of Energy Management Contracting and Promoting the Development of Energy Conservation Service Industry China (2010)</t>
  </si>
  <si>
    <t>Opinions on Accelerating the Implementation of Energy Management Contracting and Promoting the Development of Energy Conservation Service Industry</t>
  </si>
  <si>
    <t>Opportunities Envelope Canada (2003)</t>
  </si>
  <si>
    <t>Opportunities Envelope</t>
  </si>
  <si>
    <t>Policy support, Funds to sub-national governments</t>
  </si>
  <si>
    <t>Options Paper on Curbing Business Energy Use United Kingdom (1999)</t>
  </si>
  <si>
    <t>Options Paper on Curbing Business Energy Use</t>
  </si>
  <si>
    <t>Order Establishing Conditions for the Purchase of Electricity Generated from Wind Energy Plants Located in an Area Particularly Exposed to Cyclonic Risk and Equipped with a Device for Forecasting and Smoothing Electricity Production France (2013)</t>
  </si>
  <si>
    <t>Order Establishing Conditions for the Purchase of Electricity Generated from Wind Energy Plants Located in an Area Particularly Exposed to Cyclonic Risk and Equipped with a Device for Forecasting and Smoothing Electricity Production</t>
  </si>
  <si>
    <t>Feed-in tariffs or premiums, Regulatory Instruments</t>
  </si>
  <si>
    <t>This Order establishes eligibility criteria for the feed-in tariff. The eligibility is limited in time and payment duration is 15 years.</t>
  </si>
  <si>
    <t>http://www.res-legal.eu/search-by-country/france/sources/t/source/src/arrete-du-8-mars-2013/
http://www.res-legal.eu/search-by-country/france/single/s/res-e/t/promotion/aid/feed-in-tariff-tarif-dachat/lastp/131/</t>
  </si>
  <si>
    <t>Order Establishing the Conditions of the Compensation Mechanism for Electricity Generated from Geothermal Installations France (2016)</t>
  </si>
  <si>
    <t>Order Establishing the Conditions of the Compensation Mechanism for Electricity Generated from Geothermal Installations</t>
  </si>
  <si>
    <t>This order sets technology-specific conditions regarding the eligibility of geothermal installations to the compensation mechanism and the amount of the allocated premium. It also aims at promoting geothermal power. The premium tariff is allocated over a limited period of time, 20 years in the case of geothermal power.</t>
  </si>
  <si>
    <t>http://www.res-legal.eu/search-by-country/france/single/s/res-e/t/promotion/aid/premium-tariff-complement-de-remuneration-par-guichet-ouvert/lastp/131/</t>
  </si>
  <si>
    <t>Order Establishing the Conditions of the Compensation Mechanism for Electricity Generated from Hydro Power Plants France (2017)</t>
  </si>
  <si>
    <t>Order Establishing the Conditions of the Compensation Mechanism for Electricity Generated from Hydro Power Plants</t>
  </si>
  <si>
    <t>This order sets technology-specific conditions regarding the eligibility of hydro power plants to the compensation mechanism and the amount of the allocated premium. Its overall goal is to promote hydro power through market premium. The eligibility is limited in time; for hydro, duration of payment is 20 years.</t>
  </si>
  <si>
    <t>http://www.res-legal.eu/search-by-country/france/sources/t/source/src/arrete-du-1er-mars-2007-hydro/
http://www.res-legal.eu/search-by-country/france/single/s/res-e/t/promotion/aid/feed-in-tariff-tarif-dachat/lastp/131/</t>
  </si>
  <si>
    <t>Order Establishing the Conditions of the Compensation Mechanism for Electricity Generated from Wind Energy Offshore Installations with a Maximum of Aerogenerators France (2017)</t>
  </si>
  <si>
    <t>Order Establishing the Conditions of the Compensation Mechanism for Electricity Generated from Wind Energy Offshore Installations with a Maximum of Aerogenerators</t>
  </si>
  <si>
    <t>The order sets technology specific conditions regarding the eligibility to the compensation mechanism and the amount of the allocated premium. It also aims at promoting wind energy through a market premium. The premium tariff is allocated over a limited period of time, 20 years in the case of wind energy.</t>
  </si>
  <si>
    <t>Order on the Eligibility Requirements for Solar Energy Systems Fixed on Buildings France (2017)</t>
  </si>
  <si>
    <t>Order on the Eligibility Requirements for Solar Energy Systems Fixed on Buildings</t>
  </si>
  <si>
    <t>The Order establishes eligibility criteria for the feed-in tariff and aims to promote solar energy through such a feed-in tariff. Eligibility is restricted in time and the duration of payment is 20 years for solar power.</t>
  </si>
  <si>
    <t>http://www.res-legal.eu/search-by-country/france/sources/t/source/src/arrete-du-4-mars-2011-soleil/</t>
  </si>
  <si>
    <t>Order on the Eligibility Requirements of Biogas Plants with an Installed Capacity up to 500 kW to the Feed-in Tariff France (2016)</t>
  </si>
  <si>
    <t>Order on the Eligibility Requirements of Biogas Plants with an Installed Capacity up to 500 kW to the Feed-in Tariff</t>
  </si>
  <si>
    <t>In French: Arrêté du 13 décembre 2016 fixant les conditions d'achat pour l'électricité produite par les installations utilisant à titre principal le biogaz produit par méthanisation de déchets non dangereux et de matière végétale brute implantées sur le territoire métropolitain continental d'une puissance installée strictement inférieure à 500 kW telles que visés au 4° de l'article D. 314-15 du code de l'énergie
The Order establishes eligibility criteria and aims at promoting biogas through a feed-in tariff.</t>
  </si>
  <si>
    <t>http://www.res-legal.eu/search-by-country/france/sources/t/source/src/arrete-du-19-mai-2011-biogaz/</t>
  </si>
  <si>
    <t>Ordinance on Energy Conservation in Buildings Germany (2000)</t>
  </si>
  <si>
    <t>Ordinance on Energy Conservation in Buildings</t>
  </si>
  <si>
    <t>Codes and standards, Monitoring, Other mandatory requirements</t>
  </si>
  <si>
    <t>http://www.bmwi.de/</t>
  </si>
  <si>
    <t>Ordinance on small and medium-sized firing installations Germany (1998)</t>
  </si>
  <si>
    <t>Ordinance on small and medium-sized firing installations</t>
  </si>
  <si>
    <t>https://www.bmu.de/fileadmin/Daten_BMU/Download_PDF/Gesetze/1_bimschv_en_bf.pdf</t>
  </si>
  <si>
    <t>Ordinance on the Fee Schedule for Architects and Engineers Germany (1995)</t>
  </si>
  <si>
    <t>Ordinance on the Fee Schedule for Architects and Engineers</t>
  </si>
  <si>
    <t>Buildings, Heating and cooling, Hot water and cooking, Electricity and heat, Renewables</t>
  </si>
  <si>
    <t>https://www.econstor.eu/bitstream/10419/182518/1/GLO-DP-0256.pdf</t>
  </si>
  <si>
    <t>Organic Agricultural Strategy Document Turkey (2006)</t>
  </si>
  <si>
    <t>Organic Agricultural Strategy Document</t>
  </si>
  <si>
    <t>"In the Organic Agricultural Strategy Document (2006-2020) of the Ministry of Food, Agriculture and Livestock, increasing the competition power and efficiency of organic agricultural sector to establish a sustainable agricultural sector in Turkey considering environmental dimension is defined as the basic goal"</t>
  </si>
  <si>
    <t>Organic Agriculture Law Turkey (2001)</t>
  </si>
  <si>
    <t>Organic Agriculture Law</t>
  </si>
  <si>
    <t>Product standards, Other mandatory requirements</t>
  </si>
  <si>
    <t>"Purpose of Organic Agriculture Law is determining principles and procedures on taking necessary precautions to provide development of organic product and inputs production for offering the consumers reliable, high quality products. The Law assuring control and control of certification process, and this process is one of the strongest tools incontrolling fertilizer use in agricultural production. In thiscontext, it provides significant contribution in decreasing N2O emission."</t>
  </si>
  <si>
    <t>Outdoor Lighting Efficiency Turkey (2001)</t>
  </si>
  <si>
    <t>Outdoor Lighting Efficiency</t>
  </si>
  <si>
    <t>Outline for Promotion of Efforts to Prevent Global Warming Japan (2002)</t>
  </si>
  <si>
    <t>Outline for Promotion of Efforts to Prevent Global Warming</t>
  </si>
  <si>
    <t>http://www.kantei.go.jp/foreign/policy/ondanka/index_e.html</t>
  </si>
  <si>
    <t>Outline of Alleviating Property through Development in Rural Areas China (2011)</t>
  </si>
  <si>
    <t>Outline of Alleviating Property through Development in Rural Areas</t>
  </si>
  <si>
    <t>"Increase of forest cover in poor areas by 1.5% (2020) and by 3.5% (2030). It proposes that by 2015, the forest coverage in poor areas should increase by 1.5 percentage points and that by 2020, 3.5 percentage points than that in the end of 2010. Major ecological restoration projects such as the CCFP, water and soil conservation, natural forest protection and shelterbelt construction should be implemented continuously in poor areas. The government should establish ecological compensation mechanism, and focus more on poor areas, strengthen ecological compensation level for major ecological function zones, and pay attention to biodiversity conservation in poor areas."</t>
  </si>
  <si>
    <t>http://www.un.org/esa/forests/wp-content/uploads/bsk-pdf-manager/157_CHINA.PDF</t>
  </si>
  <si>
    <t>Outline of National Plan for Forest Land Conservation and Utilization China (2010)</t>
  </si>
  <si>
    <t>Outline of National Plan for Forest Land Conservation and Utilization</t>
  </si>
  <si>
    <t>It is proposed that China will ensure a steady increase in its national forest stock volume in the next decade, for which the quota management system for forest land expropriation has been adopted to reinforce forest land conservation. China increased afforestation subsidies from RMB 100 to 200 Yuan per Mu (1/15 hectare). These measures
have effectively protected and increased forest resources in China. During 2006-2010, totally 24.67 million hectares of lands were afforested.</t>
  </si>
  <si>
    <t>Outline of the National Afforestation and Greening Plan China (2011)</t>
  </si>
  <si>
    <t>Outline of the National Afforestation and Greening Plan</t>
  </si>
  <si>
    <t>The afforestation and greening models will be optimized to increase shares of the mixed forests, indigenous and rare tree species. Secondly, the phase II projects for natural forest resource conservation will be implemented, and construction tasks will be seriously fulfilled, following the so-called ‘Four Assignments (i.e. targets, tasks, funds and responsibilities) to Provinces’. Thirdly, plans for the projects under the policy on conversion of sloppy land into forest, key shelter forests in the ‘Three-North’ and middle and lower-reaches of the Yangtze River basin, and the Beijing-Tianjin sandstorm source control among others will be actively prepared and implemented in the 12th FYP period. The coastal shelter forests and high yield fast-growing forests will be further pursued.</t>
  </si>
  <si>
    <t>Outlines on Promoting Ecological Civilization China (2013)</t>
  </si>
  <si>
    <t>Outlines on Promoting Ecological Civilization</t>
  </si>
  <si>
    <t>"Increase of forest cover by 23% (2020). Proposing medium and long term forestry development strategies and major actions, such as drawing red lines of ecological protection and construction of key functional zones of ecological protection, planning to increase forest coverage to over 23%, forest stock volume to over 15 billion m3, forestry output to 10 trillion RMB and compulsory tree planting rate to 70% by 2020, in order to construct a firm ecological security system, an efficient ecological economic system and a prosperous ecological cultural system, and to undertake historical missions for forestry endowed by ecological civilization construction."</t>
  </si>
  <si>
    <t>Ownership Rights of Forest Dependent Community Act India (2006)</t>
  </si>
  <si>
    <t>Ownership Rights of Forest Dependent Community Act</t>
  </si>
  <si>
    <t>https://tribal.nic.in/FRA/data/FRARulesBook.pdf</t>
  </si>
  <si>
    <t>Ownership of Coalbed Methane United States of America (1992)</t>
  </si>
  <si>
    <t>Ownership of Coalbed Methane</t>
  </si>
  <si>
    <t>https://www.law.cornell.edu/uscode/text/42/13368</t>
  </si>
  <si>
    <t>Ozone Protection and Synthetic Greenhouse Gas Management Act Australia (1989)</t>
  </si>
  <si>
    <t>Ozone Protection and Synthetic Greenhouse Gas Management Act</t>
  </si>
  <si>
    <t>Last amended in 2003. Products containing HFCs are verified and require licensing.</t>
  </si>
  <si>
    <t>https://www.legislation.gov.au/Details/C2016C00824</t>
  </si>
  <si>
    <t>Ozone-depleting Substances and Halocarbon Alternatives Regulations Canada (1999)</t>
  </si>
  <si>
    <t>Ozone-depleting Substances and Halocarbon Alternatives Regulations</t>
  </si>
  <si>
    <t>Energy and other taxes, Regulatory Instruments</t>
  </si>
  <si>
    <t>Last amended in 2016. This regulation was introduced under the Environmental Protection Act (1999) and, among other, requires permit and a the payment of a fee for HFCs imports and exports.
The Regulations Amending the Ozone-depleting Substances and Halocarbon Alternatives Regulations (Amendments) establish a phase-down of HFC consumption (manufacture plus import minus export) from an established baseline. The phase down begins in 2019 with a 10% reduction in consumption with further reduction steps in 2024, 2029 and 2034 in order to achieve an 85 percent reduction in HFC consumption by 2036.</t>
  </si>
  <si>
    <t>https://www.canada.ca/en/environment-climate-change/services/canadian-environmental-protection-act-registry/ozone-regulations-amendments-questions.html</t>
  </si>
  <si>
    <t>P. 30/Menhut-II Indonesia (2009)</t>
  </si>
  <si>
    <t>P. 30/Menhut-II</t>
  </si>
  <si>
    <t>Provide mechanisms for REDD Implementation; List the possible locations (in all types of forests) and proponents (national and international; government, corporation and international entity) of REDD activities; Regulate the procedure and process of application, assessment and approval (including REL and MRV)</t>
  </si>
  <si>
    <t>http://faolex.fao.org/docs/pdf/ins143984.pdf
http://www.theredddesk.org/sites/default/files/resources/pdf/2010/report_7_indonesia.pdf
http://www.theredddesk.org/law/ministerial_regulation_p_30menhut_ii2009_indonesia</t>
  </si>
  <si>
    <t>PAS 2050: Specification for assessing the life-cycle GHG emissions of goods and services United Kingdom (2008)</t>
  </si>
  <si>
    <t>PAS 2050: Specification for assessing the life-cycle GHG emissions of goods and services</t>
  </si>
  <si>
    <t>http://www.bsi-global.com/en/Standards-and-Publications/Industry-Sectors/Energy/PAS-2050/</t>
  </si>
  <si>
    <t>PFC Reduction/Climate Partnership for the Semiconductor Industry United States of America (1996)</t>
  </si>
  <si>
    <t>PFC Reduction/Climate Partnership for the Semiconductor Industry</t>
  </si>
  <si>
    <t>Negotiated agreements (public-private sector), Advice or aid in implementation, Information provision</t>
  </si>
  <si>
    <t>Industry, Industrial N2O, Fluorinated gases</t>
  </si>
  <si>
    <t>http://www.epa.gov/highgwp/semiconductor-pfc/index.html</t>
  </si>
  <si>
    <t>PREDIT 4: Sustainable transport France (2009)</t>
  </si>
  <si>
    <t>PREDIT 4: Sustainable transport</t>
  </si>
  <si>
    <t>Direct investment, RD&amp;D funding, Policy support, Research &amp; Development and Deployment (RD&amp;D)</t>
  </si>
  <si>
    <t>http://www.predit.prd.fr</t>
  </si>
  <si>
    <t>PROBIO - National Bio-Combustible Fuel Program Italy (2000)</t>
  </si>
  <si>
    <t>PROBIO - National Bio-Combustible Fuel Program</t>
  </si>
  <si>
    <t>http://www.cipecomitato.it/it/il_cipe/delibere/download?f=E000027.doc</t>
  </si>
  <si>
    <t>PROBIOMASA: Project for the Promotion of Energy from Biomass Argentina (2013)</t>
  </si>
  <si>
    <t>PROBIOMASA: Project for the Promotion of Energy from Biomass</t>
  </si>
  <si>
    <t>"PROBIOMASA aims to generate a total of 200 electric MW and 200 thermal MW by 2016 from biomass.
Also, it expects to generate other benefits such as:
• Annual savings by replacing imported fossil fuels.
• Creation of a significant number of new jobs.
• Generation of new capabilities focused on renewable energy management.
• Energy security improvement in isolated areas (30 communitiesin total).
• Reduction of local pollution of soil and water as well as fire reduction" (http://ccap.org/assets/Argentina_Renewable_Energy_Probiomassa_May_2013_NAMA_Executive_Summary.pdf)</t>
  </si>
  <si>
    <t>Mitigation, Energy security, Energy access, Air pollution, Economic development</t>
  </si>
  <si>
    <t>http://ccap.org/assets/Argentina_Renewable_Energy_Probiomassa_May_2013_NAMA_Executive_Summary.pdf</t>
  </si>
  <si>
    <t>Capacity of renewables (MW), Capacity of renewables (MW)</t>
  </si>
  <si>
    <t>2013, 2013</t>
  </si>
  <si>
    <t>PROCEL Build Brazil (2003)</t>
  </si>
  <si>
    <t>PROCEL Build</t>
  </si>
  <si>
    <t>Research programme, Professional training and qualification, Information provision</t>
  </si>
  <si>
    <t>https://www.buildingrating.org/jurisdiction/Brazil</t>
  </si>
  <si>
    <t>PROCEL Education Brazil (1995)</t>
  </si>
  <si>
    <t>PROCEL Education</t>
  </si>
  <si>
    <t>Information provision, Professional training and qualification</t>
  </si>
  <si>
    <t>PROCEL Industry Brazil (2003)</t>
  </si>
  <si>
    <t>PROCEL Industry</t>
  </si>
  <si>
    <t>Information and education, Advice or aid in implementation, Information provision, Auditing, Research &amp; Development and Deployment (RD&amp;D)</t>
  </si>
  <si>
    <t>https://prod.iea.org/policies/982-national-energy-conservation-programme-procel-industry?country=Brazil&amp;page=1&amp;q=PROCEL</t>
  </si>
  <si>
    <t>PROCEL Municipal Energy Management Brazil (1998)</t>
  </si>
  <si>
    <t>PROCEL Municipal Energy Management</t>
  </si>
  <si>
    <t>https://prod.iea.org/policies/130-national-energy-conservation-programme-procel-municipal-energy-management?country=Brazil&amp;page=1&amp;q=PROCEL</t>
  </si>
  <si>
    <t>PROCEL Public Lighting Brazil (2002)</t>
  </si>
  <si>
    <t>PROCEL Public Lighting</t>
  </si>
  <si>
    <t>Direct investment, Funds to sub-national governments, Infrastructure investments, Public voluntary schemes</t>
  </si>
  <si>
    <t>http://documents1.worldbank.org/curated/en/679281521548635917/pdf/ESM-P150942-PUBLIC-LightingBrazilianCitiesReportENGLISHFINAL.pdf</t>
  </si>
  <si>
    <t>PROCEL Seal and label Brazil (1993)</t>
  </si>
  <si>
    <t>PROCEL Seal and label</t>
  </si>
  <si>
    <t>Auditing, Monitoring, Endorsement label, Comparison label</t>
  </si>
  <si>
    <t>Pacific-AUS Climate Change Science and Adaptation Planning Australia (2011)</t>
  </si>
  <si>
    <t>Pacific-AUS Climate Change Science and Adaptation Planning</t>
  </si>
  <si>
    <t>Information and education, Strategic planning</t>
  </si>
  <si>
    <t>The programme provides support to 14 Pacific island states.</t>
  </si>
  <si>
    <t>https://www.cawcr.gov.au/technical-reports/CTR_072.pdf</t>
  </si>
  <si>
    <t>Package of Measures to Address Climate Change Republic of Korea (2007)</t>
  </si>
  <si>
    <t>Package of Measures to Address Climate Change</t>
  </si>
  <si>
    <t>White certificates, Strategic planning</t>
  </si>
  <si>
    <t>Pan-Canadian Framework on Clean Growth and Climate Change Canada (2016)</t>
  </si>
  <si>
    <t>Pan-Canadian Framework on Clean Growth and Climate Change</t>
  </si>
  <si>
    <t>The Pan-Canadian Framework on Clean Growth and Climate Change is Canada's plan to grow the economy while reducing greenhouse gas (GHG) emissions and building resilience to adapt to a changing climate.
The Framework consists of several action guidelines in many sectors (e.g electricity, industry, transportation, forestry, agriculture, waste, buildings). A central component of this Framework is the commitment to pricing carbon pollution across the country by 2018.</t>
  </si>
  <si>
    <t>https://www.canada.ca/content/dam/themes/environment/documents/weather1/20161209-1-en.pdf</t>
  </si>
  <si>
    <t>Participation in International Energy Star Program Japan (1995)</t>
  </si>
  <si>
    <t>Participation in International Energy Star Program</t>
  </si>
  <si>
    <t>http://www.energystar.jp/index.html</t>
  </si>
  <si>
    <t>Particular Matter Emissions Control Policy Republic of Korea (2015)</t>
  </si>
  <si>
    <t>Particular Matter Emissions Control Policy</t>
  </si>
  <si>
    <t>The most important recent development in Korea, which has gained strong public attention, is “Particular Matter Emissions Control Policy” and its associated implementation plans. The plans include large subsidies for disseminating eco-friendly cars and EV charging infrastructures and early replacement subsidies for old diesel vehicles. Tthe PM Emissions Control Policy concerns only with air quality and environmental improvement.</t>
  </si>
  <si>
    <t>Partnership Fund Canada (2005)</t>
  </si>
  <si>
    <t>Partnership Fund</t>
  </si>
  <si>
    <t>Infrastructure investments, Fiscal or financial incentives, Policy support</t>
  </si>
  <si>
    <t>https://www.fin.gov.on.ca/en/media/2005/bk03-ompf.html</t>
  </si>
  <si>
    <t>Partnership for Advanced Technology in Housing United States of America (2001)</t>
  </si>
  <si>
    <t>Partnership for Advanced Technology in Housing</t>
  </si>
  <si>
    <t>Technology development, Negotiated agreements (public-private sector)</t>
  </si>
  <si>
    <t>https://www.nap.edu/read/10312/chapter/4</t>
  </si>
  <si>
    <t>Partnership for Advancing Technology in Housing (PATH) United States of America (1998)</t>
  </si>
  <si>
    <t>Partnership for Advancing Technology in Housing (PATH)</t>
  </si>
  <si>
    <t>https://nsf.gov/pubs/2005/nsf05547/nsf05547.pdf</t>
  </si>
  <si>
    <t>Partnership for Clean Fuels and Vehicles United States of America (2002)</t>
  </si>
  <si>
    <t>Partnership for Clean Fuels and Vehicles</t>
  </si>
  <si>
    <t>http://www.unep.org/transport/pcfv/</t>
  </si>
  <si>
    <t>Partnership for Climate Protection and Energy Germany (2009)</t>
  </si>
  <si>
    <t>Partnership for Climate Protection and Energy</t>
  </si>
  <si>
    <t>Fiscal or financial incentives, Advice or aid in implementation, Professional training and qualification</t>
  </si>
  <si>
    <t>https://www.iea.org/policies/1792-partnership-for-climate-protection-and-energy?country=Germany&amp;page=3</t>
  </si>
  <si>
    <t>Partnership for Sustainable Communities United States of America (2009)</t>
  </si>
  <si>
    <t>Partnership for Sustainable Communities</t>
  </si>
  <si>
    <t>https://19january2017snapshot.epa.gov/smartgrowth/hud-dot-epa-partnership-sustainable-communities_.html</t>
  </si>
  <si>
    <t>Passenger Automobile and Light Truck Greenhouse Gas Emission Regulations Canada (2010)</t>
  </si>
  <si>
    <t>Passenger Automobile and Light Truck Greenhouse Gas Emission Regulations</t>
  </si>
  <si>
    <t>"The Canadian government anticipates that the average GHG emissions performance of the 2016 Canadian fleet of new cars and light trucks would match an average level of 153 g CO2/km (169 gCO2/km under NEDC cycle). This would represent an approximate 20% reduction compared to the new vehicle fleet that was sold in Canada in 2007." (http://transportpolicy.net/index.php?title=Canada:_Light-duty:_Fuel_Consumption_and_GHG)
Light-duty vehicles target: 98gCO2/km (23.2 km/l) by 2025, aligned with US CAFE standards</t>
  </si>
  <si>
    <t>https://laws-lois.justice.gc.ca/eng/regulations/sor-2010-201/index.html</t>
  </si>
  <si>
    <t>Passenger Vehicle Energy Consumption Labelling Ordinance (Pkw-EnVKV) Germany (2004)</t>
  </si>
  <si>
    <t>Passenger Vehicle Energy Consumption Labelling Ordinance (Pkw-EnVKV)</t>
  </si>
  <si>
    <t>Perform, Achieve, Trade (PAT) Scheme India (2011)</t>
  </si>
  <si>
    <t>Perform, Achieve, Trade (PAT) Scheme</t>
  </si>
  <si>
    <t>White certificates, Auditing, Monitoring, Obligation schemes</t>
  </si>
  <si>
    <t>Industry, Electricity and heat, Coal, Gas, Oil</t>
  </si>
  <si>
    <t>The main instrument to increase energy efficiency in industry is the Perform, Achieve and Trade (PAT) Mechanism, which is implemented under the 'National Mission on Enhanced Energy Efficiency’. PAT resembles an emissions trading scheme (ETS) and has been in place since 2012. The scheme is currently in its second phase (2016–2019). PAT differs from traditional cap-and-trade systems as it sets intensity-based energy targets.
The target is to achieve an average 4.8% reduction of Specific Energy Consumption (SEC) of the participating facilities in 2015 (below the 2007-2010 baseline level).</t>
  </si>
  <si>
    <t>https://beeindia.gov.in/content/pat-3
https://climateactiontracker.org/countries/india/current-policy-projections/</t>
  </si>
  <si>
    <t>CD-LINKS policy status: implemented (cycle I) / planned (cycle II)</t>
  </si>
  <si>
    <t>Performance Standards and 5-Star Rating for Buildings: MEPS and NatHERs Australia (2006)</t>
  </si>
  <si>
    <t>Performance Standards and 5-Star Rating for Buildings: MEPS and NatHERs</t>
  </si>
  <si>
    <t>Codes and standards, Regulatory Instruments</t>
  </si>
  <si>
    <t>http://www.abcb.gov.au</t>
  </si>
  <si>
    <t>Performance criteria and application for flaring and ventilation of natural gas (CNH.06.001/09) Mexico (2009)</t>
  </si>
  <si>
    <t>Performance criteria and application for flaring and ventilation of natural gas (CNH.06.001/09)</t>
  </si>
  <si>
    <t>Under the regulation, PEMEX are required to submit an economic analysis of controlled destruction plans. Technical provisions are set forth to assist PEMEX to evaluate and plan oil field operations regarding flaring and venting activities. A maximum limit of 80% to 95% of the percentage of gas per production that used to be vented or burnt (if it used to be &gt;2% to</t>
  </si>
  <si>
    <t>http://www.cnh.gob.mx/_docs/QuemaVto/DT_QyV.pdf</t>
  </si>
  <si>
    <t>Permenhut P. 36/Menhut-II Indonesia (2009)</t>
  </si>
  <si>
    <t>Permenhut P. 36/Menhut-II</t>
  </si>
  <si>
    <t>"It provides details for project developers and outlines investor activities, such as selling and payment of permits, maintenance and development of forest resources, and capacity development for local communities. The regulation stipulates what is required for a license application and where it should be lodged. The regulation permits the marketing of carbon in the national scheme (yet to be developed) and international market. Provide mechanisms for REDD voluntary carbon market; Revenue sharing between developer, community and government ; Transition to carbon market"</t>
  </si>
  <si>
    <t>http://extwprlegs1.fao.org/docs/pdf/ins143983.pdf</t>
  </si>
  <si>
    <t>Permitting Under the Clean Air Act United States of America (2015)</t>
  </si>
  <si>
    <t>Permitting Under the Clean Air Act</t>
  </si>
  <si>
    <t>Monitoring, Auditing</t>
  </si>
  <si>
    <t>"Operating Permits Issued under Title V of the Clean Air Act: title V of the Clean Air Act requires major sources of air pollutants, and certain other sources, to obtain and operate in compliance with an operating permit. Sources with these "title V permits" are required by the Act to certify compliance with the applicable requirements of their permits at least annually" (EPA)</t>
  </si>
  <si>
    <t>https://www.epa.gov/title-v-operating-permits/basic-information-about-operating-permits
https://www.epa.gov/caa-permitting
https://www.epa.gov/title-v-operating-permits</t>
  </si>
  <si>
    <t>Pesticide Risk Reduction Program Canada (2003)</t>
  </si>
  <si>
    <t>Pesticide Risk Reduction Program</t>
  </si>
  <si>
    <t>"The Pesticide Risk Reduction Program (PRRP) – a joint initiative of Agriculture and Agri-food Canada's (AAFC) Pest Management Centre (PMC) and Health Canada's Pest Management Regulatory Agency (PMRA) – works to reduce the risks to human health and the environment from pesticides used in the agriculture and agri-food industry. The Program creates a framework through which stakeholders, including growers, grower organizations, pest management experts and others, develop and implement Pesticide Risk Reduction Strategies. Strategies aim to provide reduced-risk tools to growers, including Biopesticides, and to encourage the adoption of alternative pest management approaches, practices and technologies."</t>
  </si>
  <si>
    <t>http://www.agr.gc.ca/eng/?id=1288277891464</t>
  </si>
  <si>
    <t>Phase Out of Inefficient Lightbulbs Australia (2007)</t>
  </si>
  <si>
    <t>Phase Out of Inefficient Lightbulbs</t>
  </si>
  <si>
    <t>http://www.industry.gov.au/Energy/EnergyEfficiency/Appliances-Lighting-Equipment/Pages/default.aspx#</t>
  </si>
  <si>
    <t>Pilot Emission Removals, Reductions and Learnings (PERRL) Canada (2002)</t>
  </si>
  <si>
    <t>Pilot Emission Removals, Reductions and Learnings (PERRL)</t>
  </si>
  <si>
    <t>http://www.ec.gc.ca/perrl/</t>
  </si>
  <si>
    <t>Pilot programme 'Einsparzaehler' Germany (2016)</t>
  </si>
  <si>
    <t>Pilot programme 'Einsparzaehler'</t>
  </si>
  <si>
    <t>First, this programme provides financial incentives for companies to implement pilot projects aiming at improve the energy efficiency of their industrial, commerical or residential customers by applying digital technologies. Projects should allow the measurement and display of energy consumption patterns. Second, the project should provide advice on how to improve efficiency. Finally, it should provide a way to measure before and after the impact of the implemented efficiency measures. IEA/IRENA Global Renewable Energy Policies and Measures Database © OECD/IEA and IRENA, [November 2020]</t>
  </si>
  <si>
    <t>https://www.iea.org/policies/2218-pilot-program-einsparzaehler?country=Germany&amp;page=1&amp;qs=germ
https://www.bafa.de/DE/Energie/Energieeffizienz/Einsparzaehler/einsparzaehler_node.html</t>
  </si>
  <si>
    <t>Plan Climat France (2004)</t>
  </si>
  <si>
    <t>Plan Climat</t>
  </si>
  <si>
    <t>http://www.ecologie.gouv.fr/article.php3?id_article=2551</t>
  </si>
  <si>
    <t>Plan for Cars Powered by Hydrogen Italy (2001)</t>
  </si>
  <si>
    <t>Plan for Cars Powered by Hydrogen</t>
  </si>
  <si>
    <t>Plan for Cycling and Active Mobility France (2018)</t>
  </si>
  <si>
    <t>Plan for Cycling and Active Mobility</t>
  </si>
  <si>
    <t>This plan aims at strengthening the cycling culture and increase the mode share of cycling in the country. The document highlights the goal to increase the modal share of bicycle from 3 to 9% by 2024. To achive this goal, the plan indicates the importance of improving road safety for cyclists and the need to switch incentives from commuting to cycling. A National Active Mobility Fund is created to organize the development of infrastructure and help local authorities reach their goals.</t>
  </si>
  <si>
    <t>https://climate-laws.org/cclow/geographies/france/policies/plan-for-cycling-and-active-mobility
https://www.ecologique-solidaire.gouv.fr/plan-velo-et-mobilites-actives</t>
  </si>
  <si>
    <t>Plan for Logistics and Transportation - PNLT Brazil (2007)</t>
  </si>
  <si>
    <t>Plan for Logistics and Transportation - PNLT</t>
  </si>
  <si>
    <t>Transport, Heavy-duty vehicles, Light-duty vehicles, Shipping</t>
  </si>
  <si>
    <t>http://www.eprg.group.cam.ac.uk/wp-content/uploads/2009/10/isda_br_october-2009.pdf</t>
  </si>
  <si>
    <t>Plan for accelerating the development of energy conservation and environmental protection related industries China (2013)</t>
  </si>
  <si>
    <t>Plan for accelerating the development of energy conservation and environmental protection related industries</t>
  </si>
  <si>
    <t>https://www.iea.org/policies/1972-plan-for-accelerating-the-development-of-energy-conservation-and-environmental-protection-related-industries?country=Libya%2CPeople%27s%20Republic%20Of%20China&amp;page=5&amp;region=Asia%20Pacific</t>
  </si>
  <si>
    <t>Plan for the Global Warming Countermeasures Japan (2016)</t>
  </si>
  <si>
    <t>Plan for the Global Warming Countermeasures</t>
  </si>
  <si>
    <t>This government was mandated to develop and implement the Plan for the Global Warming Countermeasures under the Act on Promotion of Global Warming Countermeasures. The plan is to be revised every three years and has a long-term emissions reduction vision (2050).</t>
  </si>
  <si>
    <t>https://www.env.go.jp/press/files/en/676.pdf</t>
  </si>
  <si>
    <t>Plan for the energy performance of agricultural exploitations France (2009)</t>
  </si>
  <si>
    <t>Plan for the energy performance of agricultural exploitations</t>
  </si>
  <si>
    <t>Grants and subsidies, Information provision, Strategic planning</t>
  </si>
  <si>
    <t>Electricity and heat, Renewables, Transport, Agriculture and forestry</t>
  </si>
  <si>
    <t>Renewables, Energy service demand reduction and resource efficiency, Non-energy use</t>
  </si>
  <si>
    <t>http://agriculture.gouv.fr/sections/presse/dossiers-presse/plan-performance</t>
  </si>
  <si>
    <t>Planned Carbon Tax France (1999)</t>
  </si>
  <si>
    <t>Planned Carbon Tax</t>
  </si>
  <si>
    <t>Fiscal or financial incentives, CO2 taxes</t>
  </si>
  <si>
    <t>Planned Energy Efficiency Certificates France (2004)</t>
  </si>
  <si>
    <t>Planned Energy Efficiency Certificates</t>
  </si>
  <si>
    <t>Regulatory Instruments, White certificates</t>
  </si>
  <si>
    <t>https://www.iea.org/policies/1901-planned-energy-efficiency-certificates?country=France&amp;page=3&amp;qs=france</t>
  </si>
  <si>
    <t>Planned Voluntary Emissions Trading Scheme Japan (2002)</t>
  </si>
  <si>
    <t>Planned Voluntary Emissions Trading Scheme</t>
  </si>
  <si>
    <t>Policy support, Voluntary approaches, GHG emission reduction crediting and offsetting mechanism, Demonstration project</t>
  </si>
  <si>
    <t>Planning and Energy Act United Kingdom (2008)</t>
  </si>
  <si>
    <t>Planning and Energy Act</t>
  </si>
  <si>
    <t>Enacted on 27 November 2008, the Planning and Energy Act enables local planning authorities in England and Wales to set requirements for energy use and energy efficiency in local plans. It allows local authorities to establish their own requirements for a proportion of energy used in development plans to come from renewable sources, to be low carbon, or to comply with energy efficiency standards that exceed the requirements of existing building regulations. IEA/IRENA Global Renewable Energy Policies and Measures Database © OECD/IEA and IRENA, [November 2020]</t>
  </si>
  <si>
    <t>https://www.iea.org/policies/376-planning-and-energy-act-2008-england-and-wales?country=United%20Kingdom&amp;page=3&amp;qs=united</t>
  </si>
  <si>
    <t>Plug-in Car Grant United Kingdom (2011)</t>
  </si>
  <si>
    <t>Plug-in Car Grant</t>
  </si>
  <si>
    <t>http://www.dft.gov.uk/topics/sustainable/olev/plug-in-car-grant</t>
  </si>
  <si>
    <t>Plug-in Electric Drive Motor Vehicle Tax Credit United States of America (2008)</t>
  </si>
  <si>
    <t>Plug-in Electric Drive Motor Vehicle Tax Credit</t>
  </si>
  <si>
    <t>Tax relief, Funds to sub-national governments</t>
  </si>
  <si>
    <t>http://www.afdc.energy.gov/afdc/laws/law/US/409</t>
  </si>
  <si>
    <t>Plug-in Motorcycle Grant United Kingdom (2018)</t>
  </si>
  <si>
    <t>Plug-in Motorcycle Grant</t>
  </si>
  <si>
    <t>The OLEV (Office for Low Emission Vehicles) Plug-in Motorcycle Grant (PIMG) only applies to a new motorcycle or scooter that meets all of the eligibility criteria for the scheme, as set out on OLEVs website, and that has been approved by OLEV. These criteria are updated regularly, for example, during the course of the grant scheme new safety requirements or European regulations or standards come into force for motorcycles or scooters. IEA/IRENA Global Renewable Energy Policies and Measures Database © OECD/IEA and IRENA, [November 2020]</t>
  </si>
  <si>
    <t>https://www.iea.org/policies/3215-plug-in-motorcycle-grant?country=United%20Kingdom&amp;qs=united</t>
  </si>
  <si>
    <t>Policy on Iron and Steel Industry Development China (2005)</t>
  </si>
  <si>
    <t>Policy on Iron and Steel Industry Development</t>
  </si>
  <si>
    <t>"In 2005, the NDRC issued a policy named ‘‘Policy on Iron &amp; Steel Industry Development’’ to require all new-built iron and steel manufacturers to install coke dry quenching equipment for coke ovens (NDRC, 2005)." (Huo et al., 2012)</t>
  </si>
  <si>
    <t>Post-2020 EU-ETS Reform European Union (27) (2018)</t>
  </si>
  <si>
    <t>Post-2020 EU-ETS Reform</t>
  </si>
  <si>
    <t>GHG emission reduction crediting and offsetting mechanism, GHG emissions allowances</t>
  </si>
  <si>
    <t>New key rules from 2021: Annual reduction in total volume of emissions (cap) - 2.20%; Free allowances (high carbon leakage risk industries) - 100%; Free allowances (low carbon leakage risk industries) - 30%</t>
  </si>
  <si>
    <t>https://www.europarl.europa.eu/RegData/etudes/BRIE/2018/621902/EPRS_BRI(2018)621902_EN.pdf</t>
  </si>
  <si>
    <t>Power Grid Expansion Act (EnLAG) Germany (2009)</t>
  </si>
  <si>
    <t>Power Grid Expansion Act (EnLAG)</t>
  </si>
  <si>
    <t>http://www.lse.ac.uk/GranthamInstitute/law/power-grid-expansion-act-enlag/</t>
  </si>
  <si>
    <t>Power Smart New Home Program in British Columbia Canada (2003)</t>
  </si>
  <si>
    <t>Power Smart New Home Program in British Columbia</t>
  </si>
  <si>
    <t>http://www.bchydro.com/news/2003/nov/release8838.html</t>
  </si>
  <si>
    <t>Power purchase from solar photovoltaic plants (No. 17/13) Indonesia (2013)</t>
  </si>
  <si>
    <t>Power purchase from solar photovoltaic plants (No. 17/13)</t>
  </si>
  <si>
    <t>https://www.lekslawyer.com/executive-summary-of-government-regulation-number-17-of-2013-on-the-implementation-of-the-law-of-the-republic-of-indonesia-number-20-of-2008-on-micro-small-and-medium-business/</t>
  </si>
  <si>
    <t>Powerful $avings Campaign United States of America (2004)</t>
  </si>
  <si>
    <t>Powerful $avings Campaign</t>
  </si>
  <si>
    <t>http://www.energy.gov/engine/content.do?PUBLIC_ID=15931&amp;BT_CODE=PR_PRESSRELEASES&amp;TT_CODE=PRESSRELEASE</t>
  </si>
  <si>
    <t>Pre-Payment Electricity Metering India (2007)</t>
  </si>
  <si>
    <t>Pre-Payment Electricity Metering</t>
  </si>
  <si>
    <t>Monitoring, Net metering</t>
  </si>
  <si>
    <t>http://forumofregulators.gov.in/Data/Reports/Evolving%20measures%20for%20the%20effective%20implementation%20of%20prepaid%20metering%20in%20the%20country.pdf</t>
  </si>
  <si>
    <t>Preferential Loan Programmes offered by the Reconstruction Loan Corporation (KfW) Germany (1999)</t>
  </si>
  <si>
    <t>Preferential Loan Programmes offered by the Reconstruction Loan Corporation (KfW)</t>
  </si>
  <si>
    <t>https://www.iea.org/policies/3860-preferential-loan-programmes-offered-by-the-reconstruction-loan-corporation-kfw?country=Germany&amp;page=6</t>
  </si>
  <si>
    <t>Preferential Tax Policies for Renewable Energy China (2003)</t>
  </si>
  <si>
    <t>Preferential Tax Policies for Renewable Energy</t>
  </si>
  <si>
    <t>https://www.iea.org/policies/1736-the-10th-five-year-plan-for-economic-and-social-development-of-the-peoples-republic-of-china-2001-2005</t>
  </si>
  <si>
    <t>Preferential Tax Regimes for Biofuels United Kingdom (2002)</t>
  </si>
  <si>
    <t>Preferential Tax Regimes for Biofuels</t>
  </si>
  <si>
    <t>http://www.lse.ac.uk/GranthamInstitute/law/preferential-tax-regimes-for-biofuels/</t>
  </si>
  <si>
    <t>Premium for the Purchase of Bikes (Bonus vélo) France (2018)</t>
  </si>
  <si>
    <t>Premium for the Purchase of Bikes (Bonus vélo)</t>
  </si>
  <si>
    <t>Since 1 February 2018, a subsidy can be attributed to non-taxable individuals who decide to buy an new electric bike (bikes with lead battery do not qualify), with the condition that they do not sell the bike within the year following the purchase. This scheme can only be attributed to a person who has already been granted a subsidy by a local government (collectivité territoriale). To receive the national subsidy, the combination of the 2 schemes should not exceed 20% of the price paid for the bike or 200€.</t>
  </si>
  <si>
    <t>https://www.ecologique-solidaire.gouv.fr/bonus-malus-ecologique-prime-conversion-et-bonus-velo#
https://www.toutsurmesfinances.com/argent/a/bonus-et-subventions-pour-l-achat-d-un-velo-electrique#Les_aides_des_collectivites_territoriales_pour_acheter_un_velo_electrique</t>
  </si>
  <si>
    <t>President Regulation on the Implementation of a National Greenhouse Gases Inventory Indonesia (2011)</t>
  </si>
  <si>
    <t>President Regulation on the Implementation of a National Greenhouse Gases Inventory</t>
  </si>
  <si>
    <t>Executive: 71/2011</t>
  </si>
  <si>
    <t>http://www.walhi.or.id/wp-content/uploads/2015/10/perpres_no.71-2011-PENYELENGGARAAN-INVENTARISASI.pdf</t>
  </si>
  <si>
    <t>Presidential Decree on the Structure of the Environment and Forestry Ministry Indonesia (2015)</t>
  </si>
  <si>
    <t>Presidential Decree on the Structure of the Environment and Forestry Ministry</t>
  </si>
  <si>
    <t>Presidential Decree 16/2015 on the Structure of the Environment and Forestry Ministry</t>
  </si>
  <si>
    <t>http://www.fao.org/faolex/results/details/en/c/LEX-FAOC174324/</t>
  </si>
  <si>
    <t>Presidential Decree on National Action Plan to reduce GHG emissions (RAN-GRK) Indonesia (2011)</t>
  </si>
  <si>
    <t>Presidential Decree on National Action Plan to reduce GHG emissions (RAN-GRK)</t>
  </si>
  <si>
    <t>Political &amp; non-binding climate strategy, GHG reduction target, Political &amp; non-binding GHG reduction target</t>
  </si>
  <si>
    <t>Perpres No. 61/2011 stated that the quantified emission reduction target of 26% in 2020
is 0.767 Gt CO2-e, and of 41% is 1.189 Giga ton CO2-e. In achieving this target, mitigation
actions are allocated to five different sectors, i.e., forestry and peat-land, waste, energy and
transport, agriculture, and industry. Forestry and Peatland - reduction by 1.039 GtCO2eq // Agriculture 0.011 GtCO2eq.</t>
  </si>
  <si>
    <t>http://sipuu.setkab.go.id/PUUdoc/17288/PERPRES%20612011.pdf
http://unfccc.int/resource/docs/natc/idnbur1.pdf</t>
  </si>
  <si>
    <t>Presidential Decree on deforestation Brazil (2007)</t>
  </si>
  <si>
    <t>Presidential Decree on deforestation</t>
  </si>
  <si>
    <t>Decree 6321/2007: "This decree established specific procedures to intensify efforts in combating deforestation in municipalities identified as ‘hotspots’ of forest clearing, including a revision of private land titles (to identify fraudulent documents and illegal occupations) and restrictions on access to credit among rural properties lacking minimal proof of legitimate claims."</t>
  </si>
  <si>
    <t>Presidential Decree: Concerning some measures for improving the energy and ecological efficiency Russian Federation (2008)</t>
  </si>
  <si>
    <t>Presidential Decree: Concerning some measures for improving the energy and ecological efficiency</t>
  </si>
  <si>
    <t>Policy support, Energy efficiency target, Political &amp; non-binding energy efficiency target</t>
  </si>
  <si>
    <t>Electricity and heat, Buildings, Industry</t>
  </si>
  <si>
    <t>Decree 889. Goal of energy intensity reduction to 40% by 2020 from 2007 levels</t>
  </si>
  <si>
    <t>https://www.unescap.org/sites/default/files/D_Russia_NadezhdinEEPresentation_1.pdf</t>
  </si>
  <si>
    <t>Presidential Decree on Measures to Ensure Affordable and Comfortable Accommodation and Quality of Housing and Communal Services Russian Federation (2012)</t>
  </si>
  <si>
    <t>Presidential Decree on Measures to Ensure Affordable and Comfortable Accommodation and Quality of Housing and Communal Services</t>
  </si>
  <si>
    <t>Other mandatory requirements, Fiscal or financial incentives, Market-based instruments, Building codes and standards</t>
  </si>
  <si>
    <t>2012 until 2017: Target is a 30 percent increase in the total capital investment devoted to the heating system, water supply, sewerage and sewage treatment. IEA/IRENA Global Renewable Energy Policies and Measures Database © OECD/IEA and IRENA, [November 2020]</t>
  </si>
  <si>
    <t>https://www.iea.org/policies/1754-presidential-decree-on-measures-to-ensure-the-citizens-of-the-russian-federation-affordable-and-comfortable-accommodation-and-quality-of-housing-and-communal-services?page=3&amp;region=Central%20%26%20South%20America%2CEurasia&amp;sector=Residential%2CMulti-sector</t>
  </si>
  <si>
    <t>Presidential Decree on logging Indonesia (2011)</t>
  </si>
  <si>
    <t>Presidential Decree on logging</t>
  </si>
  <si>
    <t>INPRES No. 10 /2011
o bans logging of 64 million hectares of carbon-rich primary forests and peat lands
o suspends the granting of new permits for clearing these lands for 2yrs</t>
  </si>
  <si>
    <t>https://www.wri.org/blog/2011/06/indonesia-s-ambitious-forest-moratorium-moves-forward</t>
  </si>
  <si>
    <t>Presidential Instruction on combating illegal logging Indonesia (2005)</t>
  </si>
  <si>
    <t>Presidential Instruction on combating illegal logging</t>
  </si>
  <si>
    <t>(INPRES 4/2005) Directs 18 government bodies as well as local government officials to cooperate in action to eradicate illegal logging</t>
  </si>
  <si>
    <t>http://www.fao.org/faolex/results/details/en/c/LEX-FAOC052866/</t>
  </si>
  <si>
    <t>Presidential Instruction on Biofuel Development Indonesia (2006)</t>
  </si>
  <si>
    <t>Presidential Instruction on Biofuel Development</t>
  </si>
  <si>
    <t>Strategic planning, Other mandatory requirements, Obligation schemes</t>
  </si>
  <si>
    <t>Executive: 1/2006
The Ministry of Energy and Mineral Resources also launched the National Biofuel Roadmap 2006–2025, which establishes actions to accelerate the use of biofuels to replace fossil-based fuel and targets 5% of biofuel utilisation in the energy mix, 20% biodiesel use in diesel fuel consumption and 15% bio-ethanol use in gasoline consumption by 2025.
Biodiesel and bio-ethanol targets were updated in 2013, see Biofuel Blending (Ministry Regulation No. 25/2013)</t>
  </si>
  <si>
    <t>http://sipuu.setkab.go.id/PUUdoc/4459/IP%20NO%201%20TH%202006.pdf</t>
  </si>
  <si>
    <t>Presidential Instruction on Forest Moratorium (Development of REDD schemes) Indonesia (2011)</t>
  </si>
  <si>
    <t>Presidential Instruction on Forest Moratorium (Development of REDD schemes)</t>
  </si>
  <si>
    <t>Last amended in 2019</t>
  </si>
  <si>
    <t>http://www.lse.ac.uk/GranthamInstitute/law/presidential-instruction-102011-on-forest-moratorium-development-of-redd-schemes-including-indicative-moratorium-maps/</t>
  </si>
  <si>
    <t>Presidential Instruction on Energy and Water Efficiency Indonesia (2008)</t>
  </si>
  <si>
    <t>Presidential Instruction on Energy and Water Efficiency</t>
  </si>
  <si>
    <t>Institutional creation, Monitoring, Research &amp; Development and Deployment (RD&amp;D)</t>
  </si>
  <si>
    <t>Executive: 2/2008</t>
  </si>
  <si>
    <t>http://sipuu.setkab.go.id/PUUdoc/16117/Inpres%20No%202%20Thn%202008.pdf</t>
  </si>
  <si>
    <t>Presidential Instruction on Forest Moratorium Indonesia (2013)</t>
  </si>
  <si>
    <t>Presidential Instruction on Forest Moratorium</t>
  </si>
  <si>
    <t>Number 6/2013: "The moratorium is applicable on primary forests and peatlands, except for those permits already been agreed to in principle by the Minister of Forestry; development in key areas, such as geothermal energy, oil and gas, power plants, rice fields and sugarcane fields; the extensions of permits for forest usage and/or the usage of forest areas for which permits already exist; and ecosystem restoration."</t>
  </si>
  <si>
    <t>http://unfccc.int/resource/docs/natc/idnbur1.pdf
http://www.unorcid.org/images/pdf/Presidential%20Instruction%206.2013%20on%20Moratorium.pdf</t>
  </si>
  <si>
    <t>Presidential Regulation concerning National Energy Policy Indonesia (2006)</t>
  </si>
  <si>
    <t>Presidential Regulation concerning National Energy Policy</t>
  </si>
  <si>
    <t>5/2006: Increase the new and green capacity mix to 15% by 2025. Biofuel more than 5%; Geothermal more than 5%; Other new energy and renewable energy, particularly biomass, nuclear, hydropower, solar power, and wind power more than 5%.</t>
  </si>
  <si>
    <t>http://sipuu.setkab.go.id/PUUdoc/266/Perpres%20nomor%205%20tahun%20%202006.pdf</t>
  </si>
  <si>
    <t>Presidential Regulation 55/2019 on electric vehicles Indonesia (2019)</t>
  </si>
  <si>
    <t>Presidential Regulation 55/2019 on electric vehicles</t>
  </si>
  <si>
    <t>Regulation 55/2019 is the first attempt to grow a new market by providing incentives to manufacturers and consumers, although the specifics are still not well defined. The regulation provides targets for the local content share required to reach 80%, by 2026 for two or three wheeled-vehicles and by 2030 for four wheelers; it also indicates that charging stations can be privately owned.</t>
  </si>
  <si>
    <t>https://www.bakermckenzie.com/-/media/files/insight/publications/2019/09/charging-up-indonesias-regime-on-battery-electric-vehicles-september-2019.pdf?la=en
https://climate-laws.org/geographies/indonesia/policies/presidential-regulation-55-2019-on-electric-vehicles
http://www.lse.ac.uk/GranthamInstitute/law/presidential-regulation-55-2019-on-electric-vehicles/</t>
  </si>
  <si>
    <t>Presidential Regulation on fuel switch Indonesia (2006)</t>
  </si>
  <si>
    <t>Presidential Regulation on fuel switch</t>
  </si>
  <si>
    <t>Economic instruments, Direct investment, Fiscal or financial incentives</t>
  </si>
  <si>
    <t>Electricity and heat, Oil, Coal</t>
  </si>
  <si>
    <t>No. 71/2006: Increase capacity through fuel switch</t>
  </si>
  <si>
    <t>Presidential Regulation on the National Council for Climate Change (NCCC or DNPI) Indonesia (2008)</t>
  </si>
  <si>
    <t>Presidential Regulation on the National Council for Climate Change (NCCC or DNPI)</t>
  </si>
  <si>
    <t>Executive. Coordinating body. As of 2020 the Directorate General of Climate Change.</t>
  </si>
  <si>
    <t>http://sipuu.setkab.go.id/PUUdoc/16388/Perpres%2046%202008.pdf</t>
  </si>
  <si>
    <t>Presidential regulation concerning Energy Conservation Indonesia (2009)</t>
  </si>
  <si>
    <t>Presidential regulation concerning Energy Conservation</t>
  </si>
  <si>
    <t>Strategic planning, Auditing, Energy efficiency target, Political &amp; non-binding energy efficiency target</t>
  </si>
  <si>
    <t>General, Industry, Electricity and heat, Industrial energy related</t>
  </si>
  <si>
    <t>Executive (70/2009). Target of reducing energy intensity by 1% per year until 2025.</t>
  </si>
  <si>
    <t>http://jdih.esdm.go.id/peraturan/PP%20No.%2070%20Thn%202009.pdf</t>
  </si>
  <si>
    <t>reduction of 1% per year till 20205</t>
  </si>
  <si>
    <t>Price-Anderson and Nuclear Waste Policy Acts United States of America (1982)</t>
  </si>
  <si>
    <t>Price-Anderson and Nuclear Waste Policy Acts</t>
  </si>
  <si>
    <t>Grants and subsidies, Fiscal or financial incentives, Economic instruments, Institutional creation, User charges</t>
  </si>
  <si>
    <t>http://www.nrc.gov/reading-rm/doc-collections/fact-sheets/funds-fs.html
%20http://energy.gov/downloads/nuclear-waste-policy-act</t>
  </si>
  <si>
    <t>Prince Edward Island Renewable Energy Act Canada (2016)</t>
  </si>
  <si>
    <t>Prince Edward Island Renewable Energy Act</t>
  </si>
  <si>
    <t>Economic instruments, Fiscal or financial incentives, Feed-in tariffs or premiums, User charges, Obligation schemes</t>
  </si>
  <si>
    <t>The Renewable Energy Act established minimum purchase price utilities must pay for power produced by large-scale renewable energy generators and makes it economically feasible for Island homeowners, small businesses or farmers who have an interest in generating their own electricity to install small-scale generating systems through net-metering.</t>
  </si>
  <si>
    <t>https://www.cer-rec.gc.ca/en/data-analysis/energy-commodities/electricity/report/2016-canadian-renewable-power/province/canadas-renewable-power-landscape-2016-energy-market-analysis-prince-edward-island.html</t>
  </si>
  <si>
    <t>Private Nature Reserves Brazil</t>
  </si>
  <si>
    <t>Private Nature Reserves</t>
  </si>
  <si>
    <t>"Brazil offers private land-owners an opportunity to avoid paying property taxes by turning their land into a Private Nature Reserve (Reserva Particular do Patrimônio Natural - RPPN)"</t>
  </si>
  <si>
    <t>https://www.wwf.org.br/?12640/</t>
  </si>
  <si>
    <t>Procedures for Conversion of Allocation and Functions of Forest Areas Indonesia (2010)</t>
  </si>
  <si>
    <t>Procedures for Conversion of Allocation and Functions of Forest Areas</t>
  </si>
  <si>
    <t>(PP 10/2010): Provides the regulatory framework on the definitions and usages of forest land and the conversions of forest.
Updated in 2012 by decree PP 60/2012: http://www.dephut.go.id/uploads/apl/PP.60_2012_PerubahanTataCaraPerubahanPeruntukanDanFungsiKawasanHutan_.pdf</t>
  </si>
  <si>
    <t>https://www.forest-trends.org/wp-content/uploads/imported/indonesia-case_6-19-14-pdf.pdf</t>
  </si>
  <si>
    <t>Procurement of Energy Efficient Appliances for Government Undertakings India (2013)</t>
  </si>
  <si>
    <t>Procurement of Energy Efficient Appliances for Government Undertakings</t>
  </si>
  <si>
    <t>Product Carbon Footprint labeling Japan (2009)</t>
  </si>
  <si>
    <t>Product Carbon Footprint labeling</t>
  </si>
  <si>
    <t>Energy service demand reduction and resource efficiency, Non-energy use, Energy efficiency</t>
  </si>
  <si>
    <t>http://www.meti.go.jp/english/press/data/20091013_01.html</t>
  </si>
  <si>
    <t>The Notice on New Energy Demonstration City and Industrial Park China (2001)</t>
  </si>
  <si>
    <t>The Notice on New Energy Demonstration City and Industrial Park</t>
  </si>
  <si>
    <t>Economic instruments, Direct investment, Policy support, Strategic planning</t>
  </si>
  <si>
    <t>This Program Plan establishes at least 15 million hectares of fast-growing, high-yield plantations, of which 5.8 million hectares are fast-growing pulpwood plantations.</t>
  </si>
  <si>
    <t>http://english.forestry.gov.cn/index.php?option=com_content&amp;view=article&amp;id=181:program-plan-of-fast-growing-and-high-yielding-timber-plantation&amp;catid=19&amp;Itemid=113</t>
  </si>
  <si>
    <t>Program for Controlling Air Pollution from Motorcycles and Similar Vehicles – Promot Brazil (2002)</t>
  </si>
  <si>
    <t>Program for Controlling Air Pollution from Motorcycles and Similar Vehicles – Promot</t>
  </si>
  <si>
    <t>Codes and standards, Monitoring, Vehicle fuel-economy and emissions standards</t>
  </si>
  <si>
    <t>http://www.braziliannr.com/brazilian-environmental-legislation/</t>
  </si>
  <si>
    <t>Program of Energy Research and Development (PERD) Canada (1974)</t>
  </si>
  <si>
    <t>Program of Energy Research and Development (PERD)</t>
  </si>
  <si>
    <t>http://www.nrcan.gc.ca/energy/science/programs-funding/1509</t>
  </si>
  <si>
    <t>Program to Help Municipalities Save Energy Canada (1999)</t>
  </si>
  <si>
    <t>Program to Help Municipalities Save Energy</t>
  </si>
  <si>
    <t>https://prod.iea.org/policies/1878-program-to-help-municipalities?language=zh&amp;page=2&amp;type=Funds%20to%20sub-national%20governments</t>
  </si>
  <si>
    <t>Resolution 1076/2001 on National Energy and Alternative Fuels Program Argentina (2001)</t>
  </si>
  <si>
    <t xml:space="preserve">Resolution 1076/2001 on National Energy and Alternative Fuels Program </t>
  </si>
  <si>
    <t>Institutional creation, Research &amp; Development and Deployment (RD&amp;D), Technology deployment and diffusion, Technology development</t>
  </si>
  <si>
    <t>http://mepriv.mecon.gov.ar/Normas/1076-01.htm</t>
  </si>
  <si>
    <t>Programa de Controle da Poluição do Ar por Veículos Automotores (PROCONVE) Brazil (2012)</t>
  </si>
  <si>
    <t>Programa de Controle da Poluição do Ar por Veículos Automotores (PROCONVE)</t>
  </si>
  <si>
    <t>http://transportpolicy.net/index.php?title=Brazil:_Heavy-duty:_Emissions</t>
  </si>
  <si>
    <t>Programme for Conversion of Slope Farmlands into Forests China (2014)</t>
  </si>
  <si>
    <t>Programme for Conversion of Slope Farmlands into Forests</t>
  </si>
  <si>
    <t>The objectives of this programme are to convert 533,000 hectares of slope farmlands to forests, and to afforest 55,000 hectares of barren hills and sandy wastelands. 
The first round of the programme started in 2002 (pilot projects were conducted since 1999). A new round of returning cropland to forest and grass was launched in 2014.</t>
  </si>
  <si>
    <t>https://newclimate.org/wp-content/uploads/2018/12/PBL-CLIMA-2018_final_rev.pdf
http://english.forestry.gov.cn/index.php?option=com_content&amp;view=article&amp;id=1131:conversion-of-slope-farmland-into-forests&amp;catid=19&amp;Itemid=113</t>
  </si>
  <si>
    <t>Programme for Energy Efficient Economy Russian Federation (2001)</t>
  </si>
  <si>
    <t>Programme for Energy Efficient Economy</t>
  </si>
  <si>
    <t>Energy efficiency target, Political &amp; non-binding energy efficiency target</t>
  </si>
  <si>
    <t>Electricity and heat, Industry, Industrial energy related, General</t>
  </si>
  <si>
    <t>Reduce energy intensity by 13.4% (total final energy consumption/GDP) below 2000 levels by 2005, increasing to a 26% reduction below 2000 levels by 2010.
Superseded by Law 261</t>
  </si>
  <si>
    <t>http://fcp.economy.gov.ru/cgi-bin/cis/fcp.cgi/Fcp/ViewFcp/View/2006/130/</t>
  </si>
  <si>
    <t>Programme for Financing of Electric Energy Saving (PFAEE) Mexico (2002)</t>
  </si>
  <si>
    <t>Programme for Financing of Electric Energy Saving (PFAEE)</t>
  </si>
  <si>
    <t>Grants and subsidies, Retirement premium</t>
  </si>
  <si>
    <t>The Programme finances the substitution of old, inefficient appliances with modern and more efficient equipment. It also provides financial support for thermal insulation of homes.</t>
  </si>
  <si>
    <t>https://mexicoenergyllc.com.mx/blogs/mexico-energy-insights/mexico-a-high-growth-market-for-energy-efficiency-solutions</t>
  </si>
  <si>
    <t>Programme for Incentives for Alternative Electricity Sources Brazil (2002)</t>
  </si>
  <si>
    <t>Programme for Incentives for Alternative Electricity Sources</t>
  </si>
  <si>
    <t>Green certificates, Loans, Grants and subsidies, Other mandatory requirements, Obligation schemes</t>
  </si>
  <si>
    <t>https://www.nipe.unicamp.br/docs/publicacoes/electricity-generation.pdf</t>
  </si>
  <si>
    <t>Programme to Promote Investment in Highly Efficient Horizontal Technologies Germany (2016)</t>
  </si>
  <si>
    <t>Programme to Promote Investment in Highly Efficient Horizontal Technologies</t>
  </si>
  <si>
    <t>The goal of the programme is to create incentives for the industrial and commercial sector to invest in highly efficient horizontal technologies in order to realise energy efficiency potentials. The target for 2020 is an annual reduction of as much as 1 million toe CO2. IEA/IRENA Global Renewable Energy Policies and Measures Database © OECD/IEA and IRENA, [November 2020]</t>
  </si>
  <si>
    <t>https://www.iea.org/policies/147-programme-to-promote-investment-in-highly-efficient-horizontal-technologies?country=Germany&amp;page=1&amp;qs=germ</t>
  </si>
  <si>
    <t>Project ELBE (Incentive Programme for EV Charging Infrastructure) Germany (2019)</t>
  </si>
  <si>
    <t>Project ELBE (Incentive Programme for EV Charging Infrastructure)</t>
  </si>
  <si>
    <t>Hamburg</t>
  </si>
  <si>
    <t>Project ELBE is an incentive programme for EV charging infrastructure and integrating EV chargers into buildings. The goal is to install 7,000+ intelligently controlled charging stations in the city of Hamburg. Recepients can receive between 40 and 60% of eligible costs for: the purchase of charging stations; electrical system upgrades in buildings. It can be used for covering: the charging station and its installation; connection to the local power grid; running costs including maintenance; 24/7 hotline and billing services. IEA/IRENA Global Renewable Energy Policies and Measures Database © OECD/IEA and IRENA, [November 2020]</t>
  </si>
  <si>
    <t>https://www.iea.org/policies/8540-project-elbe-incentive-programme-for-ev-charging-infrastructure?country=Germany&amp;qs=ger</t>
  </si>
  <si>
    <t>Projects for Development and Deployment of New and Renewable Energy by NEDO and by NEPC Japan (1980)</t>
  </si>
  <si>
    <t>Projects for Development and Deployment of New and Renewable Energy by NEDO and by NEPC</t>
  </si>
  <si>
    <t>RD&amp;D funding, Demonstration project, Technology development, Technology deployment and diffusion</t>
  </si>
  <si>
    <t>http://www.nedo.go.jp/english/index.html
http://www.nepc.or.jp/</t>
  </si>
  <si>
    <t>Promoting Sustainable Lifestyle and Houses: "Lo-House" Promotion Japan (2006)</t>
  </si>
  <si>
    <t>Promoting Sustainable Lifestyle and Houses: "Lo-House" Promotion</t>
  </si>
  <si>
    <t>Advice or aid in implementation, Information provision, Endorsement label, Policy support</t>
  </si>
  <si>
    <t>http://www.mlit.go.jp</t>
  </si>
  <si>
    <t>Promotion Law of New and Renewable Energy Development Republic of Korea (1987)</t>
  </si>
  <si>
    <t>Promotion Law of New and Renewable Energy Development</t>
  </si>
  <si>
    <t>http://english.motie.go.kr/en/tp/alltopics/bbs/bbsView.do?bbs_cd_n=3&amp;bbs_seq_n=19</t>
  </si>
  <si>
    <t>Promotion Strategy for Environmental Research and Environmental Technology Development Japan (2015)</t>
  </si>
  <si>
    <t>Promotion Strategy for Environmental Research and Environmental Technology Development</t>
  </si>
  <si>
    <t>Strategic planning, Research &amp; Development and Deployment (RD&amp;D)</t>
  </si>
  <si>
    <t>"The Ministry of Environment promotes research and technology development based on the"Promotion Strategy for Environmental Research and Environmental Technology Development" which is a policy recommendation made by the Central Environment Council in August, 2015 (hereinafter the Promotion Strategy), in which the Ministry presents key challenges to be focused on in environmental research and technology development over the next 5 years and provides measures to effectively promote them with a view to an ideal sustainable society in a mid and long-term perspective (i.e. to be achieved by around 2025 - 2030 or by 2050)"</t>
  </si>
  <si>
    <t>http://www.env.go.jp/en/policy/rt/overview.pdf</t>
  </si>
  <si>
    <t>Promotion for Development and Dissemination of PV systems Japan (1997)</t>
  </si>
  <si>
    <t>Promotion for Development and Dissemination of PV systems</t>
  </si>
  <si>
    <t>Research programme, Technology deployment and diffusion</t>
  </si>
  <si>
    <t>http://www.meti.go.jp/english/index.html</t>
  </si>
  <si>
    <t>Promotion for the Local Introduction of New Energy Japan (1998)</t>
  </si>
  <si>
    <t>Promotion for the Local Introduction of New Energy</t>
  </si>
  <si>
    <t>Promotion of Developing Low-Carbon Community Japan (2012)</t>
  </si>
  <si>
    <t>Promotion of Developing Low-Carbon Community</t>
  </si>
  <si>
    <t>Infrastructure investments, Energy and other taxes, Grants and subsidies, Strategic planning</t>
  </si>
  <si>
    <t>Promotion of ESCO Japan (1996)</t>
  </si>
  <si>
    <t>Promotion of ESCO</t>
  </si>
  <si>
    <t>http://www.jaesco.or.jp/english/</t>
  </si>
  <si>
    <t>Promotion of Efficient Freight of Railway Transport Japan (2007)</t>
  </si>
  <si>
    <t>Promotion of Efficient Freight of Railway Transport</t>
  </si>
  <si>
    <t>Infrastructure investments, Information provision</t>
  </si>
  <si>
    <t>http://www.enecho.meti.go.jp/topics/hakusho/index.htm</t>
  </si>
  <si>
    <t>Promotion of Electric and Natural-Gas Powered Vehicles France (1999)</t>
  </si>
  <si>
    <t>Promotion of Electric and Natural-Gas Powered Vehicles</t>
  </si>
  <si>
    <t>Procurement rules, Tax relief, Information provision, Voluntary approaches</t>
  </si>
  <si>
    <t>Promotion of Energy Efficient Distribution Transformer in Rajasthan India (2010)</t>
  </si>
  <si>
    <t>Promotion of Energy Efficient Distribution Transformer in Rajasthan</t>
  </si>
  <si>
    <t>Comparison label, Building codes and standards</t>
  </si>
  <si>
    <t>This notification aims to promote the use of star labelled, energy efficient distribution transformers. In new residential and non-residential buildings, only products with three stars or more should be installed. IEA/IRENA Global Renewable Energy Policies and Measures Database © OECD/IEA and IRENA, [November 2020]</t>
  </si>
  <si>
    <t>https://www.iea.org/policies/169-promotion-of-energy-efficient-distribution-transformer-in-rajasthan?country=India&amp;page=5&amp;qs=indi</t>
  </si>
  <si>
    <t>Promotion of High Efficiency Cogeneration Italy (2011)</t>
  </si>
  <si>
    <t>Promotion of High Efficiency Cogeneration</t>
  </si>
  <si>
    <t>https://www.iea.org/policies/5135-promotion-of-high-efficiency-cogeneration?country=Italy&amp;page=2&amp;qs=italy</t>
  </si>
  <si>
    <t>Promotion of Home Energy Management System (HEMS), Building Energy Management System (BEMS) Japan (2001)</t>
  </si>
  <si>
    <t>Promotion of Home Energy Management System (HEMS), Building Energy Management System (BEMS)</t>
  </si>
  <si>
    <t>http://www.enecho.meti.go.jp/en/category/others/basic_plan/pdf/4th_strategic_energy_plan.pdf</t>
  </si>
  <si>
    <t>Promotion of Hybrid and Fuel-Cell Powered Vehicles Republic of Korea (2005)</t>
  </si>
  <si>
    <t>Promotion of Hybrid and Fuel-Cell Powered Vehicles</t>
  </si>
  <si>
    <t>Economic instruments, Information and education, Policy support, Research &amp; Development and Deployment (RD&amp;D)</t>
  </si>
  <si>
    <t>Promotion of Star Labelled Products in Rajasthan India (2010)</t>
  </si>
  <si>
    <t>Promotion of Star Labelled Products in Rajasthan</t>
  </si>
  <si>
    <t>This notification notes that government buildings have to be equipped with at least three-star labelled products (residential and non-residential). It applies to: Air Conditioner; Ceiling Fan;
Compact Fluorescent Lamp; Direct Cool Refrigerator; Frost Free Refrigerator (FFR); Television(TV); Washing Machine. IEA/IRENA Global Renewable Energy Policies and Measures Database © OECD/IEA and IRENA, [November 2020]</t>
  </si>
  <si>
    <t>https://www.iea.org/policies/2141-promotion-of-star-labelled-products-in-rajasthan?country=India&amp;page=5&amp;qs=indi</t>
  </si>
  <si>
    <t>Promotion of Traffic Demand Management (TDM) Japan (2007)</t>
  </si>
  <si>
    <t>Promotion of Traffic Demand Management (TDM)</t>
  </si>
  <si>
    <t>Infrastructure investments, Information provision, Direct investment, Strategic planning</t>
  </si>
  <si>
    <t>Transport, Shipping, Light-duty vehicles</t>
  </si>
  <si>
    <t>http://www.eccj.or.jp/summary/local0703/eng/02_04_07.html</t>
  </si>
  <si>
    <t>Promotion of Zero Energy Building (ZEB) and Zero Energy Houses (ZEH) Japan (2010)</t>
  </si>
  <si>
    <t>Promotion of Zero Energy Building (ZEB) and Zero Energy Houses (ZEH)</t>
  </si>
  <si>
    <t>http://www.enecho.meti.go.jp/category/saving_and_new/saving/010/</t>
  </si>
  <si>
    <t>Building energy performance standard (MJ/m2/year), Energy efficiency improvement target (%), Building energy performance standard (MJ/m2/year), Energy efficiency improvement target (%)</t>
  </si>
  <si>
    <t>Building energy performance standard (PJ/m2), Energy efficiency improvement target (%), Building energy performance standard (PJ/m2), Energy efficiency improvement target (%)</t>
  </si>
  <si>
    <t>0, 20, 0, 50</t>
  </si>
  <si>
    <t>, 0, , 0</t>
  </si>
  <si>
    <t>2030, 2030, 2030, 2030</t>
  </si>
  <si>
    <t>Promotion of natural gas powered cars Germany (2013)</t>
  </si>
  <si>
    <t>Promotion of natural gas powered cars</t>
  </si>
  <si>
    <t>https://www.bmvi.de/SharedDocs/EN/Documents/MKS/mfs-short-study-cng-lpg.pdf?__blob=publicationFile</t>
  </si>
  <si>
    <t>Promotion of use of sulphur-free fuel Germany (2001)</t>
  </si>
  <si>
    <t>Promotion of use of sulphur-free fuel</t>
  </si>
  <si>
    <t>https://ec.europa.eu/commission/presscorner/detail/en/IP_01_681</t>
  </si>
  <si>
    <t>Property Tax Exemption France (2009)</t>
  </si>
  <si>
    <t>Property Tax Exemption</t>
  </si>
  <si>
    <t>http://www.developpement-durable.gouv.fr/spip.php?page=article&amp;id_article=28830</t>
  </si>
  <si>
    <t>Proposal for a Directive for the Promotion of Electricity Produced from Renewable Energy Sources European Union (27) (2000)</t>
  </si>
  <si>
    <t>Proposal for a Directive for the Promotion of Electricity Produced from Renewable Energy Sources</t>
  </si>
  <si>
    <t>https://eur-lex.europa.eu/legal-content/EN/TXT/?uri=CELEX:52000PC0884</t>
  </si>
  <si>
    <t>Proposal for a Directive of the European Parliament and of the Council on the promotion of the use of energy from renewable sources European Union (27) (2008)</t>
  </si>
  <si>
    <t>Proposal for a Directive of the European Parliament and of the Council on the promotion of the use of energy from renewable sources</t>
  </si>
  <si>
    <t>http://ec.europa.eu/energy/climate_actions/doc/2008_res_directive_en.pdf
http://ec.europa.eu/energy/climate_actions/</t>
  </si>
  <si>
    <t>Proposal for a Greenhouse Gas Emission Allowance Trading Scheme European Union (27) (2001)</t>
  </si>
  <si>
    <t>Proposal for a Greenhouse Gas Emission Allowance Trading Scheme</t>
  </si>
  <si>
    <t>https://eur-lex.europa.eu/legal-content/EN/TXT/PDF/?uri=CELEX:52001PC0581&amp;from=EN</t>
  </si>
  <si>
    <t>Prototype Carbon Fund Investment Canada (1999)</t>
  </si>
  <si>
    <t>Prototype Carbon Fund Investment</t>
  </si>
  <si>
    <t>https://ieg.worldbankgroup.org/sites/default/files/Data/reports/gppp_carbon_wp.pdf</t>
  </si>
  <si>
    <t>Prototype Heat and Power Plant Canada (2000)</t>
  </si>
  <si>
    <t>Prototype Heat and Power Plant</t>
  </si>
  <si>
    <t>Provincial Tax Relief to Promote Green Energy - British Columbia Canada (2004)</t>
  </si>
  <si>
    <t>Provincial Tax Relief to Promote Green Energy - British Columbia</t>
  </si>
  <si>
    <t>https://www2.gov.bc.ca/assets/gov/farming-natural-resources-and-industry/electricity-alternative-energy/bc_energy_plan_2007.pdf</t>
  </si>
  <si>
    <t>Provisions for the development and internationalisation of enterprises and energy Italy (2009)</t>
  </si>
  <si>
    <t>Provisions for the development and internationalisation of enterprises and energy</t>
  </si>
  <si>
    <t>http://www.normattiva.it/uri-res/N2Ls?urn:nir:stato:legge:2009-07-23;99!vig=</t>
  </si>
  <si>
    <t>Provisions on GHG emissions reduction (Kyoto targets) Italy (1998)</t>
  </si>
  <si>
    <t>Provisions on GHG emissions reduction (Kyoto targets)</t>
  </si>
  <si>
    <t>Executive: (CIPE resolutions: 137/98; 126/99; 123/02; Budget Law 2007; Ministerial decree 25.11.2008)</t>
  </si>
  <si>
    <t>http://www.lse.ac.uk/GranthamInstitute/law/provisions-on-ghg-emissions-reduction-kyoto-targets-cipe-resolutions-13798-12699-12302-budget-law-2007-ministerial-decree-25-11-2008/</t>
  </si>
  <si>
    <t>Renewable energy project in the rural electric market (PERMER - Phase II) Argentina (2015)</t>
  </si>
  <si>
    <t>Renewable energy project in the rural electric market (PERMER - Phase II)</t>
  </si>
  <si>
    <t>The program aims to expand energy access on the rural market through renewables.</t>
  </si>
  <si>
    <t>http://permer.minem.gob.ar/</t>
  </si>
  <si>
    <t>Renewable energy project in the rural electric market (PERMER - Phase I) Argentina (1999)</t>
  </si>
  <si>
    <t>Renewable energy project in the rural electric market (PERMER - Phase I)</t>
  </si>
  <si>
    <t>Use of renewable energy sources for rural electrification.</t>
  </si>
  <si>
    <t>http://www.petrotecnia.com.ar/petro_08/Permer_SP.pdf</t>
  </si>
  <si>
    <t>Public Electricity Service Law (Ley del Servicio Público de Energía Eléctrica) Mexico (1975)</t>
  </si>
  <si>
    <t>Public Electricity Service Law (Ley del Servicio Público de Energía Eléctrica)</t>
  </si>
  <si>
    <t>Last revised 2012. It establishes that public electricity service is of the exclusive competence of the Mexican State, through the national electricity companies, and must be provided on a least-cost basis.</t>
  </si>
  <si>
    <t>Public Investment in Green Power Canada (2000)</t>
  </si>
  <si>
    <t>Public Investment in Green Power</t>
  </si>
  <si>
    <t>Funds to sub-national governments, Fiscal or financial incentives, Regulatory Instruments</t>
  </si>
  <si>
    <t>Public Policy for the Promotion of Distributed Generation Mexico (2018)</t>
  </si>
  <si>
    <t>Public Policy for the Promotion of Distributed Generation</t>
  </si>
  <si>
    <t>The objective is to promote and regulate the development of distributed generation systems in Mexico, with a special focus on clean and renewable energy. It consists of a set of short, medium and long-term measures. 
La política pública para la generación distribuida en México tiene por objeto la promoción y la regulación del desarollo de la generación distribuida en México.</t>
  </si>
  <si>
    <t>https://www.gob.mx/sener/documentos/politica-publica-para-promover-la-generacion-distribuida-en-mexico
https://www.gob.mx/cms/uploads/attachment/file/411515/Politica_Publica_Generaci_n_Distribuida_en_M_xico.pdf</t>
  </si>
  <si>
    <t>Public Sector Energy Efficiency Loan Scheme (Salix Finance Ltd.) United Kingdom (2004)</t>
  </si>
  <si>
    <t>Public Sector Energy Efficiency Loan Scheme (Salix Finance Ltd.)</t>
  </si>
  <si>
    <t>Salix Finance Ltd. provides interest-free Government funding to the public sector to improve energy efficiency, reduce carbon emissions and lower energy bills. Salix is funded by the Department for Business, Energy and Industrial Strategy, the Department for Education, the Welsh Government and the Scottish Government and was established in 2004 as an independent, publicly funded company, dedicated to providing the public sector with loans for energy efficiency projects. IEA/IRENA Global Renewable Energy Policies and Measures Database © OECD/IEA and IRENA, [November 2020]</t>
  </si>
  <si>
    <t>https://www.iea.org/policies/2556-public-sector-energy-efficiency-loan-scheme-salix-finance-ltd?country=United%20Kingdom&amp;page=4&amp;qs=united</t>
  </si>
  <si>
    <t>Public Transit Capital Trust Canada (2006)</t>
  </si>
  <si>
    <t>Public Transit Capital Trust</t>
  </si>
  <si>
    <t>Infrastructure investments, Funds to sub-national governments, Tax relief, Institutional creation</t>
  </si>
  <si>
    <t>https://www.canada.ca/en/news/archive/2006/07/taking-public-transit-now-more-affordable-canada.html</t>
  </si>
  <si>
    <t>Public Transport Development Master Plan Saudi Arabia (2013)</t>
  </si>
  <si>
    <t>Public Transport Development Master Plan</t>
  </si>
  <si>
    <t>Direct investment, Strategic planning</t>
  </si>
  <si>
    <t>"In 2013 the Saudi Council of Ministers, approved the transport master plan, this master plan includes the construction of several public transport facilities. Among them a rail and bus network, public transportation stations, a trap system, and marine transportation lines, all these are expected to encourage the use of public transport." (http://www.unep.org/transport/airquality/SaudiArabia.pdf)</t>
  </si>
  <si>
    <t>National Strategy for Sustainable Development and Action Plan South Africa (2008)</t>
  </si>
  <si>
    <t>National Strategy for Sustainable Development and Action Plan</t>
  </si>
  <si>
    <t>https://www.environment.gov.za/sites/default/files/docs/sustainabledevelopment_actionplan_strategy.pdf</t>
  </si>
  <si>
    <t>Public Transportation Emergency Relief Program Grants (MAP-21) United States of America (2013)</t>
  </si>
  <si>
    <t>Public Transportation Emergency Relief Program Grants (MAP-21)</t>
  </si>
  <si>
    <t>http://www.fta.dot.gov/map21_15025.html</t>
  </si>
  <si>
    <t>Public Utility Regulatory Policies Act (PURPA) United States of America (1978)</t>
  </si>
  <si>
    <t>Public Utility Regulatory Policies Act (PURPA)</t>
  </si>
  <si>
    <t>http://www.oe.energy.gov/purpa.htm</t>
  </si>
  <si>
    <t>Public Utility Regulatory Policies Act United States of America (1978)</t>
  </si>
  <si>
    <t>Public Utility Regulatory Policies Act</t>
  </si>
  <si>
    <t>http://www.usbr.gov/power/legislation/purpa.pdf</t>
  </si>
  <si>
    <t>Public education campaign - Take Action on Climate Change Canada (2003)</t>
  </si>
  <si>
    <t>Public education campaign - Take Action on Climate Change</t>
  </si>
  <si>
    <t>Public-Private Partnership - Climate Savers United States of America (2000)</t>
  </si>
  <si>
    <t>Public-Private Partnership - Climate Savers</t>
  </si>
  <si>
    <t>Negotiated agreements (public-private sector), Advice or aid in implementation, Technology development</t>
  </si>
  <si>
    <t>https://wwfeu.awsassets.panda.org/downloads/cs_web_version_may2008_1.pdf</t>
  </si>
  <si>
    <t>Public-Private Research Partnerships: France (2006)</t>
  </si>
  <si>
    <t>Public-Private Research Partnerships:</t>
  </si>
  <si>
    <t>Public/Private Working Group to Address Energy Efficient Services Italy (2006)</t>
  </si>
  <si>
    <t>Public/Private Working Group to Address Energy Efficient Services</t>
  </si>
  <si>
    <t>Advice or aid in implementation, Strategic planning</t>
  </si>
  <si>
    <t>http://195.200.115.144/policy/publicprivate-working-group-address-energy-efficient-services</t>
  </si>
  <si>
    <t>Publication of the White Paper on Energy Japan (2004)</t>
  </si>
  <si>
    <t>Publication of the White Paper on Energy</t>
  </si>
  <si>
    <t>http://www.meti.go.jp/english/report/index.html</t>
  </si>
  <si>
    <t>Publicly Traded Partnership Income Treatment of Alternative Fuels and Industrial Source CO2 United States of America (2008)</t>
  </si>
  <si>
    <t>Publicly Traded Partnership Income Treatment of Alternative Fuels and Industrial Source CO2</t>
  </si>
  <si>
    <t>Punjab New and Renewable Sources of Energy (NRSE) Policy India (2012)</t>
  </si>
  <si>
    <t>Punjab New and Renewable Sources of Energy (NRSE) Policy</t>
  </si>
  <si>
    <t>Tax relief, Strategic planning, Regulatory Instruments, Codes and standards</t>
  </si>
  <si>
    <t>The Punjab New and Renewable Sources of Energy (NRSE) Policy – 2012 was created to develop and promote new and renewable sources of energy-based technologies and energy conservation measures as well as providing financial and fiscal assistance, thereby addressing the problems arising from depletion of conventional sources of energy and environment pollution. The policy shall replace and supersede the previous New and Renewable Source of Energy (NRSE) Policy 2006, No. 10/106/2006-STE (1)/5390 dt. 24th November, 2006, unless specifically stated within the new policy.
NRSE are defined as small hdyro up to 25 MW, biomass including co-generation, solar photovoltaic, solar thermal, urban, municipal and industrial solid/liquid wastes, biomethanation, gasification, wind and new NRSE sources like fuel cells/hydrogen/biofuels etc. of any capacity. The State of Punjab will promote investment through private/public sector participation in these areas.
Fiscal and technical incentives include:
Grid interfacing;
Power wheeling;
Open access;
Other fiscal assistance by the State Government.</t>
  </si>
  <si>
    <t>https://www.peda.gov.in/media/pdf/nrse%20pol%202012.pdf</t>
  </si>
  <si>
    <t>Punjab Policy on Net-Metering for Grid Interactive Rooft-top Solar Photovoltaic Power Plants India (2014)</t>
  </si>
  <si>
    <t>Punjab Policy on Net-Metering for Grid Interactive Rooft-top Solar Photovoltaic Power Plants</t>
  </si>
  <si>
    <t>Punjab</t>
  </si>
  <si>
    <t>Net metering, User charges</t>
  </si>
  <si>
    <t>This policy applies to the distribution licensee and consumers of distribution licensee of the State of Punjab. It was adopted to support the 2012 New and Renewable Sources of Energy Policy. The eligible consumer can install a rooftop solar system under net metering arrangements according to the permissions defined within the policy. IEA/IRENA Global Renewable Energy Policies and Measures Database © OECD/IEA and IRENA, [November 2020]</t>
  </si>
  <si>
    <t>https://www.iea.org/policies/6227-punjab-policy-on-net-metering-for-grid-interactive-rooft-top-solar-photovoltaic-power-plants?country=India&amp;page=4&amp;qs=indi</t>
  </si>
  <si>
    <t>Purchase of Electricity from Geothermal Plants (Regulation No. 02/11) Indonesia (2011)</t>
  </si>
  <si>
    <t>Purchase of Electricity from Geothermal Plants (Regulation No. 02/11)</t>
  </si>
  <si>
    <t>Governmental Regulation No. 02/2011 obliged PLN (state-owned national supplier of electricity) to purchase geothermal electricity in accordance with tendered FiT levels. Moreover, in 2012, the government increased the FiT to between USD 0.10 and USD 0.185 per kWh, depending on where the plants are located and on which voltage level the electricity is fed in. The government expects that the latest tariff will encourage companies to increase investment in geothermal energy.
The Regulation gives certainty on electricity price from geothermal power plants. The price is final and non-negotiable</t>
  </si>
  <si>
    <t>http://ilo.org/dyn/natlex/natlex4.detail?p_lang=en&amp;p_isn=86205&amp;p_country=IDN&amp;p_count=574</t>
  </si>
  <si>
    <t>Qualified Energy Conservation Bonds (QECBs) United States of America (2008)</t>
  </si>
  <si>
    <t>Qualified Energy Conservation Bonds (QECBs)</t>
  </si>
  <si>
    <t>https://www.energy.gov/sites/prod/files/2014/06/f16/qecb_creb_primer.pdf</t>
  </si>
  <si>
    <t>Qualified Green Building and Sustainable Design Project Bonds United States of America (2004)</t>
  </si>
  <si>
    <t>Qualified Green Building and Sustainable Design Project Bonds</t>
  </si>
  <si>
    <t>http://www.irs.gov/pub/irs-drop/n-05-48.pdf</t>
  </si>
  <si>
    <t>Quebec Industrial Systems Energy Efficiency Program (Hydro Quebec) Canada (2015)</t>
  </si>
  <si>
    <t>Quebec Industrial Systems Energy Efficiency Program (Hydro Quebec)</t>
  </si>
  <si>
    <t>Fiscal or financial incentives, Auditing, Monitoring</t>
  </si>
  <si>
    <t>https://www.hydroquebec.com/business/programs-tools/transition-rules-industrial-systems-program-catered-projects-component.html</t>
  </si>
  <si>
    <t>Quebec Voluntary Agreement with Aluminium Industry Canada (2002)</t>
  </si>
  <si>
    <t>Quebec Voluntary Agreement with Aluminium Industry</t>
  </si>
  <si>
    <t>https://aluminium.ca/en/industry/history</t>
  </si>
  <si>
    <t>Queensland Cleaner Energy Strategy Australia (2000)</t>
  </si>
  <si>
    <t>Queensland Cleaner Energy Strategy</t>
  </si>
  <si>
    <t>Negotiated agreements (public-private sector), Regulatory Instruments, Grants and subsidies, Strategic planning, Procurement rules, Research &amp; Development and Deployment (RD&amp;D)</t>
  </si>
  <si>
    <t>https://www.cabinet.qld.gov.au/documents/2009/jun/qld%20renewable%20energy%20plan/Attachments/Qld%20Renewable%20Energy%20Plan.pdf</t>
  </si>
  <si>
    <t>Queensland Climate Adaptation Strategy (Q-CAS) Australia (2015)</t>
  </si>
  <si>
    <t>Queensland Climate Adaptation Strategy (Q-CAS)</t>
  </si>
  <si>
    <t>https://www.qld.gov.au/__data/assets/pdf_file/0017/67301/qld-climate-adaptation-strategy.pdf</t>
  </si>
  <si>
    <t>Queensland Coastal hazards adaptation program - QCoast2100 Australia (2016)</t>
  </si>
  <si>
    <t>Queensland Coastal hazards adaptation program - QCoast2100</t>
  </si>
  <si>
    <t>Direct investment, Funds to sub-national governments, Advice or aid in implementation</t>
  </si>
  <si>
    <t>https://www.qld.gov.au/environment/climate/climate-change/response/initiatives-actions/adaptation-program</t>
  </si>
  <si>
    <t>Queensland Smart Energy Policy Australia (2007)</t>
  </si>
  <si>
    <t>Queensland Smart Energy Policy</t>
  </si>
  <si>
    <t>Grants and subsidies, Loans, Information provision, Policy support, Strategic planning, Auditing, Monitoring, Other mandatory requirements, Renewable energy target</t>
  </si>
  <si>
    <t>The 10% Renewable and Low Emission Energy Target Scheme, under which electricity retailers will be required to source 10% of their electricity sales from Queensland-based renewable or low-emissions generators by 2020.</t>
  </si>
  <si>
    <t>https://www.iea.org/policies/4727-queensland-smart-energy-policy</t>
  </si>
  <si>
    <t>National Rail Policy Green Paper South Africa (2015)</t>
  </si>
  <si>
    <t>National Rail Policy Green Paper</t>
  </si>
  <si>
    <t>NextGen Biofuels Fund Canada (2007)</t>
  </si>
  <si>
    <t>NextGen Biofuels Fund</t>
  </si>
  <si>
    <t>Economic instruments, Direct investment, RD&amp;D funding</t>
  </si>
  <si>
    <t>The Government of Canada provides CAD 500 million to Sustainable Development Technology Canada (SDTC) to invest with the private sector to establish first-of-kind large demonstration-scale facilities for the production of next-generation biofuels. The funding to the SDTC is co-managed by Natural Resources Canada and Environment Canada.</t>
  </si>
  <si>
    <t>https://www.nrcan.gc.ca/next-generation-biofuels-fund/3643</t>
  </si>
  <si>
    <t>Québec Drive Electric Program Canada (2012)</t>
  </si>
  <si>
    <t>Québec Drive Electric Program</t>
  </si>
  <si>
    <t>Quebec</t>
  </si>
  <si>
    <t>Offers a purchase/lease rebate for individuals, businesses, nonprofit organizations, and Québec municipalities that want to acquire an eligible electric vehicle. IEA/IRENA Global Renewable Energy Policies and Measures Database © OECD/IEA and IRENA, [November 2020]</t>
  </si>
  <si>
    <t>https://ideas.repec.org/a/cpp/issued/v41y2015i4p281-296.html</t>
  </si>
  <si>
    <t>Québec Écoconduite (EcoDriving) Canada (2009)</t>
  </si>
  <si>
    <t>Québec Écoconduite (EcoDriving)</t>
  </si>
  <si>
    <t>The government offers a website where drivers can find useful information on methods to reduce their carbon footprint while driving. IEA/IRENA Global Renewable Energy Policies and Measures Database © OECD/IEA and IRENA, [November 2020]</t>
  </si>
  <si>
    <t>https://durable.umontreal.ca/fileadmin/durable/documents/guideecoconduite_versionfinale.pdf</t>
  </si>
  <si>
    <t>R&amp;D on EV propulsion Turkey (2013)</t>
  </si>
  <si>
    <t>R&amp;D on EV propulsion</t>
  </si>
  <si>
    <t>In February 2013, Turkey’s Minister for Science, Industry and Technology announced that the
country’s Scientific and Technical Research Council (TÜBİTAK) will provide grants to electric car producers covering up to 100% of the costs of conducting R&amp;D related to electric vehicle propulsion. Turkish universities are expected to collaborate with private and public-sector players in this endeavour. IEA/IRENA Global Renewable Energy Policies and Measures Database © OECD/IEA and IRENA, [November 2020]</t>
  </si>
  <si>
    <t>https://www.iea.org/policies/3036-rd-on-ev-propulsion?country=Turkey&amp;page=1&amp;qs=turkey</t>
  </si>
  <si>
    <t>R-2000 Home Program Canada (1982)</t>
  </si>
  <si>
    <t>R-2000 Home Program</t>
  </si>
  <si>
    <t>Information and education, Performance label, Endorsement label, Voluntary approaches</t>
  </si>
  <si>
    <t>https://www.nrcan.gc.ca/homes/buying-energy-efficient-new-home/r-2000-environmentally-friendly-homes/20575</t>
  </si>
  <si>
    <t>Rajasthan Solar Policy India (2011)</t>
  </si>
  <si>
    <t>Rajasthan Solar Policy</t>
  </si>
  <si>
    <t>Tax relief, Green certificates, Institutional creation, Strategic planning</t>
  </si>
  <si>
    <t>The state of Rajasthan is endowed with the highest radiation levels in India and implemented the Solar Policy to harness great untapped resources and meet its Renewable Portfolio Standard requirements. The state targets the installation of 1 to 1.2 GW of solar capacity by 2022, seeks to enhance energy security, create jobs in the solar manufacturing and become a main exporter of renewable power to third party and neighboring states. To reach such targets, the solar policy includes a combination of support tools: First, power producers are exempted from electricity duty on the energy they consume and can apply for incentives under the Industry Scheme. Producers of solar thermal energy are granted access to the water quantity required for generation by local authorities and solar power will be guaranteed grid access under both the Indian Solar Mission and the Rajasthan Solar policy. The solar policy seeks to widespread the installation of solar water heating systems on all industrial buildings where hot water is required, large residential buildings, government and private hospitals, hotels and swimming pools. Solar steam systems in residential institutions and hospitals will also be supported. Second, the solar policy creates the RE infrastructure Development Fund to finance transmission network extension, road construction and ease the integration of RE generation. Such Fund will be financed by the collection of a development charge of INR. 10 Lacs per MW installed transfered to the Rajasthan Renewable Energy Corporation. The policy also provides for the regulation framework to develop solar parks larger than 1, 000 MW capacity. Such Parks will include Solar Power Plants, Manufacturing Zones, R &amp; D and Training Centres. Third, the Solar Policy creates the Solar Research Center of excellence. The solar policy will fulfill Rajasthan s engagements in the National Solar Mission -install 66 MW of solar capacity- and install additional capacity following a competitive bidding process. Central government will tender 50 MW of solar PV and 50 MW of solar thermal and best bidders will be guaranteed a fixed price by Discoms of Rajasthan. Moreover, the policy will promote the installation of solar PV and solar thermal plans for direct sale to Discoms of Rajasthan with a maximum capacity of 200 MW by 2013 and an additional 400 MW by 2017. Eligible projects will also be selected through auctions. The state will promote off grid and decentralised solar applications and hybrid systems in replacement of diesel based generators. The solar policy also facilitates the installation of solar power producers targeting solar power trade with third party or other states. In fact, Rajasthan aims to become a major issuer of solar Renewable Energy Certificates within the Indian Renewable Portfolio Obligation.</t>
  </si>
  <si>
    <t>https://energy.rajasthan.gov.in/content/dam/raj/energy/dept_of_energy/pdf/misc/solar_policy.pdf</t>
  </si>
  <si>
    <t>REDD+ National Strategy Mexico (2017)</t>
  </si>
  <si>
    <t>REDD+ National Strategy</t>
  </si>
  <si>
    <t>Agriculture and forestry, Agricultural CO2, Forestry</t>
  </si>
  <si>
    <t>The National REDD+ Strategy (ENAREDD+) 2017-2030 aims to reduce LULUCF GHG emissions, achieve net zero deforestation by 2030, and promote the sustainable use and management of forests. 
"La Estrategia Nacional para la Reducción de Emisiones por Deforestación y Degradación Forestal (ENAREDD+) tiene como objetivos, lograr disminuir la emisión de gases de efecto invernadero ocasionada por la deforestación y degradación, así como el manejo forestal sustentable y la conservación e incremento de los acervos de carbono forestal, a través del manejo integral del territorio con un enfoque de desarrollo rural sustentable."</t>
  </si>
  <si>
    <t>http://www.enaredd.gob.mx/wp-content/uploads/2017/09/Estrategia-Nacional-REDD+-2017-2030.pdf</t>
  </si>
  <si>
    <t>REDD+ National Strategy Indonesia (2009)</t>
  </si>
  <si>
    <t>Agriculture and forestry, Forestry, Industry</t>
  </si>
  <si>
    <t>"The strategy’s purpose is to fulfill the pre-conditions for the implementation of REDD+ including by establishing a framework to improve and enhance the management of the forestry sector and supporting sectors, including plantations, agriculture and mining. The strategy hopes to be mainstreamed into all institutions at the national, provincial, and district levels as well as in management units."</t>
  </si>
  <si>
    <t>REGULATION (EC) No 595/09 on heavy duty vehicles standards European Union (27) (2009)</t>
  </si>
  <si>
    <t>REGULATION (EC) No 595/09 on heavy duty vehicles standards</t>
  </si>
  <si>
    <t>Euro VI emissions standards for heavy-duty vehicles. See: http://transportpolicy.net/index.php?title=EU:_Heavy-duty:_Emissions</t>
  </si>
  <si>
    <t>http://eur-lex.europa.eu/LexUriServ/LexUriServ.do?uri=OJ:L:2009:188:0001:0013:EN:PDF</t>
  </si>
  <si>
    <t>REGULATION (EC) No 692/08 on light duty vehicles standards European Union (27) (2008)</t>
  </si>
  <si>
    <t>REGULATION (EC) No 692/08 on light duty vehicles standards</t>
  </si>
  <si>
    <t>This regulation enforces the implementation of Regulation (EC) No 715/2007.</t>
  </si>
  <si>
    <t>http://eur-lex.europa.eu/LexUriServ/LexUriServ.do?uri=OJ:L:2008:199:0001:0136:EN:PDF</t>
  </si>
  <si>
    <t>Regulation on inclusion of LULUCF in the 2030 climate and energy framework, and amending Regulation (EU) No 525/2013 and Decision No 529/2013/EU European Union (27) (2018)</t>
  </si>
  <si>
    <t>Regulation on inclusion of LULUCF in the 2030 climate and energy framework, and amending Regulation (EU) No 525/2013 and Decision No 529/2013/EU</t>
  </si>
  <si>
    <t>Formal &amp; legally binding GHG reduction target</t>
  </si>
  <si>
    <t>(EU) 2018/841 
Binding commitments to GHG emission reduction in forestry and land use for all Member States
Target: Net zero emissions from LULUCF sector by 2030</t>
  </si>
  <si>
    <t>http://www.europarl.europa.eu/legislative-train/theme-resilient-energy-union-with-a-climate-change-policy/file-lulucf-regulation
https://eur-lex.europa.eu/legal-content/EN/TXT/?uri=CELEX%3A32018R0841</t>
  </si>
  <si>
    <t>RES Promotion Italy (2011)</t>
  </si>
  <si>
    <t>RES Promotion</t>
  </si>
  <si>
    <t>Feed-in tariffs or premiums, Green certificates, White certificates</t>
  </si>
  <si>
    <t>Decree implementing Directive 2009/28/EC</t>
  </si>
  <si>
    <t>http://www.normattiva.it/uri-res/N2Ls?urn:nir:stato:decreto.legislativo:2011-03-03;28!vig=</t>
  </si>
  <si>
    <t>RES promotion Italy (2004)</t>
  </si>
  <si>
    <t>RES promotion</t>
  </si>
  <si>
    <t>Green certificates, Policy support, Codes and standards, Monitoring, Other mandatory requirements</t>
  </si>
  <si>
    <t>Decree Implementing Directive 2001/77/EC</t>
  </si>
  <si>
    <t>https://www.efficienzaenergetica.enea.it/detrazioni-fiscali.html</t>
  </si>
  <si>
    <t>Rail Transport Tax Credit Australia (1999)</t>
  </si>
  <si>
    <t>Rail Transport Tax Credit</t>
  </si>
  <si>
    <t>http://www.ato.gov.au/corporate/content.asp?doc=/content/76594.htm&amp;page=13&amp;H13</t>
  </si>
  <si>
    <t>Railway Infrastructure Adaptation for Freight Transport Japan (2000)</t>
  </si>
  <si>
    <t>Railway Infrastructure Adaptation for Freight Transport</t>
  </si>
  <si>
    <t>Transport, Shipping, Rail</t>
  </si>
  <si>
    <t>http://www.mlit.go.jp/tetudo/index.html</t>
  </si>
  <si>
    <t>Railway-structurereform Germany (2014)</t>
  </si>
  <si>
    <t>Railway-structurereform</t>
  </si>
  <si>
    <t>https://www.deutschebahn.com/resource/blob/1177650/513446b9bd04725fb289a7b609be2941/20-years_outline-data.pdf</t>
  </si>
  <si>
    <t>Rajasthan Policy for Promoting Generation of Electricity from Wind India (2012)</t>
  </si>
  <si>
    <t>Rajasthan Policy for Promoting Generation of Electricity from Wind</t>
  </si>
  <si>
    <t>According to the policy: "The State will promote setting up of wind power plants for direct sale to Discoms of Rajasthan on the tariff determined through competitive bidding process for the years 2013-14 onwards." The targets are as follows: - 2013-14: 300 MW; 2014-15: 400 MW; 2015-16: 500 MW.</t>
  </si>
  <si>
    <t>http://rreclmis.energy.rajasthan.gov.in/Wind/WindPolicy2012.pdf</t>
  </si>
  <si>
    <t>Rajasthan Solar Energy Policy India (2019)</t>
  </si>
  <si>
    <t>Rajasthan Solar Energy Policy</t>
  </si>
  <si>
    <t>Net metering, Fiscal or financial incentives, Feed-in tariffs or premiums, Grants and subsidies, Tax relief</t>
  </si>
  <si>
    <t>Electricity and heat, Renewables, Transport, Low-emissions mobility</t>
  </si>
  <si>
    <t>The overall goal is to achieve a target of 30,000 MW of solar power projects, up to 2024-25, divided into: 1) Utility/grid scale solar parks: 24,000 MW; 2) Distributed generation: 4,000 MW; 3) Solar rooftops: 1,000 MW; 4) Solar pumps: 1,000 MW. The state will promote stand-alone solar projects in remote villages and solar PV pumps for irrigation systems. It will also "promote setting up of decentralized solar power projects with a minimum capacity of 0.5 MW and a maximum capacity of 3 MW in the premises and vicinity of 33 kV grid sub-stations for the sale of power to DISCOMs." (MERCOM India, 2019) Other goals include the promotion of EVs and financial incentives to build charging stations as well as incentives related to the manufacturing of renewable energy equipments in Rajasthan. For more details, see references below.</t>
  </si>
  <si>
    <t>https://www.rajras.in/index.php/rajasthan-solar-energy-policy-2019/
https://egov.eletsonline.com/2019/12/rajasthan-solar-wind-hybrid-energy-policy/
https://mercomindia.com/rajasthan-solar-2025-policy/</t>
  </si>
  <si>
    <t>RE Tariff regulations India (2009)</t>
  </si>
  <si>
    <t>RE Tariff regulations</t>
  </si>
  <si>
    <t>http://www.cercind.gov.in/Regulations/CERC_RE-Tariff-Regualtions_17_sept_09.pdf</t>
  </si>
  <si>
    <t>Rajasthan Wind and Hybrid Energy Policy India (2019)</t>
  </si>
  <si>
    <t>Rajasthan Wind and Hybrid Energy Policy</t>
  </si>
  <si>
    <t>Goals include: meeting the Renewable Purchase Obligation (RPO) for Rajasthan; provide support to increase infrastructure and distribution systems; create a platform to attract investors; provide investment opportunities for SMEs and MSMEs; etc. The goal in terms of energy production is 2 GW by 2024-25 to fulfill the RPO. In addition, the state also plans to install 2 GW of wind power projects for captive comsuption. Tariffs should be adopted through a bidding process. The state also promotes the manufacturing of wind energy equipment through financial incentives.</t>
  </si>
  <si>
    <t>https://mercomindia.com/rajasthan-solar-2025-policy/
https://www.indiafilings.com/learn/rajasthan-wind-and-hybrid-energy-policy-2019/</t>
  </si>
  <si>
    <t>Rajasthan net-metering policy India (2015)</t>
  </si>
  <si>
    <t>Rajasthan net-metering policy</t>
  </si>
  <si>
    <t>User charges, Regulatory Instruments</t>
  </si>
  <si>
    <t>The net metering policy for Rajasthan went into force on 26th of February 2015. The eligible parties installing rooftop PV installations are allowed to benefit from the net metering tariff of INR 7.5 per installed unit.
The policy restricts the cumulative installation that can take place at any particular distribution transformer to 30% of the transformer's capacity. There are also restrictions on the size of the rooftop plant that can be set up by an individual consumer: it cannot exceed 80% of the sanctioned connected load. The lower threshold for the plant size is pegged at 1kW and the upper limit is 1MW.</t>
  </si>
  <si>
    <t>https://energy.rajasthan.gov.in/content/dam/raj/energy/avvnl/pdf/Guideline%20for%20Net%20Metering/Guideline%20Net%20%20n%20Solar%20Meter%20Comml%20AJ.pdf</t>
  </si>
  <si>
    <t>Ratification of Kyoto Protocol Canada (2002)</t>
  </si>
  <si>
    <t>Ratification of Kyoto Protocol</t>
  </si>
  <si>
    <t>Under the protocol, Canada must reduce its greenhouse gas emissions by 6% compared to 1990 levels by 2008-2012.</t>
  </si>
  <si>
    <t>https://www.canadiangeographic.ca/article/brief-history-canadas-climate-change-agreements</t>
  </si>
  <si>
    <t>Ratification of Kyoto Protocol European Union (27) (2002)</t>
  </si>
  <si>
    <t>GHG reduction target, Formal &amp; legally binding GHG reduction target</t>
  </si>
  <si>
    <t>KP CP1: -8% emissions reductions compared to 1990 by 2012.
KP CP2: -20% emissions reductions compared to 1990 by 2020.</t>
  </si>
  <si>
    <t>https://ec.europa.eu/commission/presscorner/detail/en/IP_02_794</t>
  </si>
  <si>
    <t>Ratification of the Kyoto Protocol Turkey (2009)</t>
  </si>
  <si>
    <t>Ratification of the Kyoto Protocol</t>
  </si>
  <si>
    <t>https://mpra.ub.uni-muenchen.de/19089/</t>
  </si>
  <si>
    <t>Rebate on new energy efficient appliances Canada (2003)</t>
  </si>
  <si>
    <t>Rebate on new energy efficient appliances</t>
  </si>
  <si>
    <t>http://www.gov.sk.ca/newsrel/releases/2003/12/18-838.html</t>
  </si>
  <si>
    <t>Rebates for Low-Emission Motorcycles Italy (2005)</t>
  </si>
  <si>
    <t>Rebates for Low-Emission Motorcycles</t>
  </si>
  <si>
    <t>http://www.minambiente.it/st/Ministero.aspx?doc=archivio/comunicatistampa/2005/20maggio.xml</t>
  </si>
  <si>
    <t>Reduced Electricity Consumption in Government Buildings France (1999)</t>
  </si>
  <si>
    <t>Reduced Electricity Consumption in Government Buildings</t>
  </si>
  <si>
    <t>Reduced Electricity Tax for Electric Buses Germany (2017)</t>
  </si>
  <si>
    <t>Reduced Electricity Tax for Electric Buses</t>
  </si>
  <si>
    <t>Transport companies pay reduced electricity tax for the operation of their electric or hybrid buses (11.42€/MWH instead of 20.5€/MWH). IEA/IRENA Global Renewable Energy Policies and Measures Database © OECD/IEA and IRENA, [November 2020]</t>
  </si>
  <si>
    <t>https://www.iea.org/policies/3221-reduced-electricity-tax-for-electric-buses?country=Germany&amp;qs=ger</t>
  </si>
  <si>
    <t>Reduced VAT for Residential Renewable Energy Equipment France (1999)</t>
  </si>
  <si>
    <t>Reduced VAT for Residential Renewable Energy Equipment</t>
  </si>
  <si>
    <t>Reduced VAT for energy-saving materials United Kingdom (1998)</t>
  </si>
  <si>
    <t>Reduced VAT for energy-saving materials</t>
  </si>
  <si>
    <t>http://www.hm-treasury.gov.uk/3849.htm</t>
  </si>
  <si>
    <t>Reduced VAT for renewable energy China (2001)</t>
  </si>
  <si>
    <t>Reduced VAT for renewable energy</t>
  </si>
  <si>
    <t>Reducing Barriers to Inter-provincial Trade and Transmission of Electricity Canada (2001)</t>
  </si>
  <si>
    <t>Reducing Barriers to Inter-provincial Trade and Transmission of Electricity</t>
  </si>
  <si>
    <t>Policy support, Infrastructure investments</t>
  </si>
  <si>
    <t>Electricity and heat, Renewables, Nuclear</t>
  </si>
  <si>
    <t>Reducing Greenhouse Gas Emissions from Off-Road Vehicles and Equipment Canada (2003)</t>
  </si>
  <si>
    <t>Reducing Greenhouse Gas Emissions from Off-Road Vehicles and Equipment</t>
  </si>
  <si>
    <t>Fiscal or financial incentives, Policy support, Performance label, Vehicle fuel-economy and emissions standards</t>
  </si>
  <si>
    <t>https://dieselnet.com/standards/ca/</t>
  </si>
  <si>
    <t>Reduction in Price Gap Between Diesel and Gasoline France (1999)</t>
  </si>
  <si>
    <t>Reduction in Price Gap Between Diesel and Gasoline</t>
  </si>
  <si>
    <t>Reduction of Carbon Dioxide Emissions from Coal-fired Generation of Electricity Regulations Canada (2012)</t>
  </si>
  <si>
    <t>Reduction of Carbon Dioxide Emissions from Coal-fired Generation of Electricity Regulations</t>
  </si>
  <si>
    <t>"The Regulations apply a stringent emissions intensity limit (performance standard) to new coal-fired electricity generation units and to old units that have reached the end of their useful life. The Regulations will ensure that coal-fired electricity generation in Canada operates as cleanly as high efficiency natural gas-fired electricity generation and that no new high-emitting coal-fired electricity units will be built in Canada.
Under the Regulations, the performance standard is set at the emissions intensity level of 420 tonnes CO2/gigawatt hours (GWh). The standard will address emissions of CO2 from the combustion of coal, coal derivatives (e.g., syngas) and petroleum coke (petcoke), and from all fuels burned in conjunction with any of the preceding fuel, except for biomass. The Regulations also contain flexibilities to maintain the integrity of the electricity system while still achieving the environmental objective of emission reductions." (Canada's 6th National Report on Climate Change, 2014)
Planned target: Have no coal power capacity by 2029.</t>
  </si>
  <si>
    <t>New power plant carbon intensity standards. Carbon intensity (g CO2/kWh), Decrease in carbon intensity (%)</t>
  </si>
  <si>
    <t>Electricity generation emissions (gCO2/kWh), Electricity generation emissions (gCO2/kWh)</t>
  </si>
  <si>
    <t>420, 64</t>
  </si>
  <si>
    <t>2015, 2010</t>
  </si>
  <si>
    <t>Reduction of housing subsidies Germany (2006)</t>
  </si>
  <si>
    <t>Reduction of housing subsidies</t>
  </si>
  <si>
    <t>https://www.umweltbundesamt.de/sites/default/files/medien/376/publikationen/environmentally_harmful_subsidies_in_germany_2014.pdf</t>
  </si>
  <si>
    <t>Reforestation Fund Indonesia (1989)</t>
  </si>
  <si>
    <t>Reforestation Fund</t>
  </si>
  <si>
    <t>"Indonesia’s Reforestation Fund (Dana Reboisasi, DR) is a national forest fund financed by a volume-based levy paid by timber concessionaires. Over the past 20 years, the RF has had aggregate (nominal) receipts of approximately US$ 5.8 billion, making it the single largest source of government revenues from Indonesia’s commercial forestry sector. A non-refundable levy charged to timber companies based on the volume of logs harvested during a particular year."</t>
  </si>
  <si>
    <t>Reformulated Gasoline Program United States of America (1995)</t>
  </si>
  <si>
    <t>Reformulated Gasoline Program</t>
  </si>
  <si>
    <t>http://www.epa.gov/oms/rfg.htm</t>
  </si>
  <si>
    <t>Regional Approval for Renewable Energy Projects United Kingdom (2004)</t>
  </si>
  <si>
    <t>Regional Approval for Renewable Energy Projects</t>
  </si>
  <si>
    <t>Other mandatory requirements, Policy support</t>
  </si>
  <si>
    <t>Regional AUS Renewables (RAR) Australia (2013)</t>
  </si>
  <si>
    <t>Regional AUS Renewables (RAR)</t>
  </si>
  <si>
    <t>http://arena.gov.au/initiatives-and-programs/regional-australias-renewables/</t>
  </si>
  <si>
    <t>Regional Deployment Program Republic of Korea (1997)</t>
  </si>
  <si>
    <t>Regional Deployment Program</t>
  </si>
  <si>
    <t>Infrastructure investments, Funds to sub-national governments, Grants and subsidies, Tax relief, Feed-in tariffs or premiums</t>
  </si>
  <si>
    <t>https://www.iea.org/policies/3967-regional-deployment-program?page=15&amp;region=Asia%20Pacific&amp;type=Strategic%20planning%2CAuditing%2CResearch%2C%20development%20and%20deployment%2CPerformance%20labels%2CGrants%2Fsubsidy</t>
  </si>
  <si>
    <t>Regional Greenhouse Gas Initiative (RGGI) United States of America (2008)</t>
  </si>
  <si>
    <t>Regional Greenhouse Gas Initiative (RGGI)</t>
  </si>
  <si>
    <t>http://www.rggi.org/home</t>
  </si>
  <si>
    <t>Regional Measures for Climate Change Mitigation: Victoria - Voluntary Industial Emissions Disclosure Australia (2006)</t>
  </si>
  <si>
    <t>Regional Measures for Climate Change Mitigation: Victoria - Voluntary Industial Emissions Disclosure</t>
  </si>
  <si>
    <t>https://www.cpaaustralia.com.au/~/media/corporate/allfiles/document/professional-resources/sustainability/carbon-reporting-regulatory-and-voluntary-disclosures.pdf?la=en</t>
  </si>
  <si>
    <t>Regional Measures for Energy Efficiency in Buildings: Val dAosta Italy (2008)</t>
  </si>
  <si>
    <t>Regional Measures for Energy Efficiency in Buildings: Val dAosta</t>
  </si>
  <si>
    <t>Advice or aid in implementation, Comparison label, Regulatory Instruments, Auditing, Codes and standards, Monitoring, Other mandatory requirements</t>
  </si>
  <si>
    <t>https://www.iea.org/policies/1926-regional-measures-for-energy-efficiency-in-buildings-val-daosta?country=India%2CItaly%2CUnited%20States&amp;jurisdiction=State%2FProvincial&amp;page=2&amp;sector=Buildings&amp;type=Codes%20and%20standards%2CEconomic%20instruments</t>
  </si>
  <si>
    <t>Regional Measures: Victoria Greenhouse Strategy Australia (2002)</t>
  </si>
  <si>
    <t>Regional Measures: Victoria Greenhouse Strategy</t>
  </si>
  <si>
    <t>Research &amp; Development and Deployment (RD&amp;D), Fiscal or financial incentives, Policy support, Climate strategy</t>
  </si>
  <si>
    <t>http://www.climatechange.vic.gov.au/__data/assets/pdf_file/0020/125426/Victorian-Greenhouse-Strategy-Action-Plan-Update-2005.pdf</t>
  </si>
  <si>
    <t>Regional guidelines for energy planning and promotion of energy efficiency and renewables of Val d'Aosta Italy (2012)</t>
  </si>
  <si>
    <t>Regional guidelines for energy planning and promotion of energy efficiency and renewables of Val d'Aosta</t>
  </si>
  <si>
    <t>http://www.consiglio.regione.vda.it/banche_dati/leggi_regolamenti/dettaglio_i.asp?tipo=L&amp;numero_legge=26%2F12&amp;versione=V</t>
  </si>
  <si>
    <t>Regulation on type approval of motor vehicles with respect to emissions from light passenger and commercial vehicles (Euro 5 and Euro 6) and on access to vehicle repair and maintenance information European Union (27) (2007)</t>
  </si>
  <si>
    <t>Regulation on type approval of motor vehicles with respect to emissions from light passenger and commercial vehicles (Euro 5 and Euro 6) and on access to vehicle repair and maintenance information</t>
  </si>
  <si>
    <t>(EC) No 715/2007
"This Regulation establishes common technical requirements for the type approval of motor vehicles (vehicles) and replacement parts, such as replacement pollution control devices, with regard to their emissions. In addition, this Regulation lays down rules for in-service conformity, durability of pollution control devices, on-board diagnostic (OBD) systems, measurement of fuel consumption and accessibility of vehicle repair and maintenance information."
"This Regulation shall apply to vehicles of categories M1, M2, N1 and N2 as defined in Annex II to Directive 70/156/EEC with a reference mass not exceeding 2 610 kg."
"Member States shall lay down the provisions on penalties applicable for infringement by manufacturers of the provisions of this Regulation and shall take all measures necessary to ensure that they are implemented. The penalties provided for must be effective, proportionate and dissuasive. Member States shall notify those provisions to the Commission by 2 January 2009 and shall notify it without delay of any subsequent amendment affecting them." (http://eur-lex.europa.eu/legal-content/EN/TXT/?qid=1470829554249&amp;uri=CELEX:32007R0715)
Euro 5 and Euro 6 standards can be found here: http://eur-lex.europa.eu/legal-content/EN/TXT/?qid=1470829554249&amp;uri=CELEX:32007R0715</t>
  </si>
  <si>
    <t>http://eur-lex.europa.eu/legal-content/EN/TXT/?qid=1470829554249&amp;uri=CELEX:32007R0715</t>
  </si>
  <si>
    <t>Regulation on binding annual greenhouse gas emission reductions by Member States from 2021 to 2030 contributing to climate action to meet commitments under the Paris Agreement European Union (27) (2018)</t>
  </si>
  <si>
    <t>Regulation on binding annual greenhouse gas emission reductions by Member States from 2021 to 2030 contributing to climate action to meet commitments under the Paris Agreement</t>
  </si>
  <si>
    <t>(EU) 2018/842
"This Regulation lays down obligations on Member States with respect to their minimum contributions for the period from 2021 to 2030 to fulfilling the Union’s target of reducing its greenhouse gas emissions by 30 % below 2005 levels in 2030".
This Effort Sharing Regulation applies to the greenhouse gas emissions from IPCC source categories of energy, industrial processes and product use, agriculture and waste. Most of these sectors are not included in the EU Emissions Trading System (EU ETS).
"The Regulation includes specific, national emissions reduction goals ranging from emissions stabilization for Bulgaria to emissions reduction by 40% for Sweden and Luxembourg" (source: Climate Action Tracker, January 2019). 
This Regulation amends Regulation (EU) No 525/2013.</t>
  </si>
  <si>
    <t>https://eur-lex.europa.eu/legal-content/EN/TXT/PDF/?uri=CELEX:32018R0842&amp;from=EN</t>
  </si>
  <si>
    <t>Regulation Setting CO2 Emission Performance Standards for New Passenger Cars and for New Light Commercial Vehicles (Vans) in the EU for the Period After 2020 European Union (27) (2019)</t>
  </si>
  <si>
    <t>Regulation Setting CO2 Emission Performance Standards for New Passenger Cars and for New Light Commercial Vehicles (Vans) in the EU for the Period After 2020</t>
  </si>
  <si>
    <t>(EU) 2019/631
On 17 April 2019, the European Parliament and the Council adopted Regulation (EU) 2019/631 setting CO2 emission performance standards for new passenger cars and for new light commercial vehicles (vans) in the EU for the period after 2020. From 2025 on, manufacturers will have to meet the new targets set for the fleet-wide average emissions of new cars and vans registered in a given calendar year, with stricter targets applying from 2030. The Regulation also includes a mechanism to incentivise the uptake of zero- and low-emission vehicles, in a technology-neutral way. The new Regulation will start applying on 1 January 2020, when the current Regulations setting CO2 emission standards for cars and vans will be repealed.
New EU fleet-wide CO2 emission targets are set for the years 2025 and 2030, both for newly registered passenger cars and newly registered vans. These targets are defined as a percentage reduction from the 2021 starting points: 1) Cars: 15% reduction from 2025 on and 37.5% reduction from 2030 on; 2) Vans: 15% reduction from 2025 on and 31% reduction from 2030 on. The specific emission targets for manufacturers to comply with, are based on the EU fleet-wide targets, taking into account the average test mass of a manufacturer's newly registered vehicles. (For details, see reference below.)</t>
  </si>
  <si>
    <t>https://ec.europa.eu/clima/policies/transport/vehicles/regulation_en</t>
  </si>
  <si>
    <t>New light commercial vehicle emissions decrease (%), New light commercial vehicle emissions decrease (%), New passenger car emissions decrease (%), New passenger car emissions decrease (%), Share of new low emissions light commercial vehicles (%), Share of new low emissions light commercial vehicles (%), Share of new low emissions passenger cars (%), Share of new low emissions passenger cars (%)</t>
  </si>
  <si>
    <t>Vehicle emissions standards (gCO2/km), Vehicle emissions standards (gCO2/km), Vehicle emissions standards (gCO2/km), Vehicle emissions standards (gCO2/km), Vehicle emissions standards (gCO2/km), Vehicle emissions standards (gCO2/km), Vehicle emissions standards (gCO2/km), Vehicle emissions standards (gCO2/km)</t>
  </si>
  <si>
    <t>15, 31.5, 15, 37.5, 15, 30, 15, 35</t>
  </si>
  <si>
    <t>2021, 2021, 2021, 2021, , , ,</t>
  </si>
  <si>
    <t>2025, 2030, 2025, 2030, 2025, 2030, 2025, 2030</t>
  </si>
  <si>
    <t>Regulation supplementing Directive 2010/31/EU on the energy performance of buildings European Union (27) (2012)</t>
  </si>
  <si>
    <t>Regulation supplementing Directive 2010/31/EU on the energy performance of buildings</t>
  </si>
  <si>
    <t>No 244/2012</t>
  </si>
  <si>
    <t>http://eur-lex.europa.eu/legal-content/EN/TXT/?uri=CELEX:52012XC0419(02)</t>
  </si>
  <si>
    <t>Regulation amending Regulation (EC) No 443/2009 to define the modalities for reaching the 2020 target to reduce CO 2 emissions from new passenger cars European Union (27) (2014)</t>
  </si>
  <si>
    <t>Regulation amending Regulation (EC) No 443/2009 to define the modalities for reaching the 2020 target to reduce CO 2 emissions from new passenger cars</t>
  </si>
  <si>
    <t>(EU) No 333/2014 amending Regulation (EC) No. 443/2009 to more easily reach its targets.</t>
  </si>
  <si>
    <t>http://eur-lex.europa.eu/legal-content/EN/TXT/?uri=uriserv%3AOJ.L_.2014.103.01.0015.01.ENG</t>
  </si>
  <si>
    <t>Mechanism for monitoring and reporting greenhouse gas emissions European Union (27) (2013)</t>
  </si>
  <si>
    <t>Mechanism for monitoring and reporting greenhouse gas emissions</t>
  </si>
  <si>
    <t>(EU) No 525/2013 repealing Decision No 280/2004/EC</t>
  </si>
  <si>
    <t>http://eur-lex.europa.eu/legal-content/EN/TXT/?qid=1448884592942&amp;uri=CELEX:32013R0525</t>
  </si>
  <si>
    <t>Regulation concerning measures to safeguard security of gas supply and repealing Council Directive 2004/67/EC European Union (27) (2010)</t>
  </si>
  <si>
    <t>Regulation concerning measures to safeguard security of gas supply and repealing Council Directive 2004/67/EC</t>
  </si>
  <si>
    <t>(EU) Regulation Number 994/2010
"This Regulation establishes provisions aimed at safeguarding the security of gas supply by ensuring the proper and continuous functioning of the internal market in natural gas (gas), by allowing for exceptional measures to be implemented when the market can no longer deliver the required gas supplies and by providing for a clear definition and attribution of responsibilities among natural gas undertakings, the Member States and the Union regarding both preventive action and the reaction to concrete disruptions of supply. This Regulation also provides transparent mechanisms, in a spirit of solidarity, for the coordination of planning for, and response to, an emergency at Member State, regional and Union levels." (http://eur-lex.europa.eu/legal-content/en/TXT/?uri=CELEX:32010R0994)</t>
  </si>
  <si>
    <t>http://eur-lex.europa.eu/legal-content/en/TXT/?uri=CELEX:32010R0994</t>
  </si>
  <si>
    <t>Regulation on the management of forests Indonesia (2008)</t>
  </si>
  <si>
    <t>Regulation on the management of forests</t>
  </si>
  <si>
    <t>Regulation 03/2008: "Stipulates that the management of forests in Indonesia is now under the control of the Ministry of Forestry; authority to issue commercial timber utilization permits within the production forest is at the national level"</t>
  </si>
  <si>
    <t>Regulation on Forest Protection Indonesia (1985)</t>
  </si>
  <si>
    <t>Regulation on Forest Protection</t>
  </si>
  <si>
    <t>No. 28/1985: Stipulates penalties for unlawful burning of forest out of purpose or carelessness.</t>
  </si>
  <si>
    <t>Regulation on Value-Added Tax and Import Duty Exemption for Renewable Energy Property Indonesia (2010)</t>
  </si>
  <si>
    <t>Regulation on Value-Added Tax and Import Duty Exemption for Renewable Energy Property</t>
  </si>
  <si>
    <t>No.21/PMK.011/2010: Mainly applies to renewable energy, but also to power plants in general. Import duty exemptions are valid for: for machinery and capital for renewable energy; for capital goods required for public electricity supply (on- and off-grid).The exemptions apply to taxable goods imported to develop renewable energy projects, as long as no substitutes are manufactured in Indonesia. Exemptions are valid for 2 years with optional extension. IEA/IRENA Global Renewable Energy Policies and Measures Database © OECD/IEA and IRENA, [November 2020]</t>
  </si>
  <si>
    <t>https://www.iea.org/policies/6332-indonesia-value-added-tax-and-import-duty-exemption-for-renewable-energy-property?country=Indonesia&amp;page=2&amp;qs=indonesia</t>
  </si>
  <si>
    <t>Regulation and Standard for Housing and Building (Energy Conservation Act) Japan (1980)</t>
  </si>
  <si>
    <t>Regulation and Standard for Housing and Building (Energy Conservation Act)</t>
  </si>
  <si>
    <t>The maximum allowable energy consumption for homes, dependent on the climate areas, are between 290 MJ/m3/a and 460 MJ/m3/a.</t>
  </si>
  <si>
    <t>http://www.asiaeec-col.eccj.or.jp/law/ken1_e.html
http://www.asiabusinesscouncil.org/docs/BEE/papers/BEE_Policy_Japan.pdf</t>
  </si>
  <si>
    <t>Regulation for Consigners and Transportation Companies Japan (2006)</t>
  </si>
  <si>
    <t>Regulation for Consigners and Transportation Companies</t>
  </si>
  <si>
    <t>http://www.enecho.meti.go.jp/category/saving_and_new/saving/ninushi/law_1.html</t>
  </si>
  <si>
    <t>Regulation 50/2017 revising of feed-in tariff for renewable energy Indonesia (2017)</t>
  </si>
  <si>
    <t>Regulation revising of feed-in tariff for renewable energy</t>
  </si>
  <si>
    <t>Feed-in tariffs or premiums, Obligation schemes</t>
  </si>
  <si>
    <t>50/2017. The state-owned utility is obliged to purchase renewable electricity generated by private parties. The renewable electricity price in a region is determined based on the electricity generation cost of the utility company at that region. The renewable electricity is priced at 80% of the generation costs of the utility.
Regulation 12 sets the tariffs for solar, wind, hydro, biomass, biogas, city waste to energy, and geothermal power plants. It stipulates that a renewable tariff is capped at 85% of the electricity supply costs (BPP) for the region in question, and 100% of BPP for geothermal and city waste to energy plants, provided the regional BPP is higher than the national average. If the regional BPP is lower than the national average, then the tariff is capped at 100% of the BPP, unless otherwise agreed in the case of geothermal and city waste to energy plants. The purpose of this rule is to reduce the average BPP (i.e., the cost of generation) across Indonesia. Regulation 50 formally replaced Regulation 12.</t>
  </si>
  <si>
    <t>http://www.conventuslaw.com/report/indonesia-update-tariff-framework-for-renewable/
https://cdkn.org/wp-content/uploads/2015/04/ECN-Policy-Brief-Indonesian-Feed-in-tariff-140304.pdf</t>
  </si>
  <si>
    <t>Regulation of Forests Ecological Benefits Compensation Fund from Central Finance China</t>
  </si>
  <si>
    <t>Regulation of Forests Ecological Benefits Compensation Fund from Central Finance</t>
  </si>
  <si>
    <t>"Published to devide the governance of the central and local governments and define that key forest lands foe ecological benefits and the owner and manager of key forests for ecological benefits are eligible for compensation"</t>
  </si>
  <si>
    <t>https://www.ecolex.org/details/legislation/administrative-measures-for-the-central-financial-forest-ecological-benefit-compensation-fund-lex-faoc152418/</t>
  </si>
  <si>
    <t>Regulation of HFCs, PFCs and SF6 European Union (27) (2006)</t>
  </si>
  <si>
    <t>Regulation of HFCs, PFCs and SF6</t>
  </si>
  <si>
    <t>Monitoring, Codes and standards</t>
  </si>
  <si>
    <t>https://ec.europa.eu/clima/policies/f-gas/legislation_en</t>
  </si>
  <si>
    <t>Regulation on Energy Performance in Buildings Turkey (2007)</t>
  </si>
  <si>
    <t>Regulation on Energy Performance in Buildings</t>
  </si>
  <si>
    <t>Information provision, Performance label, Comparison label, Policy support, Strategic planning, Codes and standards, Building codes and standards</t>
  </si>
  <si>
    <t>"This regulation provides that buildings with more than 2000 m² of usable space shall be equipped with a central heating system, and especially for buildings with more than 20.000 m² ways to use renewable energy and cogeneration facilities more is defined." (National Climate change Action Plan, 2011)
It further requires buildings to meet minimum performance standards for architecture, heat insulation, heating &amp; cooling systems, electrification, using Energy Performance Certificates (at least D class rating required).</t>
  </si>
  <si>
    <t>https://policy.asiapacificenergy.org/node/2286</t>
  </si>
  <si>
    <t>Regulation on Green Certificate for Buildings and Settlements Turkey (2017)</t>
  </si>
  <si>
    <t>Regulation on Green Certificate for Buildings and Settlements</t>
  </si>
  <si>
    <t>The Regulation was published in Official Gazette number 30279 on 23 December 2017. The certification scheme supports adverse environmental impacts of buildings by encouraging the use of natural resources and clean energy. To obtain a certificate, a building or settlement's owner can apply to an "Evaluation Organisation", via a green certification specialist.</t>
  </si>
  <si>
    <t>http://www.mondaq.com/turkey/x/661986/real+estate/Turkey+Announces+Further+Rules+for+Voluntary+Green+Certification+Scheme+for+Buildings</t>
  </si>
  <si>
    <t>Regulation on Heat Insulation in Buildings Turkey (2000)</t>
  </si>
  <si>
    <t>Regulation on Heat Insulation in Buildings</t>
  </si>
  <si>
    <t>https://www.gbpn.org/sites/default/files/Turkey_Country%20Summary_0.pdf</t>
  </si>
  <si>
    <t>Regulation on Monitoring of Greenhouse Gas Emissions Turkey (2014)</t>
  </si>
  <si>
    <t>Regulation on Monitoring of Greenhouse Gas Emissions</t>
  </si>
  <si>
    <t>http://www.resmigazete.gov.tr/eskiler/2014/05/20140517-3.htm</t>
  </si>
  <si>
    <t>Regulation on National Emissions Registries European Union (27) (2005)</t>
  </si>
  <si>
    <t>Regulation on National Emissions Registries</t>
  </si>
  <si>
    <t>https://ec.europa.eu/clima/policies/ets/registry_en</t>
  </si>
  <si>
    <t>Regulation on Renewable Energy Designated Areas (YEKA) Turkey (2016)</t>
  </si>
  <si>
    <t>Regulation on Renewable Energy Designated Areas (YEKA)</t>
  </si>
  <si>
    <t>The objectives of the Regulation can be regarded as:
• forming large-scale Renewable Energy Designated Areas ("REDAs") on either property belonging to public / treasury, or privately owned property, in order to make effective and efficient use of renewable energy sources,
• rapidly completing investment projects by assigning these areas to investors, and enabling high-tech equipment used in the generation facilities to be domestically manufactured or supplied and contribute to technology transfer.
(source: British Chamber of Commerce Turkey)
In order to procure the production of renewable energy on ‘Renewable Energy Designated Areas’ which are deemed most suitable for energy generation, this Regulation introduced a tender process. The process requires developers to include domestic businesses, establish domestic factories, create employment for the local labour force and invest in R&amp;D.
(source: Climate Action Tracker)</t>
  </si>
  <si>
    <t>https://www.shura.org.tr/wp-content/uploads/2019/01/SHURA_Opportunities-to-strengthen-the-YEKA-auction-model-for-enhancing-the-regulatory-framework-of-Turkeys-power-system.pdf
https://www.bcct.org.tr/news/overview-the-new-turkish-regulation-on-renewable-energy-designated-areas-major-relative-projects/17265</t>
  </si>
  <si>
    <t>Regulation on afforestation Turkey (2012)</t>
  </si>
  <si>
    <t>Regulation on afforestation</t>
  </si>
  <si>
    <t>"This Regulation aims at promoting afforestation for the rehabilitation of forests, erosion and flood control, prevention of avalanches and landslides, and for the improvement of pastures. It sets forth the principles and procedures of the production of seeds and seedlings of forest trees and shrubs of genuine flora. The Regulation further provides for the principles and procedures for establishment of nurseries for the production of non-timber products by real or legal persons. "</t>
  </si>
  <si>
    <t>http://faolex.fao.org/cgi-bin/faolex.exe?rec_id=150431&amp;database=faolex&amp;search_type=link&amp;table=result&amp;lang=eng&amp;format_name=@ERALL</t>
  </si>
  <si>
    <t>Regulation on the Control of Air Pollution Arising from Heating 2005 Turkey (2006)</t>
  </si>
  <si>
    <t>Regulation on the Control of Air Pollution Arising from Heating 2005</t>
  </si>
  <si>
    <t>Emissions standards for fuel combustion plants smaller than 1MW, last amended in 2009.</t>
  </si>
  <si>
    <t>Regulations Amending the Reduction of Carbon Dioxide Emissions from Coal-fired Generation of Electricity Regulations: SOR Canada (2018)</t>
  </si>
  <si>
    <t>Regulations Amending the Reduction of Carbon Dioxide Emissions from Coal-fired Generation of Electricity Regulations: SOR</t>
  </si>
  <si>
    <t>Regulatory Instruments, Codes and standards, Sectoral standards</t>
  </si>
  <si>
    <t>These regulations amend the proposed Reduction of Carbon Dioxide Emissions from Coal-fired Generation of Electricity Regulations published in February 2018 (https://laws-lois.justice.gc.ca/eng/regulations/sor-2012-167/page-2.html). These regulations aim to establish a regime for the reduction of carbon dioxide (CO2) emissions that result from the production of electricity by means of thermal energy using coal as a fuel, whether in conjunction with other fuels or not.</t>
  </si>
  <si>
    <t>https://pollution-waste.canada.ca/environmental-protection-registry/regulations/view?Id=151</t>
  </si>
  <si>
    <t>Regulations Limiting Carbon Dioxide Emissions from Natural Gas-fired Generation of Electricity (SOR/2018-261) Canada (2019)</t>
  </si>
  <si>
    <t>Regulations Limiting Carbon Dioxide Emissions from Natural Gas-fired Generation of Electricity (SOR/2018-261)</t>
  </si>
  <si>
    <t>Regulatory Instruments, Codes and standards, Product standards</t>
  </si>
  <si>
    <t>These Regulations establish a regime for limiting carbon dioxide (CO2) emissions that result from the generation of electricity by means of thermal energy from the combustion of natural gas, whether in conjunction with other fuels, except coal, or not.
These Regulations came into force on January 1, 2019.</t>
  </si>
  <si>
    <t>https://laws-lois.justice.gc.ca/eng/regulations/SOR-2018-261/page-8.html#docCont</t>
  </si>
  <si>
    <t>National Transport Master Plan South Africa (2010)</t>
  </si>
  <si>
    <t>National Transport Master Plan</t>
  </si>
  <si>
    <t>Focus on infrastructure</t>
  </si>
  <si>
    <t>http://maritimecluster.co.za/index.php/online-licensing/research-and-development.html?download=85:national-transport-master-plan-natmap-2050-exec-summary</t>
  </si>
  <si>
    <t>Regulations of Emergency Response to Major Animal Epidemics China (2007)</t>
  </si>
  <si>
    <t>Regulations of Emergency Response to Major Animal Epidemics</t>
  </si>
  <si>
    <t>"The program is designed to ensure effective control on the country's major animal epidemics through a series of methods, such as enhancing immunity and epidemic monitoring, establishing an animal labeling system and epidemic back-tracking system."</t>
  </si>
  <si>
    <t>http://www.china.org.cn/english/news/202404.htm</t>
  </si>
  <si>
    <t>Regulations on the Control of Air Pollution from Industrial Plants Turkey (2006)</t>
  </si>
  <si>
    <t>Regulations on the Control of Air Pollution from Industrial Plants</t>
  </si>
  <si>
    <t>Regulations on the Siviculture and Reforestation in Natural Forest Protection Programm China (2010)</t>
  </si>
  <si>
    <t>Regulations on the Siviculture and Reforestation in Natural Forest Protection Programm</t>
  </si>
  <si>
    <t>"Provided clear stipulations on the planning and design, engineering management, quality supervision, examination and inception, result management and reward and punishment on the silviculture and reforestation projects."</t>
  </si>
  <si>
    <t>Regulations to address methane in the oil and gas sector Canada (2018)</t>
  </si>
  <si>
    <t>Regulations to address methane in the oil and gas sector</t>
  </si>
  <si>
    <t>Auditing, Sectoral standards, Political &amp; non-binding GHG reduction target</t>
  </si>
  <si>
    <t>Aims to reduce methane emissions from the oil and gas sector by 40 to 45 percent from 2012 levels by 2025.
These outcome-focused regulations apply to upstream oil and gas facilities, which are responsible for extraction, production, processing and transportation of crude oil and natural gas. The requirements target two key methane sources: fugitive emissions, which are unintentional leaks from equipment leaks, and venting emissions, which are intentional releases of methane into the air.
General requirements apply to all covered upstream oil and gas facilities:
Compressors: As of January 1, 2020, covered compressors will be required to take action to conserve or destroy methane, or else to meet applicable vent limits. If a company opts not to conserve or destroy methane, it must demonstrate compliance with the limits via an annual measurement or continuous monitoring. Corrective action is required if those emissions exceed the limit applicable to the compressor, which depends on the installation date, the type of compressor, and its rated brake power.
Well completions involving hydraulic fracturing: As of January 1, 2020, these sites must conserve or destroy gas in most circumstances instead of venting it into the air.
Conditional requirements apply to covered upstream oil and gas facilities handling significant volumes (at least 60,000 cubic metres/year of gas):
Fugitive equipment leaks: As of January 1, 2020, upstream oil and gas facilities are required to start implementation of leak detection and repair program consisting of three comprehensive inspections per year at most upstream oil and gas facilities. Corrective action is required if leaks are discovered.
Facility production venting: As of January 1, 2023, upstream oil and gas facilities must limit annual facility vented volumes of methane to 15,000 m3. These facilities would need to capture the gas and either use it onsite, re-inject it underground, send it to a sales pipeline, or route it to a destruction device. This requirement does not apply to vented gas from:
-specific temporary activities such as emergencies, liquids unloading, or equipment start-ups, shutdowns, and blowdowns;
-facilities that have vented less than 40,000 m3 in the past year without destroying or selling or re-injecting any gas; and
-processing equipment such as glycol dehydrators, compressors and pneumatic devices.
Pneumatic devices:
-Controllers: As of January 1, 2023, facilities using natural-gas-powered pneumatic controllers must ensure that on-going emissions remain below 0.17m³ per hour.
-Pumps: As of January 1, 2023, pneumatic pumps are prohibited from emitting methane where the volume of liquid being pumped exceeds 20 litres per day.
(https://www.canada.ca/en/environment-climate-change/news/2018/04/federal-methane-regulations-for-the-upstream-oil-and-gas-sector.html)</t>
  </si>
  <si>
    <t>https://www.canada.ca/en/environment-climate-change/news/2018/04/federal-methane-regulations-for-the-upstream-oil-and-gas-sector.html</t>
  </si>
  <si>
    <t>Regulations used on Funds used for forest fire prevention projects China (2007)</t>
  </si>
  <si>
    <t>Regulations used on Funds used for forest fire prevention projects</t>
  </si>
  <si>
    <t>Sectoral standards, Direct investment</t>
  </si>
  <si>
    <t>"Interpreted the funds used for forest fire prevention projects, defined the beneficiary for such funding and scope of spending, and revised the standard for forest fire prevention flight subsidies."</t>
  </si>
  <si>
    <t>Remote Indigenous Energy Program Australia (2011)</t>
  </si>
  <si>
    <t>Remote Indigenous Energy Program</t>
  </si>
  <si>
    <t>Infrastructure investments, Grants and subsidies, Advice or aid in implementation, Information provision</t>
  </si>
  <si>
    <t>http://www.indigenous.gov.au/healthy-homes/policy-programs/</t>
  </si>
  <si>
    <t>Renew300 Federal Renewable Energy Target United States of America (2015)</t>
  </si>
  <si>
    <t>Renew300 Federal Renewable Energy Target</t>
  </si>
  <si>
    <t>Renew300 is a U.S. Department of Housing and Urban Development (HUD) Initiative that sets a goal of reaching 300 megawatts (MW) of renewable energy through onsite and community scale renewable energy installations at federally assisted housing.
The President’s Climate Action Plan called for a target of 100 MW of installed capacity of renewable energy on-site at federally subsidized housing by 2020. In July 2015, HUD and the U.S. Department of Energy (DOE) announced an expansion of the goal, tripling the target to 300 MW of renewables for low-and-moderate income housing by 2020, and broadening the goal to include community and shared solar installations.</t>
  </si>
  <si>
    <t>https://www.hud.gov/sites/documents/RENEW300.PDF</t>
  </si>
  <si>
    <t>Renewable Electricity Production Tax Credit (PTC) United States of America (1992)</t>
  </si>
  <si>
    <t>Renewable Electricity Production Tax Credit (PTC)</t>
  </si>
  <si>
    <t>Renewable electricity production tax credit (PTC) for electricity generated with renewable technologies. Enacted in the Energy Policy Act of 1992 and several times extended (last times in the Taxpayer Certainty and Disaster Tax Relief Act of 2019 - until end of 2020).</t>
  </si>
  <si>
    <t>http://www.irs.gov/pub/irs-pdf/f8835.pdf</t>
  </si>
  <si>
    <t>Renewable Electricity Surcharge China (2006)</t>
  </si>
  <si>
    <t>Renewable Electricity Surcharge</t>
  </si>
  <si>
    <t>http://www.creia.net/</t>
  </si>
  <si>
    <t>Renewable Electricity support - PV Roofs Programme Italy (2000)</t>
  </si>
  <si>
    <t>Renewable Electricity support - PV Roofs Programme</t>
  </si>
  <si>
    <t>https://www.iea.org/policies/3478-renewable-electricity-support-pv-roofs-programme?country=Italy&amp;page=4&amp;qs=italy</t>
  </si>
  <si>
    <t>Renewable Energies Heat Act (EEWÃ¤rmeG) Germany (2008)</t>
  </si>
  <si>
    <t>Renewable Energies Heat Act (EEWÃ¤rmeG)</t>
  </si>
  <si>
    <t>Fiscal or financial incentives, Obligation schemes</t>
  </si>
  <si>
    <t>http://www.lse.ac.uk/GranthamInstitute/law/renewable-energies-heat-act-eewarmeg/</t>
  </si>
  <si>
    <t>Renewable Energy (Campaign for Take-Off) European Union (27) (1999)</t>
  </si>
  <si>
    <t>Renewable Energy (Campaign for Take-Off)</t>
  </si>
  <si>
    <t>Technology deployment and diffusion, Renewable energy target</t>
  </si>
  <si>
    <t>https://eur-lex.europa.eu/legal-content/EN/TXT/?uri=CELEX:52001DC0069</t>
  </si>
  <si>
    <t>Renewable Energy (Electricity) Act Australia (2000)</t>
  </si>
  <si>
    <t>Renewable Energy (Electricity) Act</t>
  </si>
  <si>
    <t>Green certificates, Strategic planning, Obligation schemes</t>
  </si>
  <si>
    <t>Legislative, including: Renewable Energy (Electricity) (Large-scale Generation Shortfall Charge) Act 2000, Renewable Energy (Electricity) Amendment Act 2010 and Renewable Energy (Electricity) (Small-scale Technology Shortfall Charge) Act 2010. 
"Under the Act, wholesale purchasers of electricity (the ‘liable entities’) are required to meet a share of the LRET (Large Renewable Energy Technology) and SRES (Small Renewable Energy Sources) in proportion to their share of the national wholesale electricity market. The Act provides for the creation of large-scale generation certificates (LGCs) from accredited renewable energy power stations and the creation of small-scale technology certificates (STCs) from eligible solar water heaters and small generation unit installations."
The LGC share for 2016 is 12.75 per cent. "The STP for 2016 is 9.68 per cent." (Source: https://www.legislation.gov.au/Details/F2016L00313/Explanatory%20Statement/Text)
The rate of charge as of 2010 was $65 per MWh. (Source: https://www.legislation.gov.au/Details/C2010A00071)
"Under the Renewable Energy Target, liable entities (usually electricity retailers) are classified as an individual or company who is the first person to acquire electricity in a grid which has an installed capacity of 100 MW or more." (Source: http://www.cleanenergyregulator.gov.au/RET/Scheme-participants-and-industry/Renewable-Energy-Target-liable-entities)</t>
  </si>
  <si>
    <t>https://www.comlaw.gov.au/Series/C2004A00767
https://www.comlaw.gov.au/Details/C2011C00088
https://www.comlaw.gov.au/Details/C2010A00069
https://www.comlaw.gov.au/Details/C2010A00071</t>
  </si>
  <si>
    <t>Renewable Energy Act (Legislative) China (2006)</t>
  </si>
  <si>
    <t>Renewable Energy Act (Legislative)</t>
  </si>
  <si>
    <t>Renewable energy target, Monitoring, Institutional creation, Fiscal or financial incentives, Other mandatory requirements, Grid access and priority for renewables, Tax relief, Formal &amp; legally binding renewable energy target</t>
  </si>
  <si>
    <t>This act sets a target of 15% of China’s energy to come from renewable sources by 2020. Furthermore, in order to achieve this target, the act assigns various responsibility to different actors. The government has to support renewables deployment and finances a renewable energy development fund. The act also contains measures such as grid connection priority, differentiated pricing, tax breaks, and price management.</t>
  </si>
  <si>
    <t>http://www.gov.cn/flfg/2009-12/26/content_1497462.htm
http://www.lse.ac.uk/GranthamInstitute/law/renewable-energy-act-legislative/</t>
  </si>
  <si>
    <t>Renewable Energy Act Germany (2000)</t>
  </si>
  <si>
    <t>Renewable Energy Act</t>
  </si>
  <si>
    <t>Grid access and priority for renewables, Feed-in tariffs or premiums, Information and education, Policy support</t>
  </si>
  <si>
    <t>Renewable Energy Action Agenda Australia (2000)</t>
  </si>
  <si>
    <t>Renewable Energy Action Agenda</t>
  </si>
  <si>
    <t>Negotiated agreements (public-private sector), Strategic planning</t>
  </si>
  <si>
    <t>https://www.aph.gov.au/About_Parliament/Parliamentary_Departments/Parliamentary_Library/pubs/rp/rp0001/01RP08</t>
  </si>
  <si>
    <t>Renewable Energy Action Plan Turkey (2014)</t>
  </si>
  <si>
    <t>Renewable Energy Action Plan</t>
  </si>
  <si>
    <t>61GW of renewable capacity by 2023</t>
  </si>
  <si>
    <t>http://climateactiontracker.org/countries/turkey.html</t>
  </si>
  <si>
    <t>Renewable Energy Amendment Act Australia (2015)</t>
  </si>
  <si>
    <t>Renewable Energy Amendment Act</t>
  </si>
  <si>
    <t>Fiscal or financial incentives, Target, Renewable energy target, Formal &amp; legally binding renewable energy target</t>
  </si>
  <si>
    <t>"The new target for large-scale generation of 33,000 GWh in 2020 will double the amount of large-scale renewable energy being delivered by the scheme compared to current levels and means that about 23.5 per cent of Australia’s electricity generation in 2020 will be from renewable sources."
"Since January 2011 the RET scheme has operated in two parts—the Small-scale Renewable Energy Scheme (SRES) and the Large-scale Renewable Energy Target (LRET)." "The LRET includes legislated annual targets which will require significant investment in new renewable energy generation capacity in coming years. The large-scale targets ramp up until 2020 when the target will be 33,000 gigawatt-hours of renewable electricity generation." "The SRES creates a financial incentive for households, small businesses and community groups to install eligible small-scale renewable energy systems such as solar water heaters, heat pumps, solar photovoltaic (PV) systems, small-scale wind systems, or small-scale hydro systems. It does this by legislating demand for Small-scale Technology Certificates (STCs)."
"RET-liable entities with an obligation under the LRET also have a legal requirement under the SRES to buy STCs and surrender them to the Clean Energy Regulator on a quarterly basis." (Source: https://www.environment.gov.au/climate-change/renewable-energy-target-scheme)</t>
  </si>
  <si>
    <t>https://www.environment.gov.au/climate-change/renewable-energy-target-scheme
http://www.aph.gov.au/Parliamentary_Business/Bills_Legislation/Bills_Search_Results/Result?bId=r5463</t>
  </si>
  <si>
    <t>Renewable electricity (GWh)</t>
  </si>
  <si>
    <t>Renewable Energy Bonus Scheme Australia (2010)</t>
  </si>
  <si>
    <t>Renewable Energy Bonus Scheme</t>
  </si>
  <si>
    <t>Electricity and heat, Buildings, Renewables, Hot water and cooking</t>
  </si>
  <si>
    <t>https://hipages.com.au/article/renewable_energy_bonus_scheme_20_february_2010</t>
  </si>
  <si>
    <t>Renewable Energy Commercialisation Programme Australia (1999)</t>
  </si>
  <si>
    <t>Renewable Energy Commercialisation Programme</t>
  </si>
  <si>
    <t>Grants and subsidies, Technology development</t>
  </si>
  <si>
    <t>https://www.aph.gov.au/Parliamentary_Business/Committees/Senate/Environment_and_Communications/Completed_inquiries/1999-02/gobalwarm/report/c05c</t>
  </si>
  <si>
    <t>Renewable Energy Demonstration Program (REDP) Australia (2009)</t>
  </si>
  <si>
    <t>Renewable Energy Demonstration Program (REDP)</t>
  </si>
  <si>
    <t>http://www.arena.gov.au/programs/projects/index.html</t>
  </si>
  <si>
    <t>Renewable Energy Deployment Initiative (Extension) Canada (2003)</t>
  </si>
  <si>
    <t>Renewable Energy Deployment Initiative (Extension)</t>
  </si>
  <si>
    <t>Grants and subsidies, Advice or aid in implementation, Information provision, Professional training and qualification</t>
  </si>
  <si>
    <t>https://www.iea.org/policies/4255-renewable-energy-deployment-initiative-extension?country=Canada&amp;page=7</t>
  </si>
  <si>
    <t>Renewable Energy Deployment Initiative (REDI) - Industry Canada (2001)</t>
  </si>
  <si>
    <t>Renewable Energy Deployment Initiative (REDI) - Industry</t>
  </si>
  <si>
    <t>http://www2.nrcan.gc.ca/es/erb/english/View.asp?x=455</t>
  </si>
  <si>
    <t>Renewable Energy Development Initiative Australia (2004)</t>
  </si>
  <si>
    <t>Renewable Energy Development Initiative</t>
  </si>
  <si>
    <t>https://www.legislation.gov.au/Details/F2005L03359/Explanatory%20Statement/Text</t>
  </si>
  <si>
    <t>Renewable Energy Equity Fund Australia (1999)</t>
  </si>
  <si>
    <t>Renewable Energy Equity Fund</t>
  </si>
  <si>
    <t>Fiscal or financial incentives, Loans, Technology development</t>
  </si>
  <si>
    <t>https://www.legislation.gov.au/Details/F2008B00730</t>
  </si>
  <si>
    <t>Renewable Energy Feed-In Tariff: Biomass France (2009)</t>
  </si>
  <si>
    <t>Renewable Energy Feed-In Tariff: Biomass</t>
  </si>
  <si>
    <t>http://www.cre.fr/</t>
  </si>
  <si>
    <t>Renewable Energy Feed-In Tariff: Hydropower (IV) France (2007)</t>
  </si>
  <si>
    <t>Renewable Energy Feed-In Tariff: Hydropower (IV)</t>
  </si>
  <si>
    <t>http://www.developpement-durable.gouv.fr/-Energies-renouvelables;406-.html</t>
  </si>
  <si>
    <t>Renewable Energy Feed-In Tariff: Solar PV France (2010)</t>
  </si>
  <si>
    <t>Renewable Energy Feed-In Tariff: Solar PV</t>
  </si>
  <si>
    <t>http://www.developpement-durable.gouv.fr/Mesures-transitoires-pour-les.html</t>
  </si>
  <si>
    <t>Nationally Determined Contribution - NDC South Africa (2016)</t>
  </si>
  <si>
    <t>emissions by 2025 and 2030 will be in a range between 398 and 614 Mt CO2 - eq, as defined in national policy.</t>
  </si>
  <si>
    <t>http://www4.unfccc.int/submissions/INDC/Published%20Documents/South%20Africa/1/South%20Africa.pdf</t>
  </si>
  <si>
    <t>Target: reduction of 398-614 relative to national BAU by 2030, amount of emission :398-614 MT co2 eq between 2020 and 2030 NOT EMISSION REDUCTION</t>
  </si>
  <si>
    <t>Renewable Energy Feed-in Tariffs (I) France (2001)</t>
  </si>
  <si>
    <t>Renewable Energy Feed-in Tariffs (I)</t>
  </si>
  <si>
    <t>Renewable Energy Feed-in Tariffs (II) France (2002)</t>
  </si>
  <si>
    <t>Renewable Energy Feed-in Tariffs (II)</t>
  </si>
  <si>
    <t>Economic instruments, Feed-in tariffs or premiums</t>
  </si>
  <si>
    <t>Renewable Energy Feed-in Tariffs (III) France (2006)</t>
  </si>
  <si>
    <t>Renewable Energy Feed-in Tariffs (III)</t>
  </si>
  <si>
    <t>http://www.developpement-durable.gouv.fr/Les-tarifs-d-achat-de-l;12195.html</t>
  </si>
  <si>
    <t>Renewable Energy Generation Program (GENREN) Argentina (2010)</t>
  </si>
  <si>
    <t>Renewable Energy Generation Program (GENREN)</t>
  </si>
  <si>
    <t>Grants and subsidies, Tax relief, Tendering schemes, Institutional creation, Strategic planning, Other mandatory requirements</t>
  </si>
  <si>
    <t>GENREN was introduced to help reaching the 8% target of 2017. The public provider ENARSA had to install 1000MW renewable capacity, providing 15-year tenders. This program is tight to laws 26.190 and 27191 and is financed through the Fiduciary Fund for Renewable Energy established by the former law. The fixed purchase price is established by the governments on a project-by-project basis.
The law was ended through Resolution 202 - e / 2016 of the Ministry of Energy and Mining.</t>
  </si>
  <si>
    <t>https://www.solarwirtschaft.de/fileadmin/media/pdf/AA_Report_BSW_Argentina.pdf</t>
  </si>
  <si>
    <t>Renewable Energy Green Certificate and Trading Mechanism China (2017)</t>
  </si>
  <si>
    <t>Renewable Energy Green Certificate and Trading Mechanism</t>
  </si>
  <si>
    <t>https://www.iea.org/policies/6474-renewable-energy-green-certificate-and-trading-mechanism</t>
  </si>
  <si>
    <t>Renewable Energy Guarantees of Origin (REGOs) United Kingdom (2003)</t>
  </si>
  <si>
    <t>Renewable Energy Guarantees of Origin (REGOs)</t>
  </si>
  <si>
    <t>Endorsement label, Monitoring, Codes and standards, GHG emission reduction crediting and offsetting mechanism</t>
  </si>
  <si>
    <t>https://www.ofgem.gov.uk/environmental-programmes/renewable-energy-guarantees-origin-rego</t>
  </si>
  <si>
    <t>Product Standards and Labelling South Africa (2005)</t>
  </si>
  <si>
    <t>Product Standards and Labelling</t>
  </si>
  <si>
    <t>Information and education, Information provision, Performance label, Comparison label, Product standards</t>
  </si>
  <si>
    <t>Concerns residential appliances</t>
  </si>
  <si>
    <t>http://www.energy.gov.za/EEE/Projects/Appliance%20Labelling/Information%20Campaign%202005/ANNEX%20C%20Appliance%20Labelling%20Media%20Release%204%20May%202005.pdf</t>
  </si>
  <si>
    <t>Renewable Energy Industry Development (REID) Australia (2003)</t>
  </si>
  <si>
    <t>Renewable Energy Industry Development (REID)</t>
  </si>
  <si>
    <t>https://www.iea.org/policies/3828-renewable-energy-industry-development-reid?country=Lithuania%2CAustralia&amp;page=4&amp;status=Ended</t>
  </si>
  <si>
    <t>Renewable Energy Industry Programme (REIP) Australia (1998)</t>
  </si>
  <si>
    <t>Renewable Energy Industry Programme (REIP)</t>
  </si>
  <si>
    <t>http://www.climatechange.gov.au</t>
  </si>
  <si>
    <t>Renewable Energy Law Turkey (2010)</t>
  </si>
  <si>
    <t>Renewable Energy Law</t>
  </si>
  <si>
    <t>Fiscal or financial incentives, Feed-in tariffs or premiums, Grants and subsidies</t>
  </si>
  <si>
    <t>In a move to meet its target of reaching 30% of its power from renewable sources by 2023, Turkey implemented a renewable energy law.</t>
  </si>
  <si>
    <t>https://policy.asiapacificenergy.org/sites/default/files/Law%20No.%205346%20of%202005%20on%20Utilization%20of%20Renewable%20Energy%20Sources%20for%20the%20Purpose%20of%20Generating%20Electrical%20Energy%20%28EN%29.pdf</t>
  </si>
  <si>
    <t>Renewable Energy Law China (2006)</t>
  </si>
  <si>
    <t>Economic instruments, Fiscal or financial incentives, Feed-in tariffs or premiums, Tax relief, Strategic planning</t>
  </si>
  <si>
    <t>The 2006 Renewable Energy Law stipulates that the additional cost of integrating electricity from renewable energy sources should be shared among the entire electricity system. The 2006 Law then included the Renewable Energy Surcharge, a fixed tariff added to the price of each kWh of electricity sold through the grid. The revenue generated by this premium is then to be splited among power distributors and utilities to balance the higher price they have to pay for electricity from renewable energy sources.
In 2006, the renewable energy Premium amounted to CNY 0.001/kWh, equivalent of USD 0.00015. Successive revisions rose it to CNY 0.004/kWh in 2009 to keep paste with the dramatic increase in electricity generation from renewable sources. 
In December 2011, the Surcharge for electricity generated from renewable energy sources increased to CNY 0.008/kwh, equivalent of USD 0.0012.
From 25 September 2013, the surcharge for the renewable electricity generation is increased from RMB 0.008/kWh to RMB 0.015/ kWh. Upgraded subside for coal-fired plants with technology to lower emissions of nitrogen oxide from RMB 0.008/kWh to RMB 0.01/ kWh.
Last amended in 2015</t>
  </si>
  <si>
    <t>http://www.creia.net</t>
  </si>
  <si>
    <t>Renewable Energy Law amendments China (2009)</t>
  </si>
  <si>
    <t>Renewable Energy Law amendments</t>
  </si>
  <si>
    <t>Grid access and priority for renewables, Direct investment, Infrastructure investments, Tax relief, Institutional creation, Technology deployment and diffusion</t>
  </si>
  <si>
    <t>http://www.chinadaily.com.cn/china/2009-12/26/content_9233691.htm</t>
  </si>
  <si>
    <t>Renewable Energy Production Incentive (REPI) United States of America (1992)</t>
  </si>
  <si>
    <t>Renewable Energy Production Incentive (REPI)</t>
  </si>
  <si>
    <t>Regulatory Instruments, Tax relief</t>
  </si>
  <si>
    <t>https://www.iea.org/policies/5011-renewable-energy-production-incentive-repi?country=United%20States&amp;page=2&amp;sector=Multi-sector%2CElectricity&amp;technology=Multiple%20renewable%20technologies</t>
  </si>
  <si>
    <t>Renewable Energy Purchasing Conditions France (1999)</t>
  </si>
  <si>
    <t>Renewable Energy Purchasing Conditions</t>
  </si>
  <si>
    <t>https://prod.iea.org/policies/3551-renewable-energy-purchasing-conditions?page=85&amp;sector=Generation%2CIndustry%2CBuildings</t>
  </si>
  <si>
    <t>Renewable Energy Road Map - Renewable energies in the 21st century: building a more sustainable future European Union (27) (2007)</t>
  </si>
  <si>
    <t>Renewable Energy Road Map - Renewable energies in the 21st century: building a more sustainable future</t>
  </si>
  <si>
    <t>"The Road Map sets out the Commission's long-term strategy for renewable energy in the European Union (EU). The aim of this strategy is to enable the EU to meet the twin objectives of increasing security of energy supply and reducing greenhouse gas emissions.
An assessment of the share of renewable energy in the energy mix and the progress made in the last 10 years shows that more and better use could be made of renewables.
In the Road Map, the Commission proposes setting a mandatory target of 20% for renewable energy's share of energy consumption in the EU by 2020 and a mandatory minimum target of 10% for biofuels. It also proposes creating a new legislative framework to enhance the promotion and use of renewable energy." (Source: http://eur-lex.europa.eu/legal-content/EN/TXT/?uri=URISERV:l27065)</t>
  </si>
  <si>
    <t>http://eur-lex.europa.eu/legal-content/EN/TXT/?uri=URISERV:l27065</t>
  </si>
  <si>
    <t>Renewable Energy Sources Act (EEG) Germany (2000)</t>
  </si>
  <si>
    <t>Renewable Energy Sources Act (EEG)</t>
  </si>
  <si>
    <t>Feed-in tariffs or premiums, Research &amp; Development and Deployment (RD&amp;D), Renewable energy target, Formal &amp; legally binding renewable energy target</t>
  </si>
  <si>
    <t>The Act aims to generate 35% of electricity supply from renewable energy resources by 2020 (amended from 30% after the Fukushima disaster). Longer term targets include the share of renewable electricity at 40-45% by 2025, 55-60% by 2035 and 80% by 2050.
Act last amended in 2017, introducing several changes, such as:
1. Introduction of an auction system for nearly all renewable energy sources (onshore wind, offshore wind, photovoltaic and biomass); installations of 750kW (for biomass of 150kW) will be exempt from auctions and remunerated as previously;
2. The already existing auction scheme for ground mounted PV solar systems will be extended to also cover rooftop plants and installations on other structures;
3. The permitted areas for PV solar installations will now also include commercial and industrial property, areas with a plan approval decision or projects which are, subject to further requirements, located in 'disadvantaged areas';
4. Onshore wind capacity additions: in 2017, 2018 and 2019, 2,800MW and from 2020, 2,900MW (gross) will be auctioned each year; and
5. Offshore wind: up to 2030, offshore wind farms will be installed with a total capacity of 15,000 MW; the "central 'Danish' target model" will be introduced (the Government examines in advance the sites to be auctioned for wind farms to ensure optimal dovetailing with the grid connections and avoid a stock of grid connections having to be built and resulting in significant extra costs).</t>
  </si>
  <si>
    <t>http://www.lse.ac.uk/GranthamInstitute/law/renewable-energy-sources-act-eeg/
http://www.germanenergyblog.de/?page_id=283</t>
  </si>
  <si>
    <t>Renewable Energy Strategy United Kingdom (2009)</t>
  </si>
  <si>
    <t>Renewable Energy Strategy</t>
  </si>
  <si>
    <t>Feed-in tariffs or premiums, Policy support, Institutional creation, Strategic planning, Regulatory Instruments, Technology deployment and diffusion, Technology development, GHG reduction target, Renewable energy target</t>
  </si>
  <si>
    <t>Electricity and heat, Renewables, Transport, General</t>
  </si>
  <si>
    <t>The UK Renewable Energy Strategy 2009 is a white paper outlining how the UK will meet its legally-binding target to ensure 15% of energy comes from renewable energy sources by 2020.
Under the 2008 Climate Change Act, the UK must meet legally binding carbon "budgets", committing the UK to cuts its emissions by 34% by 2020 and 80% by 2050.
The Strategy comprises three primary 2020 targets:
Over 30% of electricity to be generated from renewable energy sources, mostly from wind power, with biomass, hydro, wave and tidal power playing important roles;
12% of heat to be generated from renewable energy sources, from a large range of sources (biomass, biogas, solar, heat pumps);
10% of transport energy to come from renewable energy sources.
The key measures to achieve the targets are:
An expansion and extension of the Renewables Obligation, requiring energy suppliers to sell larger amounts of renewable energy. New measures to increase financial support for offshore wind will also be considered.
Introducing payment schemes to support the production of renewable heat and small-scale clean electricity generation by households, industry, businesses and communities.
New guaranteed payments will be provided through feed-in tariff schemes from 2010 onwards, and a Renewable Heat Incentive from 2011 onwards. Before the schemes take effect, GBP 45 million in grants have been committed.
The Renewable Transport Fuel Obligation will be amended or replaced, taking into account sustainability issues, to ensure transport fuels contain a rising amount of renewable biofuels.</t>
  </si>
  <si>
    <t>https://www.gov.uk/government/uploads/system/uploads/attachment_data/file/228866/7686.pdf</t>
  </si>
  <si>
    <t>Renewable Energy Target Australia (2000)</t>
  </si>
  <si>
    <t>Renewable Energy Target</t>
  </si>
  <si>
    <t>Renewable energy target, Formal &amp; legally binding renewable energy target</t>
  </si>
  <si>
    <t>In 2000, a fixed target of 9,500 GWh renewable electricity in 2010 was established. The new Renewable Energy Target (RET) is designed to deliver a 23.5% share for renewables in Australia’s electricity mix by 2020.</t>
  </si>
  <si>
    <t>https://www.aph.gov.au/About_Parliament/Parliamentary_Departments/Parliamentary_Library/pubs/rp/rp1314/QG/RenewableEnergy</t>
  </si>
  <si>
    <t>Renewable Energy Target Australia (2010)</t>
  </si>
  <si>
    <t>Renewable energy target, Regulatory Instruments, Formal &amp; legally binding renewable energy target</t>
  </si>
  <si>
    <t>The Renewable Energy Target (RET) is designed to deliver a 20% share for renewables in Australia’s electricity mix in 2020. The RET increases the previous Mandatory Renewable Energy Target more than fourfold—from 9500 gigawatt hours to 45 000 gigawatt hours in 2020—and will create incentives for a range of technologies including wind, biomass, geothermal and solar energy.</t>
  </si>
  <si>
    <t>http://unfccc.int/resource/docs/natc/aus_nc5.pdf
http://www.cleanenergyregulator.gov.au</t>
  </si>
  <si>
    <t>Renewable energy certificates system India (2011)</t>
  </si>
  <si>
    <t>Renewable energy certificates system</t>
  </si>
  <si>
    <t>Renewable energy purchase obligation scheme: % of generation from Renewable Energy 6% - (15)% between 2011 and 2020.</t>
  </si>
  <si>
    <t>http://www.sustainabilityoutlook.in/content/abc-renewable-energy-certificates-india</t>
  </si>
  <si>
    <t>Renewable Energy Targets Japan (1996)</t>
  </si>
  <si>
    <t>Renewable Energy Targets</t>
  </si>
  <si>
    <t>1996 target: approximately 3% (or 19.1 million kl oil equivalent) of new energies in the total primary energy supply by fiscal year 2010 (excluding hydro electric and geothermal energy).
2008 target: 1996 target considered as upper value in 2010, and 15.6 million kl oil equivalent lower value.
2010 targets (per energy source):
PV: lower case target of 0.73 and upper case target of 1.18 (from 0.42 in 2006);
Wind: lower case target of 1.01 and upper case target of 1.34 (from 0.61 in 2006);
Waste and Biomass Power Generation: lower case target of 4.49 and upper case target of 5.86 (from 2.91 in 2006);
Biomass in heat utilisation: lower case target of 2.82 and upper case target of 3.08 (from 1.56 in 2006);
Other renewable heat utilisation: lower case target of 6.55 and upper case target of 7.64 (from 7.1 in 2006);</t>
  </si>
  <si>
    <t>Renewable Energy Technologies (RET) Group Canada (2006)</t>
  </si>
  <si>
    <t>Renewable Energy Technologies (RET) Group</t>
  </si>
  <si>
    <t>Advice or aid in implementation, Research programme, Technology development</t>
  </si>
  <si>
    <t>https://www.nrcan.gc.ca/sites/www.nrcan.gc.ca/files/www/pdf/publications/emmc/renewable_energy_e.pdf</t>
  </si>
  <si>
    <t>Renewable Energy for Heating &amp; Cooling and small interventions increasing energy efficiency Support Scheme (Conto Termico) Italy (2013)</t>
  </si>
  <si>
    <t>Renewable Energy for Heating &amp; Cooling and small interventions increasing energy efficiency Support Scheme (Conto Termico)</t>
  </si>
  <si>
    <t>http://www.gse.it/it/Conto%20Termico/GSE_Documenti/_DM_28_DICEMBRE_2012_CONTO_TERMICO.PDF</t>
  </si>
  <si>
    <t>Renewable Fuel Infrastructure Grants United States of America (2008)</t>
  </si>
  <si>
    <t>Renewable Fuel Infrastructure Grants</t>
  </si>
  <si>
    <t>http://www.afdc.energy.gov/afdc/incentives_laws_security.html</t>
  </si>
  <si>
    <t>Renewable Fuel Regulations Canada (2011)</t>
  </si>
  <si>
    <t>Renewable Fuel Regulations</t>
  </si>
  <si>
    <t>Renewable Fuel Rules - Greenhouse Gas Reduction Thresholds United States of America (2008)</t>
  </si>
  <si>
    <t>Renewable Fuel Rules - Greenhouse Gas Reduction Thresholds</t>
  </si>
  <si>
    <t>http://www.epa.gov/otaq/renewablefuels/420f10007.htm</t>
  </si>
  <si>
    <t>Renewable Fuel Standard (2015-2020) Republic of Korea (2013)</t>
  </si>
  <si>
    <t>Renewable Fuel Standard (2015-2020)</t>
  </si>
  <si>
    <t>RFS mandates oil refiners and oil importers and exporters to blend certain amount of new and renewable energy fuel into their transportation fuels. Mandatory RFS: The 2nd Medium and Long-Term Biodiesel Promotion Plan was established in 2010 and the oil tax exemption ended in 2011. It has become mandatory to mix biodiesel for 2~5% of the total transportation fuel since 2012 under the Notification on Quality of Diesel of Petroleum and Petroleum Substitute Fuel Business Act (Dec 30, 2011).
Target
- 3% biodiesel blending by 2020</t>
  </si>
  <si>
    <t>https://www.ieabioenergy.com/wp-content/uploads/2018/10/CountryReport2018_Korea_final.pdf</t>
  </si>
  <si>
    <t>Renewable Fuel Standard (RFS) United States of America (2007)</t>
  </si>
  <si>
    <t>Renewable Fuel Standard (RFS)</t>
  </si>
  <si>
    <t>Market-based instruments, Policy support, Regulatory Instruments, Codes and standards</t>
  </si>
  <si>
    <t>EPA finalizes the volume requirements and associated percentage standards that apply under the RFS program in calendar years 2014, 2015, and 2016 for cellulosic biofuel, biomass-based diesel, advanced biofuel, and total renewable fuel. EPA also finalizes the volume requirement for biomass-based diesel for 2017. This policy was started in 2007 and has had planned updates since then.</t>
  </si>
  <si>
    <t>http://www.theicct.org/sites/default/files/publications/ICCTBriefing_RFS2_20140211.pdf
http://transportpolicy.net/index.php?title=US:_Fuels:_Renewable_Fuel_Standard
https://www.epa.gov/renewable-fuel-standard-program/final-renewable-fuel-standards-2014-2015-and-2016-and-biomass-based
https://www.epa.gov/renewable-fuel-standard-program/program-overview-renewable-fuel-standard-program
http://www.afdc.energy.gov/laws/390</t>
  </si>
  <si>
    <t>Blend of biofuel in gasoline (%)</t>
  </si>
  <si>
    <t>Renewable Fuel Standard United States of America (2005)</t>
  </si>
  <si>
    <t>Renewable Fuel Standard</t>
  </si>
  <si>
    <t>Market-based instruments, Sectoral standards</t>
  </si>
  <si>
    <t>http://transportpolicy.net/index.php?title=US:_Fuels:_Renewable_Fuel_Standard</t>
  </si>
  <si>
    <t>Renewable Fuels Regulations (Biofuels Bill) Canada (2008)</t>
  </si>
  <si>
    <t>Renewable Fuels Regulations (Biofuels Bill)</t>
  </si>
  <si>
    <t>Monitoring, Obligation schemes</t>
  </si>
  <si>
    <t>Transport, Electricity and heat, Heavy-duty vehicles, Light-duty vehicles</t>
  </si>
  <si>
    <t>Mandating a 5% renewable fuel content in gasoline by 2010, and a 2% renewable fuel content in diesel fuel and heating oil by 2012.
Target:
- 5% bio-ethanol share in gasoline by 2011
- 2% bio-diesel share in diesel by 2011</t>
  </si>
  <si>
    <t>http://www.agr.gc.ca/index_e.php</t>
  </si>
  <si>
    <t>2011, 2011</t>
  </si>
  <si>
    <t>Renewable Heat Incentive (RHI) for domestic and non-domestic generators United Kingdom (2011)</t>
  </si>
  <si>
    <t>Renewable Heat Incentive (RHI) for domestic and non-domestic generators</t>
  </si>
  <si>
    <t>Eligible technologies: Aerothermal, Hydrothermal, Biogas, Biomass, Geothermal and Solar thermal</t>
  </si>
  <si>
    <t>https://www.gov.uk/government/policies/increasing-the-use-of-low-carbon-technologies/supporting-pages/renewable-heat-incentive-rhi</t>
  </si>
  <si>
    <t>Renewable Portfolio Agreement (RPA) Republic of Korea (2005)</t>
  </si>
  <si>
    <t>Renewable Portfolio Agreement (RPA)</t>
  </si>
  <si>
    <t>https://www.iea.org/policies/4671-renewable-portfolio-agreement-rpa</t>
  </si>
  <si>
    <t>Renewable Portfolio Standard (RPS) Republic of Korea (2012)</t>
  </si>
  <si>
    <t>Renewable Portfolio Standard (RPS)</t>
  </si>
  <si>
    <t>Green certificates, Market-based instruments, Obligation schemes</t>
  </si>
  <si>
    <t>"The RPS is a system that enforces power producers to supply a certain amount of the total power generation by new and renewable energy. England, Sweden, Canada and Australia introduced the RPS and are running the system. Applicable area in RPS PV, wind power, hydro power, fuel cell, ocean energy, bio energy and other energy prescribed by Korean government." (Kemco, )</t>
  </si>
  <si>
    <t>http://www.renewableenergyfocus.com/view/31556/factfile-rps-framework-drives-south-korean-market/
http://www.iflr.com/Article/3072471/Introduction-of-RPS-and-phase-out-of-FIT-in-renewable-energy-policy.html</t>
  </si>
  <si>
    <t>Renewable Portfolio Standard -- California United States of America (2002)</t>
  </si>
  <si>
    <t>Renewable Portfolio Standard -- California</t>
  </si>
  <si>
    <t>Codes and standards, Obligation schemes, Other mandatory requirements</t>
  </si>
  <si>
    <t>https://ilsr.org/rule/renewable-portfolio-standards/2565-2/</t>
  </si>
  <si>
    <t>Renewable Portfolio Standard -- Colorado United States of America (2004)</t>
  </si>
  <si>
    <t>Renewable Portfolio Standard -- Colorado</t>
  </si>
  <si>
    <t>http://www.dora.state.co.us/PUC/rulemaking/RenewableEnergyStandard.htm</t>
  </si>
  <si>
    <t>Renewable Portfolio Standard -- Massachusetts United States of America (1997)</t>
  </si>
  <si>
    <t>Renewable Portfolio Standard -- Massachusetts</t>
  </si>
  <si>
    <t>http://www.masstech.org/cleanenergy/policy/rps.htm</t>
  </si>
  <si>
    <t>Renewable Portfolio Standard -- Nevada United States of America (2005)</t>
  </si>
  <si>
    <t>Renewable Portfolio Standard -- Nevada</t>
  </si>
  <si>
    <t>Nevada</t>
  </si>
  <si>
    <t>https://www.ncsl.org/research/energy/renewable-portfolio-standards.aspx</t>
  </si>
  <si>
    <t>Renewable Power Generation Subsidy Republic of Korea (2002)</t>
  </si>
  <si>
    <t>Renewable Power Generation Subsidy</t>
  </si>
  <si>
    <t>https://www.iea.org/policies/3821-renewable-power-generation-subsidy?page=7&amp;region=Asia%20Pacific&amp;sector=Non-residential%2CBuildings%2CElectricity&amp;type=Building%20codes%20and%20standards%2CFiscal%2Ffinancial%20incentives</t>
  </si>
  <si>
    <t>Renewable Remote Power Generation Programme Australia (2000)</t>
  </si>
  <si>
    <t>Renewable Remote Power Generation Programme</t>
  </si>
  <si>
    <t>http://www.federalfinancialrelations.gov.au/content/npa/environment/national-partnership/past/renewable_remote_power_QLD_IP.pdf</t>
  </si>
  <si>
    <t>Renewable Resource Data Center United States of America (2010)</t>
  </si>
  <si>
    <t>Renewable Resource Data Center</t>
  </si>
  <si>
    <t>The Renewable Resource Data Center (RReDC) provides access to extensive renewable energy resource information through tools, maps, reports and data collections. IEA/IRENA Global Renewable Energy Policies and Measures Database © OECD/IEA and IRENA, [November 2020]</t>
  </si>
  <si>
    <t>https://www.iea.org/policies/5037-renewable-resource-data-center?country=United%20States&amp;page=4</t>
  </si>
  <si>
    <t>Renewable Transport Fuels Obligation (RTFO) United Kingdom (2008)</t>
  </si>
  <si>
    <t>Renewable Transport Fuels Obligation (RTFO)</t>
  </si>
  <si>
    <t>Obligation schemes, Renewable energy target</t>
  </si>
  <si>
    <t>http://www.dft.gov.uk/pgr/roads/environment/rtfo/</t>
  </si>
  <si>
    <t>Renewable and Distributed Systems Integration (RDSI) Program United States of America (1999)</t>
  </si>
  <si>
    <t>Renewable and Distributed Systems Integration (RDSI) Program</t>
  </si>
  <si>
    <t>Technology deployment and diffusion, Grid access and priority for renewables</t>
  </si>
  <si>
    <t>http://www.oe.energy.gov/renewable.htm</t>
  </si>
  <si>
    <t>Renewable and Energy efficiency Portfolio Standard -- Illinois United States of America (2007)</t>
  </si>
  <si>
    <t>Renewable and Energy efficiency Portfolio Standard -- Illinois</t>
  </si>
  <si>
    <t>Illinois</t>
  </si>
  <si>
    <t>Renewable electricity generation bonus China (2013)</t>
  </si>
  <si>
    <t>Renewable electricity generation bonus</t>
  </si>
  <si>
    <t>Renewable Energy Target to 2022 India (2015)</t>
  </si>
  <si>
    <t>Renewable Energy Target to 2022</t>
  </si>
  <si>
    <t>Renewable energy target of 175 GW to be achieved by 2022 (solar PV – 100 GW, wind - 60 GW, biomass - 10 GW, and small hydropower - 5 GW).</t>
  </si>
  <si>
    <t>https://niti.gov.in/writereaddata/files/175-GW-Renewable-Energy.pdf</t>
  </si>
  <si>
    <t>10000, 5000</t>
  </si>
  <si>
    <t>2022, 2022</t>
  </si>
  <si>
    <t>Renewable energy market development (support for demonstration and diffusion) France (1999)</t>
  </si>
  <si>
    <t>Renewable energy market development (support for demonstration and diffusion)</t>
  </si>
  <si>
    <t>http://www.ademe.fr/htdocs/presentation/aidefinanciere/conf5.htm</t>
  </si>
  <si>
    <t>Renewable energy provisions for the Green Certificates System Italy (2008)</t>
  </si>
  <si>
    <t>Renewable energy provisions for the Green Certificates System</t>
  </si>
  <si>
    <t>Green certificates, Policy support, Strategic planning</t>
  </si>
  <si>
    <t>http://www.gse.it/attivita/Incentivazioni%20Fonti%20Rinnovabili/Pagine/default.aspx</t>
  </si>
  <si>
    <t>Public Transport Strategy South Africa (2007)</t>
  </si>
  <si>
    <t>Public Transport Strategy</t>
  </si>
  <si>
    <t>The Strategy proposed a phased implementation of Integrated Rapid Public Transport Networks (IRPTNs). The aim was to have operating systems in place in 12 cities and at least 6 rural districts by 2014. The longer-term vision until 2020 was to develop a system that would place over 85% of a metropolitan city’s population within 1km of an IRPTN trunk (road and rail) or feeder (road) corridor.</t>
  </si>
  <si>
    <t>https://www.gov.za/transport-public-transport-strategy-and-action-plan
http://satc.org.za/assets/3a_browning.pdf</t>
  </si>
  <si>
    <t>Renewables Obligation Plan United Kingdom (2000)</t>
  </si>
  <si>
    <t>Renewables Obligation Plan</t>
  </si>
  <si>
    <t>Fiscal or financial incentives, Codes and standards, Monitoring, Obligation schemes, Other mandatory requirements</t>
  </si>
  <si>
    <t>Renewables Obligation United Kingdom (2002)</t>
  </si>
  <si>
    <t>Renewables Obligation</t>
  </si>
  <si>
    <t>http://www.lse.ac.uk/GranthamInstitute/law/renewables-obligation/</t>
  </si>
  <si>
    <t>Renewables Research Funding Italy (2005)</t>
  </si>
  <si>
    <t>Renewables Research Funding</t>
  </si>
  <si>
    <t>http://www.normattiva.it/uri-res/N2Ls?urn:nir:stato:legge:2004-12-30;311!vig=</t>
  </si>
  <si>
    <t>Renewables Technology Export Initiative Germany (2002)</t>
  </si>
  <si>
    <t>Renewables Technology Export Initiative</t>
  </si>
  <si>
    <t>RenovaBio (Decree 9308) Brazil (2018)</t>
  </si>
  <si>
    <t>RenovaBio (Decree 9308)</t>
  </si>
  <si>
    <t>Green certificates, Product standards, Political &amp; non-binding renewable energy target</t>
  </si>
  <si>
    <t>Decree 9308: RenovaBio sets forth certain mechanisms, which include: (i) targets for the reduction of greenhouse gas emissions in the fuel mix, (ii) Decarbonisation Credits, (iii) Biofuel Certification, (iv) mandatory addition of biofuels to fossil fuels, (v) incentives on tax, finances and credits, and (vi) actions under the Paris Agreement. 
Established through DECRETO Nº 9.308 and LEI Nº 13.576</t>
  </si>
  <si>
    <t>https://www.iea.org/policies/2475-national-biofuels-policy?country=Brazil&amp;qs=brazil
https://www.mayerbrown.com/brazil-renovabio---new-biofuel-policy-01-05-2018/
http://www.planalto.gov.br/ccivil_03/_ato2015-2018/2018/Decreto/D9308.htm
http://www.planalto.gov.br/ccivil_03/_ato2015-2018/2017/lei/L13576.htm</t>
  </si>
  <si>
    <t>Energy efficiency target (gCO2e/MJ)</t>
  </si>
  <si>
    <t>Reorganisation of Energy Sector Regulation (Law no. 239) Italy (2004)</t>
  </si>
  <si>
    <t>Reorganisation of Energy Sector Regulation (Law no. 239)</t>
  </si>
  <si>
    <t>http://www.lse.ac.uk/GranthamInstitute/law/reorganisation-of-energy-sector-regulation-law-no-239/</t>
  </si>
  <si>
    <t>Reorganization Plan No. 3 (EPA Establishment) United States of America (1970)</t>
  </si>
  <si>
    <t>Reorganization Plan No. 3 (EPA Establishment)</t>
  </si>
  <si>
    <t>Established the Environmental Protection Agency (EPA)</t>
  </si>
  <si>
    <t>http://www2.epa.gov/aboutepa/reorganization-plan-no-3-1970</t>
  </si>
  <si>
    <t>Report on Amount of Energy Use Republic of Korea (1999)</t>
  </si>
  <si>
    <t>Report on Amount of Energy Use</t>
  </si>
  <si>
    <t>http://bpms.kemco.or.kr/DeclareN2012/Index/DeclareN/Main01_1.aspx</t>
  </si>
  <si>
    <t>Reporting Rules for Industrial Greenhouse Gas Emissions Canada (2005)</t>
  </si>
  <si>
    <t>Reporting Rules for Industrial Greenhouse Gas Emissions</t>
  </si>
  <si>
    <t>Non-energy use, Energy service demand reduction and resource efficiency, Energy efficiency</t>
  </si>
  <si>
    <t>http://www.ec.gc.ca/pdb/ghg/facility_e.cfm</t>
  </si>
  <si>
    <t>Republic of Korea - Methane to Markets Partnership Republic of Korea (2004)</t>
  </si>
  <si>
    <t>Industry, Fossil fuel exploration and production, Waste CH4</t>
  </si>
  <si>
    <t>Requirements for Energy efficiency and Standby Power United States of America (2001)</t>
  </si>
  <si>
    <t>Requirements for Energy efficiency and Standby Power</t>
  </si>
  <si>
    <t>http://www1.eere.energy.gov/femp/regulations/eo13221.html</t>
  </si>
  <si>
    <t>Requirements for Real Estate Energy Efficiency Diagnoses France (2005)</t>
  </si>
  <si>
    <t>Requirements for Real Estate Energy Efficiency Diagnoses</t>
  </si>
  <si>
    <t>Regulatory Instruments, Auditing, Information provision</t>
  </si>
  <si>
    <t>http://www.legifrance.gouv.fr/WAspad/UnTexteDeJorf?numjo=FPPX0400010L</t>
  </si>
  <si>
    <t>Research &amp; Development and Demonstration of Wave and Tidal-stream Technologies United Kingdom (2000)</t>
  </si>
  <si>
    <t>Research &amp; Development and Demonstration of Wave and Tidal-stream Technologies</t>
  </si>
  <si>
    <t>Fiscal or financial incentives, Demonstration project</t>
  </si>
  <si>
    <t>https://cdn.ymaws.com/www.renewableuk.com/resource/resmgr/publications/reports/wavetidalukcapability.pdf</t>
  </si>
  <si>
    <t>Research Councils Energy Programme (RCEP) United Kingdom (2004)</t>
  </si>
  <si>
    <t>Research Councils Energy Programme (RCEP)</t>
  </si>
  <si>
    <t>Technology deployment and diffusion, Research &amp; Development and Deployment (RD&amp;D), Demonstration project, Research programme, Technology development</t>
  </si>
  <si>
    <t>http://www.rcuk.ac.uk/research/xrcprogrammes/energy/</t>
  </si>
  <si>
    <t>Research Funding for Energy efficiency Technology and CO2 Sequestration Republic of Korea (2002)</t>
  </si>
  <si>
    <t>Research Funding for Energy efficiency Technology and CO2 Sequestration</t>
  </si>
  <si>
    <t>Technology deployment and diffusion, Research programme</t>
  </si>
  <si>
    <t>Research Funding for Projects Promoting Clean Energy Sources Republic of Korea (2004)</t>
  </si>
  <si>
    <t>Research Funding for Projects Promoting Clean Energy Sources</t>
  </si>
  <si>
    <t>Research &amp; Development and Deployment (RD&amp;D), Economic instruments</t>
  </si>
  <si>
    <t>Research Funding for the Development of Renewable Energy Sources Republic of Korea (1988)</t>
  </si>
  <si>
    <t>Research Funding for the Development of Renewable Energy Sources</t>
  </si>
  <si>
    <t>https://www.iea.org/policies/3826-energy-efficiency-resources-rd-program?country=Korea%2CCanada%2CUnited%20Kingdom%2CPeople%27s%20Republic%20Of%20China&amp;page=9&amp;topic=Renewable%20Energy&amp;year=desc</t>
  </si>
  <si>
    <t>Research Project on Vehicles Canada (2000)</t>
  </si>
  <si>
    <t>Research Project on Vehicles</t>
  </si>
  <si>
    <t>Research and Development (R&amp;D) Program Australia (2014)</t>
  </si>
  <si>
    <t>Research and Development (R&amp;D) Program</t>
  </si>
  <si>
    <t>https://www.aph.gov.au/About_Parliament/Parliamentary_Departments/Parliamentary_Library/pubs/rp/BudgetReview201415/RandD</t>
  </si>
  <si>
    <t>Research for energy efficiency and renewable energy in urban areas Italy (2009)</t>
  </si>
  <si>
    <t>Research for energy efficiency and renewable energy in urban areas</t>
  </si>
  <si>
    <t>Technology deployment and diffusion, Fiscal or financial incentives, Research programme, Technology development</t>
  </si>
  <si>
    <t>http://www.minambiente.it/sites/default/files/BANDO_RICERCA_-_finanziamento_fonti_rinnovabili.pdf</t>
  </si>
  <si>
    <t>Residential Energy Conservation Subsidy Exclusion United States of America (1996)</t>
  </si>
  <si>
    <t>Residential Energy Conservation Subsidy Exclusion</t>
  </si>
  <si>
    <t>https://www.ferc.gov/sites/default/files/2020-04/epa1992.pdf</t>
  </si>
  <si>
    <t>Residential Energy efficiency Tax Credit United States of America (2006)</t>
  </si>
  <si>
    <t>Residential Energy efficiency Tax Credit</t>
  </si>
  <si>
    <t>https://programs.dsireusa.org/system/program/detail/1274</t>
  </si>
  <si>
    <t>Queensland Solar Bonus Scheme Australia (2008)</t>
  </si>
  <si>
    <t>Queensland Solar Bonus Scheme</t>
  </si>
  <si>
    <t>Unilateral commitments (private sector), Feed-in tariffs or premiums</t>
  </si>
  <si>
    <t>http://www.dews.qld.gov.au/energy-water-home/electricity/solar-bonus-scheme</t>
  </si>
  <si>
    <t>Renewable Energy Venture Capital Fund Australia (2011)</t>
  </si>
  <si>
    <t>Renewable Energy Venture Capital Fund</t>
  </si>
  <si>
    <t>ARENA’s up to $60 million Renewable Energy Venture Capital Fund was created to foster skills and management capability and provide funding confidence to renewable energy projects to strengthen their chance of success. Southern Cross Venture Partners Pty Ltd was appointed manager of the Fund and Softbank China Venture Capital matched ARENA’s up to $60 million investment creating the up to $120 million Southern Cross Renewable Energy Fund. The Southern Cross Renewable Energy Fund provides management expertise and makes equity investments in early-stage Australian renewable energy companies to help them overcome capital constraints, develop technologies, increase skills and forge international connections.</t>
  </si>
  <si>
    <t>https://arena.gov.au/assets/2017/02/REVC-Fund-Guidelines.pdf</t>
  </si>
  <si>
    <t>Residential Renewable Energy Tax Credit United States of America (2006)</t>
  </si>
  <si>
    <t>Residential Renewable Energy Tax Credit</t>
  </si>
  <si>
    <t>Electricity and heat, Buildings, Renewables</t>
  </si>
  <si>
    <t>https://programs.dsireusa.org/system/program/detail/1235</t>
  </si>
  <si>
    <t>Regulation 58/2007 to create the Dirección de Cambio Climático Argentina (2007)</t>
  </si>
  <si>
    <t>Regulation 58/2007 to create the Dirección de Cambio Climático</t>
  </si>
  <si>
    <t>58/2007</t>
  </si>
  <si>
    <t>http://unfccc.int/resource/docs/natc/argnc3s.pdf</t>
  </si>
  <si>
    <t>Resolution 113/2001 on Regulation of Electrical energy Argentina (2001)</t>
  </si>
  <si>
    <t>Resolution 113/2001 on Regulation of Electrical energy</t>
  </si>
  <si>
    <t>113/2001:This resolution provides the possibility of VAT deduction for projects producing wind or solar energy.</t>
  </si>
  <si>
    <t>http://pdf.wri.org/power_politics/argentina.pdf</t>
  </si>
  <si>
    <t>Resolution 1237/02 on Emissions limits for heavy-duty vehicles running on gas Argentina (2002)</t>
  </si>
  <si>
    <t>Resolution 1237/02 on Emissions limits for heavy-duty vehicles running on gas</t>
  </si>
  <si>
    <t>Resolution 1237/02: The following emissions limits will be applied to emissions of heavy-duty vehicles running on gas:
- Carbon Monoxide - 4,0 g/kWh
- Total hydrocarbons - 2,2 g/kWh
- Non-methane hydrocarbons - 1.1 g/kWh
- Nitrogen oxides - 7,0 g/kWh
Alternatively, the following emissions limits are used:
- Carbon Monoxide - 5,45 g/kWh
- Total hydrocarbons - 1,6 g/kWh
- Non-methane hydrocarbons - 0.78 g/kWh
- Nitrogen oxides - 5,0 g/kWh</t>
  </si>
  <si>
    <t>https://www.transportpolicy.net/standard/argentina-heavy-duty-emissions/</t>
  </si>
  <si>
    <t>Resolution on land claims and compliance with environmental regulations Brazil (2008)</t>
  </si>
  <si>
    <t>Resolution on land claims and compliance with environmental regulations</t>
  </si>
  <si>
    <t>"In February 2008, approval of Resolution 3545 of the National Monetary Council, linked to the Central Bank of Brazil. This established requirements for proof of legitimacy of land claims and compliance with environmental legislation as a prerequisite for access to rural credit for the Amazon biome. This was followed by creation of an industry Working Group on Sustainable Ranching in June 2009, in response to publication by Greenpeace (2009) of studies showing the origin of beef from illegal land uses, followed by commitments from beef packers to purchase only sustainably sourced cattle."</t>
  </si>
  <si>
    <t>Decree 543/2016 and Resolution 37/2016 on Biofuels Law Argentina (2016)</t>
  </si>
  <si>
    <t>Decree 543/2016 and Resolution 37/2016 on Biofuels Law</t>
  </si>
  <si>
    <t>Resolution 543/2016 on biofuels requires a minimum 12% of bioethanol blend in transport fuels from 2016.</t>
  </si>
  <si>
    <t>http://servicios.infoleg.gob.ar/infolegInternet/anexos/255000-259999/259942/norma.htm</t>
  </si>
  <si>
    <t>Resolution 708/96 on Norms and standards for measuring gas concentrations and particulate matter emitted by chimneys Argentina (1996)</t>
  </si>
  <si>
    <t>Resolution 708/96 on Norms and standards for measuring gas concentrations and particulate matter emitted by chimneys</t>
  </si>
  <si>
    <t>Resolution 708/96 adopts the use of international standards for measuring and monitoring emissions from chimneys, but it does not impose emissions limits.</t>
  </si>
  <si>
    <t>Resolution on Ambient Air Quality Standards Brazil (1990)</t>
  </si>
  <si>
    <t>Resolution on Ambient Air Quality Standards</t>
  </si>
  <si>
    <t>Resolution No. 003/90 The resolution establishes national air quality standards and sampling methods. These standards can be overruled by regional/local standards.</t>
  </si>
  <si>
    <t>http://transportpolicy.net/index.php?title=Brazil:_Air_Quality_Standards
http://www.bvsde.paho.org/bvsacd/cd38/Brasil/CONr0589.pdf</t>
  </si>
  <si>
    <t>Energy Efficiency Classes for Apartment Buildings Russia Russian Federation (2011)</t>
  </si>
  <si>
    <t>Energy Efficiency Classes for Apartment Buildings Russia</t>
  </si>
  <si>
    <t>Resolution №. 161</t>
  </si>
  <si>
    <t>https://www.unece.org/fileadmin/DAM/energy/se/pp/geee/Workshop_St._Petersburg_Sept.18/5_sept/Fadeev.pdf</t>
  </si>
  <si>
    <t>Establishing Energy Efficiency Requirements for Buildings and Structures Russia Russian Federation (2011)</t>
  </si>
  <si>
    <t>Establishing Energy Efficiency Requirements for Buildings and Structures Russia</t>
  </si>
  <si>
    <t>Resolution №. 18. Using baseline energy efficiency standards set in the 2009 Federal Law (261-ФЗ), energy consumption should be reduced every five years.</t>
  </si>
  <si>
    <t>Responsible Appliance Disposal Program United States of America (2006)</t>
  </si>
  <si>
    <t>Responsible Appliance Disposal Program</t>
  </si>
  <si>
    <t>http://www.epa.gov/ozone/partnerships/rad/index.html</t>
  </si>
  <si>
    <t>Retailer Energy Efficiency Scheme Australia (2014)</t>
  </si>
  <si>
    <t>Retailer Energy Efficiency Scheme</t>
  </si>
  <si>
    <t>Auditing, Codes and standards, Energy efficiency target, GHG reduction target</t>
  </si>
  <si>
    <t>The Retailer Energy Efficiency Scheme (REES) is a South Australian government initiative that requires energy retailers to help households and businesses save on energy use and costs, and lower their greenhouse gas emissions.
Typical activities include installing energy efficient lighting, or installing water efficient shower heads, helping save water heating costs.</t>
  </si>
  <si>
    <t>http://dpc.sa.gov.au/what-we-do/services-for-business-and-the-community/energy-efficiency/retailer-energy-efficiency-scheme
https://www.sa.gov.au/topics/energy-and-environment/using-saving-energy/retailer-energy-efficiency-scheme</t>
  </si>
  <si>
    <t>Retailer Sustainable Commerce Agreement France (2008)</t>
  </si>
  <si>
    <t>Retailer Sustainable Commerce Agreement</t>
  </si>
  <si>
    <t>Negotiated agreements (public-private sector), Other mandatory requirements</t>
  </si>
  <si>
    <t>http://www.fcd.asso.fr/index.php?page=17</t>
  </si>
  <si>
    <t>Retirement of Inefficient Plants China (2007)</t>
  </si>
  <si>
    <t>Retirement of Inefficient Plants</t>
  </si>
  <si>
    <t>Other mandatory requirements, Codes and standards, Sectoral standards</t>
  </si>
  <si>
    <t>"The standards are part of China’s climate change plan for 2020. As part of the plan, 10 GW of inefficient coal-fired power plants will be closed while about 350 GW capacity will be required to improve operational efficiency. Additionally, new coal power plants will be have to restrict their average coal consumption to 310 grams per kWh of electricity generated. The limit for existing power plants will be 315 grams per kWh generated." (http://cleantechnica.com/2014/09/30/china-sets-coal-consumption-standards-power-plants/)
"In 2007, the State Council of China (SCC) issued notice of the closure of small thermal units in China, calling for a ‘progressive’ shut down during the period of the Eleventh Five-Year-Plan. Thanks to the economic incentives and other support measures, this policy plays a very important role in reducing GHG emissions. By the end of Eleventh Five-Year-Plan, China has shut down a total of 77.25 GW small coal units. By the end of 2013, an additional 14.08 GW thermal power units were shut down." (https://www.google.nl/url?sa=t&amp;rct=j&amp;q=&amp;esrc=s&amp;source=web&amp;cd=27&amp;cad=rja&amp;uact=8&amp;ved=0ahUKEwj3sKK-z97NAhVEuBoKHWdmAZI4FBAWCFIwBg&amp;url=http%3A%2F%2Fwww.mdpi.com%2F1996-1073%2F9%2F4%2F266%2Fpdf&amp;usg=AFQjCNEAIC00_sXzC9D-7A5uFy3SjqpRcA&amp;bvm=bv.126130881,d.ZGg)
"The 2014 Coal Power Energy Saving and Emission Reduction Upgrade Action Plan
calls for near zero emissions of respirable particular matter, SO2, and NOx emissions for coal power plants, making emissions standards stricter than for natural gas fired plants. Some recently installed plants have already achieved this." (http://climatepolicyinitiative.org/wp-content/uploads/2015/12/Slowing-the-Growth-of-Coal-Power-in-China-%E2%80%93-the-Role-of-Finance-in-State-Owned-Enterprises.pdf) The record of this policy can be found here: http://climatepolicydatabase.org/index.php?title=Action_Plan_for_Upgrading_of_Coal_Power_Energy_Conservation_and_Emission_Reduction_Released_China_2014
This is also linked to the 'Efficiency Upgrade for Coal-burning Industrial Boilers and Kilns China 2006' http://climatepolicydatabase.org/index.php?title=Efficiency_Upgrade_for_Coal-burning_Industrial_Boilers_and_Kilns_China_2006</t>
  </si>
  <si>
    <t>Other low-carbon technologies and fuel switch, Energy efficiency, Energy service demand reduction and resource efficiency</t>
  </si>
  <si>
    <t>http://cleantechnica.com/2014/09/30/china-sets-coal-consumption-standards-power-plants/</t>
  </si>
  <si>
    <t>Regulations Regarding the Mandatory Blending of Bio-fuels with Petrol and Diesel South Africa (2012)</t>
  </si>
  <si>
    <t>Regulations Regarding the Mandatory Blending of Bio-fuels with Petrol and Diesel</t>
  </si>
  <si>
    <t>Minimum concentration for biodiesel blending is 5% v/v., For bio-ethanol blending minimum level is 2% v/v and maximum is 10%. Fall under the 1977 Petroleum Products Act.</t>
  </si>
  <si>
    <t>http://www.gov.za/sites/www.gov.za/files/36890_rg10028_gon719.pdf</t>
  </si>
  <si>
    <t>Revised Energy Conservation Act Japan (2008)</t>
  </si>
  <si>
    <t>Revised Energy Conservation Act</t>
  </si>
  <si>
    <t>In 2008 the act was revised to strengthen measures to enhance energy efficiency, including those for the commercial sector. Also in this revision, sectoral approaches used in domestic regulation was introduced, to be implemented as of April 2009. (For details, see reference below.) IEA/IRENA Global Renewable Energy Policies and Measures Database © OECD/IEA and IRENA, [November 2020]</t>
  </si>
  <si>
    <t>https://www.iea.org/policies/899-revised-energy-conservation-act-2008?country=Japan&amp;page=2&amp;qs=japa</t>
  </si>
  <si>
    <t>Revised State Aid Guidelines for Environmental Protection European Union (27) (2008)</t>
  </si>
  <si>
    <t>Revised State Aid Guidelines for Environmental Protection</t>
  </si>
  <si>
    <t>http://ec.europa.eu/comm/competition/sectors/energy/environment_en.html</t>
  </si>
  <si>
    <t>Revision of the Alternative Energy Act Republic of Korea (2002)</t>
  </si>
  <si>
    <t>Revision of the Alternative Energy Act</t>
  </si>
  <si>
    <t>Revision of the Combined Heat and Power Act (CHP Act) Germany (2016)</t>
  </si>
  <si>
    <t>Revision of the Combined Heat and Power Act (CHP Act)</t>
  </si>
  <si>
    <t>The revision of the CHP Act in 2016 aimed to increase the amount of net generation of electricity from CHP installations and to boost investment in, particularly efficient, flexible and low-carbon CHP installations. For details, see reference below. IEA/IRENA Global Renewable Energy Policies and Measures Database © OECD/IEA and IRENA, [November 2020]</t>
  </si>
  <si>
    <t>https://www.iea.org/policies/6522-revision-of-the-combined-heat-and-power-act-chp-act?country=Germany&amp;page=2&amp;qs=germ</t>
  </si>
  <si>
    <t>Revision of the EU Emission Trading System (EU ETS) European Union (27) (2009)</t>
  </si>
  <si>
    <t>Revision of the EU Emission Trading System (EU ETS)</t>
  </si>
  <si>
    <t>GHG emissions allowances, GHG emission reduction crediting and offsetting mechanism</t>
  </si>
  <si>
    <t>Electricity and heat, Industry, Transport, Air</t>
  </si>
  <si>
    <t>(Directive 2009/29/EC amending Directive 2003/87/EC)
"The Community-wide quantity of allowances should decrease in a linear manner calculated from the mid-point of the period from 2008 to 2012, ensuring that the emissions trading system delivers gradual and predictable reductions of emissions over time. The annual decrease of allowances should be equal to 1,74 % of the allowances issued by Member States pursuant to Commission Decisions on Member States’ national allocation plans for the period from 2008 to 2012, so that the Community scheme contributes cost-effectively to achieving the commitment of the Community to an overall reduction in emissions of at least 20 % by 2020."
(Source: http://eur-lex.europa.eu/legal-content/EN/TXT/?qid=1448885199041&amp;uri=CELEX:32009L0029)
EU-ETS operates in 31 countries (all 28 EU countries plus Iceland, Liechtenstein and Norway), limits emissions from more than 11,000 heavy energy-using installations (power stations &amp; industrial plants) and airlines operating between these countries, and covers around 45% of the EU's greenhouse gas emissions. (Source: http://ec.europa.eu/clima/policies/ets/index_en.htm)
"The EU ETS is now in its third phase – significantly different from phases 1 and 2.
The main changes are:
- A single, EU-wide cap on emissions applies in place of the previous system of national caps
- Auctioning is the default method for allocating allowances (instead of free allocation), and harmonised allocation rules apply to the allowances still given away for free
- More sectors and gases included
- 300 million allowances set aside in the New Entrants Reserve to fund the deployment of innovative renewable energy technologies and carbon capture and storage through the NER 300 programme"
"In 2020, emissions from sectors covered by the system will be 21% lower than in 2005. In 2030, under the Commission's proposal, they would be 43% lower." (Source: http://ec.europa.eu/clima/policies/ets/index_en.htm)</t>
  </si>
  <si>
    <t>http://eur-lex.europa.eu/legal-content/AUTO/?uri=CELEX:32009L0029&amp;qid=1448885199041&amp;rid=3
http://ec.europa.eu/clima/policies/ets/index_en.htm</t>
  </si>
  <si>
    <t>Revitalization of Agriculture, Fisheries, and Forestry (Revitalisasi Pertanian, Perikanan, dan Kehutanan/RPPK) Indonesia (2005)</t>
  </si>
  <si>
    <t>Revitalization of Agriculture, Fisheries, and Forestry (Revitalisasi Pertanian, Perikanan, dan Kehutanan/RPPK)</t>
  </si>
  <si>
    <t>"Objective: an integrated revitalization strategy that covers agriculture, fisheries, and forestry. The initiative combines short- and longerterm perspectives and provides guidelines for coordinating and implementing intersectoral regulations and activities."</t>
  </si>
  <si>
    <t>Richtlinie für die Förderung von Energiemanagementsystemen Germany (2013)</t>
  </si>
  <si>
    <t>Richtlinie für die Förderung von Energiemanagementsystemen</t>
  </si>
  <si>
    <t>Direct investment, Policy support, Sectoral standards</t>
  </si>
  <si>
    <t>http://www.bafa.de/bafa/de/energie/energiemanagementsysteme/index.html</t>
  </si>
  <si>
    <t>Richtlinie für die Förderung von energieeffizienten und klimaschonenden Produktionsprozessen Germany (2013)</t>
  </si>
  <si>
    <t>Richtlinie für die Förderung von energieeffizienten und klimaschonenden Produktionsprozessen</t>
  </si>
  <si>
    <t>Funds to sub-national governments, Economic instruments</t>
  </si>
  <si>
    <t>http://www.ptka.kit.edu/560.php</t>
  </si>
  <si>
    <t>Roadmap of Sustainable and Holistic Approach to National Energy Efficiency (ROSHANEE) India (2019)</t>
  </si>
  <si>
    <t>Roadmap of Sustainable and Holistic Approach to National Energy Efficiency (ROSHANEE)</t>
  </si>
  <si>
    <t>The Roadmap is a broader version of the National Mission for Enhanced Energy Efficiency (NMEEE) (see separate entry), including current and potential areas of energy efficiency in each sector. IEA/IRENA Global Renewable Energy Policies and Measures Database © OECD/IEA and IRENA, [November 2020]</t>
  </si>
  <si>
    <t>https://www.iea.org/policies/7886-roadmap-of-sustainable-and-holistic-approach-to-national-energy-efficiency-roshanee?country=India&amp;qs=indi</t>
  </si>
  <si>
    <t>Roadmap to a single European transport area European Union (27) (2011)</t>
  </si>
  <si>
    <t>Roadmap to a single European transport area</t>
  </si>
  <si>
    <t>"The proposals should reduce the EU’s dependence on imported oil, achieve essentially CO2-free city mobility in major urban centres by 2030 and cut transport carbon emissions by 60 % by 2050."
"The roadmap identifies the following goals for guiding policy action: reduce the use of petrol and diesel cars in cities by half by 2030, phasing them out completely by 2050 and achieve CO2-free city mobility by 2030; increase the use of low-carbon sustainable fuels in air transport to 40 % by 2050; reduce EU CO2 emissions from ship fuels by 40 % by 2050; switch 30 % of road freight travelling over 300 km to rail and waterborne transport by 2030, and over 50 % by 2050; triple the existing high-speed rail network by 2030. The majority of medium-distance passenger transport should go by rail by 2050; establish a fully functioning, EU-wide TEN-T core network integrating all forms of transport by 2030; connect major airports to rail and core seaports and rail and inland waterways by 2050; introduce traffic management systems for the various transport modes, such as for rail and road; develop a multimodal transport information management and payment system by 2020; halve road casualties by 2020 and reduce these to almost zero by 2050; fully apply the ‘user pays’ (i.e. those who use infrastructure pay for it) and ‘polluter pays’ (i.e. those who pollute pay for it) principles." (Source: http://eur-lex.europa.eu/legal-content/EN/TXT/?uri=URISERV:tr0054)
"By 2050, key goals will include:
- No more conventionally-fuelled cars in cities.
- 40% use of sustainable low carbon fuels in aviation; at least 40% cut in shipping emissions.
- A 50% shift of medium distance intercity passenger and freight journeys from road to rail and waterborne transport.
- All of which will contribute to a 60% cut in transport emissions by the middle of the century." (Source: http://ec.europa.eu/transport/themes/strategies/2011_white_paper_en.htm)</t>
  </si>
  <si>
    <t>http://eur-lex.europa.eu/legal-content/EN/TXT/?uri=URISERV:tr0054
http://ec.europa.eu/transport/themes/strategies/2011_white_paper_en.htm</t>
  </si>
  <si>
    <t>Roadmap to achieve the National Greenhouse Gas Reduction Targets Republic of Korea (2014)</t>
  </si>
  <si>
    <t>Roadmap to achieve the National Greenhouse Gas Reduction Targets</t>
  </si>
  <si>
    <t>Climate strategy, Political &amp; non-binding climate strategy, Target, GHG reduction target</t>
  </si>
  <si>
    <t>"This plan offers a realistic and effective strategy for each sector to enable Korea to reach its national target for emission reductions. Relevant authorities periodically assess the progress of each sector in reaching its required goals set by the action plan to ensure Korea’s successful implementation of the Roadmap. The Roadmap presents detailed emission reduction policies and measures for each sector — including industry, building, and transport—to achieve planned reduction targets"</t>
  </si>
  <si>
    <t>http://unfccc.int/resource/docs/natc/rkorbur1.pdf</t>
  </si>
  <si>
    <t>GHG emissions reduction (GtCO2e), GHG emissions reduction (%)</t>
  </si>
  <si>
    <t>0.543, 30</t>
  </si>
  <si>
    <t>Rogram of Promoting Coke Dry Quenching Technology in Iron &amp; Steel Industry and Coke Industry China (2010)</t>
  </si>
  <si>
    <t>Rogram of Promoting Coke Dry Quenching Technology in Iron &amp; Steel Industry and Coke Industry</t>
  </si>
  <si>
    <t>"the Ministry of Industry and Information Technology of China initiated a program named ‘‘Program of Promoting Coke Dry Quenching Technology in Iron &amp; Steel Industry and Coke Industry’’ in 2010,planning to increase the penetration of coke dry quenching technology to 90% in the key iron and steel manufacturers (from 57% in 2008), and 40% for all coke plants on national average (from 18% in 2008) by 2013 (Ministry of Industry and Information Technology of China, 2010)." (Huo et al., 2012)</t>
  </si>
  <si>
    <t>Royal Decree establishing King Abdullah City for Atomic and Renewable Energy Saudi Arabia (2010)</t>
  </si>
  <si>
    <t>Royal Decree establishing King Abdullah City for Atomic and Renewable Energy</t>
  </si>
  <si>
    <t>Tax relief, Information provision, Institutional creation, Research programme, Technology deployment and diffusion, Renewable energy target, Political &amp; non-binding renewable energy target</t>
  </si>
  <si>
    <t>"K.A.CARE was established by Royal order A/35 of H.M. King Abdullah bin Abdulaziz Al Saud on 17th April 2010 with the fundamental aim of building a sustainable future for Saudi Arabia by developing a substantial alternative energy capacity fully supported by world-class local industries."
(Source: https://www.kacare.gov.sa/en/about/Pages/royalorder.aspx)
The K.A.CARE's initial aim was to deploy 54GW of renewable electricity by 2032: solar – 41GW; wind – 9GW; waste-to-energy – 3GW; and geothermal – 1GW.
(Source: https://www.kacare.gov.sa/en/FutureEnergy/Pages/vision.aspx)
The 54 GW renewable electricity target is considered to be de facto national target.
(Source: https://www.irena.org/DocumentDownloads/masdar/Abdulrahman%20Al%20Ghabban%20Presentation.pdf)
In 2015, the timeline for installing the 54GW renewable power capacity was moved backward by 8 years to 2040. 
(Source: http://www.bloomberg.com/news/articles/2015-01-20/saudi-arabia-delays-109-billion-solar-plant-by-8-years)</t>
  </si>
  <si>
    <t>https://www.kacare.gov.sa/en/about/Documents/KACARE_Royal_Decree_english.pdf
https://www.kacare.gov.sa/en/FutureEnergy/Pages/vision.aspx
http://www.bloomberg.com/news/articles/2015-01-20/saudi-arabia-delays-109-billion-solar-plant-by-8-years
https://www.irena.org/DocumentDownloads/masdar/Abdulrahman%20Al%20Ghabban%20Presentation.pdf</t>
  </si>
  <si>
    <t>Rules of Using Thermal Performance of Buildings Russian Federation (2003)</t>
  </si>
  <si>
    <t>Rules of Using Thermal Performance of Buildings</t>
  </si>
  <si>
    <t>Fiscal or financial incentives, Advice or aid in implementation, Performance label, Policy support, Auditing, Codes and standards, Energy efficiency target</t>
  </si>
  <si>
    <t>In general, the Russian target in thermal energy efficiency in buildings is the reduction of 40 percent in energy consumption for heating in buildings, starting in 2000.
This policy creates guidelines for building envelope, windows, insulation, and other building materials and technologies.</t>
  </si>
  <si>
    <t>http://www.cenef.ru/file/St-267e.pdf</t>
  </si>
  <si>
    <t>Rules on Construction of New Buildings France (1999)</t>
  </si>
  <si>
    <t>Rules on Construction of New Buildings</t>
  </si>
  <si>
    <t>Rural Development Biofuels Programs United States of America (2008)</t>
  </si>
  <si>
    <t>Rural Development Biofuels Programs</t>
  </si>
  <si>
    <t>https://www.ibbnetzwerk-gmbh.com/uploads/media/USA_-_National_Biofuels_Action_Plan_2008.pdf</t>
  </si>
  <si>
    <t>Rural Energy For America Program (REAP) United States of America (2008)</t>
  </si>
  <si>
    <t>Rural Energy For America Program (REAP)</t>
  </si>
  <si>
    <t>Economic instruments, Grants and subsidies, Loans</t>
  </si>
  <si>
    <t>The REAP program provides assistance to agricultural producers and rural small businesses to complete a variety of projects. Offering both loan guarantees and grants, the REAP program helps eligible applicants install renewable energy systems such as solar panels or anaerobic digesters, make energy efficiency improvements such as installing irrigation pumps or replacing ventilation systems, and conduct energy audits and feasibility studies.
The REAP program is comprised of three components:
The Renewable Energy System and Energy Efficiency Improvement Guaranteed Loan and Grant Program,
The Energy Audit and Renewable Energy Development Assistance Grant Program, and
The Feasibility Studies Grant Program.</t>
  </si>
  <si>
    <t>https://www.taxpayer.net/agriculture/rural-energy-for-america-program-fact-sheet/</t>
  </si>
  <si>
    <t>Rural Energy For America Program (REAP) United States of America (2002)</t>
  </si>
  <si>
    <t>https://programs.dsireusa.org/system/program/detail/917</t>
  </si>
  <si>
    <t>Rural Energy for America Program (REAP) Energy Audit and Renewable Energy Development Assistance (EA/REDA) Program United States of America (2014)</t>
  </si>
  <si>
    <t>Rural Energy for America Program (REAP) Energy Audit and Renewable Energy Development Assistance (EA/REDA) Program</t>
  </si>
  <si>
    <t>Grants and subsidies, Auditing</t>
  </si>
  <si>
    <t>http://www.rd.usda.gov/programs-services/rural-energy-america-program-energy-audit-renewable-energy-development-assistance</t>
  </si>
  <si>
    <t>S&amp;L Tubular Fluorescent Lamps India (2009)</t>
  </si>
  <si>
    <t>S&amp;L Tubular Fluorescent Lamps</t>
  </si>
  <si>
    <t>Implementation of a minimum energy performance standard as well as a star rating system. Updated in 2018. IEA/IRENA Global Renewable Energy Policies and Measures Database © OECD/IEA and IRENA, [November 2020]</t>
  </si>
  <si>
    <t>https://www.iea.org/policies/7372-sl-tubular-fluorescent-lamps?country=India&amp;page=5&amp;qs=india</t>
  </si>
  <si>
    <t>Renewable Energy Feed-in Tariff (REFIT) South Africa (2009)</t>
  </si>
  <si>
    <t>Renewable Energy Feed-in Tariff (REFIT)</t>
  </si>
  <si>
    <t>Followed by the Renewable Energy Independent Power Producer Programme</t>
  </si>
  <si>
    <t>http://www.nersa.org.za/</t>
  </si>
  <si>
    <t>Renewable Energy Independent Power Producer Programme (REIPPP) South Africa (2011)</t>
  </si>
  <si>
    <t>Renewable Energy Independent Power Producer Programme (REIPPP)</t>
  </si>
  <si>
    <t>Economic instruments, Tendering schemes, Market-based instruments, Policy support</t>
  </si>
  <si>
    <t>public procurement programme, replaced the Feed-in Tariff system, which was introduced in 2009. Qualifying technologies: onshore wind, solar PV, solar thermal, biomass solid, biogas, landfill gas and small hydro plants.
A ceiling tariff level is established for each technology in the auctions. Winning bidders sign PPAs, which are guaranteed for a period of 20 years.
From 2011 to the beginning of 2015 five rounds of reverse auctions were held for construction and supply of 3,625MW of large-scale (&gt;5MW) renewable energy capacity.</t>
  </si>
  <si>
    <t>https://unfccc.int/files/bodies/awg/application/pdf/04_reippp_south_africa_thapelo_letete.pdf</t>
  </si>
  <si>
    <t>Renewable energy subsidies - DME South Africa (2005)</t>
  </si>
  <si>
    <t>Renewable energy subsidies - DME</t>
  </si>
  <si>
    <t>Policy support, Tax relief, Grants and subsidies, Loans</t>
  </si>
  <si>
    <t>https://www.iea.org/policies/4484-renewable-energy-subsidies-dme?page=9&amp;region=Africa%2CCentral%20%26%20South%20America&amp;type=Grants%2Fsubsidy%2CRegulatory%20instruments%2CCodes%20and%20standards</t>
  </si>
  <si>
    <t>Retrofit Plan and Zero-Energy Buildings Standards South Africa (2014)</t>
  </si>
  <si>
    <t>Retrofit Plan and Zero-Energy Buildings Standards</t>
  </si>
  <si>
    <t>SF6 Emission Reduction Partnership for Electric Power Systems United States of America (1999)</t>
  </si>
  <si>
    <t>SF6 Emission Reduction Partnership for Electric Power Systems</t>
  </si>
  <si>
    <t>http://www.epa.gov/electricpower-sf6/</t>
  </si>
  <si>
    <t>SF6 Emission Reduction Partnership for the Magnesium Industry United States of America (1999)</t>
  </si>
  <si>
    <t>SF6 Emission Reduction Partnership for the Magnesium Industry</t>
  </si>
  <si>
    <t>http://www.epa.gov/magnesium-sf6/index.html</t>
  </si>
  <si>
    <t>SME Initiative for the energy transition (“Mittelstandsinitiative Energiewende”) Germany (2012)</t>
  </si>
  <si>
    <t>SME Initiative for the energy transition (“Mittelstandsinitiative Energiewende”)</t>
  </si>
  <si>
    <t>http://www.mittelstand-energiewende.de/</t>
  </si>
  <si>
    <t>STEP up! Pilot Programme Germany (2016)</t>
  </si>
  <si>
    <t>STEP up! Pilot Programme</t>
  </si>
  <si>
    <t>This pilot programme (2016 - 2018) was created by the Federal Ministry of Economics and Energy to promote investment measures by companies to improve their energy efficiency. IEA/IRENA Global Renewable Energy Policies and Measures Database © OECD/IEA and IRENA, [November 2020]</t>
  </si>
  <si>
    <t>https://www.iea.org/policies/8517-step-up-pilot-program?country=Germany&amp;page=2&amp;qs=germ</t>
  </si>
  <si>
    <t>Safeguarding the Future: Australia (1998)</t>
  </si>
  <si>
    <t>Safeguarding the Future:</t>
  </si>
  <si>
    <t>Sales Tax Exemption for Low Cost Green Cars (LCGC) Indonesia (2017)</t>
  </si>
  <si>
    <t>Sales Tax Exemption for Low Cost Green Cars (LCGC)</t>
  </si>
  <si>
    <t>0% sales tax for the motor vehicles that are considered as low cost and green car. Conditions: 1. spark-ignition internal combustion engine with the cylinder capacity up to 1.200 cc and fuel consumption at least for 20 (twenty) kilometers per liter or the other equal fuel; 2. compression ignition engine (diesel or semi diesel) with the cylinder capacity up to 1.500 cc and fuel consumption at least for 20 (twenty) kilometers per liter or the other equal fuel (IEA) IEA/IRENA Global Renewable Energy Policies and Measures Database © OECD/IEA and IRENA, [November 2020]</t>
  </si>
  <si>
    <t>https://www.iea.org/policies/6185-sales-tax-exemption-for-low-cost-green-cars?country=Indonesia&amp;qs=indonesia
https://asia.nikkei.com/Economy/Indonesia-to-introduce-tax-breaks-for-low-carbon-cars</t>
  </si>
  <si>
    <t>Salix Project United Kingdom (2006)</t>
  </si>
  <si>
    <t>Salix Project</t>
  </si>
  <si>
    <t>http://www.salixfinance.co.uk</t>
  </si>
  <si>
    <t>San Francisco Solar Energy Incentive Program United States of America (2001)</t>
  </si>
  <si>
    <t>San Francisco Solar Energy Incentive Program</t>
  </si>
  <si>
    <t>http://sfwater.org/mto_main.cfm/MC_ID/12/MSC_ID/139/MTO_ID/361</t>
  </si>
  <si>
    <t>Save Energy Now State Partnerships United States of America (2007)</t>
  </si>
  <si>
    <t>Save Energy Now State Partnerships</t>
  </si>
  <si>
    <t>Auditing, Advice or aid in implementation, Information provision, Funds to sub-national governments, Monitoring</t>
  </si>
  <si>
    <t>http://www1.eere.energy.gov/industry/states/index.html</t>
  </si>
  <si>
    <t>Saving Energy in Data Centers United States of America (2008)</t>
  </si>
  <si>
    <t>Saving Energy in Data Centers</t>
  </si>
  <si>
    <t>Other mandatory requirements, Advice or aid in implementation, Information provision</t>
  </si>
  <si>
    <t>Electricity and heat, Buildings, Heating and cooling</t>
  </si>
  <si>
    <t>https://www.osti.gov/servlets/purl/1372902</t>
  </si>
  <si>
    <t>Scellier Law France (2009)</t>
  </si>
  <si>
    <t>Scellier Law</t>
  </si>
  <si>
    <t>http://www.legifrance.gouv.fr/affichCodeArticle.do?cidTexte=LEGITEXT000006069577&amp;idArticle=LEGIARTI000020051670</t>
  </si>
  <si>
    <t>Scheme for Faster Adoption and Manufacturing of (Hybrid) &amp; Electric Vehicles - FAME India (2015)</t>
  </si>
  <si>
    <t>Scheme for Faster Adoption and Manufacturing of (Hybrid) &amp; Electric Vehicles - FAME</t>
  </si>
  <si>
    <t>Outlay of INR 8.95 billion (USD 130 million), providing subsidies for electric 2- and 3-wheelers, hybrid and e-cars and buses. IEA/IRENA Global Renewable Energy Policies and Measures Database © OECD/IEA and IRENA, [November 2020]</t>
  </si>
  <si>
    <t>https://www.iea.org/policies/2647-scheme-for-faster-adoption-and-manufacturing-of-hybrid-electric-vehicles-in-india-fame?country=India&amp;page=3&amp;qs=indi</t>
  </si>
  <si>
    <t>Scheme for Faster Adoption and Manufacturing of Hybrid and EV (FAME) II India (2019)</t>
  </si>
  <si>
    <t>Scheme for Faster Adoption and Manufacturing of Hybrid and EV (FAME) II</t>
  </si>
  <si>
    <t>Second phase of the FAME scheme. It provides subsidies for the purchase of electric two-, three-wheelers, hybrid and electric cars and buses. The overall budget is INR 100 billion (USD 1.4 billion), to be used for upfront incentives on the purchase of EVs (INR 85.96 billion) and for supporting the deployment of charging infrastructure (INR 10 billion). IEA/IRENA Global Renewable Energy Policies and Measures Database © OECD/IEA and IRENA, [November 2020]</t>
  </si>
  <si>
    <t>https://www.iea.org/policies/7450-faster-adoption-and-manufacturing-of-hybrid-and-ev-fame-ii?country=India&amp;qs=indi</t>
  </si>
  <si>
    <t>Scheme on Energy Conservation in Agriculture Sector in Haryana India (2013)</t>
  </si>
  <si>
    <t>Scheme on Energy Conservation in Agriculture Sector in Haryana</t>
  </si>
  <si>
    <t>This scheme has been introduced by the government of Haryana in order to promote energy conservation activities in the Agriculture sector. IEA/IRENA Global Renewable Energy Policies and Measures Database © OECD/IEA and IRENA, [November 2020]</t>
  </si>
  <si>
    <t>https://www.iea.org/policies/1172-scheme-on-energy-conservation-in-agriculture-sector-in-haryana?country=India&amp;page=4&amp;qs=indi</t>
  </si>
  <si>
    <t>Scheme on Interest free loan for Energy Conservation Measures in Haryana India (2010)</t>
  </si>
  <si>
    <t>Scheme on Interest free loan for Energy Conservation Measures in Haryana</t>
  </si>
  <si>
    <t>Loans, Auditing</t>
  </si>
  <si>
    <t>This programme was created to provide financial assistance for industry, government institutions, municipal and commercial buildings towards implementing energy audits. The assistance will be in the form of interest free loans against a bank guarantee that is 1.25 times that of the assistance for three and half years. The program wants to optimize the use of energy and cut down consumption by around 25% to 30%. IEA/IRENA Global Renewable Energy Policies and Measures Database © OECD/IEA and IRENA, [November 2020]</t>
  </si>
  <si>
    <t>https://www.iea.org/policies/685-scheme-on-interest-free-loan-for-energy-conservation-measures-in-haryana?country=India&amp;page=5&amp;qs=indi</t>
  </si>
  <si>
    <t>Scheme on Promotion of Energy Audit in Buildings in Haryana India (2001)</t>
  </si>
  <si>
    <t>Scheme on Promotion of Energy Audit in Buildings in Haryana</t>
  </si>
  <si>
    <t>This scheme promotes energy auditing in private, government, semi-government, industrial, institutional and commercial buildings. The owners of the buildings shall be provided with financial assistance at the rate of 50% of the audit costs, with a maximum of RS 50,000. (For details, see reference below.) IEA/IRENA Global Renewable Energy Policies and Measures Database © OECD/IEA and IRENA, [November 2020]</t>
  </si>
  <si>
    <t>https://www.iea.org/policies/2102-scheme-on-promotion-of-energy-audit-in-buildings-in-haryana?country=India&amp;page=6&amp;qs=indi</t>
  </si>
  <si>
    <t>Scotland - Public Sector Central Energy Efficiency Fund (CEEF) United Kingdom (2004)</t>
  </si>
  <si>
    <t>Scotland - Public Sector Central Energy Efficiency Fund (CEEF)</t>
  </si>
  <si>
    <t>The CEEF provides money through a revolving fund to all of Scotland's local authorities, the health boards and Scottish Water for investment in a number of energy efficiency measures such as draught proofing, lighting and insulation, which bring about energy, cost and carbon savings. IEA/IRENA Global Renewable Energy Policies and Measures Database © OECD/IEA and IRENA, [November 2020]</t>
  </si>
  <si>
    <t>https://www.iea.org/policies/952-scotland-public-sector-central-energy-efficiency-fund-ceef?country=United%20Kingdom&amp;page=4&amp;qs=united</t>
  </si>
  <si>
    <t>Scottish Biomass Support Scheme United Kingdom (2006)</t>
  </si>
  <si>
    <t>Scottish Biomass Support Scheme</t>
  </si>
  <si>
    <t>The Scottish Biomass Support Scheme was launched in 2006, with GBP 7.5 million in funding over the financial years 2006-07 and 2007-08. The capital grant scheme is applicable to all formally constituted organisations in Scotland, both public and private, of varying sizes (micro-enterprises and SMEs). Barring exceptional circumstances, the maximum capital grant allowed is GBP 400 000. IEA/IRENA Global Renewable Energy Policies and Measures Database © OECD/IEA and IRENA, [November 2020]</t>
  </si>
  <si>
    <t>https://www.iea.org/policies/4725-scottish-biomass-support-scheme?country=United%20Kingdom&amp;page=3&amp;qs=united</t>
  </si>
  <si>
    <t>Scottish Energy Strategy United Kingdom (2017)</t>
  </si>
  <si>
    <t>Scottish Energy Strategy</t>
  </si>
  <si>
    <t>This long-term Strategy is designed to guide decision making between now and the middle of the century – over 30 years in the future. It sets two new targets for the Scottish energy system by 2030: • The equivalent of 50% of the energy for Scotland’s heat, transport and electricity consumption to be supplied from renewable sources; • An increase by 30% in the productivity of energy use across the Scottish economy.</t>
  </si>
  <si>
    <t>https://www.gov.scot/publications/scottish-energy-strategy-future-energy-scotland-9781788515276/</t>
  </si>
  <si>
    <t>Scottish SME Loan Fund United Kingdom (2008)</t>
  </si>
  <si>
    <t>Scottish SME Loan Fund</t>
  </si>
  <si>
    <t>The SME Loan provides unsecured, interest free loans from £1,000 up to £100,000 for the installation of energy efficient measures such as lighting and heating upgrades, double glazing, insulation and much more. Since its launch in 2008, the SME Loan has provided Scottish businesses with over £26,24 million in loans for over 968 projects, resulting in an estimated financial saving to businesses of over £48.02 million. IEA/IRENA Global Renewable Energy Policies and Measures Database © OECD/IEA and IRENA, [November 2020]</t>
  </si>
  <si>
    <t>https://www.iea.org/policies/2555-scottish-sme-loan-fund?country=United%20Kingdom&amp;page=3&amp;qs=united</t>
  </si>
  <si>
    <t>Scrappage Scheme/Conversion Premium (Prime à la conversion) France (2017)</t>
  </si>
  <si>
    <t>Scrappage Scheme/Conversion Premium (Prime à la conversion)</t>
  </si>
  <si>
    <t>The goal of this policy is to accelerate the replacement of old and polluting cars by providing incentives to buy cleaner vehicles (new or used) in exchange for scrapping the old ones. The scheme offers from 2,500€, up to 6,000€ for the purchase of a new/used, less polluting vehicle. Are considered EVs, hybrids, diesel and gasoline (</t>
  </si>
  <si>
    <t>https://www.iea.org/policies/3242-scrappage-schemeconversion-premium-prime-a-la-conversion?country=France&amp;qs=fra
https://www.ecologique-solidaire.gouv.fr/bonus-malus-ecologique-prime-conversion-et-bonus-velo</t>
  </si>
  <si>
    <t>Scrapping Scheme Programme for Old Vehicles Turkey (2018)</t>
  </si>
  <si>
    <t>Scrapping Scheme Programme for Old Vehicles</t>
  </si>
  <si>
    <t>Fiscal or financial incentives, Tax relief, Grants and subsidies</t>
  </si>
  <si>
    <t>Considering the aging vehicle fleet, the Turkish government implemented a scrapping scheme programme for old vehicles in 2018. From June 2018 until the end of 2019, customers scrapping a vehicle 16 years or older benefited from tax exemptions up to 10,000 TL, depending on the ÖTV category of the new car (Official Gazette, 2018). The exemption depends on the price of the vehicle.</t>
  </si>
  <si>
    <t>Seaway Signals Converted to Use Renewable Energy Japan (2000)</t>
  </si>
  <si>
    <t>Seaway Signals Converted to Use Renewable Energy</t>
  </si>
  <si>
    <t>http://www.mlit.go.jp/sogoseisaku/environment/sosei_environment_mn_000010.html</t>
  </si>
  <si>
    <t>Second Generation Biofuels Research and Development Program (Gen 2) Australia (2009)</t>
  </si>
  <si>
    <t>Second Generation Biofuels Research and Development Program (Gen 2)</t>
  </si>
  <si>
    <t>Second National Climate Change Adaptation Measures Republic of Korea (2016)</t>
  </si>
  <si>
    <t>Second National Climate Change Adaptation Measures</t>
  </si>
  <si>
    <t>Agriculture and forestry, Forestry, General</t>
  </si>
  <si>
    <t>The Climate Change Plan includes 87 major projects across 10 sectors. Key sectors include public health, disaster management, agriculture, forestry, marine and fisheries, water management, ecosystem and biodiversity protection. For details, see reference below.</t>
  </si>
  <si>
    <t>Mitigation, Adaptation, Land use, Water</t>
  </si>
  <si>
    <t>https://www.preventionweb.net/english/policies/v.php?id=58461&amp;cid=139</t>
  </si>
  <si>
    <t>Second Phase of the European Climate Change Programme (ECCP) European Union (27) (2005)</t>
  </si>
  <si>
    <t>Second Phase of the European Climate Change Programme (ECCP)</t>
  </si>
  <si>
    <t>https://ec.europa.eu/clima/sites/clima/files/eccp/second/stakeholder/docs/review_agriculture_en.pdf</t>
  </si>
  <si>
    <t>Section 1703/1705 Loan Guarantee Program United States of America (2006)</t>
  </si>
  <si>
    <t>Section 1703/1705 Loan Guarantee Program</t>
  </si>
  <si>
    <t>https://republicans-science.house.gov/sites/republicans.science.house.gov/files/documents/HHRG-114-SY20-WState-VDeRugy2-20150324.pdf</t>
  </si>
  <si>
    <t>Sectoral Benchmarking for Industry Japan (2009)</t>
  </si>
  <si>
    <t>Sectoral Benchmarking for Industry</t>
  </si>
  <si>
    <t>Industry, Industrial energy related, Electricity and heat</t>
  </si>
  <si>
    <t>https://www.iea.org/policies/533-sectoral-benchmarking-for-industry</t>
  </si>
  <si>
    <t>Securing a Clean Energy Future Initiative United States of America (2007)</t>
  </si>
  <si>
    <t>Securing a Clean Energy Future Initiative</t>
  </si>
  <si>
    <t>Self-Generation Incentive Program - California United States of America (2003)</t>
  </si>
  <si>
    <t>Self-Generation Incentive Program - California</t>
  </si>
  <si>
    <t>https://openei.org/wiki/Self-Generation_Incentive_Program_(California)</t>
  </si>
  <si>
    <t>Seventh Framework Programme for Research and Technological Development (FP7) European Union (27) (2007)</t>
  </si>
  <si>
    <t>Seventh Framework Programme for Research and Technological Development (FP7)</t>
  </si>
  <si>
    <t>Technology deployment and diffusion, RD&amp;D funding, Research &amp; Development and Deployment (RD&amp;D), Demonstration project, Technology development</t>
  </si>
  <si>
    <t>http://cordis.europa.eu/fp7/home_en.html</t>
  </si>
  <si>
    <t>Shandong Province One Million Rooftops Sunshine Plan China (2008)</t>
  </si>
  <si>
    <t>Shandong Province One Million Rooftops Sunshine Plan</t>
  </si>
  <si>
    <t>Regulatory Instruments, Direct investment</t>
  </si>
  <si>
    <t>https://www.iea.org/policies/4695-shandong-province-one-million-rooftops-sunshine-plan</t>
  </si>
  <si>
    <t>Shandong Province Village Renewable Energy Regulations China (2008)</t>
  </si>
  <si>
    <t>Shandong Province Village Renewable Energy Regulations</t>
  </si>
  <si>
    <t>Other mandatory requirements, Grants and subsidies</t>
  </si>
  <si>
    <t>https://www.iea.org/policies/4696-shandong-province-village-renewable-energy-regulations</t>
  </si>
  <si>
    <t>Shandong Province energy fund China (2007)</t>
  </si>
  <si>
    <t>Shandong Province energy fund</t>
  </si>
  <si>
    <t>Technology deployment and diffusion, Direct investment</t>
  </si>
  <si>
    <t>https://www.iea.org/policies/4692-shandong-province-energy-fund</t>
  </si>
  <si>
    <t>Shared Electromobility Funding Support Germany (2017)</t>
  </si>
  <si>
    <t>Shared Electromobility Funding Support</t>
  </si>
  <si>
    <t>As part of the 'Sofortprogramm Saubere Luft' 2017 - 2020, the German government provided funding support for shared electromobility such as municipal buses and taxis. Municipal governments were eligible to receive 75 to 90% funding support to cover additional costs for procuring electromobility solutions. IEA/IRENA Global Renewable Energy Policies and Measures Database © OECD/IEA and IRENA, [November 2020]</t>
  </si>
  <si>
    <t>https://www.iea.org/policies/7152-shared-electromobility-funding-support?country=Germany&amp;qs=ger</t>
  </si>
  <si>
    <t>Sharing Gas Tax Revenues Canada (2005)</t>
  </si>
  <si>
    <t>Sharing Gas Tax Revenues</t>
  </si>
  <si>
    <t>Industry, Transport, Buildings</t>
  </si>
  <si>
    <t>https://lop.parl.ca/sites/PublicWebsite/default/en_CA/ResearchPublications/201699E</t>
  </si>
  <si>
    <t>Short Sea Shipping European Union (27) (2001)</t>
  </si>
  <si>
    <t>Short Sea Shipping</t>
  </si>
  <si>
    <t>https://www.itf-oecd.org/sites/default/files/docs/01shortsea.pdf</t>
  </si>
  <si>
    <t>Significant New Alternatives Policy (SNAP) Program United States of America (1990)</t>
  </si>
  <si>
    <t>Significant New Alternatives Policy (SNAP) Program</t>
  </si>
  <si>
    <t>Information provision, Codes and standards</t>
  </si>
  <si>
    <t>Under Section 612 of the Clean Air Act (CAA), EPA’s Significant New Alternatives Policy (SNAP) program reviews substitutes within a comparative risk framework. The SNAP program evolves the list of alternatives as the EPA makes decisions informed by its overall understanding of the environmental and human health impacts as well as its current knowledge about available substitutes. It includes proposed rule listing for new substitutes and prohibiting certain high-GWP HFCs as alternatives under SNAP (4/18/2016) and rules prohibiting certain high-GWP HFCs as alternatives under SNAP. The EPA is driving cost-effective technology adoption through its authority under the Clean Air Act, but the United States should continue to work toward an international phase-down of high-GWP HFC use through the Montreal Protocol (WRI, 2015)
http://www.wri.org/blog/2015/03/reducing-hfcs-us-would-benefit-consumers-and-climate
repealed in 2018
https://www.federalregister.gov/documents/2018/04/27/2018-08310/protection-of-stratospheric-ozone-notification-of-guidance-and-a-stakeholder-meeting-concerning-the</t>
  </si>
  <si>
    <t>http://www.epa.gov/ozone/snap/
https://www.gpo.gov/fdsys/pkg/FR-2015-07-20/pdf/2015-17066.pdf
https://www.gpo.gov/fdsys/pkg/FR-2016-04-18/pdf/2016-08163.pdf
http://www.wri.org/blog/2015/03/reducing-hfcs-us-would-benefit-consumers-and-climate</t>
  </si>
  <si>
    <t>Simplified Purchase and Resale Arrangements Italy (2007)</t>
  </si>
  <si>
    <t>Simplified Purchase and Resale Arrangements</t>
  </si>
  <si>
    <t>Regulatory Instruments, Feed-in tariffs or premiums</t>
  </si>
  <si>
    <t>http://www.gse.it/en/ridssp/SimplifiedPurchaseandResaleArrangements%28RID%29/Pages/default.aspx</t>
  </si>
  <si>
    <t>Sixth Community Environment Action Programme European Union (27) (2002)</t>
  </si>
  <si>
    <t>Sixth Community Environment Action Programme</t>
  </si>
  <si>
    <t>https://ec.europa.eu/environment/archives/action-programme/intro.htm</t>
  </si>
  <si>
    <t>Sixth Energy Research Programme (6.Energieforschungsprogramm - Forschung für eine umweltschonende, zuverlässige und bezahlbare Energieversorgung) Germany (2011)</t>
  </si>
  <si>
    <t>Sixth Energy Research Programme (6.Energieforschungsprogramm - Forschung für eine umweltschonende, zuverlässige und bezahlbare Energieversorgung)</t>
  </si>
  <si>
    <t>https://www.bmwi.de/Redaktion/DE/Publikationen/Energie/6-energieforschungsprogramm-der-bundesregierung.html</t>
  </si>
  <si>
    <t>Sixth Environmental Action Plan / Climate Change European Union (27) (2000)</t>
  </si>
  <si>
    <t>Sixth Environmental Action Plan / Climate Change</t>
  </si>
  <si>
    <t>Policy support, GHG reduction target</t>
  </si>
  <si>
    <t>https://ec.europa.eu/environment/archives/natres/pdf/final_report_wg1.pdf</t>
  </si>
  <si>
    <t>Small Business Innovation Research (SBIR) Program United States of America (1982)</t>
  </si>
  <si>
    <t>Small Business Innovation Research (SBIR) Program</t>
  </si>
  <si>
    <t>https://www.sbir.gov/about</t>
  </si>
  <si>
    <t>Small Distributed Power Generation Using Renewable Energy (Ministerial Regulation No. 1122 K/30/MEM Indonesia (2002)</t>
  </si>
  <si>
    <t>Small Distributed Power Generation Using Renewable Energy (Ministerial Regulation No. 1122 K/30/MEM</t>
  </si>
  <si>
    <t>https://www.iea.org/policies/5686-small-distributed-power-generation-using-renewable-energy-ministerial-regulation-no-1122-k30mem2002?country=Indonesia&amp;status=In%20force&amp;technology=Multiple%20renewable%20technologies%2CRefrigerator&amp;type=Information%20and%20education%2CStrategic%20planning%2CUrban%20planning%2CMinimum%20energy%20performance%20standard</t>
  </si>
  <si>
    <t>Small Ethanol Producer Tax Credit United States of America (1991)</t>
  </si>
  <si>
    <t>Small Ethanol Producer Tax Credit</t>
  </si>
  <si>
    <t>Smart Driver Training Program Canada (2000)</t>
  </si>
  <si>
    <t>Smart Driver Training Program</t>
  </si>
  <si>
    <t>Advice or aid in implementation, Policy support</t>
  </si>
  <si>
    <t>https://www.nrcan.gc.ca/energy-efficiency/energy-efficiency-transportation/greening-freight-programs/smartdriver-training-series/21048</t>
  </si>
  <si>
    <t>Smart Energy Efficiency and Climate Protection Networks Germany (2008)</t>
  </si>
  <si>
    <t>Smart Energy Efficiency and Climate Protection Networks</t>
  </si>
  <si>
    <t>Smart Grid Development Incentives Italy (2010)</t>
  </si>
  <si>
    <t>Smart Grid Development Incentives</t>
  </si>
  <si>
    <t>Grants and subsidies, Infrastructure investments</t>
  </si>
  <si>
    <t>http://www.autorita.energia.it/it/inglese/index.htm</t>
  </si>
  <si>
    <t>Smart Grid Development United States of America (2008)</t>
  </si>
  <si>
    <t>Smart Grid Development</t>
  </si>
  <si>
    <t>Demonstration project, Infrastructure investments</t>
  </si>
  <si>
    <t>https://www.smartgrid.gov/recovery_act/overview/smart_grid_investment_grant_program.html
http://www.nist.gov/smartgrid/</t>
  </si>
  <si>
    <t>Smart Grid Technology Research &amp; Development, and Demonstration United States of America (2008)</t>
  </si>
  <si>
    <t>Smart Grid Technology Research &amp; Development, and Demonstration</t>
  </si>
  <si>
    <t>Negotiated agreements (public-private sector), Policy support, Research &amp; Development and Deployment (RD&amp;D)</t>
  </si>
  <si>
    <t>https://www.energy.gov/sites/prod/files/oeprod/DocumentsandMedia/DOE_SG_Book_Single_Pages%281%29.pdf</t>
  </si>
  <si>
    <t>Smart Growth Program United States of America (1996)</t>
  </si>
  <si>
    <t>Smart Growth Program</t>
  </si>
  <si>
    <t>Infrastructure investments, Fiscal or financial incentives, Grants and subsidies, Information and education, Advice or aid in implementation, Information provision, Policy support, Research programme</t>
  </si>
  <si>
    <t>http://www.epa.gov/smartgrowth/</t>
  </si>
  <si>
    <t>Smart Metering Implementation Programme United Kingdom (2010)</t>
  </si>
  <si>
    <t>Smart Metering Implementation Programme</t>
  </si>
  <si>
    <t>https://www.gov.uk/government/policies/helping-households-to-cut-their-energy-bills/supporting-pages/smart-meters</t>
  </si>
  <si>
    <t>Smart Metering and Billing United Kingdom (2007)</t>
  </si>
  <si>
    <t>Smart Metering and Billing</t>
  </si>
  <si>
    <t>Other mandatory requirements, Information provision</t>
  </si>
  <si>
    <t>Resolution 1075/2016 Smart Transport Program Argentina (2016)</t>
  </si>
  <si>
    <t>Resolution 1075/2016 Smart Transport Program</t>
  </si>
  <si>
    <t>Voluntary approaches, Public voluntary schemes, Direct investment, Infrastructure investments, Information and education, Auditing, Fiscal or financial incentives</t>
  </si>
  <si>
    <t>Public-private alliance bringing together transport companies, freight operators, federations, providers of efficiency technologies and services, universities and related government units. The program is implemented on a voluntary basis.
The Smart Transportation Programme (Resolution 1075/2016) promotes energy efficiency and GHG emissions reduction in the transport sector by means of demand-oriented measures that aim at efficient fuel consumption in the freight transport. IEA/IRENA Global Renewable Energy Policies and Measures Database © OECD/IEA and IRENA, [November 2020]</t>
  </si>
  <si>
    <t>https://www.iea.org/policies/6511-smart-transport-program?q=smart%20transport%20argentina</t>
  </si>
  <si>
    <t>Smart from the Start Initiative United States of America (2010)</t>
  </si>
  <si>
    <t>Smart from the Start Initiative</t>
  </si>
  <si>
    <t>The Smart from the Start Initiative is an initiative to promote development of the vast wind potential, including Outer Continental Shelf (OCS) Atlantic winds, of the United States. The Smart from the Start Initiative works to ensure that the process of issuing leases for renewable energy development on the OCS is streamlined and facilitates environmentally responsible development. (For details, see reference below.) IEA/IRENA Global Renewable Energy Policies and Measures Database © OECD/IEA and IRENA, [November 2020]</t>
  </si>
  <si>
    <t>https://www.iea.org/policies/5584-smart-from-the-start-initiative?country=United%20States&amp;page=4</t>
  </si>
  <si>
    <t>Smart-life Promotional Forum Japan (2007)</t>
  </si>
  <si>
    <t>Smart-life Promotional Forum</t>
  </si>
  <si>
    <t>Advice or aid in implementation, Information provision, Comparison label, Endorsement label</t>
  </si>
  <si>
    <t>http://smart-life-japan.jp/</t>
  </si>
  <si>
    <t>SmartWay Transport Partnership Canada (2012)</t>
  </si>
  <si>
    <t>SmartWay Transport Partnership</t>
  </si>
  <si>
    <t>Transport, Heavy-duty vehicles, Rail, Shipping</t>
  </si>
  <si>
    <t>SmartWay works with freight carriers and shippers committed to benchmarking their operations, tracking their fuel consumption and improving their annual performance. IEA/IRENA Global Renewable Energy Policies and Measures Database © OECD/IEA and IRENA, [November 2020]</t>
  </si>
  <si>
    <t>http://www.globalgreenfreight.org/green-freight/smartway-transport</t>
  </si>
  <si>
    <t>SmartWay Transport Partnership United States of America (2004)</t>
  </si>
  <si>
    <t>http://www.epa.gov/otaq/smartway/index.htm</t>
  </si>
  <si>
    <t>Solar America Board for Codes and Standards United States of America (2007)</t>
  </si>
  <si>
    <t>Solar America Board for Codes and Standards</t>
  </si>
  <si>
    <t>http://www.solarabcs.org/</t>
  </si>
  <si>
    <t>Solar America Cities United States of America (2007)</t>
  </si>
  <si>
    <t>Solar America Cities</t>
  </si>
  <si>
    <t>Negotiated agreements (public-private sector), Information provision, Funds to sub-national governments, Strategic planning, Regulatory Instruments</t>
  </si>
  <si>
    <t>https://www.nrel.gov/docs/fy07osti/41760.pdf</t>
  </si>
  <si>
    <t>Solar America Showcases United States of America (2007)</t>
  </si>
  <si>
    <t>Solar America Showcases</t>
  </si>
  <si>
    <t>http://www.eere.energy.gov/solar/solar_america_showcases.html</t>
  </si>
  <si>
    <t>Solar America United States of America (2006)</t>
  </si>
  <si>
    <t>Solar America</t>
  </si>
  <si>
    <t>Information and education, Advice or aid in implementation, Policy support, Strategic planning, Research &amp; Development and Deployment (RD&amp;D)</t>
  </si>
  <si>
    <t>http://www1.eere.energy.gov/solar/solar_america/index.html</t>
  </si>
  <si>
    <t>Solar Cities Australia (2004)</t>
  </si>
  <si>
    <t>Solar Cities</t>
  </si>
  <si>
    <t>Fiscal or financial incentives, Research &amp; Development and Deployment (RD&amp;D), Information provision, Demonstration project, Monitoring</t>
  </si>
  <si>
    <t>http://www.martinot.info/solarcities.htm</t>
  </si>
  <si>
    <t>Solar Communities Program Australia (2016)</t>
  </si>
  <si>
    <t>Solar Communities Program</t>
  </si>
  <si>
    <t>The $5 million Solar Communities program will support local responses to climate change and deliver lower electricity costs for community organisations. The program will provide funding for community groups in selected regions across Australia to install rooftop solar PV, solar hot water and solar-connected battery systems.</t>
  </si>
  <si>
    <t>https://www.business.gov.au/Grants-and-Programs/Solar-Communities-Program</t>
  </si>
  <si>
    <t>Solar Credits Australia (2009)</t>
  </si>
  <si>
    <t>Solar Credits</t>
  </si>
  <si>
    <t>Green certificates, Grants and subsidies</t>
  </si>
  <si>
    <t>http://www.climatechange.gov.au/government/initiatives/renewable-target.aspx</t>
  </si>
  <si>
    <t>Solar Decathlon United States of America (2002)</t>
  </si>
  <si>
    <t>Solar Decathlon</t>
  </si>
  <si>
    <t>Technology deployment and diffusion, Advice or aid in implementation, Information provision, Demonstration project</t>
  </si>
  <si>
    <t>http://www.solardecathlon.org/</t>
  </si>
  <si>
    <t>Solar Energy Research Act United States of America (1974)</t>
  </si>
  <si>
    <t>Solar Energy Research Act</t>
  </si>
  <si>
    <t>https://www.iea.org/policies/4100-solar-energy-research-act?country=United%20States&amp;page=14</t>
  </si>
  <si>
    <t>Solar Feed-In Tariff Indonesia (2016)</t>
  </si>
  <si>
    <t>Solar Feed-In Tariff</t>
  </si>
  <si>
    <t>The Feed-in Tariff (FiT) policy introduced in July 2016, after the 2013 solar auction programme was unconstitutional by the Supreme Court. The FIT regulation targets development of 250 MW of PV capacity in 22 provinces. FiTs are granted for period of 20 years in the range of USD 0.145-0.25/kWh and vary by regions. IEA/IRENA Global Renewable Energy Policies and Measures Database © OECD/IEA and IRENA, [November 2020]</t>
  </si>
  <si>
    <t>https://www.iea.org/policies/6335-solar-feed-in-tariff-of-indonesia-2016?page=3&amp;sector=Generation</t>
  </si>
  <si>
    <t>Solar Flagships Program Australia (2009)</t>
  </si>
  <si>
    <t>Solar Flagships Program</t>
  </si>
  <si>
    <t>Solar Heating and Cooling Demonstration Act United States of America (1974)</t>
  </si>
  <si>
    <t>Solar Heating and Cooling Demonstration Act</t>
  </si>
  <si>
    <t>https://www.iea.org/policies/4102-solar-heating-and-cooling-demonstration-act?country=United%20States&amp;page=14</t>
  </si>
  <si>
    <t>Solar Homes and Communities Plan (formerly Photovoltaic Rebate Program) Australia (2000)</t>
  </si>
  <si>
    <t>Solar Homes and Communities Plan (formerly Photovoltaic Rebate Program)</t>
  </si>
  <si>
    <t>https://www.tai.org.au/sites/default/files/PB%2021%20SHCP%20final_4.pdf</t>
  </si>
  <si>
    <t>Solar Hot Water Rebate Australia (2007)</t>
  </si>
  <si>
    <t>Solar Hot Water Rebate</t>
  </si>
  <si>
    <t>https://naturalsolar.com.au/solar-rebates/solar-hot-water-rebates/</t>
  </si>
  <si>
    <t>Solar Industry 12th Five Year Development Planning China (2012)</t>
  </si>
  <si>
    <t>Solar Industry 12th Five Year Development Planning</t>
  </si>
  <si>
    <t>https://www.china-briefing.com/news/china-releases-12th-five-year-plan-on-solar-power-development/</t>
  </si>
  <si>
    <t>Solar PV feed-in tariff China (2011)</t>
  </si>
  <si>
    <t>Solar PV feed-in tariff</t>
  </si>
  <si>
    <t>https://www.resourcesmag.org/common-resources/chinas-solar-feed-in-tariffs-one-technologys-moment-in-the-sun/</t>
  </si>
  <si>
    <t>Solar Photovoltaic Energy Research &amp; Development and Demonstration Act United States of America (1978)</t>
  </si>
  <si>
    <t>Solar Photovoltaic Energy Research &amp; Development and Demonstration Act</t>
  </si>
  <si>
    <t>https://www.congress.gov/bill/95th-congress/house-bill/12874</t>
  </si>
  <si>
    <t>Solar cities development programme India (2011)</t>
  </si>
  <si>
    <t>Solar cities development programme</t>
  </si>
  <si>
    <t>Funds to sub-national governments, Technology deployment and diffusion, Direct investment</t>
  </si>
  <si>
    <t>https://www.india.gov.in/development-solargreen-cities-programme</t>
  </si>
  <si>
    <t>Solar Thermal Technology Platform European Union (27) (2006)</t>
  </si>
  <si>
    <t>Solar Thermal Technology Platform</t>
  </si>
  <si>
    <t>Negotiated agreements (public-private sector), Institutional creation, Strategic planning</t>
  </si>
  <si>
    <t>Solar Thermo-Dynamic Plant Italy (2000)</t>
  </si>
  <si>
    <t>Solar Thermo-Dynamic Plant</t>
  </si>
  <si>
    <t>http://it.wikipedia.org/wiki/Centrale_solare_termodinamica_Archimede</t>
  </si>
  <si>
    <t>SANS 10400-XA: Energy Usage in Buildings Regulations South Africa (2011)</t>
  </si>
  <si>
    <t>SANS 10400-XA: Energy Usage in Buildings Regulations</t>
  </si>
  <si>
    <t>https://www.nedbank.co.za/content/dam/nedbank/site-assets/AboutUs/GreenandCaring/SANS%20Guide%20-%20Homeowners%20final.pdf</t>
  </si>
  <si>
    <t>SANS 1544: Energy Performance Certificates South Africa (2015)</t>
  </si>
  <si>
    <t>SANS 1544: Energy Performance Certificates</t>
  </si>
  <si>
    <t>http://www.energycontractsupport.org/what-are-epcs/e-energy-performance-certificate
https://climateactiontracker.org/documents/398/CAT_2018-11-27_ScalingUp_SouthAfrica_FullReport.pdf</t>
  </si>
  <si>
    <t>Solar Power Generation Based Incentive India (2008)</t>
  </si>
  <si>
    <t>Solar Power Generation Based Incentive</t>
  </si>
  <si>
    <t>http://herc.gov.in/writereaddata/orders/20080425(1).pdf</t>
  </si>
  <si>
    <t>Solar-Powered Public Housing Republic of Korea (2005)</t>
  </si>
  <si>
    <t>Solar-Powered Public Housing</t>
  </si>
  <si>
    <t>Solar-Powered Water Heaters - Helios 2006 France (1999)</t>
  </si>
  <si>
    <t>Solar-Powered Water Heaters - Helios 2006</t>
  </si>
  <si>
    <t>Solarthermie 2000Plus Germany (2004)</t>
  </si>
  <si>
    <t>Solarthermie 2000Plus</t>
  </si>
  <si>
    <t>Research &amp; Development and Deployment (RD&amp;D), Grants and subsidies, Fiscal or financial incentives</t>
  </si>
  <si>
    <t>http://www.solarthermie2000plus.de/</t>
  </si>
  <si>
    <t>Solid State Energy Conversion Alliance (SECA) United States of America (1999)</t>
  </si>
  <si>
    <t>Solid State Energy Conversion Alliance (SECA)</t>
  </si>
  <si>
    <t>Negotiated agreements (public-private sector), Research programme, Technology deployment and diffusion, Technology development</t>
  </si>
  <si>
    <t>http://www.netl.doe.gov/research/coal/energy-systems/fuel-cells</t>
  </si>
  <si>
    <t>Solid-state lighting (SSL) research and development (R&amp;D) United States of America (2000)</t>
  </si>
  <si>
    <t>Solid-state lighting (SSL) research and development (R&amp;D)</t>
  </si>
  <si>
    <t>Grants and subsidies, Research programme, Technology development, Research &amp; Development and Deployment (RD&amp;D)</t>
  </si>
  <si>
    <t>http://www1.eere.energy.gov/buildings/ssl/index.html</t>
  </si>
  <si>
    <t>SANS 204: Energy efficiency in Buildings South Africa (2011)</t>
  </si>
  <si>
    <t>SANS 204: Energy efficiency in Buildings</t>
  </si>
  <si>
    <t>https://www.sabs.co.za/Sectors-and-Services/Services/Energy/index.asp
https://law.resource.org/pub/za/ibr/za.sans.204.2011.pdf</t>
  </si>
  <si>
    <t>SANS 941: Energy Efficiency of Electric and Electronic Apparatus South Africa (2012)</t>
  </si>
  <si>
    <t>SANS 941: Energy Efficiency of Electric and Electronic Apparatus</t>
  </si>
  <si>
    <t>The SANS 941: 2012Energy efficiency of electric and electronic apparatuscovers energy efficiency requirements, measurement methods and energy efficiency labellingto ensure compliance with the 2005 National Energy Efficiency Strategy. It provided the basis for subsequently introduced mandatory labelling</t>
  </si>
  <si>
    <t>Solar Traffic Lights South Africa (2008)</t>
  </si>
  <si>
    <t>Solar Traffic Lights</t>
  </si>
  <si>
    <t>https://www.iea.org/policies/4585-solar-traffic-lights</t>
  </si>
  <si>
    <t>Solar Hot Heating Programme South Africa (2008)</t>
  </si>
  <si>
    <t>Solar Hot Heating Programme</t>
  </si>
  <si>
    <t>Feed-in Tariff Scheme Australia (2008)</t>
  </si>
  <si>
    <t>Feed-in Tariff Scheme</t>
  </si>
  <si>
    <t>South Australia's Solar Feed-in Scheme pays a net feed-in tariff to eligible small customers consuming less than 160 MWh of electricity per annum and who feed solar electricity into the electricity grid. Households, small businesses, community buildings and churches with solar PV systems who received permission from SA Power Networks to connect their system to the electricity grid by midnight 30 September 2011 may be eligible for a solar feed-in scheme tariff in addition to retailer feed-in tariff. 44 cents per kWh exported to the grid until 30 June 2028.
The Essential Services Commission of South Australia (ESCOSA) requires retailers to pay its solar customers a feed-in tariff for their excess generation exported to the grid. From 1 January 2017 - no minimum feed-in tariff. Retailers are required to determine their own R-FiT amounts as well as payment structures, which may now vary from an AUD/kWh rate. For example, retailers may choose to offer time-of-use feed-in tariffs.</t>
  </si>
  <si>
    <t>https://www.aph.gov.au/Parliamentary_Business/Bills_Legislation/Bills_Search_Results/Result?bId=s700</t>
  </si>
  <si>
    <t>Special Climate Change Program Mexico (2009)</t>
  </si>
  <si>
    <t>Special Climate Change Program</t>
  </si>
  <si>
    <t>http://web.law.columbia.edu/sites/default/files/microsites/climate-change/Mexico-Special%20CC%20Program%202009_2012%20FULL.pdf</t>
  </si>
  <si>
    <t>Special Fund for Energy Efficiency in SMEs Germany (2008)</t>
  </si>
  <si>
    <t>Special Fund for Energy Efficiency in SMEs</t>
  </si>
  <si>
    <t>Loans, Advice or aid in implementation, Information provision, Grants and subsidies</t>
  </si>
  <si>
    <t>http://www.energieeffizienz-beratung.de</t>
  </si>
  <si>
    <t>Special Fund for the Industrialization of Wind Power Equipment China (2007)</t>
  </si>
  <si>
    <t>Special Fund for the Industrialization of Wind Power Equipment</t>
  </si>
  <si>
    <t>http://www.mof.gov.cn/</t>
  </si>
  <si>
    <t>Special Measures law for Promoting the Use of New Energy Japan (1997)</t>
  </si>
  <si>
    <t>Special Measures law for Promoting the Use of New Energy</t>
  </si>
  <si>
    <t>https://climate-laws.org/geographies/japan/laws/law-concerning-special-measures-for-promotion-of-new-energy-use-special-measures-law-for-promoting-the-use-of-new-energy-law-no-37-of-1997</t>
  </si>
  <si>
    <t>Special Programme for the Use of Renewable Energy 2008-2012 Mexico (2009)</t>
  </si>
  <si>
    <t>Special Programme for the Use of Renewable Energy 2008-2012</t>
  </si>
  <si>
    <t>Codes and standards, Information provision, Advice or aid in implementation, Tax relief, Grants and subsidies, Loans, Strategic planning, Infrastructure investments, Regulatory Instruments</t>
  </si>
  <si>
    <t>Implements the 2008 Renewable Energy Development and Financing for Energy Transition Law.</t>
  </si>
  <si>
    <t>https://www.iea.org/policies/4945-special-programme-for-the-use-of-renewable-energy-2008-2012?country=India%2CMexico&amp;page=3&amp;topic=Renewable%20Energy</t>
  </si>
  <si>
    <t>Special Programme on Climate Change 2014-2018 Mexico (2013)</t>
  </si>
  <si>
    <t>Special Programme on Climate Change 2014-2018</t>
  </si>
  <si>
    <t>30% GHG reductions by 2020 compared to BAU and 35% of electricity generated from clean sources by 2024.
The 2nd Special Programme on Climate Change (PECC 2014-2018) published in 2014, includes the most relevant mitigation measures to 2018. The programme summarises 23 quantified mitigation-relevant measures that lead to a reduction in emissions by 83.2 MtCO2ee in 2018 compared to the baseline. The PECC packages many of the existing targets and ongoing actions from various policy and strategy documents, and so the majority of emission reductions achieved under current policies compared to the business-as-usual trajectory can be traced back to measures within this document. 50% emissions reduction by 2050 compared to 2000.</t>
  </si>
  <si>
    <t>https://iea.blob.core.windows.net/assets/imports/events/13/SpecialClimateChangeProgram20142018Englishversion.pdf</t>
  </si>
  <si>
    <t>compared to business as usual, translates to 50% emission reduction by 2050, share of renewables in electricity production. GHG emissions reduction (%), Share of non-fossil electricity (%)</t>
  </si>
  <si>
    <t>GHG emissions reduction (%), Share of renewables (%)</t>
  </si>
  <si>
    <t>30, 35</t>
  </si>
  <si>
    <t>2020, 2024</t>
  </si>
  <si>
    <t>Special Programme on Climate Change 2014-2018 Renewable Energy Target Mexico (2013)</t>
  </si>
  <si>
    <t>Special Programme on Climate Change 2014-2018 Renewable Energy Target</t>
  </si>
  <si>
    <t>35% of electricity generated from clean sources by 2024.</t>
  </si>
  <si>
    <t>Special Tax Law on Production and Services (including fuel tax) Mexico (1980)</t>
  </si>
  <si>
    <t>Special Tax Law on Production and Services (including fuel tax)</t>
  </si>
  <si>
    <t>Energy and other taxes, GHG emission reduction crediting and offsetting mechanism</t>
  </si>
  <si>
    <t>Transport, Electricity and heat, Buildings</t>
  </si>
  <si>
    <t>Legislative. 3% of the sales price of the fuel. Last amended 2013.</t>
  </si>
  <si>
    <t>http://www.lse.ac.uk/GranthamInstitute/law/special-tax-law-on-production-and-services-carbon-tax/</t>
  </si>
  <si>
    <t>Special fund to support the implementation of Energy efficiency targets Italy (2010)</t>
  </si>
  <si>
    <t>Special fund to support the implementation of Energy efficiency targets</t>
  </si>
  <si>
    <t>Fiscal or financial incentives, Grants and subsidies, Retirement premium</t>
  </si>
  <si>
    <t>Buildings, Appliances, Heating and cooling, Hot water and cooking, Electricity and heat, Industry, Industrial energy related, Transport</t>
  </si>
  <si>
    <t>Executive: (Decree Law no. 40) IEA/IRENA Global Renewable Energy Policies and Measures Database © OECD/IEA and IRENA, [November 2020]</t>
  </si>
  <si>
    <t>http://www.lse.ac.uk/GranthamInstitute/law/special-fund-to-support-the-implementation-of-energy-efficiency-targets-decree-law-no-40/</t>
  </si>
  <si>
    <t>Speed Limiters European Union (27) (2001)</t>
  </si>
  <si>
    <t>Speed Limiters</t>
  </si>
  <si>
    <t>https://ec.europa.eu/transport/road_safety/sites/roadsafety/files/pdf/vehicles/speed_limitation_evaluation_en.pdf</t>
  </si>
  <si>
    <t>Stamp Duty Relief for Zero Carbon Homes United Kingdom (2007)</t>
  </si>
  <si>
    <t>Stamp Duty Relief for Zero Carbon Homes</t>
  </si>
  <si>
    <t>http://www.hmrc.gov.uk/manuals/sdltmanual/sdltm20700.htm</t>
  </si>
  <si>
    <t>Standard for Air Pollutants from Coal-burning, Oil-burning, and Gas-fired Boilers China (2001)</t>
  </si>
  <si>
    <t>Standard for Air Pollutants from Coal-burning, Oil-burning, and Gas-fired Boilers</t>
  </si>
  <si>
    <t>GB13271-2001</t>
  </si>
  <si>
    <t>Standards for Building Energy Audits Russia Russian Federation (2003)</t>
  </si>
  <si>
    <t>Standards for Building Energy Audits Russia</t>
  </si>
  <si>
    <t>Auditing, Monitoring</t>
  </si>
  <si>
    <t>https://prod.iea.org/policies/1932-standards-for-building-energy-audits?page=3&amp;region=Eurasia&amp;topic=Energy%20Efficiency</t>
  </si>
  <si>
    <t>Standards for Energy efficiency of Electric Motor Systems (SEEEM) Membership Australia (2006)</t>
  </si>
  <si>
    <t>Standards for Energy efficiency of Electric Motor Systems (SEEEM) Membership</t>
  </si>
  <si>
    <t>Fiscal or financial incentives, Advice or aid in implementation, Information provision, Comparison label, Strategic planning, Negotiated agreements (public-private sector)</t>
  </si>
  <si>
    <t>https://www.eceee.org/static/media/uploads/site-2/library/conference_proceedings/eceee_Summer_Studies/2007/Panel_7/7.098/paper.pdf</t>
  </si>
  <si>
    <t>Standards on Emissions from Mobile Sources Saudi Arabia (2012)</t>
  </si>
  <si>
    <t>Standards on Emissions from Mobile Sources</t>
  </si>
  <si>
    <t>"The Standard on Mobile Sources Emissions requires companies to reduce their emissions to the levels required and to properly maintain their equipment to ensure emissions reduction. The Standard presents a framework for a sustainable management of mobile sources. It sets out emission limit values depending upon the engine type and capacity. Companies are required to ensure that the emissions of their mobile sources are in compliance with the emission limits for all new equipment. However, for existing equipment they have five years to bring their emissions in line with the limits stated. The Standard introduces emission limits for pieces of equipment used outdoors and aims at protecting, maintaining, and improving the environment and public health. The mobile sources include those such as mobile generators, agricultural machinery, and large earthmoving equipment. The emission limits include those for diesel engines, small and large gasoline engines, and recreational vehicles not included in Saudi Arabia Standard Organization (SASO)." (http://ehsjournal.org/http:/ehsjournal.org/sanaa-chakibi/saudi-arabia-9-new-environmental-laws/2013/)</t>
  </si>
  <si>
    <t>http://ehsjournal.org/
http:/ehsjournal.org/sanaa-chakibi/saudi-arabia-9-new-environmental-laws/2013/</t>
  </si>
  <si>
    <t>Standby Power Reduction Policy Japan (2000)</t>
  </si>
  <si>
    <t>Standby Power Reduction Policy</t>
  </si>
  <si>
    <t>Policy support, Research &amp; Development and Deployment (RD&amp;D), Negotiated agreements (public-private sector)</t>
  </si>
  <si>
    <t>http://www.meti.go.jp/meti_lib/report/2013fy/E003416.pdf</t>
  </si>
  <si>
    <t>Standby Power Standards Canada (2011)</t>
  </si>
  <si>
    <t>Standby Power Standards</t>
  </si>
  <si>
    <t>Information provision, Product standards</t>
  </si>
  <si>
    <t>https://www.nrcan.gc.ca/nrcan/acts-and-regulations/faq-and-links/frequently-asked-questions-about-standby-power/7285</t>
  </si>
  <si>
    <t>Standby Power Strategy Australia (2002)</t>
  </si>
  <si>
    <t>Standby Power Strategy</t>
  </si>
  <si>
    <t>Product standards, Regulatory Instruments, Codes and standards</t>
  </si>
  <si>
    <t>Star Rating Label for Non-residential Buildings India (2009)</t>
  </si>
  <si>
    <t>Star Rating Label for Non-residential Buildings</t>
  </si>
  <si>
    <t>Comparison label, Voluntary approaches</t>
  </si>
  <si>
    <t>The Bureau of Energy Efficiency has developed a voluntary Star Rating Programme for non-residential buildings (office buildings, business process outsourcing buildings, shopping malls, hospitals), based on their performance in kWh/sq.m/year. The label is valid for a period of 5 years after its date of delivery. IEA/IRENA Global Renewable Energy Policies and Measures Database © OECD/IEA and IRENA, [November 2020]</t>
  </si>
  <si>
    <t>https://www.iea.org/policies/7447-star-rating-label-for-non-residential-buildings?country=India&amp;page=5&amp;qs=india</t>
  </si>
  <si>
    <t>State Action Plan on Climate Change (SAPCC) India (2009)</t>
  </si>
  <si>
    <t>State Action Plan on Climate Change (SAPCC)</t>
  </si>
  <si>
    <t>Institutional creation, Strategic planning, Other mandatory requirements</t>
  </si>
  <si>
    <t>https://www.opml.co.uk/files/Publications/corporate-publications/briefing-notes/id-state-action-plan-climate-india.pdf?noredirect=1</t>
  </si>
  <si>
    <t>State Building Code (Nevada) United States of America (2018)</t>
  </si>
  <si>
    <t>State Building Code (Nevada)</t>
  </si>
  <si>
    <t>https://www.iea.org/policies/7088-iecc-2018-state-building-code-nevada?country=United%20States&amp;qs=united</t>
  </si>
  <si>
    <t>State Climate and Energy Program United States of America (2005)</t>
  </si>
  <si>
    <t>State Climate and Energy Program</t>
  </si>
  <si>
    <t>Political &amp; non-binding climate strategy, Advice or aid in implementation, Policy support, Institutional creation, Strategic planning</t>
  </si>
  <si>
    <t>http://www.epa.gov/statelocalclimate/state/partner/index.html</t>
  </si>
  <si>
    <t>State Energy Program United States of America (1996)</t>
  </si>
  <si>
    <t>State Energy Program</t>
  </si>
  <si>
    <t>Grants and subsidies, Information and education, Advice or aid in implementation, Information provision</t>
  </si>
  <si>
    <t>http://www1.eere.energy.gov/wip/sep.html</t>
  </si>
  <si>
    <t>State Policy Guidelines for Promoting Renewable Energy in the Power Sector Russian Federation (2009)</t>
  </si>
  <si>
    <t>State Policy Guidelines for Promoting Renewable Energy in the Power Sector</t>
  </si>
  <si>
    <t>Grants and subsidies, Policy support, Strategic planning, Regulatory Instruments, Monitoring, Other mandatory requirements</t>
  </si>
  <si>
    <t>https://www.iea.org/policies/4784-state-policy-guidelines-for-promoting-renewable-energy-in-the-power-sector</t>
  </si>
  <si>
    <t>State Program on Energy efficiency and Energy Development Russian Federation (2014)</t>
  </si>
  <si>
    <t>State Program on Energy efficiency and Energy Development</t>
  </si>
  <si>
    <t>Infrastructure investments, Information and education, Monitoring, Energy efficiency target, Political &amp; non-binding energy efficiency target, Renewable energy target, Political &amp; non-binding renewable energy target</t>
  </si>
  <si>
    <t>Electricity and heat, Oil, Gas, Coal, Renewables, Industry, Fossil fuel exploration and production</t>
  </si>
  <si>
    <t>Main objective is to “ensure reliable supply of the country’s fuel and energy resources, increase the efficiency of their use, and reduce anthropogenic impacts of the energy sector on the environment”. 40% decrease of energy intensity of the economy between 2007 and 2020, but alters the 4.5% share of electricity generation from renewable energy sources target to 2.5% by 2020 (excluding large hydro over 25 MW).
(approved by Government Decree No 321)
The quantitative targets by 2020 include:
- Reduction of the energy intensity of GDP by 9.54% (the initial target was 14.5%) compared to 2007 level
- Reduction of power losses in electricity transportation lines from 11.6% to 8.8%
- Increase of the share of renewable energy sources (wind, solar, water) in total electricity generation up to 2.5%, without large hydro)
- Installation of additional renewable energy generation capacity of 5.871 GW
- Reduction of fuel use for heat production by 7%; for electricity generation by 4%
- Improvement of labor productivity growth in the fuel and energy sector from 2% per year to 8.2% per year
- Oil extraction rise from 521.7 to 524.0 mln t/y
- Gas extraction rise from 667.6 to 756.4 billion cubic m/y
- Coal extraction rise from 351.2 to 380 mln t/y
- Increase of the share of technological innovations in investment expenditures from 2.2% to 2.5%
"A number of document behind the State Program address topics such as energy strategy, gas, oil, coal sectors development and concept of socio-economic development by 2020, general scheme on allocation of power generation facilities.
The Programme calls for diverse measures to attain those targets, including:
– evaluating the technological and economic potential of efficient renewables use
– providing subsidies from the state budget in order to compensate for the costs of grid connection for renewables
– installation of smart meters (18.9% of metering devices by 2020)
– increasing the availability of energy infrastructure – reducing the number of steps required to gain access to the grid (from 8 to 5) and reducing the delay of connection to the grid (from 276 to 40 days)
– raising public awareness on energy conservation and energy efficiency." (LSE database)</t>
  </si>
  <si>
    <t>Mitigation, Adaptation, Energy security, Energy access</t>
  </si>
  <si>
    <t>http://www.lse.ac.uk/GranthamInstitute/law/state-program-on-energy-efficiency-and-energy-development-approved-by-government-decree-no-321/</t>
  </si>
  <si>
    <t>Share of renewable in electricity production, excluding large hyro &gt;25MW, {{{Comments}}}</t>
  </si>
  <si>
    <t>4.5, 13.5</t>
  </si>
  <si>
    <t>, 2007</t>
  </si>
  <si>
    <t>2024, 2020</t>
  </si>
  <si>
    <t>State Program on Restoration and Use of Natural Resources Russian Federation (2014)</t>
  </si>
  <si>
    <t>State Program on Restoration and Use of Natural Resources</t>
  </si>
  <si>
    <t>"The State Program on Restoration and Use of Natural resources elaborates on options for maintaining and enhancing the sustainable use of mineral resources, increasing water security and safety of hydropower generation, restoration of the mineral base, protection and conservation of the forestry and water resources" (source: Asia Pacific Energy).</t>
  </si>
  <si>
    <t>https://policy.asiapacificenergy.org/node/849/portal</t>
  </si>
  <si>
    <t>State Utility Commission Assistance United States of America (2005)</t>
  </si>
  <si>
    <t>State Utility Commission Assistance</t>
  </si>
  <si>
    <t>http://www.epa.gov/RDEE/energy-programs/suca.html</t>
  </si>
  <si>
    <t>Green Fund South Africa (2012)</t>
  </si>
  <si>
    <t>Green Fund</t>
  </si>
  <si>
    <t>https://www.sagreenfund.org.za/wordpress/</t>
  </si>
  <si>
    <t>State and Alternative Fuel Provider Fleet Program United States of America (1992)</t>
  </si>
  <si>
    <t>State and Alternative Fuel Provider Fleet Program</t>
  </si>
  <si>
    <t>http://www1.eere.energy.gov/vehiclesandfuels/epact/covered_fleets.html</t>
  </si>
  <si>
    <t>State and Local Climate and Energy Program United States of America (2015)</t>
  </si>
  <si>
    <t>State and Local Climate and Energy Program</t>
  </si>
  <si>
    <t>Negotiated agreements (public-private sector), Advice or aid in implementation, Information provision, Strategic planning, Monitoring</t>
  </si>
  <si>
    <t>https://www.epa.gov/sites/production/files/2017-06/documents/slb_guide_to_program_resources.pdf</t>
  </si>
  <si>
    <t>State and Local Energy Savings Performance Contracting United States of America (2007)</t>
  </si>
  <si>
    <t>State and Local Energy Savings Performance Contracting</t>
  </si>
  <si>
    <t>Economic instruments, Procurement rules, Market-based instruments</t>
  </si>
  <si>
    <t>https://www.energy.gov/sites/prod/files/2019/02/f59/ESPC-strategies-mv_0.pdf</t>
  </si>
  <si>
    <t>State-level Renewable Portfolio Standards (RPS) United States of America</t>
  </si>
  <si>
    <t>State-level Renewable Portfolio Standards (RPS)</t>
  </si>
  <si>
    <t>Stationary Diesel Engines (NSPS) standards United States of America (1990)</t>
  </si>
  <si>
    <t>Stationary Diesel Engines (NSPS) standards</t>
  </si>
  <si>
    <t>Industry, Transport, Industrial energy related</t>
  </si>
  <si>
    <t>Defined in Clean Air Act Amendments of 1990</t>
  </si>
  <si>
    <t>http://transportpolicy.net/index.php?title=US:_Stationary_Diesel_Engines_%28NSPS%29</t>
  </si>
  <si>
    <t>Stationary Engines (NESHAP) standards United States of America (1970)</t>
  </si>
  <si>
    <t>Stationary Engines (NESHAP) standards</t>
  </si>
  <si>
    <t>http://transportpolicy.net/index.php?title=US:_Stationary_Engines_%28NESHAP%29</t>
  </si>
  <si>
    <t>Stimulus Programme for Mini CHP Plants Germany (2008)</t>
  </si>
  <si>
    <t>Stimulus Programme for Mini CHP Plants</t>
  </si>
  <si>
    <t>http://www.bmu.de
www.bafa.de</t>
  </si>
  <si>
    <t>Stimulus programme for funding climate protection measures for commercial refrigeration facilities Germany (2009)</t>
  </si>
  <si>
    <t>Stimulus programme for funding climate protection measures for commercial refrigeration facilities</t>
  </si>
  <si>
    <t>http://www.verwaltungsvorschriften-im-internet.de/bsvwvbund_05122008_KII34220615.htm</t>
  </si>
  <si>
    <t>Storage systems Italy (2015)</t>
  </si>
  <si>
    <t>Storage systems</t>
  </si>
  <si>
    <t>Strategic Action Plan for Energy Development China (2014)</t>
  </si>
  <si>
    <t>Strategic Action Plan for Energy Development</t>
  </si>
  <si>
    <t>Strategic planning, Regulatory Instruments, Research &amp; Development and Deployment (RD&amp;D)</t>
  </si>
  <si>
    <t>Buildings, General, Industry, Transport</t>
  </si>
  <si>
    <t>The implementation of a higher national building energy efficiency standard will be accelerated, requiring a combined 75% improvement in energy efficiency compared to the building standards of the early 1980s. It is expected that in 2020, the green buildings will account for at least 50% of new buildings in the urban region.</t>
  </si>
  <si>
    <t>https://climate-laws.org/geographies/china/policies/energy-development-strategy-action-plan-2014-2020</t>
  </si>
  <si>
    <t>Strategic Energy Technology Plan (SET-Plan): Towards a low carbon future European Union (27) (2007)</t>
  </si>
  <si>
    <t>Strategic Energy Technology Plan (SET-Plan): Towards a low carbon future</t>
  </si>
  <si>
    <t>http://ec.europa.eu/energy/en/topics/technology-and-innovation/strategic-energy-technology-plan</t>
  </si>
  <si>
    <t>Strategic Forest Plan Mexico (2001)</t>
  </si>
  <si>
    <t>Strategic Forest Plan</t>
  </si>
  <si>
    <t>Strategic Plan Turkey (2010)</t>
  </si>
  <si>
    <t>Strategic Plan</t>
  </si>
  <si>
    <t>Grants and subsidies, Information provision, Research &amp; Development and Deployment (RD&amp;D)</t>
  </si>
  <si>
    <t>The 2010-2014 Strategic Plan is a first step in reaching Turkish national renewable energy target of 30% of the total electricity generated from renewable source by 2030. It aims to:
1) increase Turkish energy security by diversifying its energy supply; 2) make greater use of domestic resources; 3) protect the environment by relying on clean renewable and low carbon technologies; and 4) foster energy market efficiency by fostering private sector's investment and integration. The strategy also targets energy efficiency improvements and seeks to save 10% of national energy bill by 2015 and 20% by 2023. IEA/IRENA Global Renewable Energy Policies and Measures Database © OECD/IEA and IRENA, [November 2020]</t>
  </si>
  <si>
    <t>https://www.iea.org/policies/5054-strategic-plan-2010?country=Turkey&amp;page=1&amp;qs=turkey</t>
  </si>
  <si>
    <t>Strategic Plan Turkey (2015)</t>
  </si>
  <si>
    <t>The 2015-2019 Strategic Plan is the second step in reaching Turkish national renewable energy target of 30% of the total electricity generated from renewable source by 2030.</t>
  </si>
  <si>
    <t>https://policy.thinkbluedata.com/node/2245</t>
  </si>
  <si>
    <t>Hydro electricity capacity (GW), Wind electricity capacity (GW), Solar electricity capacity (GW), Geothermal electricity capacity (GW). For more details on the planned development of installed capacities, see: https://www.iea.org/policies/5795-strategy-plan-2015-2019?country=Turkey&amp;page=1&amp;qs=turkey</t>
  </si>
  <si>
    <t>Capacity of renewables (MW), Capacity of renewables (MW), Capacity of renewables (MW), Capacity of renewables (MW)</t>
  </si>
  <si>
    <t>32040, 11900, 10000, 2900</t>
  </si>
  <si>
    <t>2023, 2023, 2023, 2023</t>
  </si>
  <si>
    <t>Strategic Plan for Industrial Efficiency China (2006)</t>
  </si>
  <si>
    <t>Strategic Plan for Industrial Efficiency</t>
  </si>
  <si>
    <t>Strategic planning, Research &amp; Development and Deployment (RD&amp;D), Technology development</t>
  </si>
  <si>
    <t>https://www.iea.org/policies/1496-strategic-plan-for-industrial-efficiency?country=Luxembourg%2CGermany%2CPeople%27s%20Republic%20Of%20China%2CSpain&amp;page=17</t>
  </si>
  <si>
    <t>Strategic Plan for New and Renewable Energy India (2011)</t>
  </si>
  <si>
    <t>Strategic Plan for New and Renewable Energy</t>
  </si>
  <si>
    <t>https://www.ctc-n.org/sites/d8uat.ctc-n.org/files/resources/strategic_plan_mnre_2011_17.pdf</t>
  </si>
  <si>
    <t>Low-Emission Development Strategy (LEDS) 2050 South Africa (2019)</t>
  </si>
  <si>
    <t>Low-Emission Development Strategy (LEDS) 2050</t>
  </si>
  <si>
    <t>https://www.environment.gov.za/sites/default/files/strategic_plans/southafricas_lowemission_developmentstrategy_dec2018draft.pdf</t>
  </si>
  <si>
    <t>Strategic Plan of the Ministry of Food, Agriculture and Livestock Turkey (2013)</t>
  </si>
  <si>
    <t>Strategic Plan of the Ministry of Food, Agriculture and Livestock</t>
  </si>
  <si>
    <t>Strategic Policy Response Australia (2004)</t>
  </si>
  <si>
    <t>Strategic Policy Response</t>
  </si>
  <si>
    <t>Strategy Paper on Air Transport European Union (27) (1999)</t>
  </si>
  <si>
    <t>Strategy Paper on Air Transport</t>
  </si>
  <si>
    <t>https://eur-lex.europa.eu/LexUriServ/LexUriServ.do?uri=COM:1999:0640:FIN:EN:PDF</t>
  </si>
  <si>
    <t>Strategy and MRV on emissions from maritime transport European Union (27) (2013)</t>
  </si>
  <si>
    <t>Strategy and MRV on emissions from maritime transport</t>
  </si>
  <si>
    <t>Strategy contains 3 consecutive steps:
- Monitoring, reporting and verification of CO2 emissions from large ships using EU ports;
- Greenhouse gas reduction targets for the maritime transport sector;
- Further measures, including market-based measures, in the medium to long term.
MRV Regulation adopted in 2015</t>
  </si>
  <si>
    <t>http://ec.europa.eu/clima/policies/transport/shipping/index_en.htm
http://ec.europa.eu/clima/policies/transport/shipping/docs/com_2013_479_en.pdf
http://eur-lex.europa.eu/legal-content/EN/TXT/?uri=uriserv:OJ.L_.2015.123.01.0055.01.ENG</t>
  </si>
  <si>
    <t>Strategy for Developing Hydrogen and Fuel-Cell Technologies Japan (2019)</t>
  </si>
  <si>
    <t>Strategy for Developing Hydrogen and Fuel-Cell Technologies</t>
  </si>
  <si>
    <t>The strategy sets the following two goals toward the realization of a hydrogen-powered society: identify three fields and ten related priority areas for Japan in technological development; and strive to continuously engage in evaluating technological development projects, creating linkages between areas of demand and technical seeds and enhancing collaboration with overseas countries. IEA/IRENA Global Renewable Energy Policies and Measures Database © OECD/IEA and IRENA, [November 2020]</t>
  </si>
  <si>
    <t>https://www.iea.org/policies/6565-strategy-for-developing-hydrogen-and-fuel-cell-technologies?country=Japan&amp;qs=japan</t>
  </si>
  <si>
    <t>Strategy for development of building materials Russian Federation (2016)</t>
  </si>
  <si>
    <t>Strategy for development of building materials</t>
  </si>
  <si>
    <t>Building codes and standards, Energy efficiency target</t>
  </si>
  <si>
    <t>Adopted by Government Decree №868. One of the main targets of this strategy is the improvement of energy efficiency of buildings measured by a 20% reduction of residential heat consumption compared to 2014 levels in 2030. (https://climateactiontracker.org/countries/russian-federation/current-policy-projections/)</t>
  </si>
  <si>
    <t>https://climateactiontracker.org/countries/russian-federation/current-policy-projections/</t>
  </si>
  <si>
    <t>Strategy on short-lived climate pollutants Canada (2017)</t>
  </si>
  <si>
    <t>Strategy on short-lived climate pollutants</t>
  </si>
  <si>
    <t>This strategy aims to complement the actions outlined in the Pan-Canadian Framework for SLCPs mitigation.
The Strategy on short-lived climate pollutants identifies five key sources of SLCP emissions in Canada, which include:
• on and off-road transportation;
• wood burning appliances;
• oil and gas facilities;
• landfills; 
• stationary diesel engines used in many applications throughout Canada—including for power generation in Northern, remote and Indigenous communities.
The implementation of this strategy seeks to generate reductions from all key SLCP emissions sources, achieve health and climate benefits, signal Canada’s continued commitment to reducing emissions of SLCPs at home and abroad, and position Canada in line with leading jurisdictions. (source: https://www.canada.ca/en/services/environment/weather/climatechange/climate-action/short-lived-climate-pollutants.html)
Environment and Climate Change Canada will work towards developing reduction targets and regulations. 
The federal government will work with provinces and territories to achieve the objective of reducing methane emissions from the oil and gas sector, including offshore activities, by 40-45 percent below 2012 levels by 2025, including through equivalency agreements.</t>
  </si>
  <si>
    <t>https://www.canada.ca/en/services/environment/weather/climatechange/climate-action/short-lived-climate-pollutants.html</t>
  </si>
  <si>
    <t>Strategy to Cut National Greenhouse Gas Emissions (Kyoto implementation) Italy (2002)</t>
  </si>
  <si>
    <t>Strategy to Cut National Greenhouse Gas Emissions (Kyoto implementation)</t>
  </si>
  <si>
    <t>Market-based instruments, Strategic planning, GHG reduction target</t>
  </si>
  <si>
    <t>http://www.lse.ac.uk/GranthamInstitute/law/strategy-to-cut-national-greenhouse-gas-emissions-kyoto-implementation/</t>
  </si>
  <si>
    <t>Strategy to Reduce Transport Emissions Australia (2000)</t>
  </si>
  <si>
    <t>Strategy to Reduce Transport Emissions</t>
  </si>
  <si>
    <t>http://www.ntc.gov.au/viewpage.aspx?documentid=2294</t>
  </si>
  <si>
    <t>Strategy to reduce CO2 emissions from passenger cars and light-commercial vehicles European Union (27) (2007)</t>
  </si>
  <si>
    <t>Strategy to reduce CO2 emissions from passenger cars and light-commercial vehicles</t>
  </si>
  <si>
    <t>http://eur-lex.europa.eu/legal-content/EN/TXT/?uri=COM:2007:0019:FIN</t>
  </si>
  <si>
    <t>Strategy to reduce methane emissions United States of America (2014)</t>
  </si>
  <si>
    <t>Strategy to reduce methane emissions</t>
  </si>
  <si>
    <t>Agriculture and forestry, Agricultural CH4, Industry, Fossil fuel exploration and production, Waste CH4</t>
  </si>
  <si>
    <t>This strategy summarizes the sources of methane and trends in emissions; setting forth a plan to reduce both domestic and international methane emissions through incentive-based programs and the Administration’s existing authorities; and, outlining the Administration’s efforts to improve measurement of these emissions. This strategy also highlights examples of technologies and industry-led best practices that are already helping to cut methane emissions.</t>
  </si>
  <si>
    <t>https://www.whitehouse.gov/sites/default/files/strategy_to_reduce_methane_emissions_2014-03-28_final.pdf
https://www.whitehouse.gov/the-press-office/2015/01/14/fact-sheet-administration-takes-steps-forward-climate-action-plan-anno-1</t>
  </si>
  <si>
    <t>Street Light National Programme India (2015)</t>
  </si>
  <si>
    <t>Street Light National Programme</t>
  </si>
  <si>
    <t>Launched in 2015, the programme aims to replace 35 million inefficient light bulbs used for street lighting in 100 Indian cities. EESL finances the up-front cost, which is recuperated through financial savings from lower electricity bills under a pay-as-you save approach. IEA/IRENA Global Renewable Energy Policies and Measures Database © OECD/IEA and IRENA, [November 2020]</t>
  </si>
  <si>
    <t>https://www.iea.org/policies/7456-street-light-national-programme?country=India&amp;page=3&amp;qs=indi</t>
  </si>
  <si>
    <t>Study on Alternative Scenarios for the Reduction of Energy-Related Greenhouse Gas Emissions Turkey (2000)</t>
  </si>
  <si>
    <t>Study on Alternative Scenarios for the Reduction of Energy-Related Greenhouse Gas Emissions</t>
  </si>
  <si>
    <t>https://www.researchgate.net/publication/312005301_The_evaluation_of_CO2_emissions_mitigation_scenarios_for_Turkish_electricity_sector</t>
  </si>
  <si>
    <t>Study on Ethanol Australia (2000)</t>
  </si>
  <si>
    <t>Study on Ethanol</t>
  </si>
  <si>
    <t>https://www.accc.gov.au/system/files/Benchmarking%20the%20Price%20of%20Fuel%20Ethanol%20in%20Australia%20-%20July%202010.pdf</t>
  </si>
  <si>
    <t>Study on Mitigation Options Turkey (1999)</t>
  </si>
  <si>
    <t>Study on Mitigation Options</t>
  </si>
  <si>
    <t>Subsidies for Commercial and Residential Building Energy Efficiency Investments Japan (2016)</t>
  </si>
  <si>
    <t>Subsidies for Commercial and Residential Building Energy Efficiency Investments</t>
  </si>
  <si>
    <t>The Ministry of Economy, Trade and Industry (METI) provides a subsidy for energy efficiency investments to reduce the upfront cost for introducing high efficient technologies in buildings. (See reference below for details.) IEA/IRENA Global Renewable Energy Policies and Measures Database © OECD/IEA and IRENA, [November 2020]</t>
  </si>
  <si>
    <t>https://www.iea.org/policies/6183-subsidies-for-commercial-and-residential-building-energy-efficiency-investments?country=Japan&amp;qs=japan</t>
  </si>
  <si>
    <t>Subsidies for Efficient Household Appliances China (2012)</t>
  </si>
  <si>
    <t>Subsidies for Efficient Household Appliances</t>
  </si>
  <si>
    <t>https://c2e2.unepdtu.org/kms_object/impacts-of-chinas-energy-efficient-appliance-subsidy-program-on-consumer-behavior/</t>
  </si>
  <si>
    <t>Subsidies for Firms Promoting Emissions Reductions in Developing Nations Japan (2005)</t>
  </si>
  <si>
    <t>Subsidies for Firms Promoting Emissions Reductions in Developing Nations</t>
  </si>
  <si>
    <t>GHG emission reduction crediting and offsetting mechanism, Grants and subsidies</t>
  </si>
  <si>
    <t>Subsidies for New Clean Energy Vehicles Japan (2015)</t>
  </si>
  <si>
    <t>Subsidies for New Clean Energy Vehicles</t>
  </si>
  <si>
    <t>The Japanese government started to provide subsidies for the purchase of new clean energy vehicles in 2015, such as electric vehicles, fuel-cell powered vehicles, plug-in hybrid vehicles and clean diesel passenger vehicles, in order to reduce fossile fuel and CO2 emissions from the transport sector. Individuals, local public entities and enterprises can request subsidies for the purchase of these vehicles. IEA/IRENA Global Renewable Energy Policies and Measures Database © OECD/IEA and IRENA, [November 2020]</t>
  </si>
  <si>
    <t>https://www.iea.org/policies/6184-subsidies-for-new-clean-energy-vehicles?country=Japan&amp;qs=japan</t>
  </si>
  <si>
    <t>Subsidies of Local Projects for Accelerating the Introduction of New and Renewable Energy Japan (2000)</t>
  </si>
  <si>
    <t>Subsidies of Local Projects for Accelerating the Introduction of New and Renewable Energy</t>
  </si>
  <si>
    <t>Subsidies to Support Energy Management in SMEs Japan (2017)</t>
  </si>
  <si>
    <t>Subsidies to Support Energy Management in SMEs</t>
  </si>
  <si>
    <t>The energy resources special account earmarks revenue obtained through the special purpose energy tax from oil, coal and natural gas for energy efficiency. IEA/IRENA Global Renewable Energy Policies and Measures Database © OECD/IEA and IRENA, [November 2020]</t>
  </si>
  <si>
    <t>https://www.iea.org/policies/7320-subsidies-to-support-energy-management-in-smes?country=Japan&amp;qs=japan</t>
  </si>
  <si>
    <t>Subsidies-Driven Voluntary Emissions Trading Scheme (J VETS) Japan (2005)</t>
  </si>
  <si>
    <t>Subsidies-Driven Voluntary Emissions Trading Scheme (J VETS)</t>
  </si>
  <si>
    <t>GHG emission reduction crediting and offsetting mechanism, White certificates, Negotiated agreements (public-private sector)</t>
  </si>
  <si>
    <t>https://www.env.go.jp/en/earth/ets/jvets1105.pdf</t>
  </si>
  <si>
    <t>Subsidy Programme for Residential PV systems Japan (1994)</t>
  </si>
  <si>
    <t>Subsidy Programme for Residential PV systems</t>
  </si>
  <si>
    <t>Electricity and heat, Buildings, Renewables, Heating and cooling</t>
  </si>
  <si>
    <t>http://www.nef.or.jp/english/index.html</t>
  </si>
  <si>
    <t>Subsidy for RD&amp;D for New and Renewable Energy Japan (1997)</t>
  </si>
  <si>
    <t>Subsidy for RD&amp;D for New and Renewable Energy</t>
  </si>
  <si>
    <t>Technology deployment and diffusion, RD&amp;D funding</t>
  </si>
  <si>
    <t>Subsidy for Residential PV systems Japan (2009)</t>
  </si>
  <si>
    <t>Subsidy for Residential PV systems</t>
  </si>
  <si>
    <t>http://www.enecho.meti.go.jp/en/
http://www.jpea.gr.jp/j-pec/</t>
  </si>
  <si>
    <t>Subsidy for Solar PV with Storage Installations (Programm zur Förderung von PV-Batteriespeichern) Germany (2016)</t>
  </si>
  <si>
    <t>Subsidy for Solar PV with Storage Installations (Programm zur Förderung von PV-Batteriespeichern)</t>
  </si>
  <si>
    <t>Starting on March 1 2016, Germany implemented a € 30 million programme to support investments into battery storage of electricity generated from PV residential installations. The scheme offered: 1) soft loans (up to € 2,000/kW for solar PV system) and 2) capital grant covering up to 25% of eligible solar PV panels. IEA/IRENA Global Renewable Energy Policies and Measures Database © OECD/IEA and IRENA, [November 2020]</t>
  </si>
  <si>
    <t>https://www.iea.org/policies/5971-subsidy-for-solar-pv-with-storage-installations-programm-zur-forderung-von-pv-batteriespeichern?country=Germany&amp;page=2&amp;qs=germ</t>
  </si>
  <si>
    <t>Subsidy of Companies for the Diffusion of Renewable Energy Japan (2000)</t>
  </si>
  <si>
    <t>Subsidy of Companies for the Diffusion of Renewable Energy</t>
  </si>
  <si>
    <t>Super bonus: Vehicle scrappage scheme France (2008)</t>
  </si>
  <si>
    <t>Super bonus: Vehicle scrappage scheme</t>
  </si>
  <si>
    <t>http://www.developpement-durable.gouv.fr/article.php3?id_article=2825</t>
  </si>
  <si>
    <t>Superior Energy Performance (SEP) United States of America (2008)</t>
  </si>
  <si>
    <t>Superior Energy Performance (SEP)</t>
  </si>
  <si>
    <t>http://energy.gov/eere/amo/superior-energy-performance</t>
  </si>
  <si>
    <t>Support Scheme for Energy efficiency in Industry Turkey (2008)</t>
  </si>
  <si>
    <t>Support Scheme for Energy efficiency in Industry</t>
  </si>
  <si>
    <t>https://www.esmap.org/sites/default/files/esmap-files/ACS12738revd.pdf</t>
  </si>
  <si>
    <t>Support for Biogas Projects China (2006)</t>
  </si>
  <si>
    <t>Support for Biogas Projects</t>
  </si>
  <si>
    <t>https://www.iea.org/policies/4990-biogas-support-programme?country=Libya%2CIndia%2CPeople%27s%20Republic%20Of%20China&amp;page=13</t>
  </si>
  <si>
    <t>Support for Commercial Transport Sector Energy Efficiency Demonstration Projects Japan (2017)</t>
  </si>
  <si>
    <t>Support for Commercial Transport Sector Energy Efficiency Demonstration Projects</t>
  </si>
  <si>
    <t>Transport, Heavy-duty vehicles, Shipping</t>
  </si>
  <si>
    <t>The Japanese government offers subsidies for demonstration projects regarding the collaboration between transport operators and shipping companies for improving energy efficiency in logistics. Aim: promote coordination for energy efficiency improvement between trucks and ships, such as the optimisation of shipping routes and close monitoring of fuel efficiency of vehicles. IEA/IRENA Global Renewable Energy Policies and Measures Database © OECD/IEA and IRENA, [November 2020]</t>
  </si>
  <si>
    <t>https://www.iea.org/policies/7317-support-for-commercial-transport-sector-energy-efficiency-demonstration-projects?country=Japan&amp;qs=japan</t>
  </si>
  <si>
    <t>Support for Deployment of New and Renewable Energy Japan (1997)</t>
  </si>
  <si>
    <t>Support for Deployment of New and Renewable Energy</t>
  </si>
  <si>
    <t>Support for Ultra-Low Emission Vehicles (ULEVs) United Kingdom (2015)</t>
  </si>
  <si>
    <t>Support for Ultra-Low Emission Vehicles (ULEVs)</t>
  </si>
  <si>
    <t>Infrastructure investments, Fiscal or financial incentives, Technology development</t>
  </si>
  <si>
    <t>The Northern Powerhouse Investment Fund (NPIF) will invest a further £390 million by 2020-21 to support ultra-low emission vehicles (ULEVs), renewable fuels, and connected and autonomous vehicles (CAVs). This includes £80 million for ULEV charging infrastructure, £150 million in support for low emission buses and taxis, £20 million for the development of alternative aviation and heavy goods vehicle fuels, and £100 million for new UK CAV testing infrastructure. In addition to the tax incentives for ULEVs in company tax and salary schemes set out in the tax chapter, from today to the end of March 2019 the government will also offer 100% first-year allowances to companies investing in charge-points for electric vehicles. IEA/IRENA Global Renewable Energy Policies and Measures Database © OECD/IEA and IRENA, [November 2020]</t>
  </si>
  <si>
    <t>https://www.iea.org/policies/3271-support-ultra-low-emission-vehicles-ulevs?country=United%20Kingdom&amp;qs=united</t>
  </si>
  <si>
    <t>Support for a CCS Demonstration Project at the Tomakomai Site Japan (2012)</t>
  </si>
  <si>
    <t>Support for a CCS Demonstration Project at the Tomakomai Site</t>
  </si>
  <si>
    <t>Infrastructure investments, RD&amp;D funding, Demonstration project</t>
  </si>
  <si>
    <t>"The G8 Hokkaido Toyako Summit Leaders Declaration in July 2008 said "We strongly support the launching of large-scale CCS demonstration project (omission) with a view to beginning the broad deployment of CCS by 2020." In Japan, we have been conducting geological investigations at domestic candidate sites from FY 2008 so as to implement a demonstration project toward practical use of CCS in an early stage.
"For offshore Tomakomai, one of the candidate sites, our investigation was completed in June 2011. The adequacy of the results was checked at "Specialist Conference toward Implementation of a CCS Demonstration Project" comprised of outside experts. We have just compiled and announced "General Evaluation of Storage Layer at the Tomakomai Site and Evaluation of the Demonstration Project Program (Draft)" (*)
"Based on the evaluation results obtained from the Specialist Conference, we decided to implement CCS demonstration project at the Tomakomai site. In order to launch design, construction and other steps in FY 2012, we are calling for public application of constructors to the project to choose an appropriate contractor."
(Source: http://www.meti.go.jp/english/press/2012/0208_02.html)
Japan CCS Co., Ltd. "was commissioned to execute this CCS demonstration project for the first four years from April 2012 until March 2016 before actual CO2 injection. In this period, two major facilities will be newly designed and constructed by March 2016; CO2 gas compression &amp; CO2 capture facility, CO2 compression and injection facility. These facilities are located near by a petroleum refinery plant."
(Source: http://www.japanccs.com/en/business/demonstration/index.php)</t>
  </si>
  <si>
    <t>http://www.meti.go.jp/english/press/2012/0208_02.html
http://www.japanccs.com/en/business/demonstration/index.php</t>
  </si>
  <si>
    <t>Support for biomass supply chain Italy (2011)</t>
  </si>
  <si>
    <t>Support for biomass supply chain</t>
  </si>
  <si>
    <t>http://www.mise.gov.it/index.php?option=com_content&amp;view=article&amp;viewType=1&amp;idarea1=593&amp;idarea2=0&amp;idarea3=0&amp;idarea4=0&amp;andor=AND§ionid=0&amp;andorcat=AND&amp;parteba</t>
  </si>
  <si>
    <t>Support for fuel ethanol production China (2002)</t>
  </si>
  <si>
    <t>Support for fuel ethanol production</t>
  </si>
  <si>
    <t>Grants and subsidies, Tax relief</t>
  </si>
  <si>
    <t>Since 2002, bioethanol producers in China have benefitted from subsidies, as well as tax reductions or exemptions of VAT or import duties. These reductions and deductions have totalled approximately CNY 190 million, and the Ministry of Finance has provided CNY 2 billion in subsidies to cover losses.
The subsidy in 2006 was CNY 1373 per MT of fuel ethanol produced. Starting in 2002, most fuel ethanol produced was grain-based. However, a moratorium on such ethanol plants was imposed as of December 2006 by the NDRC and Ministry of Finance, lasting for a year and a half.
The government's policy was to substitute non-grain ethanol for grain ethanol, and not to compete with food requirements. IEA/IRENA Global Renewable Energy Policies and Measures Database © OECD/IEA and IRENA, [November 2020]</t>
  </si>
  <si>
    <t>https://www.iea.org/policies/4679-ethanol-production-subsidiestax-reductions?country=People%27s%20Republic%20Of%20China&amp;q=ethanol</t>
  </si>
  <si>
    <t>Supporting High Value Australia (2014)</t>
  </si>
  <si>
    <t>Supporting High Value</t>
  </si>
  <si>
    <t>Advice or aid in implementation, Research &amp; Development and Deployment (RD&amp;D)</t>
  </si>
  <si>
    <t>Mitigation, Food security</t>
  </si>
  <si>
    <t>http://arena.gov.au/initiatives-and-programs/supporting-high-value-australian-renewable-energy-knowledge-share/</t>
  </si>
  <si>
    <t>Survey and Pre-feasibility Assistance: Disposition Général des Aides à la Décision France (2000)</t>
  </si>
  <si>
    <t>Survey and Pre-feasibility Assistance: Disposition Général des Aides à la Décision</t>
  </si>
  <si>
    <t>Fiscal or financial incentives, Advice or aid in implementation, Policy support, Auditing, Monitoring</t>
  </si>
  <si>
    <t>Energy efficiency, Energy service demand reduction and resource efficiency, Renewables</t>
  </si>
  <si>
    <t>http://www.ademe.fr/htdocs/presentation/aidefinanciere/conf2.htm</t>
  </si>
  <si>
    <t>Sustainable Amazon Plan (PAS) Brazil (2008)</t>
  </si>
  <si>
    <t>Sustainable Amazon Plan (PAS)</t>
  </si>
  <si>
    <t>"The Sustainable Amazon Plan (PAS), established by the federal government in partnership with the states of Amazonia, was created with the aim to define guidelines for sustainable development in the Brazilian Amazon, proposing strategies and lines of action that aim for the social, economic and environmental development of the region. Thus, it prioritizes the generation of employment and income for populations that live in the forest through the implementation of new and sustainable economic activities in the region and reduction of social inequalities. The Plan has five lines of action: (1) sustainable production with innovation and competitiveness, (2) environmental management and land-use planning, (3) governance, social inclusion and citizenship, (4) implementation of infrastructure for development, and (5) the establishment of a new economic standard. These actions should lead to the construction of technical and economic bases for sustainable development, as well as solving the territorial irregularities existing in various parts of the Amazon."</t>
  </si>
  <si>
    <t>Energy service demand reduction and resource efficiency, Renewables, Non-energy use</t>
  </si>
  <si>
    <t>http://www.scielo.br/pdf/asoc/v17n3/en_v17n3a03.pdf</t>
  </si>
  <si>
    <t>Sustainable Communities Regional Planning (SCRP) Grant Program United States of America (2011)</t>
  </si>
  <si>
    <t>Sustainable Communities Regional Planning (SCRP) Grant Program</t>
  </si>
  <si>
    <t>Adaptation, Land use, Economic development</t>
  </si>
  <si>
    <t>https://www.hud.gov/program_offices/economic_development/sustainable_communities_regional_planning_grants</t>
  </si>
  <si>
    <t>Sustainable Development Strategy - Review European Union (27) (2005)</t>
  </si>
  <si>
    <t>Sustainable Development Strategy - Review</t>
  </si>
  <si>
    <t>https://ec.europa.eu/eurostat/documents/3217494/5703739/KS-78-09-865-EN.PDF/7ccc9240-03ae-40da-b2d8-2cc8a28df320</t>
  </si>
  <si>
    <t>Sustainable Energy Europe European Union (27) (2005)</t>
  </si>
  <si>
    <t>Sustainable Energy Europe</t>
  </si>
  <si>
    <t>http://www.sustenergy.org/</t>
  </si>
  <si>
    <t>Sustainable Energy Science and Technology Strategy Canada (2005)</t>
  </si>
  <si>
    <t>Sustainable Energy Science and Technology Strategy</t>
  </si>
  <si>
    <t>Policy support, Strategic planning, Research &amp; Development and Deployment (RD&amp;D)</t>
  </si>
  <si>
    <t>https://www.nrcan.gc.ca/maps-tools-publications/publications/minerals-mining-publications/evaluation-report-synthesis-clean-energy-science-and-technology-sub-program/18655</t>
  </si>
  <si>
    <t>Sustainable Housing Australia (2002)</t>
  </si>
  <si>
    <t>Sustainable Housing</t>
  </si>
  <si>
    <t>Advice or aid in implementation, Information provision, Demonstration project</t>
  </si>
  <si>
    <t>http://www.yourhome.gov.au/</t>
  </si>
  <si>
    <t>Sustainable Mobility Italy (2000)</t>
  </si>
  <si>
    <t>Sustainable Mobility</t>
  </si>
  <si>
    <t>https://www.iea.org/policies/2152-sustainable-mobility?country=Italy&amp;page=3&amp;type=Tax%20relief%2CInformation%20and%20education%2CEconomic%20instruments</t>
  </si>
  <si>
    <t>Sustainable Mobility Package (Forfait Mobilité Durable) France (2020)</t>
  </si>
  <si>
    <t>Sustainable Mobility Package (Forfait Mobilité Durable)</t>
  </si>
  <si>
    <t>The sustainable mobility package allows the employer to cover the travel costs of employees who commute to work by bike or car pool. It supersedes the previous separate allowances (indemnité kilométrique vélo - IKV et indemnité forfaitaire covoiturage). This is a voluntary scheme that employers can decide to implement. IEA/IRENA Global Renewable Energy Policies and Measures Database © OECD/IEA and IRENA, [November 2020]</t>
  </si>
  <si>
    <t>https://www.iea.org/policies/8793-sustainable-mobility-package?country=France&amp;qs=fra</t>
  </si>
  <si>
    <t>Sustainable Technology Development Canada (2001)</t>
  </si>
  <si>
    <t>Sustainable Technology Development</t>
  </si>
  <si>
    <t>Negotiated agreements (public-private sector), Research &amp; Development and Deployment (RD&amp;D), RD&amp;D funding</t>
  </si>
  <si>
    <t>http://www.sdtc.ca</t>
  </si>
  <si>
    <t>Sustainable Transport Policy United Kingdom (2007)</t>
  </si>
  <si>
    <t>Sustainable Transport Policy</t>
  </si>
  <si>
    <t>http://www.dft.gov.uk/about/strategy/transportstrategy/</t>
  </si>
  <si>
    <t>Sustainable Transportation Logistics Development Act Republic of Korea (2009)</t>
  </si>
  <si>
    <t>Sustainable Transportation Logistics Development Act</t>
  </si>
  <si>
    <t>Information and education, Strategic planning, Regulatory Instruments</t>
  </si>
  <si>
    <t>Transport, General</t>
  </si>
  <si>
    <t>https://elaw.klri.re.kr/eng_mobile/viewer.do?hseq=48738&amp;type=sogan&amp;key=4</t>
  </si>
  <si>
    <t>Sustainable Urban Transport European Union (27) (2004)</t>
  </si>
  <si>
    <t>Sustainable Urban Transport</t>
  </si>
  <si>
    <t>https://ec.europa.eu/transport/sites/transport/files/cycling-guidance/european_urban_mobility_-_policy_context.pdf</t>
  </si>
  <si>
    <t>Sustainable Urban Transport Initiative Indonesia (2012)</t>
  </si>
  <si>
    <t>Sustainable Urban Transport Initiative</t>
  </si>
  <si>
    <t>The programme is structured around two phases: piloting (2015–2019) and full-scale implementation (2020–2030). The key measures taken under the programme include: public transport system improvement, investments in energy-efficient buses, investments in infrastructure and improved planning. The projected GHG mitigation effect of the programme is 18.6–73 MtCO2e over the period 2020–2030 (CAT, 2019:37).</t>
  </si>
  <si>
    <t>TOP 100 – Environmental symbol for climate-related products Germany (2009)</t>
  </si>
  <si>
    <t>TOP 100 – Environmental symbol for climate-related products</t>
  </si>
  <si>
    <t>Information and education, Performance label</t>
  </si>
  <si>
    <t>http://www.bmu-klimaschutzinitiative.de</t>
  </si>
  <si>
    <t>Tamil Nadu Incentive for Domestic Solar Rooftops India (2015)</t>
  </si>
  <si>
    <t>Tamil Nadu Incentive for Domestic Solar Rooftops</t>
  </si>
  <si>
    <t>Grants and subsidies, User charges</t>
  </si>
  <si>
    <t>The Tamil Nadu Incentive for Domestic Solar Rooftops is a state government subsidy of Rs. 20,000/- per kWp for individual or group applications with only 1kWp plant for residential purpose.
The subsidy scheme applies only to grid-connected rooftop solar PV systems comprising solar PV modules, rooftop support structure, solar grid inverter, cabling and protective devices. Grid-tie system only will be considered.
Solar power that is not consumed in the residential building can be exported to the TANGEDCO grid and will be eligible for solar net-metering. In solar net-metering the consumer pays for the net energy imported from the TANGEDCO grid (= energy imported from the grid minus energy exported to the grid). Exported energy will be credited up to a limit of 90% of the imported energy during a 12 months settlement period. To avail of solar net-metering the consumer needs to apply to TANGEDCO. For details the Tamil Nadu Consumer Guide for Solar Net-metering may be consulted.</t>
  </si>
  <si>
    <t>http://teda.in/apply/incentive-for-domestic-solar-rooftops-individual/</t>
  </si>
  <si>
    <t>Tariff Policy India (2006)</t>
  </si>
  <si>
    <t>Tariff Policy</t>
  </si>
  <si>
    <t>Feed-in tariffs or premiums, Other mandatory requirements</t>
  </si>
  <si>
    <t>Executive IEA/IRENA Global Renewable Energy Policies and Measures Database © OECD/IEA and IRENA, [November 2020]</t>
  </si>
  <si>
    <t>http://powermin.nic.in/Tariff-Policy
https://www.iea.org/policies/4731-tariff-policy-2006</t>
  </si>
  <si>
    <t>Tariffs for Small and Medium Scale Power Generation using Renewable Energy (No. 31/09) Indonesia (2009)</t>
  </si>
  <si>
    <t>Tariffs for Small and Medium Scale Power Generation using Renewable Energy (No. 31/09)</t>
  </si>
  <si>
    <t>Feed-in tariffs or premiums, Institutional creation</t>
  </si>
  <si>
    <t>This policy created a framework for the Feed-in Tariffs in Indonesia. IEA/IRENA Global Renewable Energy Policies and Measures Database © OECD/IEA and IRENA, [November 2020]</t>
  </si>
  <si>
    <t>https://www.iea.org/policies/5462-tariffs-for-small-and-medium-scale-power-generation-using-renewable-energy-no-312009?country=Indonesia&amp;page=3&amp;qs=indonesia</t>
  </si>
  <si>
    <t>Tariffs in Favour of Renewable Energy France (2000)</t>
  </si>
  <si>
    <t>Tariffs in Favour of Renewable Energy</t>
  </si>
  <si>
    <t>Tasmania's climate change action plan Australia (2017)</t>
  </si>
  <si>
    <t>Tasmania's climate change action plan</t>
  </si>
  <si>
    <t>Direct investment, Information provision, Strategic planning, Public voluntary schemes</t>
  </si>
  <si>
    <t>The Climate Action 21 sets Tasmania on a pathway to reach a target of zero net emissions by 2050.</t>
  </si>
  <si>
    <t>http://www.dpac.tas.gov.au/divisions/climatechange/tasmanias_climate_change_action_plan_20172021</t>
  </si>
  <si>
    <t>Tax Benefits for Ultra Low Emission Vehicles United Kingdom (2017)</t>
  </si>
  <si>
    <t>Tax Benefits for Ultra Low Emission Vehicles</t>
  </si>
  <si>
    <t>Ultra low emission vehicles (ULEVs) are usually defined as vehicles that emit less than 75g of carbon dioxide (CO2) for every kilometre travelled. They will typically include an electric powertrain. Both private and business users of ULEVs receive a number of tax benefits. IEA/IRENA Global Renewable Energy Policies and Measures Database © OECD/IEA and IRENA, [November 2020]</t>
  </si>
  <si>
    <t>https://www.iea.org/policies/6767-tax-benefits-for-ultra-low-emission-vehicles?country=United%20Kingdom&amp;qs=united</t>
  </si>
  <si>
    <t>Tax Credit for Generating Equipment Canada (1999)</t>
  </si>
  <si>
    <t>Tax Credit for Generating Equipment</t>
  </si>
  <si>
    <t>Tax Credit for Renewable Energy in New Buildings France (2000)</t>
  </si>
  <si>
    <t>Tax Credit for Renewable Energy in New Buildings</t>
  </si>
  <si>
    <t>https://www.iea.org/policies/3473-tax-credit-for-renewable-energy-in-new-buildings?country=China%2CFrance&amp;page=4</t>
  </si>
  <si>
    <t>Tax Credit for Sustainable Development (Le Crédit d’impôt Développement Durable)(CIDD) France (1996)</t>
  </si>
  <si>
    <t>Tax Credit for Sustainable Development (Le Crédit d’impôt Développement Durable)(CIDD)</t>
  </si>
  <si>
    <t>Buildings, Heating and cooling, Appliances, Hot water and cooking, Electricity and heat</t>
  </si>
  <si>
    <t>http://www.developpement-durable.gouv.fr/Le-credit-d-impot-developpement.html</t>
  </si>
  <si>
    <t>Tax Credit for the Acquisition of Thermal Insulation and Heating Regulation Material France (2001)</t>
  </si>
  <si>
    <t>Tax Credit for the Acquisition of Thermal Insulation and Heating Regulation Material</t>
  </si>
  <si>
    <t>Tax Credit for the Purchase of Low Emissions Vehicles France (2002)</t>
  </si>
  <si>
    <t>Tax Credit for the Purchase of Low Emissions Vehicles</t>
  </si>
  <si>
    <t>Tax Credit in favor of Sustainable Development and Energy Efficiency France (2004)</t>
  </si>
  <si>
    <t>Tax Credit in favor of Sustainable Development and Energy Efficiency</t>
  </si>
  <si>
    <t>http://www.buildup.eu/sites/default/files/content/FR%20-%20Energy%20Efficiency%20Action%20Plan%20EN.pdf</t>
  </si>
  <si>
    <t>Tax Exemption for the Use of Public Space France (2014)</t>
  </si>
  <si>
    <t>Tax Exemption for the Use of Public Space</t>
  </si>
  <si>
    <t>In addition to this incentive for local authorities, the French government also encourages private operators to build and maintain EV charging points by offering a tax exemption for the use of public space. The goal is to encourage the creation of charing points outside large urban centres. IEA/IRENA Global Renewable Energy Policies and Measures Database © OECD/IEA and IRENA, [November 2020]</t>
  </si>
  <si>
    <t>https://www.iea.org/policies/3279-tax-exemption-for-the-use-of-public-space?country=France&amp;qs=fra</t>
  </si>
  <si>
    <t>Tax Incentives Republic of Korea (2004)</t>
  </si>
  <si>
    <t>Tax Incentives</t>
  </si>
  <si>
    <t>Economic instruments, Tax relief, Sectoral standards</t>
  </si>
  <si>
    <t>http://conferencias.cepal.org/politica_fiscal/Jueves%2023/Pdf/Sangyool%20Lee.pdf</t>
  </si>
  <si>
    <t>Tax Incentives for HEVs and BEVs Turkey (2011)</t>
  </si>
  <si>
    <t>Tax Incentives for HEVs and BEVs</t>
  </si>
  <si>
    <t>In 2011, the Turkish government introduced tax incentives to promote hybrid-electric (HEV) and battery-electric (BEV) vehicle sales.</t>
  </si>
  <si>
    <t>Tax Reduction for Investment in Energy Efficiency Residential Buildings France (2005)</t>
  </si>
  <si>
    <t>Tax Reduction for Investment in Energy Efficiency Residential Buildings</t>
  </si>
  <si>
    <t>http://www.assembleenationale.fr/12/propositions/pion1817.asp</t>
  </si>
  <si>
    <t>Tax Reform Act United States of America (1986)</t>
  </si>
  <si>
    <t>Tax Reform Act</t>
  </si>
  <si>
    <t>https://www.congress.gov/bill/99th-congress/house-bill/3838</t>
  </si>
  <si>
    <t>Tax System for Promoting Energy Efficiency and Renewable Energy Japan (2018)</t>
  </si>
  <si>
    <t>Tax System for Promoting Energy Efficiency and Renewable Energy</t>
  </si>
  <si>
    <t>Original title: 省エネ再エネ⾼度化投資促進税制. Economic operators classifed as energy efficiency operators under the operator classification and evaluation scheme of the Energy Conservation Act can benefit from accelerated depreciation (30%) of their investments in energy efficiency. Operators investing in renewable energy equipment and incidental equipment can benefit from a special 14% depreciation on their investments. IEA/IRENA Global Renewable Energy Policies and Measures Database © OECD/IEA and IRENA, [November 2020]</t>
  </si>
  <si>
    <t>https://www.iea.org/policies/7978-tax-system-for-promoting-energy-efficiency?country=Japan&amp;qs=japan
https://www.enecho.meti.go.jp/category/saving_and_new/saiene/support/dl/saiene_zeisei.pdf</t>
  </si>
  <si>
    <t>Tax allowance for efficient fridges Italy (2007)</t>
  </si>
  <si>
    <t>Tax allowance for efficient fridges</t>
  </si>
  <si>
    <t>http://www.parlamento.it/parlam/leggi/07244l.htm</t>
  </si>
  <si>
    <t>Tax allowance for electric motors Italy (2007)</t>
  </si>
  <si>
    <t>Tax allowance for electric motors</t>
  </si>
  <si>
    <t>http://www.parlamento.it/parlam/leggi/06296l.htm</t>
  </si>
  <si>
    <t>Tax breaks on energy saving investments Republic of Korea (2005)</t>
  </si>
  <si>
    <t>Tax breaks on energy saving investments</t>
  </si>
  <si>
    <t>http://www.kemco.or.kr</t>
  </si>
  <si>
    <t>Tax credit for energy transition (CITE) France (2005)</t>
  </si>
  <si>
    <t>Tax credit for energy transition (CITE)</t>
  </si>
  <si>
    <t>https://www.adelphi.de/en/publication/energy-transition-tax-credit-cite-france</t>
  </si>
  <si>
    <t>Tax credit in favor of high efficiency natural gas boilers France (2003)</t>
  </si>
  <si>
    <t>Tax credit in favor of high efficiency natural gas boilers</t>
  </si>
  <si>
    <t>https://www.iea.org/policies/319-tax-credit-in-favor-of-high-efficiency-natural-gas-boilers</t>
  </si>
  <si>
    <t>Tax deduction for high efficiency appliances Italy (2009)</t>
  </si>
  <si>
    <t>Tax deduction for high efficiency appliances</t>
  </si>
  <si>
    <t>http://www.camera.it/parlam/leggi/decreti/09005d.htm</t>
  </si>
  <si>
    <t>Tax exemption for biofuels (in relation to Directive 2003/30/EC) Germany (2006)</t>
  </si>
  <si>
    <t>Tax exemption for biofuels (in relation to Directive 2003/30/EC)</t>
  </si>
  <si>
    <t>https://www.iea.org/policies/4445-directive-on-biofuels-for-transport-200330ec</t>
  </si>
  <si>
    <t>Tax exemption on goods for geothermal exploration (No. 22/PMK.011 Indonesia (2011)</t>
  </si>
  <si>
    <t>Tax exemption on goods for geothermal exploration (No. 22/PMK.011</t>
  </si>
  <si>
    <t>http://www.kemenkeu.go.id/sites/default/files/pdf-peraturan/3_NO_22_PMK.011-2011.pdf</t>
  </si>
  <si>
    <t>Tax incentive for industry (Green Investment Tax) Japan (1975)</t>
  </si>
  <si>
    <t>Tax incentive for industry (Green Investment Tax)</t>
  </si>
  <si>
    <t>Tax cuts are offered to companies based on investments that benefit the environment.</t>
  </si>
  <si>
    <t>http://www.enecho.meti.go.jp/greensite/green/index.html</t>
  </si>
  <si>
    <t>Tax incentive program Republic of Korea (2011)</t>
  </si>
  <si>
    <t>Tax incentive program</t>
  </si>
  <si>
    <t>http://www.nts.go.kr/eng/</t>
  </si>
  <si>
    <t>Taxing Aviation Fuel Proposal European Union (27) (2000)</t>
  </si>
  <si>
    <t>Taxing Aviation Fuel Proposal</t>
  </si>
  <si>
    <t>https://www.transportenvironment.org/sites/te/files/publications/2019_02_CE_Delft_Taxing_Aviation_Fuels_EU.pdf</t>
  </si>
  <si>
    <t>Team -6% for Emissions Reductions Japan (2005)</t>
  </si>
  <si>
    <t>Team -6% for Emissions Reductions</t>
  </si>
  <si>
    <t>Technical Assistance Program (TAP) United States of America (2009)</t>
  </si>
  <si>
    <t>Technical Assistance Program (TAP)</t>
  </si>
  <si>
    <t>http://www1.eere.energy.gov/wip/assistance.html</t>
  </si>
  <si>
    <t>Technical guideline for implementation of BATAMAS (Utilization of manure/urine of cattle and agricultural wastes for biogas) Indonesia (2017)</t>
  </si>
  <si>
    <t>Technical guideline for implementation of BATAMAS (Utilization of manure/urine of cattle and agricultural wastes for biogas)</t>
  </si>
  <si>
    <t>Agriculture and forestry, Agricultural CH4, Electricity and heat, Renewables</t>
  </si>
  <si>
    <t>The guideline is applied in framework of national action to promote Cattle-based Biogas (BATAMAS) in rural area with high population of cattle</t>
  </si>
  <si>
    <t>http://unfccc.int/resource/docs/natc/idnbur1.pdf</t>
  </si>
  <si>
    <t>Technology Commercialization Fund United States of America (2008)</t>
  </si>
  <si>
    <t>Technology Commercialization Fund</t>
  </si>
  <si>
    <t>https://www.energy.gov/technologytransitions/initiatives/technology-commercialization-fund</t>
  </si>
  <si>
    <t>Technology Platform for Zero Emissions Fossil Fuel Power Plants European Union (27) (2005)</t>
  </si>
  <si>
    <t>Technology Platform for Zero Emissions Fossil Fuel Power Plants</t>
  </si>
  <si>
    <t>http://projects.mcrit.com/foresightlibrary/attachments/Technologies_Zero_Emission_Platform.pdf</t>
  </si>
  <si>
    <t>Technology and Innovation Initiative Canada (2003)</t>
  </si>
  <si>
    <t>Technology and Innovation Initiative</t>
  </si>
  <si>
    <t>Televisions (MEPS) United States of America (2013)</t>
  </si>
  <si>
    <t>Televisions (MEPS)</t>
  </si>
  <si>
    <t>In October 2013, DOE issued a final test procedure rule, replacing the obsolete TV test method (for analog televisions) which was repealed in 2009. The California Energy Commission (CEC) adopted new television standards in November 2009. The standards established the first-ever active mode power usage limits with a two-phase implementation. IEA/IRENA Global Renewable Energy Policies and Measures Database © OECD/IEA and IRENA, [November 2020]</t>
  </si>
  <si>
    <t>https://www.iea.org/policies/7632-meps-television?country=United%20States&amp;page=4</t>
  </si>
  <si>
    <t>Telework Japan (1999)</t>
  </si>
  <si>
    <t>Telework</t>
  </si>
  <si>
    <t>http://www.kantei.go.jp/jp/singi/it2/others/telework.html</t>
  </si>
  <si>
    <t>Ten-Year Energy Technology Development Plan Republic of Korea (1997)</t>
  </si>
  <si>
    <t>Ten-Year Energy Technology Development Plan</t>
  </si>
  <si>
    <t>Research &amp; Development and Deployment (RD&amp;D), Energy efficiency target, GHG reduction target, Political &amp; non-binding energy efficiency target, Political &amp; non-binding renewable energy target</t>
  </si>
  <si>
    <t>Curtailment of the  greenhouse gas emission rate by 15%; Overall increase of Energy efficiency by 12%;</t>
  </si>
  <si>
    <t>Tender Procedure for Biomass and Biogas Power Generation France (2003)</t>
  </si>
  <si>
    <t>Tender Procedure for Biomass and Biogas Power Generation</t>
  </si>
  <si>
    <t>Tenth Five Years Development Plan Turkey (2014)</t>
  </si>
  <si>
    <t>Tenth Five Years Development Plan</t>
  </si>
  <si>
    <t>"Tenth Development Plan also states that the growth model based on “green growth” concept to achieve the sustainable evelopment targets gains importance and that it is possible to provide protection of environment and increase competition at the same time with cleaner production and eco-efficiency studies in production."</t>
  </si>
  <si>
    <t>Terra Legal Program (Federal Law 11952 Brazil (2009)</t>
  </si>
  <si>
    <t>Terra Legal Program (Federal Law 11952</t>
  </si>
  <si>
    <t>"The Act provided regularization of incident land occupations in areas of the Union, under the Legal Amazon, as defined in art. 2 of the Supplementary Law No. 124 of January 3, 2007, through sale and assignment of right of use of real estate. The application of that law is made by Terra Legal Program whose main objective is to regulate private properties up to 15 tax modules more quickly. For this, the program establishes the following phases: registration of possessions, geo-referencing, survey (in some cases provided by law) and emission of titles and monitoring following land titling. In total, the program registered 74,132 possessions in 8,369,872.937 hectares, in 12 months, with the largest part of valid entries located in Pará, and with 49% of homeowners (35,815 possessions) and 48% (4 million hectares) of the registered area."</t>
  </si>
  <si>
    <t>https://www.researchgate.net/publication/281561049_Brazilian_public_land_destination_a_case_study_of_the_Terra_Legal_federal_initiative_and_the_province_of_Mato_Grosso%27s_Land_Institute</t>
  </si>
  <si>
    <t>Territorial Actions for Environment and Energy Efficiency (Actions Territoriales pour l'Environnement et l'Efficacité Energétique) (ATEnEE) France (2002)</t>
  </si>
  <si>
    <t>Territorial Actions for Environment and Energy Efficiency (Actions Territoriales pour l'Environnement et l'Efficacité Energétique) (ATEnEE)</t>
  </si>
  <si>
    <t>Funds to sub-national governments, RD&amp;D funding, Advice or aid in implementation, Information provision, Strategic planning, Technology deployment and diffusion</t>
  </si>
  <si>
    <t>http://www.ademe.fr/Collectivites/Atenee/Default.htm</t>
  </si>
  <si>
    <t>The "Golden Sun" demonstration project China (2012)</t>
  </si>
  <si>
    <t>The "Golden Sun" demonstration project</t>
  </si>
  <si>
    <t>Demonstration project, Feed-in tariffs or premiums</t>
  </si>
  <si>
    <t>https://www.iea.org/policies/5292-the-golden-sun-demonstration-project-2012</t>
  </si>
  <si>
    <t>The Agricultural Greenhouse Gases Program Canada (2010)</t>
  </si>
  <si>
    <t>The Agricultural Greenhouse Gases Program</t>
  </si>
  <si>
    <t>"The Agricultural Greenhouse Gases Program provides CA$27 million to support research to enhance the understanding and accessibility of agricultural technologies, beneficial management practices and processes that can be adopted by farmers to mitigate GHG emissions."</t>
  </si>
  <si>
    <t>http://www.agr.gc.ca/eng/programs-and-services/list-of-programs-and-services/agricultural-greenhouse-gases-program/?id=1461247059955
http://unfccc.int/files/national_reports/biennial_reports_and_iar/submitted_biennial_reports/application/pdf/canadas_2nd_biennial_report.pdf</t>
  </si>
  <si>
    <t>The Asia-Pacific Partnership on Clean Development and Climate Republic of Korea (2005)</t>
  </si>
  <si>
    <t>The Asia-Pacific Partnership on Clean Development and Climate</t>
  </si>
  <si>
    <t>https://www.mfe.govt.nz/more/cabinet-papers-and-related-material-search/cabinet-papers/climate-change/climate-change-and-28</t>
  </si>
  <si>
    <t>The Centre for Renewable Energy Australia (2009)</t>
  </si>
  <si>
    <t>The Centre for Renewable Energy</t>
  </si>
  <si>
    <t>Technology deployment and diffusion, Grants and subsidies, Research programme, Technology development</t>
  </si>
  <si>
    <t>The CIVITAS Initiative - Strategy for Clean Urban Transport European Union (27) (2001)</t>
  </si>
  <si>
    <t>The CIVITAS Initiative - Strategy for Clean Urban Transport</t>
  </si>
  <si>
    <t>Policy support, Research &amp; Development and Deployment (RD&amp;D), RD&amp;D funding</t>
  </si>
  <si>
    <t>https://civitas.eu/sites/default/files/civitas_guide_for_the_urban_transport_professional.pdf</t>
  </si>
  <si>
    <t>The Canadian Agricultural Loans Act program Canada (1985)</t>
  </si>
  <si>
    <t>The Canadian Agricultural Loans Act program</t>
  </si>
  <si>
    <t>"The Canadian Agricultural Loans Act (CALA) Program is a loan guarantee program designed to increase the availability of loans to farmers and agricultural co-operatives. Farmers can use these loans to establish, improve, and develop farms, while agricultural co-operatives may also access loans to process, distribute, or market the products of farming"</t>
  </si>
  <si>
    <t>http://www.agr.gc.ca/eng/?id=1288035482429
http://laws-lois.justice.gc.ca/eng/acts/f-2.7/page-1.html</t>
  </si>
  <si>
    <t>The Canadian Environmental Protection Act 1999 (CEPA 1999) (S.C. 1999, c. 33) Canada (2000)</t>
  </si>
  <si>
    <t>The Canadian Environmental Protection Act 1999 (CEPA 1999) (S.C. 1999, c. 33)</t>
  </si>
  <si>
    <t>Other mandatory requirements, Monitoring, Sectoral standards</t>
  </si>
  <si>
    <t>Industry, Transport, Agriculture and forestry, Industrial N2O, Industrial process CO2, Fluorinated gases, Fossil fuel exploration and production, Waste CH4</t>
  </si>
  <si>
    <t>Legislative. The Biofuel Bill is an amendment to this law and allows the federal government to implement regulations requiring 5% average renewable content in gasoline by 2010. Subsequent regulations will also require 2% average renewable content in diesel and heating oil by 2012 on successful demonstration of renewable diesel fuel.
"The first National Ambient Air Quality Objectives (NAAQOs) were created in the mid-70s, and are supported by Canada’s foremost federal environmental law, the Canadian Environmental Protection Act (CEPA)."(http://transportpolicy.net/index.php?title=Canada:_Air_Quality_Standards)</t>
  </si>
  <si>
    <t>http://laws-lois.justice.gc.ca/eng/acts/c-15.31/</t>
  </si>
  <si>
    <t>The Carbon Trust United Kingdom (2001)</t>
  </si>
  <si>
    <t>The Carbon Trust</t>
  </si>
  <si>
    <t>http://www.carbontrust.com/</t>
  </si>
  <si>
    <t>The Concept of long term socio-economic development of Russia by 2020 Russian Federation (2008)</t>
  </si>
  <si>
    <t>The Concept of long term socio-economic development of Russia by 2020</t>
  </si>
  <si>
    <t>Approved by the Governmental Decree of 17.11.2008 N1662-r. The Concept determines the main directions of social and economic development, it provides the basis for sectoral and macroeconomic policies. It has been criticized for its assumptions and targets, but still it is an official document for policy making.</t>
  </si>
  <si>
    <t>http://www.energystrategy.ru/projects/docs/ES-2030_(Eng).pdf
https://www.ifri.org/sites/default/files/atoms/files/IFRICSIS_kuchins_russia2020.pdf
http://government.ru/en/info/6217/
http://www.css.ethz.ch/content/dam/ethz/special-interest/gess/cis/center-for-securities-studies/pdfs/RAD-133-5-9.pdf</t>
  </si>
  <si>
    <t>The Department of Energy Organization Act United States of America (1977)</t>
  </si>
  <si>
    <t>The Department of Energy Organization Act</t>
  </si>
  <si>
    <t>http://www.usbr.gov/power/legislation/doeorg.pdf</t>
  </si>
  <si>
    <t>The Directive on Integrated Pollution Prevention and Control European Union (27) (2008)</t>
  </si>
  <si>
    <t>The Directive on Integrated Pollution Prevention and Control</t>
  </si>
  <si>
    <t>Directive 2008/1/EC</t>
  </si>
  <si>
    <t>Air pollution, Water</t>
  </si>
  <si>
    <t>http://eur-lex.europa.eu/legal-content/EN/TXT/?uri=CELEX:32008L0001</t>
  </si>
  <si>
    <t>The Eleventh Five Year Plan India (2007)</t>
  </si>
  <si>
    <t>The Eleventh Five Year Plan</t>
  </si>
  <si>
    <t>Energy efficiency target, Political &amp; non-binding energy efficiency target, GHG reduction target, Political &amp; non-binding GHG reduction target</t>
  </si>
  <si>
    <t>The 11th Five Year Plan was developed and includes goals to reduce energy intensity with respect to greenhouse gas emissions by 20% from the period 07–08 to 2016–17 , and increase Energy efficiency by 20%.</t>
  </si>
  <si>
    <t>https://niti.gov.in/planningcommission.gov.in/docs/plans/planrel/fiveyr/11th/11_v1/11th_vol1.pdf</t>
  </si>
  <si>
    <t>GHG emissions reduction (%), Energy efficiency improvement target (%)</t>
  </si>
  <si>
    <t>20, 20</t>
  </si>
  <si>
    <t>The Emission Standard for Air Pollutants from Thermal Power Plants China (2012)</t>
  </si>
  <si>
    <t>The Emission Standard for Air Pollutants from Thermal Power Plants</t>
  </si>
  <si>
    <t>GB13223-2011</t>
  </si>
  <si>
    <t>http://www.iea-coal.org.uk/documents/82539/9477/China</t>
  </si>
  <si>
    <t>The Energy Savings Trust United Kingdom (1992)</t>
  </si>
  <si>
    <t>The Energy Savings Trust</t>
  </si>
  <si>
    <t>Transport, Buildings, Heating and cooling, Appliances, Hot water and cooking</t>
  </si>
  <si>
    <t>https://energysavingtrust.org.uk/about-us/</t>
  </si>
  <si>
    <t>The Energy Transition Tax Credit (CITE) France (2014)</t>
  </si>
  <si>
    <t>The Energy Transition Tax Credit (CITE)</t>
  </si>
  <si>
    <t>This policy provides a tax cut for home owners who decide to renovate their properties in order to overall lower their energy consumption. Since 2015, CITE has been capped at a maximum of 30% of the expenses on eligible renovation works. Moreover, the maximum tax credit subsidy for a single person is EUR 2,400 and EUR 4,800 for a couple, which increases by EUR 120 for each minor child in the household. This scheme can be used only once within a consecutive five-year period. This scheme applies to household with a minimum annual income of EUR 25,068 for single person, EUR 36,792 for a couple (2020). For people below this threshold, see the "MaPrimeRénov" scheme.</t>
  </si>
  <si>
    <t>https://www.service-public.fr/particuliers/vosdroits/F1224
https://www.euki.de/wp-content/uploads/2018/09/fact-sheet-energy-transition-tax-credit-fr.pdf</t>
  </si>
  <si>
    <t>The European Hydrogen and Fuel Cell Technology Platform European Union (27) (2003)</t>
  </si>
  <si>
    <t>The European Hydrogen and Fuel Cell Technology Platform</t>
  </si>
  <si>
    <t>Policy support, Institutional creation, Technology deployment and diffusion</t>
  </si>
  <si>
    <t>https://www.fch.europa.eu/sites/default/files/documents/hfp_ds_report_aug2005.pdf</t>
  </si>
  <si>
    <t>The European directive on mobile air conditioning systems (MACs) European Union (27) (2006)</t>
  </si>
  <si>
    <t>The European directive on mobile air conditioning systems (MACs)</t>
  </si>
  <si>
    <t>"The European directive on mobile air conditioning systems (MACs) (Directive 2006/40/EC) aims at reducing emissions of HFC R134a from the air conditioning systems fitted to passenger cars.
In practical terms, the use of the gas that is currently used for filling MAC systems (HFC R134a) is not permitted for newly type-approved vehicles sold in the EU since January 2011, and all new vehicles sold from January 2017."
"The EU has dictated that, instead, the impacted vehicles must use a refrigerant gas with Global Warming Potential (GWP) of 150 or less. The directive only applies to new vehicles. All vehicles currently using R134a will be able to continue to use that gas." (http://www.linde-gas.com/de/products_and_supply/refrigerants/environment_and_legislation/global_warming_legislation_hfc_control/eu_mac_directive/index.html)
" The traditionally used refrigerant in MAC systems, R134a, has a GWP of 1300. The aim of the Directive is to enforce the use of gases with GPW lower than 150."
"From 1 January 2017, the use of fluorinated greenhouse gases with a GWP higher than 150 in all new vehicles put on the EU market will be totally banned. New vehicles with MAC systems using these gases will not be registered, sold, or able to enter into service in the EU." (https://ec.europa.eu/growth/sectors/automotive/environment-protection/mobile-air-conditioning-systems_en)</t>
  </si>
  <si>
    <t>http://www.linde-gas.com/de/products_and_supply/refrigerants/environment_and_legislation/global_warming_legislation_hfc_control/eu_mac_directive/index.html</t>
  </si>
  <si>
    <t>The First National Energy Master Plan 2008-2030 Republic of Korea (2009)</t>
  </si>
  <si>
    <t>The First National Energy Master Plan 2008-2030</t>
  </si>
  <si>
    <t>Policy support, Strategic planning, Renewable energy target, Regulatory Instruments, Political &amp; non-binding energy efficiency target, Political &amp; non-binding renewable energy target</t>
  </si>
  <si>
    <t>General, Transport, Buildings, Electricity and heat, Renewables, Industry</t>
  </si>
  <si>
    <t>The plan sets various energy targets: to reduce final energy consumption by 13% below BAU level by 2035, and to achieve 11% of renewable energy in total energy consumption by 2030 with an interim target of 6% by 2020.
Amended in 2014</t>
  </si>
  <si>
    <t>https://www.google.com/url?sa=t&amp;rct=j&amp;q=&amp;esrc=s&amp;source=web&amp;cd=&amp;ved=2ahUKEwjZ5IfIlZHtAhWC2aQKHXpxDiIQFjABegQIAxAC&amp;url=https%3A%2F%2Fwww.motie.go.kr%2Fcommon%2Fdownload.do%3Ffid%3Dbbs%26bbs_cd_n%3D72%26bbs_seq_n%3D209286%26file_seq_n%3D2&amp;usg=AOvVaw1-NUBtnbdxqLHEMAUa7xYR</t>
  </si>
  <si>
    <t>The Green Fuels Challenge United Kingdom (2001)</t>
  </si>
  <si>
    <t>The Green Fuels Challenge</t>
  </si>
  <si>
    <t>http://www.hmce.gov.uk</t>
  </si>
  <si>
    <t>The Greenhouse Challenge / Challenge Plus - Industry Partnerships Australia (2004)</t>
  </si>
  <si>
    <t>The Greenhouse Challenge / Challenge Plus - Industry Partnerships</t>
  </si>
  <si>
    <t>Monitoring, Fiscal or financial incentives, Advice or aid in implementation</t>
  </si>
  <si>
    <t>Greenhouse Challenge Plus assisted companies in reducing their greenhouse gas emissions by improving greenhouse gas management, improving emissions measurement and monitoring, and strengthening government/industry information sharing.</t>
  </si>
  <si>
    <t>Forest Act India (1927)</t>
  </si>
  <si>
    <t>Forest Act</t>
  </si>
  <si>
    <t>The Indian Forest Act was enacted to preserve and safeguard the forests generally in India. The Act makes various provisions for such conservation of forests and in the scheme it provides for a State Government to constitute any forest lands or waste lands, which are property of Government or our which the Government have proprietary rights, a reserved forest.</t>
  </si>
  <si>
    <t>http://web.law.columbia.edu/climate-change/resources/climate-change-laws-world/india
http://haryanaforest.gov.in/Act%20and%20Rules/Indian_Forest_Act.aspx</t>
  </si>
  <si>
    <t>The Investments in Forest Industry Transformation Canada (2010)</t>
  </si>
  <si>
    <t>The Investments in Forest Industry Transformation</t>
  </si>
  <si>
    <t>"The Investments in Forest Industry Transformation (IFIT) program was created in 2010 to support Canada’s forest sector in becoming more economically competitive and environmentally sustainable. The initial four-year $100-million initiative supported forest industry transformation by accelerating the deployment of highly innovative, first-in-kind technologies at Canadian forest industry facilities. These projects included bioenergy, biomaterials, biochemicals and next-generation building products."</t>
  </si>
  <si>
    <t>http://www.nrcan.gc.ca/forests/federal-programs/13139</t>
  </si>
  <si>
    <t>The Jeju Smart Grid Demonstration Project Republic of Korea (2009)</t>
  </si>
  <si>
    <t>The Jeju Smart Grid Demonstration Project</t>
  </si>
  <si>
    <t>https://www.gsma.com/iot/wp-content/uploads/2012/09/cl_jeju_09_121.pdf</t>
  </si>
  <si>
    <t>The National Adaptation Programme United Kingdom (2013)</t>
  </si>
  <si>
    <t>The National Adaptation Programme</t>
  </si>
  <si>
    <t>https://www.gov.uk/government/uploads/system/uploads/attachment_data/file/209866/pb13942-nap-20130701.pdf</t>
  </si>
  <si>
    <t>The National Forest Policy India (1988)</t>
  </si>
  <si>
    <t>The National Forest Policy</t>
  </si>
  <si>
    <t>"The principal aim of National Forest Policy, 1988 is to ensure environmental stability and maintenance of ecological balance including atmospheric equilibrium which are vital for sustenance of all life forms, human, animal and plant. The derivation of direct economic benefit must be subordinate to this principal aim."</t>
  </si>
  <si>
    <t>http://www.pib.nic.in/newsite/erelease.aspx?relid=57051</t>
  </si>
  <si>
    <t>The National Green Tribunal Act India (2010)</t>
  </si>
  <si>
    <t>The National Green Tribunal Act</t>
  </si>
  <si>
    <t>https://greentribunal.gov.in/sites/default/files/act_rules/National_Green_Tribunal_Act,_2010.pdf</t>
  </si>
  <si>
    <t>The National Landcare Programme Australia (1990)</t>
  </si>
  <si>
    <t>The National Landcare Programme</t>
  </si>
  <si>
    <t>"The National Landcare Programme is a key part of the Australian Government’s commitment to natural resource management. The National Landcare Programme complements funding for the Reef 2050 Plan, the Green Army Programme and the Land Sector Package. It contains a national and regional streams that support local environmental and sustainable agriculture projects. The Australian Government is investing $1 billion through the National Landcare Programme, including support for the Landcare Networks, 20 Million Trees and Australia’s 56 regional natural resource management (NRM) organisations"</t>
  </si>
  <si>
    <t>http://www.nrm.gov.au/national-landcare-programme</t>
  </si>
  <si>
    <t>The National System of Protected Areas - SNUC Brazil (2000)</t>
  </si>
  <si>
    <t>The National System of Protected Areas - SNUC</t>
  </si>
  <si>
    <t>https://www.ecolex.org/details/legislation/law-no-9985-establishing-the-national-system-of-protected-areas-management-snuc-lex-faoc024591/</t>
  </si>
  <si>
    <t>The New Basic Environmental Plan Japan (2006)</t>
  </si>
  <si>
    <t>The New Basic Environmental Plan</t>
  </si>
  <si>
    <t>The New Basic Environmental Plan defines direction for environmental policy development and implementation process of environmental policies</t>
  </si>
  <si>
    <t>http://www.env.go.jp/en/policy/plan/3rd_basic/outline.pdf</t>
  </si>
  <si>
    <t>The New Building Plan and Fund Canada (2014)</t>
  </si>
  <si>
    <t>The New Building Plan and Fund</t>
  </si>
  <si>
    <t>Direct investment, Infrastructure investments, Policy support, Strategic planning</t>
  </si>
  <si>
    <t>Adaptation, Economic development</t>
  </si>
  <si>
    <t>http://www.infrastructure.gc.ca/plan/nbcf-nfcc-eng.html</t>
  </si>
  <si>
    <t>The Notice on New Energy Demonstration City and Industrial Park China (2012)</t>
  </si>
  <si>
    <t>Funds to sub-national governments, Demonstration project</t>
  </si>
  <si>
    <t>https://www.iea.org/policies/5473-the-notice-on-new-energy-demonstration-city-and-industrial-park</t>
  </si>
  <si>
    <t>The Power is in your Hands Campaign United States of America (2005)</t>
  </si>
  <si>
    <t>The Power is in your Hands Campaign</t>
  </si>
  <si>
    <t>https://www.ase.org/news/power-your-hands</t>
  </si>
  <si>
    <t>The President's Climate Action Plan Renewable Energy Target United States of America (2013)</t>
  </si>
  <si>
    <t>The President's Climate Action Plan Renewable Energy Target</t>
  </si>
  <si>
    <t>The renewable energy decisions linked to this plan are: directing the US Department of the Interior to permit 10 gigawatts (GW) of renewables on public lands by 2020; setting a goal to install 100 megawatts of renewables in federally assisted housing by 2020; and deploying 3 GW of renewables in military installations; The Administration set a goal to double renewable electricity generation (wind, solar, and geothermal) by 2020.
Target
- Double renewable electricity production between 2011 and 2020</t>
  </si>
  <si>
    <t>http://www.whitehouse.gov/sites/default/files/image/president27sclimateactionplan.pdf
http://www.eia.gov/todayinenergy/detail.cfm?id=4850
http://www.irena.org/remap/irena_remap_usa_report_2015.pdf
http://www.nrel.gov/tech_deployment/state_local_governments/basics_portfolio_standards.html</t>
  </si>
  <si>
    <t>The President's Climate Action Plan United States of America (2013)</t>
  </si>
  <si>
    <t>The President's Climate Action Plan</t>
  </si>
  <si>
    <t>Political &amp; non-binding climate strategy, Policy support, Strategic planning, Target, Energy efficiency target, GHG reduction target, Political &amp; non-binding GHG reduction target, Renewable energy target</t>
  </si>
  <si>
    <t>The renewable energy decisions linked to this plan are: directing the US Department of the Interior to permit 10 gigawatts (GW) of renewables on public lands by 2020; setting a goal to install 100 megawatts of renewables in federally assisted housing by 2020; and deploying 3 GW of renewables in military installations; to expand the federal government’s Better Building Challenge to focus on helping commercial, industrial, and multi-family buildings become at least 20% more energy efficient by 2020; 17 percent emissions reductions below 2005 levels by 2020.
In March 2017, Trump signed an executive order to officially nullify Obama's Clean Power Plan in an effort, it said, of reviving the coal industry.</t>
  </si>
  <si>
    <t>Renewables, Energy efficiency, Non-energy use, Energy service demand reduction and resource efficiency</t>
  </si>
  <si>
    <t>http://www.whitehouse.gov/sites/default/files/image/president27sclimateactionplan.pdf</t>
  </si>
  <si>
    <t>GHG emissions reduction (%), Capacity of renewables (MW)</t>
  </si>
  <si>
    <t>17, 10000</t>
  </si>
  <si>
    <t>2005,</t>
  </si>
  <si>
    <t>The Provisions of the Panchayats (Extension to the Scheduled Areas) Act, India (1996)</t>
  </si>
  <si>
    <t>The Provisions of the Panchayats (Extension to the Scheduled Areas) Act,</t>
  </si>
  <si>
    <t>"The extension act gives special powers to the Gram Sabha in the scheduled areas, which is different from the powers given to the Gram Sabha in normal areas. For example, the state act on Panchayats in Madhya Pradesh provides that a non–elected tribal member of Gram Sabha shall chair the meeting of Gram Sabha. Powers given to the Panchayats vis-à-vis governance in scheduled area include:
ð  Power to manage natural resources
ð  Power to conserve and protect customs and traditions
ð  Power to manage community resources
ð  Power to resolve dispute through customary method
ð  Control over the business related to money lending
ð  Control and management of Non-timber Forest Produce "</t>
  </si>
  <si>
    <t>http://www.odi.org.uk/work/projects/00-03-livelihood-options/forum/sched-areas/schedareas-debate.htm</t>
  </si>
  <si>
    <t>The Regulation on Pilot Projects of Forest Carbon Offset Program Republic of Korea (2010)</t>
  </si>
  <si>
    <t>The Regulation on Pilot Projects of Forest Carbon Offset Program</t>
  </si>
  <si>
    <t>The Regulation on Pilot Projects of Forest Carbon Offset Program has been enacted to establish a legal basis for the initiative and an operating system for future pilot projects has been developed. (Source: http://unfccc.int/resource/docs/natc/kornc3.pdf)</t>
  </si>
  <si>
    <t>The Renewable Energy Tariff Surcharge Grant Funds Management Approach China (2012)</t>
  </si>
  <si>
    <t>The Renewable Energy Tariff Surcharge Grant Funds Management Approach</t>
  </si>
  <si>
    <t>http://jjs.mof.gov.cn/zhengwuxinxi/zhengcefagui/201203/t20120329_638930.html</t>
  </si>
  <si>
    <t>The Renewable Transport Fuel Obligation Order United Kingdom (2007)</t>
  </si>
  <si>
    <t>The Renewable Transport Fuel Obligation Order</t>
  </si>
  <si>
    <t>The Order establishes a quota scheme for biofuels.</t>
  </si>
  <si>
    <t>http://www.res-legal.eu/search-by-country/united-kingdom/tools-list/c/united-kingdom/s/res-t/t/promotion/sum/204/lpid/203/</t>
  </si>
  <si>
    <t>The Scheduled Tribes and Other Traditional Forest Dwellers (Recognition of Forest Rights) Act India (2006)</t>
  </si>
  <si>
    <t>The Scheduled Tribes and Other Traditional Forest Dwellers (Recognition of Forest Rights) Act</t>
  </si>
  <si>
    <t>"The Act basically does two things: (1) Grants legal recognition to the rights of traditional forest dwelling communities, partially correcting the injustice caused by the forest laws (2) Makes a beginning towards giving communities and the public a voice in forest and wildlife conservation."</t>
  </si>
  <si>
    <t>http://www.forestrightsact.com/what-is-this-act-about</t>
  </si>
  <si>
    <t>The State Development and Reform Commission's notice on promotion of PV industry by exert the price leverage effect China (2013)</t>
  </si>
  <si>
    <t>The State Development and Reform Commission's notice on promotion of PV industry by exert the price leverage effect</t>
  </si>
  <si>
    <t>https://www.iea.org/policies/5615-notice-on-promotion-of-pv-industry-by-exert-the-price-leverage-effect?country=Luxembourg%2CGermany%2CPeople%27s%20Republic%20Of%20China&amp;jurisdiction=National&amp;page=4&amp;type=Information%20and%20education%2CCodes%20and%20standards%2CRegulatory%20instruments%2CFeed-in%20tariffs%2Fpremiums%2CFiscal%2Ffinancial%20incentives</t>
  </si>
  <si>
    <t>The Twelfth Five-Year Plan for Renewable Energy China (2012)</t>
  </si>
  <si>
    <t>The Twelfth Five-Year Plan for Renewable Energy</t>
  </si>
  <si>
    <t>https://www.iea.org/policies/5293-the-twelfth-five-year-plan-for-renewable-energy</t>
  </si>
  <si>
    <t>The Twelfth Five-Year Plan for Renewable Energy of Beijing China (2011)</t>
  </si>
  <si>
    <t>The Twelfth Five-Year Plan for Renewable Energy of Beijing</t>
  </si>
  <si>
    <t>http://large.stanford.edu/courses/2011/ph240/chan2/docs/China-12th-Five-Year-Plan-Energy-201104.pdf</t>
  </si>
  <si>
    <t>The Uttar Pradesh Solar Power Policy India (2017)</t>
  </si>
  <si>
    <t>The Uttar Pradesh Solar Power Policy</t>
  </si>
  <si>
    <t>The key aims of the policy are: Increase renewable installed capacity in the state to 10.7 GW by 2020 out of which 4.3 GW will come from rooftop solar (through Solar Rooftop Policy) and 6.4 GW will come from utility-scale PV projects; Achieve target of 8% Solar Renewable Purchase Obligation (Solar RPO) by 2022; Support in providing environment-friendly and affordable Power for All; Encourage participation of Private Sector and provide investment opportunities to set up solar power projects in the state. IEA/IRENA Global Renewable Energy Policies and Measures Database © OECD/IEA and IRENA, [November 2020]</t>
  </si>
  <si>
    <t>https://www.iea.org/policies/6465-the-uttar-pradesh-solar-power-policy-2017?country=India&amp;qs=india</t>
  </si>
  <si>
    <t>The federal government’s fuel strategy Germany (2004)</t>
  </si>
  <si>
    <t>The federal government’s fuel strategy</t>
  </si>
  <si>
    <t>https://www.bmvi.de/EN/Topics/Mobility/Mobility-Fuels-Strategy/mobility-and-fuels-strategy.html</t>
  </si>
  <si>
    <t>The national emission target under the EU Effort Sharing Decision France (2009)</t>
  </si>
  <si>
    <t>The national emission target under the EU Effort Sharing Decision</t>
  </si>
  <si>
    <t>Obligation schemes, GHG reduction target, Formal &amp; legally binding GHG reduction target</t>
  </si>
  <si>
    <t>The national emission target for France under the EU Effort Sharing Decision is 14% reduction of greenhouse gas emissions in 2020 compared to 2005 level.</t>
  </si>
  <si>
    <t>http://eur-lex.europa.eu/LexUriServ/LexUriServ.do?uri=OJ:L:2009:140:0136:0148:EN:PDF#page=12</t>
  </si>
  <si>
    <t>The national emission target under the EU Effort Sharing Decision Germany (2009)</t>
  </si>
  <si>
    <t>The national emission target for Germany under the EU Effort Sharing Decision is 14% reduction of greenhouse gas emissions in 2020 compared to 2005 level.</t>
  </si>
  <si>
    <t>The national emission target under the EU Effort Sharing Decision Italy (2009)</t>
  </si>
  <si>
    <t>Regulatory Instruments, Obligation schemes, Target, GHG reduction target, Formal &amp; legally binding GHG reduction target</t>
  </si>
  <si>
    <t>The national emission target for Italy under the EU Effort Sharing Decision is 13% reduction of greenhouse gas emissions in 2020 compared to 2005 level.</t>
  </si>
  <si>
    <t>http://eur-lex.europa.eu/legal-content/EN/TXT/PDF/?uri=CELEX:32009D0406&amp;from=EN</t>
  </si>
  <si>
    <t>The national emission target under the EU Effort Sharing Decision United Kingdom (2009)</t>
  </si>
  <si>
    <t>The national emission target for UK under the EU Effort Sharing Decision is 16% reduction of greenhouse gas emissions in 2020 compared to 2005 level.</t>
  </si>
  <si>
    <t>Thematic Strategy on Air Pollution European Union (27) (2005)</t>
  </si>
  <si>
    <t>Thematic Strategy on Air Pollution</t>
  </si>
  <si>
    <t>"Compared with the situation in 2000, the Strategy sets specific long-term objectives (for 2020):
- 47% reduction in loss of life expectancy as a result of exposure to particulate matter;
- 10 % reduction in acute mortalities from exposure to ozone;
reduction in excess acid deposition of 74% and 39% in forest areas and surface freshwater areas respectively;
- 43% reduction in areas or ecosystems exposed to eutrophication.
To achieve these objectives, SO2 emissions will need to decrease by 82%, NOx emissions by 60%, volatile organic compounds * (VOCs) by 51%, ammonia by 27%, and primary PM2.5 (particles emitted directly into the air) by 59% compared with the year 2000."</t>
  </si>
  <si>
    <t>http://eur-lex.europa.eu/legal-content/EN/TXT/?uri=URISERV:l28159</t>
  </si>
  <si>
    <t>Thematic Strategy on the Urban Environment European Union (27) (2006)</t>
  </si>
  <si>
    <t>Thematic Strategy on the Urban Environment</t>
  </si>
  <si>
    <t>Public voluntary schemes, Advice or aid in implementation</t>
  </si>
  <si>
    <t>https://eur-lex.europa.eu/LexUriServ/LexUriServ.do?uri=OJ:C:2006:306E:0182:0188:EN:PDF</t>
  </si>
  <si>
    <t>Thermal Insulation Performance labeling of Windows Japan (2008)</t>
  </si>
  <si>
    <t>Thermal Insulation Performance labeling of Windows</t>
  </si>
  <si>
    <t>Comparison label, Information provision</t>
  </si>
  <si>
    <t>http://www.meti.go.jp/english/press/2011/0527_03.html</t>
  </si>
  <si>
    <t>Thermal Insulation in Buildings Regulation Turkey (2000)</t>
  </si>
  <si>
    <t>Thermal Insulation in Buildings Regulation</t>
  </si>
  <si>
    <t>The Regulation is considered the first main regulation dealing with building energy performance issue in Turkey. IEA/IRENA Global Renewable Energy Policies and Measures Database © OECD/IEA and IRENA, [November 2020]</t>
  </si>
  <si>
    <t>https://www.iea.org/policies/7391-thermal-insulation-in-buildings-regulation?country=Turkey&amp;page=2&amp;qs=turkey</t>
  </si>
  <si>
    <t>Thermal account, incentive schemes Italy (2013)</t>
  </si>
  <si>
    <t>Thermal account, incentive schemes</t>
  </si>
  <si>
    <t>Executive: Ministerial Decree No 12/2012</t>
  </si>
  <si>
    <t>http://www.lse.ac.uk/GranthamInstitute/law/thermal-account-incentive-schemes-set-up-by-ministerial-decree-no-122012/</t>
  </si>
  <si>
    <t>Thermal power plant emissions guidelines Japan (2013)</t>
  </si>
  <si>
    <t>Thermal power plant emissions guidelines</t>
  </si>
  <si>
    <t>In April 2013, when Tokyo Electric Power Company (TEPCO) was preparing for a call for bids on new thermal power plants of total 2.6 GWe to start operating between 2019 and 2021, METI and the MOE developed guidelines for CO2 emissions from new fossil fuel-fired power plants as part of a legally mandatory environment impact assessment procedure. 
1. Effective global environmental countermeasures in the power industry
Since effective actions consistent with national plans and targets, are needed in the power sector, promote the development of a sector-wide framework in which;
・The goals are consistent with national plans
・Main business operators including non-regional electric utilities are participating
・Responsible body is clearly defined (focusing on retail stage)
2. Treatment of CO2 within environmental assessment
Evaluate from a stand point below where necessary and reasonable
(a) Adoption of BATs (Best Available Technologies)
・The government will identify and publish “Development and commercialization status of cutting-edge power generation technologies” by size and by fuel types, as s reference for business operators’ consideration and will request business operators to adopt BATs
(b) Consistency with national targets and plans
b-1: In relation to mid-term target：If the business operator takes actions under the sector-wide framework or plans to take measures including mitigation in abroad to offset the net increase emission over a natural gas power plant, it is judged as consistent with national targets and plans.
b-2: In relation to 2050 target：The government will accelerate development of the technologies which is targeted to be commercialized by around 2020, conduct survey on potential CO2 storage sites as a prerequisite for CCS, identify requirements for CCS Ready plants, and request business operators to study continuously including technological development in order to put carbon capture facilities towards commercialization.
(Source: Kuramochi 2014, http://www.env.go.jp/en/focus/docs/files/20140318-83.pdf)</t>
  </si>
  <si>
    <t>http://www.env.go.jp/en/focus/docs/files/20140318-83.pdf</t>
  </si>
  <si>
    <t>Third Energy Package European Union (27) (2009)</t>
  </si>
  <si>
    <t>Third Energy Package</t>
  </si>
  <si>
    <t>Directive 2009/72/EC concerning common rules for the internal market in electricity and repealing Directive 2003/54/EC:
"This Directive establishes common rules for the generation, transmission, distribution and supply of electricity, together with consumer protection provisions, with a view to improving and integrating competitive electricity markets in the Community. It lays down the rules relating to the organisation and functioning of the electricity sector, open access to the market, the criteria and procedures applicable to calls for tenders and the granting of authorisations and the operation of systems. It also lays down universal service obligations and the rights of electricity consumers and clarifies competition requirements."
"Member States shall ensure that all household customers, and, where Member States deem it appropriate, small enterprises (namely enterprises with fewer than 50 occupied persons and an annual turnover or balance sheet not exceeding EUR 10 million), enjoy universal service, that is the right to be supplied with electricity of a specified quality within their territory at reasonable, easily and clearly comparable, transparent and non-discriminatory prices."
"Member States shall ensure that electricity suppliers specify in or with the bills and in promotional materials made available to final customers:
(a) the contribution of each energy source to the overall fuel mix of the supplier over the preceding year in a comprehensible and, at a national level, clearly comparable manner;
(b) at least the reference to existing reference sources, such as web pages, where information on the environmental impact, in terms of at least CO2 emissions and the radioactive waste resulting from the electricity produced by the overall fuel mix of the supplier over the preceding year is publicly available;
(c)i nformation concerning their rights as regards the means of dispute settlement available to them in the event of a dispute." (http://eur-lex.europa.eu/legal-content/EN/TXT/?uri=celex:32009L0072)
Directive 2009/73/EC concerning common rules for the internal market in natural gas and repealing Directive 2003/55/EC:
"1. This Directive establishes common rules for the transmission, distribution, supply and storage of natural gas. It lays down the rules relating to the organisation and functioning of the natural gas sector, access to the market, the criteria and procedures applicable to the granting of authorisations for transmission, distribution, supply and storage of natural gas and the operation of systems.
2. The rules established by this Directive for natural gas, including LNG, shall also apply in a non-discriminatory way to biogas and gas from biomass or other types of gas in so far as
such gases can technically and safely be injected into, and transported through, the natural gas system." 
"Member States shall take appropriate measures to protect
final customers, and shall, in particular, ensure that there are
adequate safeguards to protect vulnerable customers. In this context,
each Member State shall define the concept of vulnerable
customers which may refer to energy poverty and, inter alia, to the
prohibition of disconnection of gas to such customers in critical
times." (http://eur-lex.europa.eu/LexUriServ/LexUriServ.do?uri=OJ:L:2009:211:0094:0136:en:PDF)</t>
  </si>
  <si>
    <t>http://eur-lex.europa.eu/legal-content/EN/TXT/?qid=1448885256584&amp;uri=CELEX:32009L0072
http://eur-lex.europa.eu/legal-content/EN/ALL/?uri=CELEX:32009L0073</t>
  </si>
  <si>
    <t>Three Year Action Agenda India (2017)</t>
  </si>
  <si>
    <t>Three Year Action Agenda</t>
  </si>
  <si>
    <t>The Three Year Action Agenda 2017-18 to 2019-20 "recognizes the goal of decarbonization, and promotes it mainly through productivity and efficiency increases in the economy and renewable energy production. It emphasises the role for government intervention to promote energy efficiency when this can be justified based on cost-benefit analysis. Decarbonization is hence regarded as an important co-benefit of cleaner and more efficient economic growth" 
Objectives of the Agenda include:
100 GW Renewable energy capacity by 2019-20, 175 GW by 2022;
Off-grid solar energy capacity of 20 GW by 2019-20, 40 GW by 2022;
Implementation of Renewable Purchase Obligations (RPOs) by 2019-20. 
(source: IEA)</t>
  </si>
  <si>
    <t>https://niti.gov.in/writereaddata/files/coop/India_ActionAgenda.pdf</t>
  </si>
  <si>
    <t>Three-Year Action Plan for Winning the Blue Sky War China (2018)</t>
  </si>
  <si>
    <t>Three-Year Action Plan for Winning the Blue Sky War</t>
  </si>
  <si>
    <t>Target, Industrial air pollution standards</t>
  </si>
  <si>
    <t>This plan targets air pollution and seeks to expand the number of cities required to comply with targets for PM2.5, NOx, and VOCs. 
Target for PM2.5: emissions reduction of at least 18% by 2020 (on a 2015 baseline). 
Target for VOCs: emissions reduction of 10% by 2020 (on a 2015 baseline). 
Target for nitrogen oxides: emissions reduction of 15% by 2020 (on a 2015 baseline).
This policy indirectly hinders the comissioning of coal-fired power plants.</t>
  </si>
  <si>
    <t>https://www.chinadialogue.net/article/show/single/en/10711-China-releases-2-2-action-plan-for-air-pollution
http://www.gov.cn/zhengce/content/2018-07/03/content_5303158.htm</t>
  </si>
  <si>
    <t>Timber Regulation (No 995 European Union (27) (2010)</t>
  </si>
  <si>
    <t>Timber Regulation (No 995</t>
  </si>
  <si>
    <t>The purpose of this policy is to lower or completely discard illegal logging.
"Regulation (EU) No 995/2010 of the European Parliament and of the Council of 20 October 2010 laying down the obligations of operators who place timber and timber products on the market – also known as the (Illegal) Timber Regulation counters the trade in illegally harvested timber and timber products through three key obligations:
1. It prohibits the placing on the EU market for the first time of illegally harvested timber and products derived from such timber;
2. It requires EU traders who place timber products on the EU market for the first time to exercise 'due diligence';
Once on the market, the timber and timber products may be sold on and/or transformed before they reach the final consumer. To facilitate the traceability of timber products economic operators in this part of the supply chain (referred to as traders in the regulation) have an obligation to
3. Keep records of their suppliers and customers." (Source: http://ec.europa.eu/environment/forests/timber_regulation.htm)
This policy is also linked to the 'Forest Strategy (2013)' (see: http://www.climatepolicydatabase.org/index.php?title=Forest_Strategy)</t>
  </si>
  <si>
    <t>http://ec.europa.eu/environment/forests/timber_regulation.htm</t>
  </si>
  <si>
    <t>Tire Efficiency Standards and labeling Program of tire Republic of Korea (2012)</t>
  </si>
  <si>
    <t>Tire Efficiency Standards and labeling Program of tire</t>
  </si>
  <si>
    <t>https://www.iea.org/policies/7588-tyre-efficiency-standards-and-ratings</t>
  </si>
  <si>
    <t>Top 10,000 Industrial Energy Conservation Program China (2011)</t>
  </si>
  <si>
    <t>Top 10,000 Industrial Energy Conservation Program</t>
  </si>
  <si>
    <t>Voluntary approaches, Negotiated agreements (public-private sector), Monitoring</t>
  </si>
  <si>
    <t>Following on the successful outcome of Top 1000 Industrial Energy Conservation Program, China created the Top-10,000 Enterprises Energy Saving and Low Carbon Program (Top-10,000 Program), bringing it online in the 12th Five-year Plan period. The Top-10,000 programme covered two thirds of China's total energy consumption and aimed to save 250 million tonne of coal equivalent (tce) by 2015, contributing to 37% of the total national energy saving target in the 12th Five Year Plan (FYP).</t>
  </si>
  <si>
    <t>https://www.esci-ksp.org/archives/project/chinas-top-10000-program-for-industrial-buildings</t>
  </si>
  <si>
    <t>Top 1000 Industrial Energy Conservation Programme China (2006)</t>
  </si>
  <si>
    <t>Top 1000 Industrial Energy Conservation Programme</t>
  </si>
  <si>
    <t>Negotiated agreements (public-private sector), Monitoring</t>
  </si>
  <si>
    <t>"This has set energy reduction targets for China’s 1000 highest energy consuming enterprises. The participating enterprises are from nine energy-intensive sectors (iron and steel, nonferrous metals, chemicals, petroleum/petrochemicals, power generation, construction materials, coal mining, paper, and textiles)." (http://www.unido.org/fileadmin/user_media/Services/Energy_and_Climate_Change/EPU/UN%20Energy%202009%20Policies%20and%20Measures%20to%20realise%20Industrial%20Energy%20Efficiency%20and%20mitigate%20Climate%20Change_small.pdf)
"The iron and steel sector and the cement sector are responsible for 53 percent of industrial final energy consumption and 62 percent of direct industrial CO2 emissions." (http://www.iipnetwork.org/IIPFactSheet_China.pdf)</t>
  </si>
  <si>
    <t>https://eetd.lbl.gov/sites/all/files/publications/ep-top1000-challengenov-2010.pdf</t>
  </si>
  <si>
    <t>Top Energy Saving Award Winner label Australia (2004)</t>
  </si>
  <si>
    <t>Top Energy Saving Award Winner label</t>
  </si>
  <si>
    <t>Endorsement label, Voluntary approaches</t>
  </si>
  <si>
    <t>http://www.energyrating.gov.au/tesaw-main.html</t>
  </si>
  <si>
    <t>Top Runner Programme Japan (1999)</t>
  </si>
  <si>
    <t>Top Runner Programme</t>
  </si>
  <si>
    <t>Transport, Buildings, General, Light-duty vehicles, Shipping, Appliances, Hot water and cooking</t>
  </si>
  <si>
    <t>https://www.futurepolicy.org/ecologically-intelligent-design/japans-top-runner-programme/</t>
  </si>
  <si>
    <t>Towards a European Strategy for the Security of Energy Supply European Union (27) (2000)</t>
  </si>
  <si>
    <t>Towards a European Strategy for the Security of Energy Supply</t>
  </si>
  <si>
    <t>http://aei.pitt.edu/1184/1/enegy_supply_security_gp_COM_2000_769.pdf</t>
  </si>
  <si>
    <t>Towards a Strategy for Rational Use of Energy European Union (27) (1999)</t>
  </si>
  <si>
    <t>Towards a Strategy for Rational Use of Energy</t>
  </si>
  <si>
    <t>Target of 1% annual improvement in Energy efficiency above business as usual levels.</t>
  </si>
  <si>
    <t>https://eur-lex.europa.eu/LexUriServ/LexUriServ.do?uri=COM:1998:0246:FIN:EN:PDF</t>
  </si>
  <si>
    <t>Training Programme for Specialists in Electric Energy Savings Mexico (2007)</t>
  </si>
  <si>
    <t>Training Programme for Specialists in Electric Energy Savings</t>
  </si>
  <si>
    <t>Information provision, Advice or aid in implementation, Professional training and qualification</t>
  </si>
  <si>
    <t>Train 50 specialists per state, overall 1600 trained consultants per region to expand Energy efficiency projects.</t>
  </si>
  <si>
    <t>https://www.iea.org/policies/1772-training-programme-for-specialists-in-electric-energy-savings?country=Algeria%2CMexico&amp;page=5</t>
  </si>
  <si>
    <t>Trans-European Transport Network European Union (27) (2001)</t>
  </si>
  <si>
    <t>Trans-European Transport Network</t>
  </si>
  <si>
    <t>https://www.bmvi.de/SharedDocs/EN/Articles/G/an-overview-of-the-trans-european-transport-network-ten-t.html</t>
  </si>
  <si>
    <t>Trans-Tasman Climate Change Alliance Australia (2003)</t>
  </si>
  <si>
    <t>Trans-Tasman Climate Change Alliance</t>
  </si>
  <si>
    <t>Cooperation between Australia and New Zealand.</t>
  </si>
  <si>
    <t>https://www.smh.com.au/national/aust-and-nz-form-green-alliance-20030707-gdh24e.html</t>
  </si>
  <si>
    <t>Transit Master Plan Republic of Korea (2012)</t>
  </si>
  <si>
    <t>Transit Master Plan</t>
  </si>
  <si>
    <t>Transition Principles for Emission Reduction Investments in Coal-fired Power Stations - Alberta Canada (2004)</t>
  </si>
  <si>
    <t>Transition Principles for Emission Reduction Investments in Coal-fired Power Stations - Alberta</t>
  </si>
  <si>
    <t>Transition Strategy to promote the use of cleaner technologies and fuels Mexico (2016)</t>
  </si>
  <si>
    <t>Transition Strategy to promote the use of cleaner technologies and fuels</t>
  </si>
  <si>
    <t>The Transition Strategy is an executive strategy which has three objectives:
• Establishing targets and proposing a roadmap to achieve these targets ;
• Fostering the reduction of emissions from the electricity industry ;
• Reducing the energy dependence on fossil fuels of the country without undermining its economic viability. 
The Transition Strategy includes several long-term (30 years) and medium-term (15 years) planning components to achieve these clean energy and energy efficiency targets.</t>
  </si>
  <si>
    <t>http://dof.gob.mx/nota_detalle.php?codigo=5463923&amp;fecha=02/12/2016</t>
  </si>
  <si>
    <t>Transport Initiatives Germany (2001)</t>
  </si>
  <si>
    <t>Transport Initiatives</t>
  </si>
  <si>
    <t>Strategic planning, Fiscal or financial incentives, Infrastructure investments, Information provision</t>
  </si>
  <si>
    <t>Transport, Light-duty vehicles, Heavy-duty vehicles, Air, Rail</t>
  </si>
  <si>
    <t>Transport Ministerial Regulation No. 201/13 Indonesia (2013)</t>
  </si>
  <si>
    <t>Transport Ministerial Regulation No. 201/13</t>
  </si>
  <si>
    <t>Transport Strategy  2030 Russian Federation (2017)</t>
  </si>
  <si>
    <t>Transport Strategy  2030</t>
  </si>
  <si>
    <t>Target, GHG reduction target</t>
  </si>
  <si>
    <t>Transport, Air, Low-emissions mobility, Heavy-duty vehicles, Light-duty vehicles, Rail, Shipping</t>
  </si>
  <si>
    <t>Emissions reduction targets to be achieved by 2030, as compared to 2011 are: Emissions reductions from road transport 20-25%; Emissions reductions from rail transport 50-53%; Emissions reductions from air transport 20-34%; Emissions reductions from water transport 20-24%</t>
  </si>
  <si>
    <t>http://government.ru/en/dep_news/13191/</t>
  </si>
  <si>
    <t>Vehicle emissions standards (%)</t>
  </si>
  <si>
    <t>Transport and Communication Strategy Document 2023 Turkey (2011)</t>
  </si>
  <si>
    <t>Transport and Communication Strategy Document 2023</t>
  </si>
  <si>
    <t>The Document provides the basis for a transformation towards a low-carbon transportation system focused on railways, cycling, etc. It provides indicative targets for each of the subsectors related to a modal shift rather than emissions reductions of energy efficiency. It does not define specific incentives or implementing policies.</t>
  </si>
  <si>
    <t>Transportation and Climate Change Clearinghouse United States of America (2008)</t>
  </si>
  <si>
    <t>Transportation and Climate Change Clearinghouse</t>
  </si>
  <si>
    <t>https://www.transportation.gov/sustainability/climate/about-center</t>
  </si>
  <si>
    <t>Trial Emissions Trading Scheme Japan (2008)</t>
  </si>
  <si>
    <t>Trial Emissions Trading Scheme</t>
  </si>
  <si>
    <t>Negotiated agreements (public-private sector), Market-based instruments</t>
  </si>
  <si>
    <t>https://de.reuters.com/article/us-climate-japan-idUKT8025920080729</t>
  </si>
  <si>
    <t>Tribal Energy Program United States of America (1994)</t>
  </si>
  <si>
    <t>Tribal Energy Program</t>
  </si>
  <si>
    <t>Funds to sub-national governments, Grants and subsidies, Information and education, Advice or aid in implementation, Information provision</t>
  </si>
  <si>
    <t>https://www.energy.gov/indianenergy/archived-tribal-energy-project-funding-history</t>
  </si>
  <si>
    <t>Trust fund for Clean Air and Climate Change Canada (2007)</t>
  </si>
  <si>
    <t>Trust fund for Clean Air and Climate Change</t>
  </si>
  <si>
    <t>https://www.canada.ca/en/news/archive/2007/05/canada-new-government-supports-clean-air-energy-efficiency-projects-nova-scotia-42-5-million-trust-fund.html</t>
  </si>
  <si>
    <t>Turkish Vehicle Registration Tax (ÖTV) Turkey</t>
  </si>
  <si>
    <t>Turkish Vehicle Registration Tax (ÖTV)</t>
  </si>
  <si>
    <t>Turkey imposes two taxes on vehicles: a Special Consumption Tax (ÖTV), similar to a Registration Tax, as well as a Value-Added Tax (VTA). ÖTV rates are applied to a vehicle’s net price and vary between 3% for a battery-electric car and 160% for a conventional combustion engine car with an engine displacement larger than 2.0 l. The tax rate is not indexed on CO2 emissions, but on engine displacement and car price. (For the particular case of BEVs and HEVs, see specific entry).</t>
  </si>
  <si>
    <t>Turning the Corner: An Action Plan to Reduce Greenhouse Gases and Air Pollution Canada (2007)</t>
  </si>
  <si>
    <t>Turning the Corner: An Action Plan to Reduce Greenhouse Gases and Air Pollution</t>
  </si>
  <si>
    <t>Regulatory Instruments, Strategic planning, Political &amp; non-binding climate strategy</t>
  </si>
  <si>
    <t>General, Buildings, Appliances, Transport, Light-duty vehicles</t>
  </si>
  <si>
    <t>https://www.iea.org/policies/33-turning-the-corner-an-action-plan-to-reduce-greenhouse-gases-and-air-pollution</t>
  </si>
  <si>
    <t>Twelfth Five Year Plan (2012–2017): Faster, More Inclusive and Sustainable Growth India (2013)</t>
  </si>
  <si>
    <t>Twelfth Five Year Plan (2012–2017): Faster, More Inclusive and Sustainable Growth</t>
  </si>
  <si>
    <t>Strategic planning, Target, GHG reduction target, Political &amp; non-binding GHG reduction target, Renewable energy target, Political &amp; non-binding renewable energy target</t>
  </si>
  <si>
    <t>General, Agriculture and forestry, Forestry, Buildings, Electricity and heat, Coal, Renewables, Industry, Transport</t>
  </si>
  <si>
    <t>The twelve focus areas are:
"1. Advanced Coal Technologies
2. National Wind Energy Mission
3. National Solar Mission
4. Technology Improvement in Iron and Steel Industry
5. Technology Improvement in Cement Industry
6. Energy Efficiency Programmes in the Industry
7. Vehicle Fuel Efficiency Programme
8. Improving the Efficiency of Freight Transport
9. Better Urban Public and Non-motorized Transport
10. Lighting, Labelling and Super-efficient Equipment
Programme
11. Faster Adoption of Green Building Codes
12. Improving the Stock of Forest and Tree Cover" (Planning Commission, 2013)
Environment-related targets:
"21. Increase green cover (as measured by satellite imagery) by 1 million hectare every year during the Twelfth Five Year Plan.
22. Add 30,000 MW of renewable energy capacity in the Twelfth Plan.
23. Reduce emission intensity of GDP in line with the target of 20 per cent to 25 per cent reduction over 2005 levels by 2020." (Planning Commission, 2013)</t>
  </si>
  <si>
    <t>Economic development, Mitigation, Adaptation</t>
  </si>
  <si>
    <t>https://niti.gov.in/planningcommission.gov.in/docs/plans/planrel/12thplan/pdf/12fyp_vol1.pdf</t>
  </si>
  <si>
    <t>Twenty in Ten United States of America (2007)</t>
  </si>
  <si>
    <t>Twenty in Ten</t>
  </si>
  <si>
    <t>Strategic planning, Policy support, Energy efficiency target</t>
  </si>
  <si>
    <t>Decrease gasoline consumption by 20% over 10 years</t>
  </si>
  <si>
    <t>https://georgewbush-whitehouse.archives.gov/stateoftheunion/2007/initiatives/energy.html</t>
  </si>
  <si>
    <t>Two and three-wheeled motorcycles and mopeds China (2008)</t>
  </si>
  <si>
    <t>Two and three-wheeled motorcycles and mopeds</t>
  </si>
  <si>
    <t>http://transportpolicy.net/index.php?title=China:_Motorcycles:_Emissions</t>
  </si>
  <si>
    <t>U.S. Department of Energy - Loan Guarantee Program United States of America (2005)</t>
  </si>
  <si>
    <t>U.S. Department of Energy - Loan Guarantee Program</t>
  </si>
  <si>
    <t>Electricity and heat, Industry, Agriculture and forestry</t>
  </si>
  <si>
    <t>https://www.energy.gov/lpo/title-xvii</t>
  </si>
  <si>
    <t>UK Clean Growth Strategy United Kingdom (2017)</t>
  </si>
  <si>
    <t>UK Clean Growth Strategy</t>
  </si>
  <si>
    <t>The UK Clean Growth Strategy is based on the following pillars : 1) Accelerating clean growth; 2) Improving business and industry efficiency (25% of UK emissions); 3) Improving housing (13% of UK emissions); 4) Accelerating the shift to low-carbon transport (24% of UK emissions); 5) Delivering clean, smart, flexible power (21% of UK emissions); 6) Enhancing the benefits and value of natural resources (15% of UK emissions); 7) Leading in the public sector (2% of UK emissions); and 8) Government leadership in driving clean growth. (For details, see reference.) IEA/IRENA Global Renewable Energy Policies and Measures Database © OECD/IEA and IRENA, [November 2020]</t>
  </si>
  <si>
    <t>https://www.gov.uk/government/publications/clean-growth-strategy
https://www.iea.org/policies/6910-uk-clean-growth-strategy?country=United%20Kingdom&amp;qs=united</t>
  </si>
  <si>
    <t>UK Climate Change Programme United Kingdom (2000)</t>
  </si>
  <si>
    <t>UK Climate Change Programme</t>
  </si>
  <si>
    <t>Strategic planning, Policy support, Renewable energy target, Political &amp; non-binding renewable energy target</t>
  </si>
  <si>
    <t> Targets to deliver 10% of the UK’s electricity supply from renewable sources by 2010</t>
  </si>
  <si>
    <t>http://webarchive.nationalarchives.gov.uk/20110523172013/
http:/www.decc.gov.uk/en/content/cms/what_we_do/change_energy/tackling_clima/programme/programme.aspx</t>
  </si>
  <si>
    <t>UK Emissions Trading Scheme United Kingdom (2002)</t>
  </si>
  <si>
    <t>UK Emissions Trading Scheme</t>
  </si>
  <si>
    <t>http://webarchive.nationalarchives.gov.uk/20090908171815/
http:/www.defra.gov.uk/environment/climatechange/trading/uk/index.htm</t>
  </si>
  <si>
    <t>UK Implements EU Linking Directive United Kingdom (2005)</t>
  </si>
  <si>
    <t>UK Implements EU Linking Directive</t>
  </si>
  <si>
    <t>https://www.gov.uk/guidance/participating-in-the-eu-ets</t>
  </si>
  <si>
    <t>UK Incentives for EV Ownership United Kingdom (2017)</t>
  </si>
  <si>
    <t>UK Incentives for EV Ownership</t>
  </si>
  <si>
    <t>Incentives for EVs such as free parking are decided at local level. IEA/IRENA Global Renewable Energy Policies and Measures Database © OECD/IEA and IRENA, [November 2020]</t>
  </si>
  <si>
    <t>https://www.iea.org/policies/6681-uk-incentives-for-ev-ownership?country=United%20Kingdom&amp;qs=united</t>
  </si>
  <si>
    <t>UK National Allocation Plan 2005 - 2007 United Kingdom (2004)</t>
  </si>
  <si>
    <t>UK National Allocation Plan 2005 - 2007</t>
  </si>
  <si>
    <t>Market-based instruments, GHG emissions allowances</t>
  </si>
  <si>
    <t>https://ec.europa.eu/clima/policies/ets/pre2013/nap_en</t>
  </si>
  <si>
    <t>UK Renewable Energy Roadmap United Kingdom (2011)</t>
  </si>
  <si>
    <t>UK Renewable Energy Roadmap</t>
  </si>
  <si>
    <t>http://www.lse.ac.uk/GranthamInstitute/law/uk-renewable-energy-roadmap/</t>
  </si>
  <si>
    <t>US Climate Action Plan United States of America (2013)</t>
  </si>
  <si>
    <t>US Climate Action Plan</t>
  </si>
  <si>
    <t>US Transport compliance and enforcement Program United States of America (1970)</t>
  </si>
  <si>
    <t>US Transport compliance and enforcement Program</t>
  </si>
  <si>
    <t>http://transportpolicy.net/index.php?title=US:_Compliance_and_Enforcement</t>
  </si>
  <si>
    <t>USDA - Biorefinery Assistance Program United States of America (2013)</t>
  </si>
  <si>
    <t>USDA - Biorefinery Assistance Program</t>
  </si>
  <si>
    <t>http://www.rd.usda.gov/programs-services/biorefinery-assistance-program</t>
  </si>
  <si>
    <t>USDA - High Energy Cost Grant Program United States of America (2014)</t>
  </si>
  <si>
    <t>USDA - High Energy Cost Grant Program</t>
  </si>
  <si>
    <t>http://www.rd.usda.gov/programs-services/high-energy-cost-grants</t>
  </si>
  <si>
    <t>USDA's Building Blocks for Climate Smart Agriculture &amp; Forestry United States of America (2015)</t>
  </si>
  <si>
    <t>USDA's Building Blocks for Climate Smart Agriculture &amp; Forestry</t>
  </si>
  <si>
    <t>"On April 23, 2015, Secretary of Agriculture Tom Vilsack announced the U.S. Department of Agriculture’s (USDA) Building Blocks for Climate Smart Agriculture and Forestry. This plan is designed to help farmers, ranchers, forestland owners, and rural communities respond to climate change and consists of the following 10 “building blocks,” which span a range of technologies and practices to reduce greenhouse gas (GHG) emissions, increase carbon storage, and generate clean renewable energy. Through this comprehensive set of voluntary programs and initiatives, USDA expects to reduce net emissions and enhance carbon sequestration by more than 120 million metric tons of carbon dioxide equivalent (MMtCO2ee) per year by 2025. This reduction is equivalent of taking 25 million cars off the road or offsetting the emissions produced by powering nearly 11 million homes per year." (Government of USA, 2016)
Target
Reduce net emissions and enhance carbon sequestration by 2025 with 120 MtCO2eeq, 48 MtCO2eeq from sequestration (relative to baseline with no additional sequestration). See report for details</t>
  </si>
  <si>
    <t>Mitigation, Land use, Energy security</t>
  </si>
  <si>
    <t>http://www.usda.gov/documents/building-blocks-implementation-plan-progress-report.pdf
http://www.usda.gov/wps/portal/usda/usdahome?contentid=climate-smart.html
https://www.firescience.gov/projects/99-S-01/project/99-S-01_bio201262606_Article_Stephens.pdf
http://www.usda.gov/documents/climate-smart-fact-sheet.pdf</t>
  </si>
  <si>
    <t>Law against money laundering (illegal logging) Indonesia (2003)</t>
  </si>
  <si>
    <t>Law against money laundering (illegal logging)</t>
  </si>
  <si>
    <t>"The Law No. 15/2002 contains regulations on the crime of money laundering, rules about investigation, prosecution and examination before the courts and also regulations concerning mutual legal assistance. It allows the proceeds of illegal logging to be investigated and used in prosecution"</t>
  </si>
  <si>
    <t>https://citeseerx.ist.psu.edu/viewdoc/download?doi=10.1.1.967.1007&amp;rep=rep1&amp;type=pdf</t>
  </si>
  <si>
    <t>Ujwal Bharat India (2016)</t>
  </si>
  <si>
    <t>Ujwal Bharat</t>
  </si>
  <si>
    <t>https://powermin.nic.in/en/content/shri-piyush-goyal-launching-%E2%80%98ujwal-bharat%E2%80%99-press-conference-achievements-his-ministries</t>
  </si>
  <si>
    <t>Ultra Low Emission Taxi Scheme United Kingdom (2015)</t>
  </si>
  <si>
    <t>Ultra Low Emission Taxi Scheme</t>
  </si>
  <si>
    <t>This funding is in addition to £40 million already committed by the Mayor of London to compensate taxi drivers whose vehicles are affected by new tighter age limits to retire the oldest, most polluting taxis. IEA/IRENA Global Renewable Energy Policies and Measures Database © OECD/IEA and IRENA, [November 2020]</t>
  </si>
  <si>
    <t>https://www.iea.org/policies/3291-ultra-low-emission-taxi-scheme?country=United%20Kingdom&amp;qs=united</t>
  </si>
  <si>
    <t>Ultra Low Emission Trucks Scheme United Kingdom (2017)</t>
  </si>
  <si>
    <t>Ultra Low Emission Trucks Scheme</t>
  </si>
  <si>
    <t>Vans were to go electric and lorries to run on hydrogen dual-fuel under a £20 million government programme to cut emissions and improve air quality. The funding, announced at the Sustainable Road Transport Conference, in central London, was being given to 20 firms who set out plans for innovative ways to deploy low and zero emission vehicles. IEA/IRENA Global Renewable Energy Policies and Measures Database © OECD/IEA and IRENA, [November 2020]</t>
  </si>
  <si>
    <t>https://www.iea.org/policies/3292-ultra-low-emission-trucks-scheme?country=United%20Kingdom&amp;qs=united</t>
  </si>
  <si>
    <t>Ultra Low Emission Vehicle R&amp;D United Kingdom (2014)</t>
  </si>
  <si>
    <t>Ultra Low Emission Vehicle R&amp;D</t>
  </si>
  <si>
    <t>The government made £100m available to further bolster the UK’s position as a key destination for ultra low emission vehicle R&amp;D. IEA/IRENA Global Renewable Energy Policies and Measures Database © OECD/IEA and IRENA, [November 2020]</t>
  </si>
  <si>
    <t>https://www.iea.org/policies/3293-ultra-low-emission-vehicle-rd?country=United%20Kingdom&amp;page=2&amp;qs=united</t>
  </si>
  <si>
    <t>Ultra Low Emission Zone (ULEZ) London United Kingdom (2019)</t>
  </si>
  <si>
    <t>Ultra Low Emission Zone (ULEZ) London</t>
  </si>
  <si>
    <t>The Ultra Low Emission Zone (ULEZ) replaced the T-Charge on 8 April 2019. It operates 24 hours a day, 7 days a week, every day of the year (except Christmas Day), within the same area as the Congestion Charge zone. Most vehicles, including cars and vans, need to meet the ULEZ emissions standards or their drivers must pay a daily charge to drive within the zone. As of January 2020, the fees are: £12.50 for most vehicle types, including cars, motorcycles and vans (up to and including 3.5 tonnes); £100 for heavier vehicles, including lorries (over 3.5 tonnes) and buses/coaches (over 5 tonnes). (See references for detailed information on requirements and standards.)</t>
  </si>
  <si>
    <t>https://tfl.gov.uk/modes/driving/ultra-low-emission-zone/ulez-where-and-when
https://tfl.gov.uk/modes/driving/ultra-low-emission-zone/ways-to-meet-the-standard</t>
  </si>
  <si>
    <t>Umweltbonus Germany (2016)</t>
  </si>
  <si>
    <t>Umweltbonus</t>
  </si>
  <si>
    <t>This programme aims at promoting the uptake of BEVs and PHEVs through purchase rebates: € 4,000 for BEVs; € 3,000 for PHEVs (in the limit of 400,000 cars and until 2020). € 600 million maximum would come from the government, while automakers are expected to provide as much. The programme only applies to BEV, FCV or PHEV (CO2 emission ≤ 50 g CO2/km) listed by the Federal Office for Economic Affairs and Export Control. Requirements include: Initial vehicle registration; Category M1, N1 or N251 vehicles (L-category vehicles are excluded); Models with a net list price of ≤ 60,000 EUR (basic version). IEA/IRENA Global Renewable Energy Policies and Measures Database © OECD/IEA and IRENA, [November 2020]</t>
  </si>
  <si>
    <t>https://www.iea.org/policies/3294-umweltbonus?country=Germany&amp;page=2&amp;qs=germ</t>
  </si>
  <si>
    <t>Union Budget India (2019)</t>
  </si>
  <si>
    <t>Union Budget</t>
  </si>
  <si>
    <t>Infrastructure investments, Grants and subsidies, Tax relief</t>
  </si>
  <si>
    <t>The government budget for 2019-2020 comprises measures to promote the adoption of EVs. It includes upfront schemes on purchase and infrastructure, but also tax rebates on interest rates for loans and a Goods and Services Tax reduction (from 12% to 5%). This policy applies to battery-operated vehicles identified in the Phase-II FAME programme (two, three and four-wheelers).</t>
  </si>
  <si>
    <t>https://climate-laws.org/cclow/geographies/78/policies/9217</t>
  </si>
  <si>
    <t>Universal Power Service Fund Mexico (2014)</t>
  </si>
  <si>
    <t>Universal Power Service Fund</t>
  </si>
  <si>
    <t>The fund was created through the Electricity Law established in 2014. It aims to finance the electrification of rural communities and marginalized areas. The Fund benefits from the surplus resulting from the optimal energy management in the electricity market. The resources allocated by the Fund will be used by Distributors and Suppliers of Basic Services serving rural communities and marginalized urban areas. The utilization of this fund will be governed by policies and strategies from the Ministry of Energy to ensure the lowest cost for the country (financial and socio-economic) as well as to ensure the use of clean and sustainable energy. IEA/IRENA Global Renewable Energy Policies and Measures Database © OECD/IEA and IRENA, [November 2020]</t>
  </si>
  <si>
    <t>https://www.iea.org/policies/5801-universal-power-service-fund?country=Libya%2CGermany%2CMexico&amp;page=3&amp;sector=Heating%20and%20Cooling%2CRoad%20transport%2CBuildings%2CMulti-sector</t>
  </si>
  <si>
    <t>Updated Energy labelling of Household Appliances (Refrigerators/Freezers) European Union (27) (2003)</t>
  </si>
  <si>
    <t>Updated Energy labelling of Household Appliances (Refrigerators/Freezers)</t>
  </si>
  <si>
    <t>https://ec.europa.eu/transparency/regdoc/rep/3/2010/EN/3-2010-6481-EN-F1-1.Pdf</t>
  </si>
  <si>
    <t>Updated Regulations to Reduce Emissions from Large Final Emitters (LFEs) Canada (2005)</t>
  </si>
  <si>
    <t>Updated Regulations to Reduce Emissions from Large Final Emitters (LFEs)</t>
  </si>
  <si>
    <t>Fiscal or financial incentives, Regulatory Instruments, Market-based instruments</t>
  </si>
  <si>
    <t>https://www.ec.gc.ca/lcpe-cepa/default.asp?lang=En&amp;n=E0D2917E-1</t>
  </si>
  <si>
    <t>Urban and Regional Planning Germany (2004)</t>
  </si>
  <si>
    <t>Urban and Regional Planning</t>
  </si>
  <si>
    <t>https://www.iea.org/policies/654-urban-and-regional-planning</t>
  </si>
  <si>
    <t>Urja Mantra Programme in Haryana India (2008)</t>
  </si>
  <si>
    <t>Urja Mantra Programme in Haryana</t>
  </si>
  <si>
    <t>This programme is mainly for creating awareness of energy conservation programme in the society. IEA/IRENA Global Renewable Energy Policies and Measures Database © OECD/IEA and IRENA, [November 2020]</t>
  </si>
  <si>
    <t>https://www.iea.org/policies/780-urja-mantra-programme-in-haryana?country=India&amp;page=5&amp;qs=indi</t>
  </si>
  <si>
    <t>Utility Energy Service Contracts United States of America (1992)</t>
  </si>
  <si>
    <t>Utility Energy Service Contracts</t>
  </si>
  <si>
    <t>Grants and subsidies, Advice or aid in implementation, Fiscal or financial incentives</t>
  </si>
  <si>
    <t>https://www.nrel.gov/docs/gen/fy02/28792.pdf</t>
  </si>
  <si>
    <t>Utility Energy efficiency obligation Brazil (1998)</t>
  </si>
  <si>
    <t>Utility Energy efficiency obligation</t>
  </si>
  <si>
    <t>Direct investment, Other mandatory requirements</t>
  </si>
  <si>
    <t>https://www.iea.org/policies/2145-energy-efficiency-obligation</t>
  </si>
  <si>
    <t>Utility Solar Water Heating Initiative United States of America (1994)</t>
  </si>
  <si>
    <t>Utility Solar Water Heating Initiative</t>
  </si>
  <si>
    <t>http://www.eere.energy.gov/buildings/ush2o/</t>
  </si>
  <si>
    <t>Utility targets for increasing Energy efficiency/introduction of white certificates Italy (2001)</t>
  </si>
  <si>
    <t>Utility targets for increasing Energy efficiency/introduction of white certificates</t>
  </si>
  <si>
    <t>Electricity and heat, Gas, Industry</t>
  </si>
  <si>
    <t>http://www.lse.ac.uk/GranthamInstitute/law/utility-targets-for-increasing-energy-efficiencyintroduction-of-white-certificates-ministerial-decree/</t>
  </si>
  <si>
    <t>Uttar Pradesh Mini-Grid Policy India (2016)</t>
  </si>
  <si>
    <t>Uttar Pradesh Mini-Grid Policy</t>
  </si>
  <si>
    <t>The mini-grids supported and regulated by the policy are to be installed in un-electrified areas (mostly rural) with no access to the national grid or in areas with low levels of electricity supply. The maximum size of the mini-grid project is 500 kW. (For details about modalities, see reference below.) IEA/IRENA Global Renewable Energy Policies and Measures Database © OECD/IEA and IRENA, [November 2020]</t>
  </si>
  <si>
    <t>https://www.iea.org/policies/6374-uttar-pradesh-mini-grid-policy-2016?country=India&amp;page=2&amp;qs=indi</t>
  </si>
  <si>
    <t>Uttar Pradesh Solar Energy Policy India (2013)</t>
  </si>
  <si>
    <t>Uttar Pradesh Solar Energy Policy</t>
  </si>
  <si>
    <t>Direct investment, Infrastructure investments, Fiscal or financial incentives, Energy and other taxes, Grants and subsidies, Policy support, Strategic planning</t>
  </si>
  <si>
    <t>To meet the demand of increasing energy supply, the state government, on January 23, 2013, approved a solar energy policy. The policy will allow solar power projects to be set up to increase private investment of the state and make the non-agricultural barren land available in Bundelkhand. The policy will be effective until March 2017 and 500 MW of solar projects are intended to be installed.
The installed solar projects shall be provided with special promotion by the state for example one two power projects with installed capacity of 200 MW and two the electricity rate for 12-year PPA to be executed for the amount to be paid to concerned Discom by the state government as GBI.</t>
  </si>
  <si>
    <t>http://www.indiaenvironmentportal.org.in/content/370406/uttar-pradesh-solar-power-policy-2013/</t>
  </si>
  <si>
    <t>Uttar Pradesh net-metering regulations for rooftop solar PV India (2015)</t>
  </si>
  <si>
    <t>Uttar Pradesh net-metering regulations for rooftop solar PV</t>
  </si>
  <si>
    <t>Fiscal or financial incentives, Feed-in tariffs or premiums, User charges</t>
  </si>
  <si>
    <t>Uttar Pradesh Net-metering regulations for rooftop solar PV entered into force on 20th of March 2015.
The tariff for rooftop PV installations under net-metering scheme is set to INR 7.06/kWh. The support runs for 25 years.</t>
  </si>
  <si>
    <t>http://puvvnl.up.nic.in/Download/UPERC-Rooftop-Solar-PV-Regulations-2015.pdf</t>
  </si>
  <si>
    <t>Uttar Pradesh renewable energy feed-in tariff India (2014)</t>
  </si>
  <si>
    <t>Uttar Pradesh renewable energy feed-in tariff</t>
  </si>
  <si>
    <t>The feed-in tariff policy was set up in order to boost the renewable energy generation in Uttar Pradesh region. The PPAs are granted for period fo 20 years.
Financial year means a period commencing on 1st April of a calendar year and ending on 31st March of the subsequent calendar year.</t>
  </si>
  <si>
    <t>VAT on aviation Germany (2004)</t>
  </si>
  <si>
    <t>VAT on aviation</t>
  </si>
  <si>
    <t>VAT reductions on PHEVs and HEVs Turkey (2016)</t>
  </si>
  <si>
    <t>VAT reductions on PHEVs and HEVs</t>
  </si>
  <si>
    <t>A 45% reduction is provided when the electric motor is over 50 kW and the engine cylinder volums under 1800 cm3. A 90% reduction is provided when the electric motor is over 100 kW and engine cylinder volume under 2500 cm3. IEA/IRENA Global Renewable Energy Policies and Measures Database © OECD/IEA and IRENA, [November 2020]</t>
  </si>
  <si>
    <t>https://www.iea.org/policies/6795-vat-benefits-tur?country=Turkey&amp;page=1&amp;qs=turkey</t>
  </si>
  <si>
    <t>Vehicle Emission Reduction Plan France (2005)</t>
  </si>
  <si>
    <t>Vehicle Emission Reduction Plan</t>
  </si>
  <si>
    <t>https://www.iea.org/policies/1733-clean-vehicles-plan?country=France&amp;page=3&amp;qs=france</t>
  </si>
  <si>
    <t>Vehicle Emissions Standards China (2000)</t>
  </si>
  <si>
    <t>Vehicle Emissions Standards</t>
  </si>
  <si>
    <t>Current light-duty vehicle emissions standards: China IV (similar to Euro 4), GB 18352.3-2005
Future light-duty vehicle emissions standards: China 5 (similar to Euro 5b), nationwide implementation 1 Jan 2018
Current heavy-duty vehicle emissions standards: China IV (similar to Euro IV)
Future heavy-duty vehicle emissions standards: China V adopted but no implementation date
Current motorcycles emissions standards: China III (similar to Euro 3, but with some key differences)
Motorcycles emissions standards</t>
  </si>
  <si>
    <t>http://transportpolicy.net/index.php?title=China:_Light-duty:_Emissions
http://transportpolicy.net/index.php?title=China:_Heavy-duty:_Emissions
http://transportpolicy.net/index.php?title=China:_Motorcycles:_Emissions</t>
  </si>
  <si>
    <t>Vehicle Emissions Standards Russian Federation (2008)</t>
  </si>
  <si>
    <t>Codes and standards, Vehicle fuel-economy and emissions standards, Economic instruments, Fiscal or financial incentives, CO2 taxes</t>
  </si>
  <si>
    <t>Vehicle registration tax increases with emissions and vehicle and engine size. Russian standards are based on European program for vehicle efficiency and emissions, adopting Euro 5 standards for both light-duty and heavy-duty vehicles since 2016. Sales incentives for more efficient vehicles are provided.
Emission standards for light-duty vehicles and heavy-duty engines are outlined in Resolution No. 609: Special Technical Regulations on Requirements for Emissions of Hazardous (Polluting) Substances by Vehicles.</t>
  </si>
  <si>
    <t>https://www.dieselnet.com/standards/ru/</t>
  </si>
  <si>
    <t>Vehicle Excise Duty (VED): fuel type and CO2 emission vehicle bands United Kingdom (2001)</t>
  </si>
  <si>
    <t>Vehicle Excise Duty (VED): fuel type and CO2 emission vehicle bands</t>
  </si>
  <si>
    <t>https://www.gov.uk/vehicle-tax-rate-tables</t>
  </si>
  <si>
    <t>National Standard Fixed electric storage water heaters (SANS 151:17) South Africa (2017)</t>
  </si>
  <si>
    <t>National Standard Fixed electric storage water heaters (SANS 151:17)</t>
  </si>
  <si>
    <t>Performance label, Codes and standards, Building codes and standards</t>
  </si>
  <si>
    <t>https://store.sabs.co.za/pdfpreview.php?hash=66f9c25b5d60bf977a798334fdbcfebfb65cab71&amp;preview=yes</t>
  </si>
  <si>
    <t>Vehicle Fuel Economy Standards China (2005)</t>
  </si>
  <si>
    <t>Vehicle Fuel Economy Standards</t>
  </si>
  <si>
    <t>China has vehicle fuel economy and emissions standards for both heavy-duty and light-duty vehicles.
"The legal foundations for China’s vehicle emission control regulations and programs, including compliance programs, are in China’s Air Pollution Prevention and Control Law. The law requires that emissions from all motor vehicles and vessels must not exceed the regulated limits, prohibits any entity from producing, selling or importing vehicles that do not comply with emissions standards, and prohibits vehicles that fail to meet in-use emission standards from operating on the road."
"VECC-MEP estimates that nationwide, about 10-20% of vehicles do not pass their first I/M inspection, but there is no data on how many vehicles are being tested every year."
(http://www.transportpolicy.net/index.php?title=China:_Compliance_and_Enforcement)
"In 2011, a third phase to the fuel economy standard has been introduced, targeting fuel
consumption of 5L/100km by 2020, which translates to an estimated of 120g/km CO2
emissions and adding corporate average fuel consumption target to the original
vehicle-based standard." - for light-duty vehicles (http://www.unep.org/transport/gfei/autotool/case_studies/apacific/china/CHINA%20CASE%20STUDY.pdf) The limit in 2015 was 6.9L/100km.
Emissions standards for other types of pollutants from light-duty vehicles can be found here: http://www.transportpolicy.net/index.php?title=China:_Light-duty:_Emissions
Heavy-duty vehicles (&gt;3.5 metric tons) fuel economy standards vary according to weight from 13 to 45.5 l/100km, based on Phase II standards, applying from 2014. (exact values: http://www.transportpolicy.net/index.php?title=China:_Heavy-duty:_Fuel_Consumption)
Heavy-duty vehicles (&gt;3.5 metric tons) emissions standard China V has been adopted in 2016. Standards for different pollutants can be found here: http://www.transportpolicy.net/index.php?title=China:_Heavy-duty:_Emissions
Fuel consumption standards for motorcycles and mopeds are 8l/100km for two-wheelers and 9l/100km for three-wheelers
Since January 2016, Phase IV standards set a fleet average target of 5.0 L/100km for new passenger vehicles sold in 2020.
In June 2019, Phase V is in discussion, which would result in new standard of 4L/100km in 2025</t>
  </si>
  <si>
    <t>http://www.unep.org/transport/gfei/autotool/case_studies/apacific/china/CHINA%20CASE%20STUDY.pdf
http://www.theicct.org/sites/default/files/publications/ICCTupdate_ChinaPhase4_mar2014.pdf
http://www.theicct.org/sites/default/files/publications/ICCTupdate_ChinaPhase4_mar2014.pdf
http://en.ndrc.gov.cn/
http://transportpolicy.net/index.php?title=China:_Light-duty:_Fuel_Consumption</t>
  </si>
  <si>
    <t>Vehicle fuel consumption (L/100km), Vehicle fuel consumption (MJ/tkm), Vehicle fuel consumption (MJ/tkm), Vehicle fuel consumption (%)</t>
  </si>
  <si>
    <t>Vehicle fuel consumption (km/l), Vehicle fuel consumption (km/l), Vehicle fuel consumption (km/l), Vehicle fuel consumption (km/l)</t>
  </si>
  <si>
    <t>5, 1.09, 1.2, 15</t>
  </si>
  <si>
    <t>2020, 2020, , 2015</t>
  </si>
  <si>
    <t>, , 2021, 2021</t>
  </si>
  <si>
    <t>Vehicle Greenhouse Gas Emission Regulations Canada (2009)</t>
  </si>
  <si>
    <t>Vehicle Greenhouse Gas Emission Regulations</t>
  </si>
  <si>
    <t>http://www.ec.gc.ca/default.asp?lang=En&amp;n=714D9AAE-1&amp;news=29FDD9F6-489A-4C5C-9115-193686D1C2B5</t>
  </si>
  <si>
    <t>Vehicle Idling Campaign - Saskatchewan Canada (2003)</t>
  </si>
  <si>
    <t>Vehicle Idling Campaign - Saskatchewan</t>
  </si>
  <si>
    <t>http://www.gov.sk.ca/newsrel/releases/2003/06/04-363.html</t>
  </si>
  <si>
    <t>State Utility Distributes Free and Subsidized CFLs South Africa (2006)</t>
  </si>
  <si>
    <t>State Utility Distributes Free and Subsidized CFLs</t>
  </si>
  <si>
    <t>Negotiated agreements (public-private sector), Direct investment</t>
  </si>
  <si>
    <t>Free supply of more than 7 million CFLs to replace incandescent bulbs by state owned electricity company Eskom.</t>
  </si>
  <si>
    <t>http://www.energy.gov.za/files/esources/kyoto/2012/PDD_Completed_Form_CFL_Sustainability_PoA_06-02-2012.pdf
https://ihsmarkit.com/country-industry-forecasting.html?ID=106599153</t>
  </si>
  <si>
    <t>Vehicle Pollution Tax France (2005)</t>
  </si>
  <si>
    <t>Vehicle Pollution Tax</t>
  </si>
  <si>
    <t>http://www.ecologie.gouv.fr/article.php3?id_article=4600</t>
  </si>
  <si>
    <t>Vehicle Technologies Program United States of America (1992)</t>
  </si>
  <si>
    <t>Vehicle Technologies Program</t>
  </si>
  <si>
    <t>Advice or aid in implementation, Information provision, Policy support, Research &amp; Development and Deployment (RD&amp;D), Research programme, Technology deployment and diffusion, Technology development</t>
  </si>
  <si>
    <t>http://www.eere.energy.gov/vehiclesandfuels/index.html</t>
  </si>
  <si>
    <t>Vehicle energy consumption standards India (2014)</t>
  </si>
  <si>
    <t>Vehicle energy consumption standards</t>
  </si>
  <si>
    <t>The policy has two implementation time frames: 2016-2021 and 2021 onwards.
Target: 130 gCO2/km by 2016, 113 gCO2/km by 2021.</t>
  </si>
  <si>
    <t>http://transportpolicy.net/index.php?title=India:_Light-duty:_Fuel_Consumption
http://www.egazette.nic.in/WriteReadData/2014/158019.pdf</t>
  </si>
  <si>
    <t>Vehicle excise tax rates China (2006)</t>
  </si>
  <si>
    <t>Vehicle excise tax rates</t>
  </si>
  <si>
    <t>https://www.imf.org/external/np/seminars/eng/2012/asiatax/pdf/china.pdf</t>
  </si>
  <si>
    <t>Residential Net Feed-in Tariff for Western Australia (2010)</t>
  </si>
  <si>
    <t>Residential Net Feed-in Tariff for Western</t>
  </si>
  <si>
    <t>http://www.finance.wa.gov.au/cms/content.aspx?id=14713</t>
  </si>
  <si>
    <t>Heavy-duty Vehicle Emission Standards Mexico (2018)</t>
  </si>
  <si>
    <t>Heavy-duty Vehicle Emission Standards</t>
  </si>
  <si>
    <t>The standards (NOM-044-SEMARNAT-2017) were published in Febraury 2018. Starting on January 1, 2021, all new heavy-duty vehicles sold in Mexico will be required to meet the best-in-class, filter-based standards, equivalent to those in place in North America and the European Union. The Euro VI and US 2010 standards are introduced in 2019. For details, see reference below.</t>
  </si>
  <si>
    <t>https://theicct.org/publications/mexico-heavy-duty-vehicle-emission-standards</t>
  </si>
  <si>
    <t>Resolution on Net-Metering Mexico (2010)</t>
  </si>
  <si>
    <t>Resolution on Net-Metering</t>
  </si>
  <si>
    <t>Net metering</t>
  </si>
  <si>
    <t>The resolution indicates technical specifications for grid connection. Net-metering applies to small- and medium-scale (see reference for details). IEA/IRENA Global Renewable Energy Policies and Measures Database © OECD/IEA and IRENA, [November 2020]</t>
  </si>
  <si>
    <t>https://www.iea.org/policies/5813-resolution-on-met-metering?country=Mexico&amp;page=3</t>
  </si>
  <si>
    <t>Resolution on grid connections for small scale solar generators Mexico (2007)</t>
  </si>
  <si>
    <t>Resolution on grid connections for small scale solar generators</t>
  </si>
  <si>
    <t>The resolution issues grid connection rules for small scale (</t>
  </si>
  <si>
    <t>https://www.iea.org/policies/5814-resolution-on-grid-connections-for-small-scale-solar-generators?country=Mexico&amp;page=</t>
  </si>
  <si>
    <t>Voluntary Agreement Programme Mexico (2017)</t>
  </si>
  <si>
    <t>Voluntary Agreement Programme</t>
  </si>
  <si>
    <t>Launched by the National Commission for the Efficient Use of Energy (CONUEE). Under this programme, energy-intensive industries commit to perform energy audits, foster the adoption of Energy Management Systems and set plans to reduce their consumption. See reference below for details. IEA/IRENA Global Renewable Energy Policies and Measures Database © OECD/IEA and IRENA, [November 2020]</t>
  </si>
  <si>
    <t>https://www.iea.org/policies/2481-voluntary-agreement-programme?country=Mexico</t>
  </si>
  <si>
    <t>National Energy Efficiency Program for Small and Medium Enterprises (SME’s) Mexico (2012)</t>
  </si>
  <si>
    <t>National Energy Efficiency Program for Small and Medium Enterprises (SME’s)</t>
  </si>
  <si>
    <t>Scheme that supports SMEs replace inefficient equipment through financing schemes with attractive rates. IEA/IRENA Global Renewable Energy Policies and Measures Database © OECD/IEA and IRENA, [November 2020]</t>
  </si>
  <si>
    <t>https://www.iea.org/policies/2610-national-energy-efficiency-program-for-small-and-medium-enterprises-smes?country=Mexico&amp;page=3</t>
  </si>
  <si>
    <t>Guidelines for the prevention and comprehensive control of methane emissions from the hydrocarbons sector Mexico (2018)</t>
  </si>
  <si>
    <t>Guidelines for the prevention and comprehensive control of methane emissions from the hydrocarbons sector</t>
  </si>
  <si>
    <t>Under the regulation, facilities must develop a Program for Prevention and Integrated Control of Methane Emissions (PPCIEM). Companies must also set an emission reduction goal for existing facilities. IEA/IRENA Global Renewable Energy Policies and Measures Database © OECD/IEA and IRENA, [November 2020]</t>
  </si>
  <si>
    <t>https://www.iea.org/policies/8685-guidelines-for-the-prevention-and-comprehensive-control-of-methane-emissions-from-the-hydrocarbons-sector-mexico?country=Mexico</t>
  </si>
  <si>
    <t>Building Energy Conservation Code Mexico (2016)</t>
  </si>
  <si>
    <t>Building Energy Conservation Code</t>
  </si>
  <si>
    <t>The Conservation code was launched in November 2016 and is based on the International Code Council methodology. For details, see reference below. IEA/IRENA Global Renewable Energy Policies and Measures Database © OECD/IEA and IRENA, [November 2020]</t>
  </si>
  <si>
    <t>https://www.iea.org/policies/2473-building-energy-conservation-code?country=Mexico</t>
  </si>
  <si>
    <t>Thermal Insulation for Buildings (NOM-018-ENER-2011) Mexico (2012)</t>
  </si>
  <si>
    <t>Thermal Insulation for Buildings (NOM-018-ENER-2011)</t>
  </si>
  <si>
    <t>This standard defines the characteristics materials, components and thermal insulation elements must respect. IEA/IRENA Global Renewable Energy Policies and Measures Database © OECD/IEA and IRENA, [November 2020]</t>
  </si>
  <si>
    <t>https://www.iea.org/policies/7853-nom-018-ener-2011-thermal-insulation-for-buildings-characteristics-limits-and-test-methods?country=Mexico&amp;page=3</t>
  </si>
  <si>
    <t>Energy Efficiency in Buildings, Non-residential Building Envelope Mexico (2001)</t>
  </si>
  <si>
    <t>Energy Efficiency in Buildings, Non-residential Building Envelope</t>
  </si>
  <si>
    <t>This standard establishes the limits of hit gains in non-residential buildings. It applies to all new buildings and extensions of existing ones. IEA/IRENA Global Renewable Energy Policies and Measures Database © OECD/IEA and IRENA, [November 2020]</t>
  </si>
  <si>
    <t>https://www.iea.org/policies/7831-nom-008-ener-2015-energy-efficiency-in-buildings-non-residential-building-envelope?country=Mexico&amp;page=5</t>
  </si>
  <si>
    <t>Thermal Efficiency Regulation of Solar Water Heaters NOM-027-ENER/SCFI Mexico (2018)</t>
  </si>
  <si>
    <t>Thermal Efficiency Regulation of Solar Water Heaters NOM-027-ENER/SCFI</t>
  </si>
  <si>
    <t>The regulation applies to solar water heaters and solar water heaters backed by LPG or natural gas, introduced into the Mexican market. For details, see reference below. IEA/IRENA Global Renewable Energy Policies and Measures Database © OECD/IEA and IRENA, [November 2020]</t>
  </si>
  <si>
    <t>https://www.iea.org/policies/8312-thermal-efficiency-regulation-of-solar-water-heaters-nom-027-enerscfi-2018?country=Mexico</t>
  </si>
  <si>
    <t>Energy Efficiency and User Safety Requirements in Room Air Conditioners (NOM-021-ENER/SCFI-2017) Mexico (2018)</t>
  </si>
  <si>
    <t>Energy Efficiency and User Safety Requirements in Room Air Conditioners (NOM-021-ENER/SCFI-2017)</t>
  </si>
  <si>
    <t>The standard establishes minimum levels of energy efficiency for room air conditioners sold on the Mexican market. See reference below for details. IEA/IRENA Global Renewable Energy Policies and Measures Database © OECD/IEA and IRENA, [November 2020]</t>
  </si>
  <si>
    <t>https://www.iea.org/policies/2424-nom-021-enerscfi-2017-energy-efficiency-and-user-safety-requirements-in-room-air-conditioners-limits-testing-and-labeling-methods?country=Mexico</t>
  </si>
  <si>
    <t>PROINBIOS Programme Mexico (2011)</t>
  </si>
  <si>
    <t>PROINBIOS Programme</t>
  </si>
  <si>
    <t>Product standards, Renewable energy target</t>
  </si>
  <si>
    <t>The programme aimed at promoting the sustainable development of biofuels and its commercialisation in Mexico. For details, see reference below. IEA/IRENA Global Renewable Energy Policies and Measures Database © OECD/IEA and IRENA, [November 2020]</t>
  </si>
  <si>
    <t>https://www.iea.org/policies/5803-proinbios-programme?country=Mexico&amp;sector=Transport</t>
  </si>
  <si>
    <t>Public Transportation Support Program (PROTRAM) Mexico (2008)</t>
  </si>
  <si>
    <t>Public Transportation Support Program (PROTRAM)</t>
  </si>
  <si>
    <t>Funds to sub-national governments, Infrastructure investments</t>
  </si>
  <si>
    <t>PROTRAM offers grants to subnational governments for up to 50% of the infrastructure cost of public transportation projects. It aims at supporting sustainable mobility.</t>
  </si>
  <si>
    <t>http://www.fonadin.gob.mx/wp-content/uploads/2016/08/Lineamientos_Programa_Transporte.pdf
https://www.fonadin.gob.mx/fni2/productos-y-programas/#tab-id-3</t>
  </si>
  <si>
    <t>National Deployment of Free Public EVSE Mexico (2017)</t>
  </si>
  <si>
    <t>National Deployment of Free Public EVSE</t>
  </si>
  <si>
    <t>Programme run by the Federal Electric Commission (CFE) in order to increase the uptake of BEVs and PHEVs. IEA/IRENA Global Renewable Energy Policies and Measures Database © OECD/IEA and IRENA, [November 2020]</t>
  </si>
  <si>
    <t>https://www.iea.org/policies/3150-national-deployment-of-free-public-evse?country=Mexico&amp;qs=mexico&amp;sector=Transpor</t>
  </si>
  <si>
    <t>Tax Incentive for Investing in EVSE Mexico (2017)</t>
  </si>
  <si>
    <t>Tax Incentive for Investing in EVSE</t>
  </si>
  <si>
    <t>The Mexican government gives a 30% tax return incentive to all taxpayers investing in a public EVSE. IEA/IRENA Global Renewable Energy Policies and Measures Database © OECD/IEA and IRENA, [November 2020]</t>
  </si>
  <si>
    <t>https://www.iea.org/policies/2985-fiscal-advantage-public-charging?country=Mexico&amp;qs=mexico&amp;sector=Transport</t>
  </si>
  <si>
    <t>Income Tax Deduction on Lease and Purchase of Evs Mexico (2016)</t>
  </si>
  <si>
    <t>Income Tax Deduction on Lease and Purchase of Evs</t>
  </si>
  <si>
    <t>The Income Tax law grants permissible deductions to persons purchasing or leasing electricy and hybrid vehicles.</t>
  </si>
  <si>
    <t>https://cms.law/en/int/expert-guides/cms-expert-guide-to-electric-vehicles/mexico
http://www.diputados.gob.mx/LeyesBiblio/pdf/LISR_091219.pdf</t>
  </si>
  <si>
    <t>New Vehicle Tax Exemption for Electric Vehicle Mexico (2016)</t>
  </si>
  <si>
    <t>New Vehicle Tax Exemption for Electric Vehicle</t>
  </si>
  <si>
    <t>“Vehicles which are propelled by electric batteries, or electric vehicles with integrated internal combustion or hydrogen-based engines” are exempted from the tax on new vehicles. IEA/IRENA Global Renewable Energy Policies and Measures Database © OECD/IEA and IRENA, [November 2020]</t>
  </si>
  <si>
    <t>https://www.iea.org/policies/6937-new-vehicle-tax-exemption-for-electric-vehicules-federal-law-for-taxes-over-new-vehicles?country=Mexico&amp;qs=mexico&amp;sector=Transport
http://www.diputados.gob.mx/LeyesBiblio/pdf/123_140120.pdf</t>
  </si>
  <si>
    <t>Separate meter for EV charging households Mexico (2016)</t>
  </si>
  <si>
    <t>Separate meter for EV charging households</t>
  </si>
  <si>
    <t>"The Federal Commission of Electricity (CFE) provides a separate meter for private charging in households." (see reference below, p.21) IEA/IRENA Global Renewable Energy Policies and Measures Database © OECD/IEA and IRENA, [November 2020]</t>
  </si>
  <si>
    <t>https://movelatam.org/wp-content/uploads/2019/06/MOVE-Regional-Report-2018-EN.pdf
https://www.iea.org/policies/6939-preferential-tariffs-for-charging-electric-vehicles?country=Mexico&amp;page=2</t>
  </si>
  <si>
    <t>PRONAFOR Mexico (2014)</t>
  </si>
  <si>
    <t>PRONAFOR</t>
  </si>
  <si>
    <t>The PRONAFOR is a programme to transform the forest sector into a "competitive and socially inclusive sector" in order to boost rural economy.</t>
  </si>
  <si>
    <t>https://www.profor.info/knowledge/towards-low–carbon-rural-development-materializing-landscape-approach-through-enhanced</t>
  </si>
  <si>
    <t>Energy Efficiency in Split Air Conditioners, Free Discharge, and Without Air Ducts NOM-023-ENER Mexico (2018)</t>
  </si>
  <si>
    <t>Energy Efficiency in Split Air Conditioners, Free Discharge, and Without Air Ducts NOM-023-ENER</t>
  </si>
  <si>
    <t>https://www.iea.org/policies/7808-nom-023-ener-2018-energy-efficiency-in-split-air-conditioners-free-discharge-and-without-air-ducts-limits-testing-and-labeling-methods?country=Mexico&amp;qs=mexico</t>
  </si>
  <si>
    <t>Thermal Performance, Gas Saving and Safety Requirements of Solar Water Heaters and Solar Water Heaters Suing LP Gas as Fuel or Natural Gas (NOM-027-ENER / SCFI Mexico (2018)</t>
  </si>
  <si>
    <t>Thermal Performance, Gas Saving and Safety Requirements of Solar Water Heaters and Solar Water Heaters Suing LP Gas as Fuel or Natural Gas (NOM-027-ENER / SCFI</t>
  </si>
  <si>
    <t>See reference below for details.</t>
  </si>
  <si>
    <t>http://dof.gob.mx/nota_detalle.php?codigo=5536063&amp;fecha=28/08/2018</t>
  </si>
  <si>
    <t>Energy Efficiency of Household Electric Washing Machines (NOM-005-ENER-2016) Mexico (2017)</t>
  </si>
  <si>
    <t>Energy Efficiency of Household Electric Washing Machines (NOM-005-ENER-2016)</t>
  </si>
  <si>
    <t>https://www.iea.org/policies/7825-nom-005-ener-2016-energy-efficiency-of-household-electric-washing-machines-limits-testing-methods-and-labeling?country=Mexico&amp;qs=mexico</t>
  </si>
  <si>
    <t>Energy Efficiency for Electric Motors (NOM-016-ENER-2016) Mexico (2017)</t>
  </si>
  <si>
    <t>Energy Efficiency for Electric Motors (NOM-016-ENER-2016)</t>
  </si>
  <si>
    <t>https://www.iea.org/policies/7596-nom-016-ener-2016-energy-efficiency-for-electric-motors?country=Mexico&amp;qs=mexico</t>
  </si>
  <si>
    <t>Energy Efficiency in Inverted Air Conditioners with Variable Refrigerant Flow (NOM-026-ENER-2015) Mexico (2017)</t>
  </si>
  <si>
    <t>Energy Efficiency in Inverted Air Conditioners with Variable Refrigerant Flow (NOM-026-ENER-2015)</t>
  </si>
  <si>
    <t>https://www.iea.org/policies/2426-nom-026-ener-2015-energy-efficiency-of-inverter-air-conditioners-with-variable-refrigerant-flow-limits-testing-methods-and-labeling?country=Mexico&amp;qs=mexico</t>
  </si>
  <si>
    <t>Energy Efficiency and User Safety Requirement for Self-Contained Commercial Refrigerators (NOM-022-ENER/SCFI-2014) Mexico (2015)</t>
  </si>
  <si>
    <t>Energy Efficiency and User Safety Requirement for Self-Contained Commercial Refrigerators (NOM-022-ENER/SCFI-2014)</t>
  </si>
  <si>
    <t>https://www.iea.org/policies/7859-nom-022-enerscfi-2014-energy-efficiency-and-user-safety-requirements-for-self-contained-commercial-refrigerators-limits-testing-methods-and-labeling?country=Mexico&amp;page=2&amp;qs=mexico</t>
  </si>
  <si>
    <t>National Program to Replace Incandescent Bulbs with Compact Fluorescent Lamps (Ahórrate una Luz) Mexico (2015)</t>
  </si>
  <si>
    <t>National Program to Replace Incandescent Bulbs with Compact Fluorescent Lamps (Ahórrate una Luz)</t>
  </si>
  <si>
    <t>Organised by the Ministry of Energy (SENER), in collaboration with the Ministry of Finance (SHCP), the Federal Electricity Commission (CFE), DICONSA (public company of the Mexican government under the Ministry of Social Development) and the Electric Power Savings Trust Fund (FIDE). The programme supported the implementation of the last stage of the NOM-028-ENER2010 standards that removed 6 0and 40W incandescent bulbs from the market on January 1, 2015. It provided a free package of 5 CFLs to electricity users in localities up to 100,000 inhabitants. See reference below for details. IEA/IRENA Global Renewable Energy Policies and Measures Database © OECD/IEA and IRENA, [November 2020]</t>
  </si>
  <si>
    <t>https://www.iea.org/policies/2646-national-program-to-replace-incandescent-bulbs-with-compact-fluorescent-lamps-cfls?country=Mexico&amp;page=2&amp;qs=mexico</t>
  </si>
  <si>
    <t>Energy Efficiency in Lighting Systems in Non-Residential Buildings (NOM-007-ENER Mexico (2014)</t>
  </si>
  <si>
    <t>Energy Efficiency in Lighting Systems in Non-Residential Buildings (NOM-007-ENER</t>
  </si>
  <si>
    <t>The standard establishes the minimum energy efficiency levels in erms of Electric Power Density, applied to lighting systems for general interior and exterior use in non-residential buildings, as well as to extensions and modifications of existing buildings. IT applies to buildings with a total lighting connected load equal to 3kW or more. See reference below for details. IEA/IRENA Global Renewable Energy Policies and Measures Database © OECD/IEA and IRENA, [November 2020]</t>
  </si>
  <si>
    <t>https://www.iea.org/policies/7830-nom-007-ener-2014-energy-efficiency-in-lighting-systems-in-non-residential-buildings?country=Mexico&amp;page=2&amp;qs=mexico</t>
  </si>
  <si>
    <t>Energy Efficiency in Industrial Thermal Insulation Systems (NOM-009-ENER Mexico (2014)</t>
  </si>
  <si>
    <t>Energy Efficiency in Industrial Thermal Insulation Systems (NOM-009-ENER</t>
  </si>
  <si>
    <t>This standard establishes the energy efficiency of industrial thermal insulation systems (high or low temperatures). See reference below for details. IEA/IRENA Global Renewable Energy Policies and Measures Database © OECD/IEA and IRENA, [November 2020]</t>
  </si>
  <si>
    <t>https://www.iea.org/policies/7833-nom-009-ener-2014-energy-efficiency-in-industrial-thermal-insulation-systems?country=Mexico&amp;page=2&amp;qs=mexico</t>
  </si>
  <si>
    <t>Energy Efficient Buildings for Low-Income Households (EcoCasa) Mexico (2013)</t>
  </si>
  <si>
    <t>Energy Efficient Buildings for Low-Income Households (EcoCasa)</t>
  </si>
  <si>
    <t>Initiated in 2013, the EcoCasa programme is managed by the government's Federal Mortgage Society (Sociedad Hipotecaria Federal), with support from the German KfW Development Bank. It aims to promote energy efficient social housing in order to reduce CO2 emissions by 20 to 40% compared to baseline houses.</t>
  </si>
  <si>
    <t>https://www.kfw-entwicklungsbank.de/PDF/Entwicklungsfinanzierung/Länder-und-Programme/Lateinamerika-Karibik/Projekt_Mexiko_EcoCasa_08_2017_EN.pdf
https://www.iea.org/policies/2469-energy-efficient-buildings-for-low-income-households-ecocasa?country=Mexico&amp;page=2&amp;qs=mexico</t>
  </si>
  <si>
    <t>Maximum Electrical Power for Equipment and Appliances that Require Standby Power (NOM-032-ENER-2013) Mexico (2014)</t>
  </si>
  <si>
    <t>Maximum Electrical Power for Equipment and Appliances that Require Standby Power (NOM-032-ENER-2013)</t>
  </si>
  <si>
    <t>The standard establishes the maximum limits of electrical power of equipment and eletrical devices that demand standby power. IEA/IRENA Global Renewable Energy Policies and Measures Database © OECD/IEA and IRENA, [November 2020]</t>
  </si>
  <si>
    <t>https://www.iea.org/policies/7816-nom-032-ener-2013-maximum-electrical-power-for-equipment-and-appliances-that-require-standby-power-testing-methods-and-labeling?country=Mexico&amp;page=2&amp;qs=mexico</t>
  </si>
  <si>
    <t>Energy Efficiency and Safety Requirements for CFLs (NOM-017-ENER/SCFI-2012) Mexico (2013)</t>
  </si>
  <si>
    <t>Energy Efficiency and Safety Requirements for CFLs (NOM-017-ENER/SCFI-2012)</t>
  </si>
  <si>
    <t>This standard establishes the minimum efficiency limits in lumen/W that all CFLs must meet, maximum leakage current, maximum temperatures and ratio of the ballast envelope versus time. See reference below for details. IEA/IRENA Global Renewable Energy Policies and Measures Database © OECD/IEA and IRENA, [November 2020]</t>
  </si>
  <si>
    <t>https://www.iea.org/policies/7851-nom-017-enerscfi-2012-energy-efficiency-and-safety-requirements-for-cfls-limits-and-testing-methods?country=Mexico&amp;page=3&amp;qs=mexico</t>
  </si>
  <si>
    <t>Thermal and Optical Characteristics of Glass and Glazing Systems for Buildings (NOM-024-ENER-2012) Mexico (2013)</t>
  </si>
  <si>
    <t>Thermal and Optical Characteristics of Glass and Glazing Systems for Buildings (NOM-024-ENER-2012)</t>
  </si>
  <si>
    <t>Product standards, Building codes and standards</t>
  </si>
  <si>
    <t>This standard establishes the obligation to certify the optical and thermal characteristics of glass and glass systems, homogeneous transparent and translucent for use in buildings. See reference below for details. IEA/IRENA Global Renewable Energy Policies and Measures Database © OECD/IEA and IRENA, [November 2020]</t>
  </si>
  <si>
    <t>https://www.iea.org/policies/7809-nom-024-ener-2012-thermal-and-optical-characteristics-of-glass-and-glazing-systems-for-buildings-labelling-and-test-methods?country=Mexico&amp;page=3&amp;qs=mexico</t>
  </si>
  <si>
    <t>Thermal Efficiency of Household Cooking Appliances Using LP Gas or Natural Gas (NOM-025-ENER Mexico (2013)</t>
  </si>
  <si>
    <t>Thermal Efficiency of Household Cooking Appliances Using LP Gas or Natural Gas (NOM-025-ENER</t>
  </si>
  <si>
    <t>https://www.iea.org/policies/7862-nom-025-ener-2013-thermal-efficiency-of-household-cooking-appliances-that-use-lp-gas-or-natural-gas-limits-testing-methods-and-labeling?country=Mexico&amp;page=3&amp;qs=mexico</t>
  </si>
  <si>
    <t>Luminous Efficacy of LED Integrated Lamps for General Lighting (NOM-030-ENER Mexico (2012)</t>
  </si>
  <si>
    <t>Luminous Efficacy of LED Integrated Lamps for General Lighting (NOM-030-ENER</t>
  </si>
  <si>
    <t>https://www.iea.org/policies/7814-nom-030-ener-2012-luminous-efficacy-of-light-emitting-diodes-led-integrated-lamps-for-general-lighting-limits-and-testing-methods?country=Mexico&amp;page=3&amp;qs=mexico</t>
  </si>
  <si>
    <t>Thermal Efficiency of Water Heaters for Domestic and Commercial Use (NOM-003-ENER-2011) Mexico (2012)</t>
  </si>
  <si>
    <t>Thermal Efficiency of Water Heaters for Domestic and Commercial Use (NOM-003-ENER-2011)</t>
  </si>
  <si>
    <t>https://www.iea.org/policies/7766-nom-003-ener-2011-thermal-efficiency-of-water-heaters-for-domestic-and-commercial-use-limits-testing-method-and-labeling?country=Mexico&amp;page=3&amp;qs=mexico</t>
  </si>
  <si>
    <t>Energy Efficiency of Lamps for General Use (NOM-028-ENER-2010) Mexico (2011)</t>
  </si>
  <si>
    <t>Energy Efficiency of Lamps for General Use (NOM-028-ENER-2010)</t>
  </si>
  <si>
    <t>https://www.iea.org/policies/7864-nom-028-ener-2010-energy-efficiency-of-lamps-for-general-use-limits-and-testing-methods</t>
  </si>
  <si>
    <t>5th Strategic Energy Plan Japan (2018)</t>
  </si>
  <si>
    <t>5th Strategic Energy Plan</t>
  </si>
  <si>
    <t>The plan is based on a 3E+S principle: Energy Security; Environment Sustainability; Economic Efficiency; Safety (see references below for more details). In terms of targets, it aims at reducing GHG emissions by 26% by 2030 while developing a reliable energy mix and reduce emissions by 80% by 2050.</t>
  </si>
  <si>
    <t>Tax for Climate Change Mitigation Japan (2012)</t>
  </si>
  <si>
    <t>Tax for Climate Change Mitigation</t>
  </si>
  <si>
    <t>Transport, Industry, Buildings, Electricity and heat</t>
  </si>
  <si>
    <t>https://www.japanfs.org/en/news/archives/news_id032490.html</t>
  </si>
  <si>
    <t>Fuel Efficiency Standards for Passenger Vehicles Japan (2020)</t>
  </si>
  <si>
    <t>Fuel Efficiency Standards for Passenger Vehicles</t>
  </si>
  <si>
    <t>The new fuel efficiency standards, adopted on 31 March 2020, require manufacturers to improve the fuel efficiency of their vehicles by 32,4% (to reach 25.4 lm/l) compared to efficiency in 2016 (19.2 km/l) by 2030. The target vehicles are: gasoline vehicles, diesel vehicles, LPG vehicles, electric vehicles. and plug-in hybrid vehicles.</t>
  </si>
  <si>
    <t>https://www.meti.go.jp/english/press/2020/0331_009.html</t>
  </si>
  <si>
    <t>Vehicle fuel consumption (km/l), Vehicle fuel consumption (MJ/pkm)</t>
  </si>
  <si>
    <t>25.4, 0.853</t>
  </si>
  <si>
    <t>Fuel Efficiency Standards for Heavy-Duty Vehicles Japan (2019)</t>
  </si>
  <si>
    <t>Fuel Efficiency Standards for Heavy-Duty Vehicles</t>
  </si>
  <si>
    <t>When the Phase 2 targets are fully met, the fleet average fuel economy is estimated to be:
For trucks, 7.63 km/L, a 13.4% improvement over the 2015 baseline at 6.72 km/L.
For buses, 6.52 km/L, a 14.3% improvement over the 2015 baseline at 5.71 km/L.</t>
  </si>
  <si>
    <t>https://www.transportpolicy.net/standard/japan-heavy-duty-fuel-economy/</t>
  </si>
  <si>
    <t>Global Warming Countermeasures Plan Japan (2016)</t>
  </si>
  <si>
    <t>Global Warming Countermeasures Plan</t>
  </si>
  <si>
    <t>Original title: 地球温暖化対策計画. The Plan has been elaborated to implement the tarets anounced at the COP21. The targets are to reduce GHG emissions by 26% (baseline 2013) by 2030, and 80% by 2050.</t>
  </si>
  <si>
    <t>Energy efficiency, Renewables, Other low-carbon technologies and fuel switch, Energy service demand reduction and resource efficiency, Non-energy use</t>
  </si>
  <si>
    <t>https://www.env.go.jp/earth/ondanka/domestic.html</t>
  </si>
  <si>
    <t>Climate Change Adaptation Plan, Ministry of Agriculture, Forestry and Fisheries Japan (2015)</t>
  </si>
  <si>
    <t>Climate Change Adaptation Plan, Ministry of Agriculture, Forestry and Fisheries</t>
  </si>
  <si>
    <t>Strategic planning, Technology development</t>
  </si>
  <si>
    <t>Original title: 農林水産省気候変動適応計画</t>
  </si>
  <si>
    <t>Energy efficiency, Energy service demand reduction and resource efficiency, Non-energy use, Renewables, Other low-carbon technologies and fuel switch</t>
  </si>
  <si>
    <t>http://extwprlegs1.fao.org/docs/pdf/jap182428.pdf</t>
  </si>
  <si>
    <t>Global Warming Countermeasures Plan, Ministry of Agriculture, Forestry and Fisheries Japan (2017)</t>
  </si>
  <si>
    <t>Global Warming Countermeasures Plan, Ministry of Agriculture, Forestry and Fisheries</t>
  </si>
  <si>
    <t>Original title: 農林水産省地球温暖化対策計画</t>
  </si>
  <si>
    <t>https://www.maff.go.jp/j/kanbo/kankyo/seisaku/s_ondanka/attach/pdf/senryaku-3.pdf</t>
  </si>
  <si>
    <t>Basic Plan for the Promotion of Biomass Utilization Japan (2010)</t>
  </si>
  <si>
    <t>Basic Plan for the Promotion of Biomass Utilization</t>
  </si>
  <si>
    <t>Original title: バイオマス活用推進基本計画. 3 national targets contained in this document: 1) Expand the use of biomass; 2) Formulate 600 municipal biomass utilization promotion plans; 3) Create a biomass market worth 500 bn yen. For specific targets for 2020, see reference below, p.8.</t>
  </si>
  <si>
    <t>https://www.maff.go.jp/e/pdf/reference6-8.pdf</t>
  </si>
  <si>
    <t>Basic Law for the Promotion of Biomass Utilization Japan (2019)</t>
  </si>
  <si>
    <t>Basic Law for the Promotion of Biomass Utilization</t>
  </si>
  <si>
    <t>Original title: バイオマス活用推進基本法</t>
  </si>
  <si>
    <t>https://www.ron.gr.jp/law/law/biomass.htm</t>
  </si>
  <si>
    <t>New Plan for the Promotion of Biomass Utilization Japan (2016)</t>
  </si>
  <si>
    <t>New Plan for the Promotion of Biomass Utilization</t>
  </si>
  <si>
    <t>Original title: 新たなバイオマス活用推進計画. Goals towards 2025: annual use of 26 million tons of biomass; implementation of 600 municipal biomass promotion plans; creation of a 500 bn yen market for biomass.</t>
  </si>
  <si>
    <t>https://www.maff.go.jp/j/shokusan/biomass/attach/pdf/index-86.pdf</t>
  </si>
  <si>
    <t>Biomass Nippon Strategy Japan (2016)</t>
  </si>
  <si>
    <t>Biomass Nippon Strategy</t>
  </si>
  <si>
    <t>Original title: バイオマス・ニッポン総合戦略. Goal to expand biomass-based heat production from 680 000lk tp 3 080 000 kl in 2020. Additionally, goal to develop biomass fuels from 0 in 2016 to 500 000 kl in 2020.</t>
  </si>
  <si>
    <t>https://www.maff.go.jp/j/shokusan/biomass/b_data/pdf/bio_point.pdf</t>
  </si>
  <si>
    <t>Actions for Cool Earth (ACE) Initiative Japan (2013)</t>
  </si>
  <si>
    <t>Actions for Cool Earth (ACE) Initiative</t>
  </si>
  <si>
    <t>Original title: 攻めの温暖化外交戦略. Initiative to promote the development of CCS as well as support for developing countries.</t>
  </si>
  <si>
    <t>https://www.meti.go.jp/committee/kenkyukai/energy/suiso_nenryodenchi/co2free/pdf/006_02_00.pdf</t>
  </si>
  <si>
    <t>CCS Large-Scale Testing Initiative, Tomakomai City Japan (2012)</t>
  </si>
  <si>
    <t>CCS Large-Scale Testing Initiative, Tomakomai City</t>
  </si>
  <si>
    <t>Fiscal or financial incentives, RD&amp;D funding</t>
  </si>
  <si>
    <t>Original title: 苫小牧CCS実証試験. The Tomakomai CCS demonstration project by the Japanese government, located in Tomakomai city (Hokkaido prefecture). The Co2 is transported from a gas supplu facility. It started running in 2012 and is planned to 2020 to test the viability of storing Co2 in saline aquifers under the seabed in the offshore area of Tomakomai Port. See references below for more information.</t>
  </si>
  <si>
    <t>https://www.sciencedirect.com/science/article/pii/S1876610217319227
https://www.japanccs.com/wp/wp-content/uploads/2020/05/report202005_overview_en.pdf
https://www.nedo.go.jp/news/press/AA5_101241.html</t>
  </si>
  <si>
    <t>Measures for Achieving the 2030 Energy Mix Japan (2017)</t>
  </si>
  <si>
    <t>Measures for Achieving the 2030 Energy Mix</t>
  </si>
  <si>
    <t>Electricity and heat, Transport, Buildings, Industry</t>
  </si>
  <si>
    <t>Original title: 2030年エネルギーミックス必達のための対策. Goal to reduce the final energy demand of crude oil by approximately 50.30 million kl by 2030. With regards to renewables, goal to attain 22 to 24% of RES in the energy mix by 2030.</t>
  </si>
  <si>
    <t>https://www.enecho.meti.go.jp/committee/council/basic_policy_subcommittee/022/pdf/022_006.pdf</t>
  </si>
  <si>
    <t>Regulation on oil and natural gas losses Brazil (2000)</t>
  </si>
  <si>
    <t>Regulation on oil and natural gas losses</t>
  </si>
  <si>
    <t>Industry, Fossil fuel exploration and production, Electricity and heat, Gas</t>
  </si>
  <si>
    <t>PORTARIA ANP Nº 249, DE 1º.11.2000 - DOU 3.11.2000
The regulation defines the rules for natural gas flaring. These include:
-	The separation of cases in which the flared gas is subject to royalties and the ones in which it is not.
-	The definition of the circumstances where natural gas can be flared.
-	The reasons that concede exemption or not of the need for authorization for flaring.
The limits are defined by the ANP (National Agency of Petroleum, Natural Gas and Biofuels).</t>
  </si>
  <si>
    <t>http://legislacao.anp.gov.br/?path=legislacao-anp/resol-anp/2000/dezembro&amp;item=panp-249-2000&amp;export=pdf</t>
  </si>
  <si>
    <t>Network of Innovation in the Electric Sector (Rise) Brazil (2018)</t>
  </si>
  <si>
    <t>Network of Innovation in the Electric Sector (Rise)</t>
  </si>
  <si>
    <t>General, Transport</t>
  </si>
  <si>
    <t>Electric Mobility is a priority area in the first RISE program starting in 2018. The programme aims to insert new technologies in the electricity market byt fostering relationships between public and private stakeholders. IEA/IRENA Global Renewable Energy Policies and Measures Database © OECD/IEA and IRENA, [November 2020]</t>
  </si>
  <si>
    <t>https://www.iea.org/policies/7148-network-of-innovation-in-the-electric-sector-rise?country=Brazil&amp;qs=brazil</t>
  </si>
  <si>
    <t>Reduction of losses of distribution transformers Brazil (2019)</t>
  </si>
  <si>
    <t>Reduction of losses of distribution transformers</t>
  </si>
  <si>
    <t>Other mandatory requirements, Product standards, Codes and standards</t>
  </si>
  <si>
    <t>"The interministerial order n. 03/2018 of the ministry for mines and energy regulates the maximum technical losses of single-phase and three-phase distribution transformers according to their level of voltage." (IEA, 2020) IEA/IRENA Global Renewable Energy Policies and Measures Database © OECD/IEA and IRENA, [November 2020]</t>
  </si>
  <si>
    <t>https://www.iea.org/policies/8514-maximum-technical-losses-of-distribution-transformers?country=Brazil&amp;qs=brazil</t>
  </si>
  <si>
    <t>Alliance Program for Energy Efficiency Brazil (2019)</t>
  </si>
  <si>
    <t>Alliance Program for Energy Efficiency</t>
  </si>
  <si>
    <t>The Alliance Programme aims to boost the competitiveness of the Brazilian energy-intensive industry though efficiency measures. It covers, in the third round, 40% of the project costs while the remaining 60% is covered by the respective industry participant. IEA/IRENA Global Renewable Energy Policies and Measures Database © OECD/IEA and IRENA, [November 2020]</t>
  </si>
  <si>
    <t>https://www.iea.org/policies/7988-third-cycle-of-the-strategic-alliance-program-for-energy-efficiency?country=Brazil&amp;qs=brazil</t>
  </si>
  <si>
    <t>Minimum Energy Performance Standards for Motors Brazil (2016)</t>
  </si>
  <si>
    <t>Minimum Energy Performance Standards for Motors</t>
  </si>
  <si>
    <t>https://www.iea.org/policies/8037-meps-on-motors?country=Brazil&amp;qs=brazil</t>
  </si>
  <si>
    <t>Efficiency Standards for Refrigerators and Freezers Brazil (2018)</t>
  </si>
  <si>
    <t>Efficiency Standards for Refrigerators and Freezers</t>
  </si>
  <si>
    <t>Establishes energy efficiency standards for refrigerators and freezers, including phasing out of inefficient appliances from the market. IEA/IRENA Global Renewable Energy Policies and Measures Database © OECD/IEA and IRENA, [November 2020]</t>
  </si>
  <si>
    <t>https://www.iea.org/policies/8513-mme-mctic-mdic-interministerial-order-no-012018-refrigerators-and-freezers?country=Brazil&amp;qs=brazil</t>
  </si>
  <si>
    <t>Energy Performance Standards for ceiling fans Brazil (2017)</t>
  </si>
  <si>
    <t>Energy Performance Standards for ceiling fans</t>
  </si>
  <si>
    <t>Interministerial Order No. 2 of June 29, 2017 IEA/IRENA Global Renewable Energy Policies and Measures Database © OECD/IEA and IRENA, [November 2020]</t>
  </si>
  <si>
    <t>https://www.iea.org/policies/8032-minimum-energy-performance-standards-for-ceiling-fans?country=Brazil&amp;qs=brazil</t>
  </si>
  <si>
    <t>Minimum efficiency standards for air conditioners Brazil (2018)</t>
  </si>
  <si>
    <t>Minimum efficiency standards for air conditioners</t>
  </si>
  <si>
    <t>"This policy updates the minimum energy efficiency levels for window type air conditioners and split type air conditioners.
The regulation prohibits the manufactoreing and import of non-compliant air conditioners from June 30, 2019, the marketing of non-compliant air conditioners by importers from December 31, 2019, and the marketing by wholesales and retailers of non-compliant air conditioners as of June 30, 2020." (IEA, 2020) IEA/IRENA Global Renewable Energy Policies and Measures Database © OECD/IEA and IRENA, [November 2020]</t>
  </si>
  <si>
    <t>https://www.iea.org/policies/6907-minimum-efficiency-levels-for-air-conditioners?country=Brazil&amp;qs=brazil</t>
  </si>
  <si>
    <t>Rota 2030 Mobility and Logistics Brazil (2018)</t>
  </si>
  <si>
    <t>Rota 2030 Mobility and Logistics</t>
  </si>
  <si>
    <t>Tax relief, Vehicle fuel-economy and emissions standards</t>
  </si>
  <si>
    <t>Rota 2030 replaces the expired Inovar-Auto Programme. However, the energy efficiency goals stipulated in Inovar-Auto, to be reached in 2017, remain valid until 2022. From 2023 onwards, a new minimum reduction of consumption compared to 2017 levels will be required. Targets differ per vehicle category: • 11% for cars and light commercial vehicles • 4.9% for 4x4 vehicles and large SUVs • 8.6% for light trucks or for vehicles up to 12 passengers.
According with article 8 of the law, the core aims of the programme are to increase in energy efficiency structural performance and availability of technologies, increase R&amp;D programmes and to promote the use of biofuels and alternative forms of propulsion enhancement.</t>
  </si>
  <si>
    <t>https://www.rota2030.com.br/rota-2030-inovacao/
http://www.planalto.gov.br/ccivil_03/_Ato2015-2018/2018/Lei/L13755.htm</t>
  </si>
  <si>
    <t>Resolution 819 - Procedures and conditions for carrying out electric vehicle recharging activities Brazil (2018)</t>
  </si>
  <si>
    <t>Resolution 819 - Procedures and conditions for carrying out electric vehicle recharging activities</t>
  </si>
  <si>
    <t>https://www.iea.org/policies/7147-normative-resolution-819-on-procedures-and-conditions-for-carrying-out-electric-vehicle-recharging-activities?country=Brazil&amp;qs=brazil</t>
  </si>
  <si>
    <t>Import tax relief for EVs Brazil (2018)</t>
  </si>
  <si>
    <t>Import tax relief for EVs</t>
  </si>
  <si>
    <t>Resolution 97/2018
Import taxes for EVs have been reduced from 35% to 0%. IEA/IRENA Global Renewable Energy Policies and Measures Database © OECD/IEA and IRENA, [November 2020]</t>
  </si>
  <si>
    <t>https://www.iea.org/policies/8716-import-tax-for-evs-resolution-972018?country=Brazil&amp;qs=brazil</t>
  </si>
  <si>
    <t>Import tax relief for Hybrid Vehicles Brazil (2014)</t>
  </si>
  <si>
    <t>Import tax relief for Hybrid Vehicles</t>
  </si>
  <si>
    <t>Resolution No. 86/2014
With Resolution No. 86/2014 import taxes on EVs have been reduced from 35% to 0%, in an effort to increase sustainable mobility across MERCOSUR. IEA/IRENA Global Renewable Energy Policies and Measures Database © OECD/IEA and IRENA, [November 2020]</t>
  </si>
  <si>
    <t>https://www.iea.org/policies/8715-import-tax-reduction-for-hybrid-vehicles-resolution-no-862014?country=Brazil&amp;qs=brazil</t>
  </si>
  <si>
    <t>Inovagro Programme Brazil (2019)</t>
  </si>
  <si>
    <t>Inovagro Programme</t>
  </si>
  <si>
    <t>Direct investment, Product standards</t>
  </si>
  <si>
    <t>The programme offers direct finance aiming to support multiple goals. Throught the Brasilian development bank, the programme supports, for example, the installation of renewable energy provided that the energy supplies own demand. IEA/IRENA Global Renewable Energy Policies and Measures Database © OECD/IEA and IRENA, [November 2020]</t>
  </si>
  <si>
    <t>https://www.iea.org/policies/2665-incentive-programme-for-technological-innovation-in-agricultural-production?country=Brazil&amp;qs=brazil</t>
  </si>
  <si>
    <t>Basic Policy for Nuclear Research and Development (R&amp;D) Japan (2018)</t>
  </si>
  <si>
    <t>Basic Policy for Nuclear Research and Development (R&amp;D)</t>
  </si>
  <si>
    <t>http://www.aec.go.jp/jicst/NC/about/kettei/180612_e.pdf</t>
  </si>
  <si>
    <t>Federal Law on Environmental Protection No. 7-FZ Russian Federation (2001)</t>
  </si>
  <si>
    <t>Federal Law on Environmental Protection No. 7-FZ</t>
  </si>
  <si>
    <t>Codes and standards, Industrial air pollution standards</t>
  </si>
  <si>
    <t>"The law requires payment for pollution, including emissions into the atmosphere. The law makes clear that payment of these "pollution fees" does not protect an activity from other liability for environmental harm. (Art. 16)
The government shall set limits on emissions and dumping based on the norms of admissible human load on the environment, the norms of environmental quality and also technological norms, and use this in permits for the polluting activities. (Art. 23)
The construction and operation of oil and gas production, processing, transport, storage, and sales facilities shall comply with this law. These facilities may be held liable for compensation of environmental damages, and permitting should be conditioned on a showing of financial ability to restore the site once the activity ceases. (Art. 46)" 
(IEA, 2020)</t>
  </si>
  <si>
    <t>https://www.asser.nl/upload/eel-webroot/www/documents/Federal%20Law%20on%20Environmental%20Protection%20Russia_ENG.pdf
https://www.iea.org/policies/8826-federal-law-on-environmental-protection-no-7-fz-and-related-decrees?country=Russian%20Federation&amp;q=flaring</t>
  </si>
  <si>
    <t>Inter-Agency Working Group under the Administration of the President of Russia on climate change policy Russian Federation (2012)</t>
  </si>
  <si>
    <t>Inter-Agency Working Group under the Administration of the President of Russia on climate change policy</t>
  </si>
  <si>
    <t>Order from 13 December 2012 n. 563-rp
The interdepartmental working group on climate change and sustainable development was set up to coordinate effective cooperation with the federal executive authorities and other state bodies, public groups and scientific and other organisations in implementing state policy on climate change and sustainable development.</t>
  </si>
  <si>
    <t>http://en.kremlin.ru/structure/administration/groups
https://www.ifri.org/sites/default/files/atoms/files/ifri_rnv79_kiriouchine_green_economy_eng_august_2014_0.pdf
https://b8f65cb373b1b7b15feb-c70d8ead6ced550b4d987d7c03fcdd1d.ssl.cf3.rackcdn.com/cms/reports/documents/000/000/863/original/CDP-Russia-climate-change-report-2014.pdf?1472042732</t>
  </si>
  <si>
    <t>2050 Long-term Development Strategy Russian Federation (2020)</t>
  </si>
  <si>
    <t>2050 Long-term Development Strategy</t>
  </si>
  <si>
    <t>The Strategy contains two scenarios which would see Russia cut its emissions by 33-36% below 1990 levels in 2030 incl. LULUCF (27-30% excl. LULUCF) and 36-48% below 1990 levels by 2050 incl. LULUCF (33-40% excl. LULUCF). The strategy aims to achieve carbon neutrality in the second half of the 21st century. The Strategy appears to suggest that the 33% target for 2030 could be Russia’s updated NDC target.</t>
  </si>
  <si>
    <t>https://climateactiontracker.org/climate-target-update-tracker/russia-proposes-2030-target-2020-03-23/
https://economy.gov.ru/material/news/minekonomrazvitiya_rossii_podgotovilo_proekt_strategii_dolgosrochnogo_razvitiya_rossii_s_nizkim_urovnem_vybrosov_parnikovyh_gazov_do_2050_goda_.html</t>
  </si>
  <si>
    <t>On the stimulation mechanism for renewable energy sources usage in the wholesale power joint market Russian Federation (2015)</t>
  </si>
  <si>
    <t>On the stimulation mechanism for renewable energy sources usage in the wholesale power joint market</t>
  </si>
  <si>
    <t>Decree of the Government No 47 of 23 January 2015
Support mechanism on the retail electricity markets for the “green” energy generating facilities using biogas, biomass, landfill gas and other renewables. Procedure for long-term tariff regulation parameters for generation facilities. Capital and maintenance costs for qualified facilities are set as not to exceed the maximum levels fixed by the government.</t>
  </si>
  <si>
    <t>https://www.witpress.com/books/978-1-78466-107-6</t>
  </si>
  <si>
    <t>Package of measures to stimulate production of power by facilities run on renewable energy sources Russian Federation (2012)</t>
  </si>
  <si>
    <t>Package of measures to stimulate production of power by facilities run on renewable energy sources</t>
  </si>
  <si>
    <t>Government Executive Order No 4 of 4 October 2012</t>
  </si>
  <si>
    <t>Rosenergoatom’s investment programme Russian Federation (2010)</t>
  </si>
  <si>
    <t>Rosenergoatom’s investment programme</t>
  </si>
  <si>
    <t>"In February 2010, the Government announced that Rosenergoatom’s investment programme for 2010 amounted to RUR 163.3 billion, of which RUR 53 billion would come from the federal budget. Of the total cost, RUR 101.7 billion is for nuclear plant construction, almost half of which is to come from Rosenergoatom’s funds. However, early in 2017 the chief executive officer of Rosatom said that the Government would end state support for the construction of new nuclear units in 2020, and so Rosatom had to learn to earn money on its own, primarily via commercial nuclear energy projects in the international market."</t>
  </si>
  <si>
    <t>https://cnpp.iaea.org/countryprofiles/Russia/Russia.htm</t>
  </si>
  <si>
    <t>Strategy for the development of the automotive industry of the Russian Federation (2018)</t>
  </si>
  <si>
    <t>Strategy for the development of the automotive industry of the</t>
  </si>
  <si>
    <t>Order from 28 April 2018</t>
  </si>
  <si>
    <t>http://static.government.ru/media/files/EVXNIplqvhAfF2Ik5t6l6kWrEIH8fc9v.pdf</t>
  </si>
  <si>
    <t>Removal of import taxes for EVs Russian Federation (2020)</t>
  </si>
  <si>
    <t>Removal of import taxes for EVs</t>
  </si>
  <si>
    <t>"Russia has canceled import taxes for electric cars for the remainder of the year in an effort to stimulate purchases of zero-emissions vehicles and broaden the charging infrastructure needed to keep them running."</t>
  </si>
  <si>
    <t>https://bellona.org/news/transport/2020-04-russia-cancels-import-tax-for-electric-cars-in-hopes-of-enticing-drivers</t>
  </si>
  <si>
    <t>Russian Direct Investment Fund Russian Federation (2011)</t>
  </si>
  <si>
    <t>Russian Direct Investment Fund</t>
  </si>
  <si>
    <t>Transport, Rail, Shipping, Air</t>
  </si>
  <si>
    <t>http://www.rdif.ru/</t>
  </si>
  <si>
    <t>Vessel Pollution and Dangerous Chemicals Regulations Canada (2013)</t>
  </si>
  <si>
    <t>Vessel Pollution and Dangerous Chemicals Regulations</t>
  </si>
  <si>
    <t>Amendment of previous regulations.</t>
  </si>
  <si>
    <t>Victoria - Creation of a Sustainable Energy Authority Australia (2000)</t>
  </si>
  <si>
    <t>Victoria - Creation of a Sustainable Energy Authority</t>
  </si>
  <si>
    <t>http://www.sustainability.vic.gov.au/</t>
  </si>
  <si>
    <t>Victorian Energy efficiency Target Scheme (VEET) Australia (2009)</t>
  </si>
  <si>
    <t>Victorian Energy efficiency Target Scheme (VEET)</t>
  </si>
  <si>
    <t>Other mandatory requirements, White certificates</t>
  </si>
  <si>
    <t>http://www.dpi.vic.gov.au/DPI/dpinenergy.nsf/LinkView/25F3A72717ED1F21CA2572B2001BF39D866B51F390263BA1CA2572B2001634F9</t>
  </si>
  <si>
    <t>Thermal regulation France (2012)</t>
  </si>
  <si>
    <t>Thermal regulation</t>
  </si>
  <si>
    <t>Buildings, Heating and cooling, Appliances, Hot water and cooking, Electricity and heat, Construction</t>
  </si>
  <si>
    <t>https://www.iea.org/policies/2513-thermal-regulation-2012
https://www.legifrance.gouv.fr/jorf/id/JORFTEXT000022959397/</t>
  </si>
  <si>
    <t>Victorian Renewable Energy Target Australia (2007)</t>
  </si>
  <si>
    <t>Victorian Renewable Energy Target</t>
  </si>
  <si>
    <t>Green certificates, Strategic planning, Obligation schemes, Other mandatory requirements, Renewable energy target</t>
  </si>
  <si>
    <t>Increase the share of electricity consumption in Victoria from renewable energy sources to 10% by 2016.</t>
  </si>
  <si>
    <t>http://www.dpi.vic.gov.au/dpi/dpinenergy.nsf/childdocs/-3F827E74C37E0836CA25729D00101EB0-866B51F390263BA1CA2572B2001634F9-2D9B7B1F0DF350AECA2572B2001974E2?open</t>
  </si>
  <si>
    <t>Share of renewables in electricity production</t>
  </si>
  <si>
    <t>Vision 2030 Saudi Arabia (2016)</t>
  </si>
  <si>
    <t>Vision 2030</t>
  </si>
  <si>
    <t>9.5GW renewables installed capacity by 2023 (initial phase)</t>
  </si>
  <si>
    <t>http://vision2030.gov.sa/en</t>
  </si>
  <si>
    <t>Strategic Plan for the Department of Agriculture, Forestry and Fisheries South Africa (2013)</t>
  </si>
  <si>
    <t>Strategic Plan for the Department of Agriculture, Forestry and Fisheries</t>
  </si>
  <si>
    <t>"The strategic goals and objectives were conceptualized from the priorities in the Medium Term Strategic Framework (MTSF). The MTSF was analysed and issues relevant to the Department were identified and developed into six strategic goals and a number of strategic objectives to support each goal. The following strategic goals and objectives will be implemented over the medium term through strategic action programmes: (i) increased profitable production of food, fibre and timber products by all categories of producers; (ii) sustained management of natural resources; (iii) effective national regulatory services and risk management systems; (iv) a transformed and united sector; (v) increased contribution of the sector to economic growth and development; (v) effective and efficient governance. "</t>
  </si>
  <si>
    <t>http://faolex.fao.org/cgi-bin/faolex.exe?rec_id=148490&amp;database=faolex&amp;search_type=link&amp;table=result&amp;lang=eng&amp;format_name=@ERALL</t>
  </si>
  <si>
    <t>Volumetric Ethanol Excise Tax Credit (VEETC) United States of America (1979)</t>
  </si>
  <si>
    <t>Volumetric Ethanol Excise Tax Credit (VEETC)</t>
  </si>
  <si>
    <t>Regulatory Instruments, Fiscal or financial incentives, Tax relief</t>
  </si>
  <si>
    <t>http://www.afdc.energy.gov/afdc/laws/law/US/399</t>
  </si>
  <si>
    <t>Voluntary Agreement on the Phase Out of Incandescent Light Bulbs United Kingdom (2007)</t>
  </si>
  <si>
    <t>Voluntary Agreement on the Phase Out of Incandescent Light Bulbs</t>
  </si>
  <si>
    <t>https://researchbriefings.files.parliament.uk/documents/SN04958/SN04958.pdf</t>
  </si>
  <si>
    <t>Voluntary Agreements with Industry to Reduce GHG Emissions and Conserve Energy France (2002)</t>
  </si>
  <si>
    <t>Voluntary Agreements with Industry to Reduce GHG Emissions and Conserve Energy</t>
  </si>
  <si>
    <t>Negotiated agreements (public-private sector), GHG emissions allowances</t>
  </si>
  <si>
    <t>https://www.iea.org/policies/1722-voluntary-agreements-with-industry-to-reduce-ghg-emissions-and-conserve-energy</t>
  </si>
  <si>
    <t>Voluntary Airport Low Emission (VALE) Program United States of America (2003)</t>
  </si>
  <si>
    <t>Voluntary Airport Low Emission (VALE) Program</t>
  </si>
  <si>
    <t>Information and education, Advice or aid in implementation, Information provision, Voluntary approaches, Negotiated agreements (public-private sector)</t>
  </si>
  <si>
    <t>http://www.faa.gov/airports/environmental/vale/</t>
  </si>
  <si>
    <t>Voluntary Aluminum Industrial Partnership (VAIP) United States of America (1995)</t>
  </si>
  <si>
    <t>Voluntary Aluminum Industrial Partnership (VAIP)</t>
  </si>
  <si>
    <t>http://www.epa.gov/highgwp/aluminum-pfc/index.html</t>
  </si>
  <si>
    <t>Voluntary Building Industry Initiatives Australia (2006)</t>
  </si>
  <si>
    <t>Voluntary Building Industry Initiatives</t>
  </si>
  <si>
    <t>http://www.climatechange.gov.au/what-you-need-to-know/buildings/initiatives.aspx</t>
  </si>
  <si>
    <t>Voluntary Code of Practice - Reducing the Fuel Consumption of New Light Vehicles Australia (2003)</t>
  </si>
  <si>
    <t>Voluntary Code of Practice - Reducing the Fuel Consumption of New Light Vehicles</t>
  </si>
  <si>
    <t>Advice or aid in implementation, Strategic planning, Voluntary approaches</t>
  </si>
  <si>
    <t>Fuel consumption reduction target.</t>
  </si>
  <si>
    <t>http://www.alp.org.au/getattachment/97cd68c5-087f-4ff8-b1d5-ee2aadae31c9/emission-standards-for-cars/</t>
  </si>
  <si>
    <t>Voluntary Code of Practice for the Reduction of Emissions of HFC and PFC Fire Protection Agents United States of America (2002)</t>
  </si>
  <si>
    <t>Voluntary Code of Practice for the Reduction of Emissions of HFC and PFC Fire Protection Agents</t>
  </si>
  <si>
    <t>http://www.epa.gov/ozone/snap/fire/vcopdocument.pdf</t>
  </si>
  <si>
    <t>Voluntary Energy Conservation Campaigns Republic of Korea (2005)</t>
  </si>
  <si>
    <t>Voluntary Energy Conservation Campaigns</t>
  </si>
  <si>
    <t>Electricity and heat, Buildings, Industry, Heating and cooling, Industrial energy related</t>
  </si>
  <si>
    <t>Voluntary Fuel Efficiency Standards Republic of Korea (2005)</t>
  </si>
  <si>
    <t>Voluntary Fuel Efficiency Standards</t>
  </si>
  <si>
    <t>Voluntary Industry Action Plans Review Japan (1999)</t>
  </si>
  <si>
    <t>Voluntary Industry Action Plans Review</t>
  </si>
  <si>
    <t>Information and education, Policy support, Voluntary approaches</t>
  </si>
  <si>
    <t>http://www.keidanren.or.jp</t>
  </si>
  <si>
    <t>Voluntary Programmes of Appliance Labelling Germany (2000)</t>
  </si>
  <si>
    <t>Voluntary Programmes of Appliance Labelling</t>
  </si>
  <si>
    <t>Voluntary approaches, Endorsement label</t>
  </si>
  <si>
    <t>Voluntary agreement of the German automotive industry Germany (1995)</t>
  </si>
  <si>
    <t>Voluntary agreement of the German automotive industry</t>
  </si>
  <si>
    <t>Voluntary approaches, Vehicle fuel-economy and emissions standards</t>
  </si>
  <si>
    <t>https://www.iea.org/policies/1782-voluntary-agreement-of-the-german-automotive-industry</t>
  </si>
  <si>
    <t>Walk-through Energy Audit (WTEA) Scheme for Small and Medium Enterprises in Maharashtra India (2010)</t>
  </si>
  <si>
    <t>Walk-through Energy Audit (WTEA) Scheme for Small and Medium Enterprises in Maharashtra</t>
  </si>
  <si>
    <t>Grants and subsidies, Information and education, Auditing</t>
  </si>
  <si>
    <t>This program was created to provide technical and financial assistance to eligible organizations for carrying out walk through energy audits at their facilities through the consultants enlisted by the Maharashtra Energy Development Agency (MEDA). MEDA shall remit a sum of Rs 3000 per walk-through energy audit. (See reference below for details about eligibility.) IEA/IRENA Global Renewable Energy Policies and Measures Database © OECD/IEA and IRENA, [November 2020]</t>
  </si>
  <si>
    <t>https://www.iea.org/policies/1401-walk-through-energy-audit-wtea-scheme-for-small-and-medium-enterprises-in-maharashtra-2010-2013?country=India&amp;page=5&amp;qs=indi</t>
  </si>
  <si>
    <t>Walkthrough Energy Audit (WTEA) Scheme for Micro, Small and Medium sized Enterprises in Gujarat India (2014)</t>
  </si>
  <si>
    <t>Walkthrough Energy Audit (WTEA) Scheme for Micro, Small and Medium sized Enterprises in Gujarat</t>
  </si>
  <si>
    <t>Grants and subsidies, Information provision, Auditing, Voluntary approaches</t>
  </si>
  <si>
    <t>This programme applies to Micro, Small and Medium sized enterprises in the industrial sector. The goal was to promote the concept of energy conservation and management in smaller companies. The target was to conduct 500 walkthrough audits. As an incentives, companies can receive financial assistance (INR 6,000) per audit to cover the fees, against submission of the audit report. IEA/IRENA Global Renewable Energy Policies and Measures Database © OECD/IEA and IRENA, [November 2020]</t>
  </si>
  <si>
    <t>https://www.iea.org/policies/1781-walkthrough-energy-audit-wtea-scheme-for-micro-small-and-medium-sized-enterprises-in-gujarat-20142015?country=India&amp;page=4&amp;qs=indi</t>
  </si>
  <si>
    <t>Warm Front Scheme United Kingdom (2000)</t>
  </si>
  <si>
    <t>Warm Front Scheme</t>
  </si>
  <si>
    <t>The Warm Front scheme provided grants for packages of insulation and heating measures to vulnerable households in the private sector in England of up to GBP 3 500 (or GBP 6 000 where oil central heating or other alternative technologies are recommended). It was focused on citizens in receipt of certain income-related benefits. It ended in December 2012. IEA/IRENA Global Renewable Energy Policies and Measures Database © OECD/IEA and IRENA, [November 2020]</t>
  </si>
  <si>
    <t>https://www.iea.org/policies/2277-warm-front-scheme?country=United%20Kingdom&amp;page=5&amp;qs=united</t>
  </si>
  <si>
    <t>Warsaw pledge Japan (2013)</t>
  </si>
  <si>
    <t>Warsaw pledge</t>
  </si>
  <si>
    <t>3.8% reduction of total GHG emissions in 2020 compared to 2005 levels. 
"Just before COP19, at the meeting of the Global Warming Prevention Headquarters in November 2013, Japan’s GHG emissions reduction and absorption target to 2020 was announced as being that Japan will reduce its emissions by 3.8% compared to the 2005 level based on the order from the Prime Minister."
"On November 29, the Government of Japan submitted the target, replacing the 25% reduction target, which had been submitted to the UNFCCC, in accordance with the Copenhagen Accord. This target is a target at this point, which has not yet taken into account the emission reduction effect resulting from nuclear power, given that the energy policy and energy mix, including the utilization of nuclear power, are still under consideration."
Source: http://unfccc.int/files/national_reports/annex_i_natcom/submitted_natcom/application/pdf/nc6_jpn_resubmission.pdf</t>
  </si>
  <si>
    <t>Waste Energy Recovery Registry (WERR) United States of America (2009)</t>
  </si>
  <si>
    <t>Waste Energy Recovery Registry (WERR)</t>
  </si>
  <si>
    <t>https://www.federalregister.gov/documents/2009/07/23/E9-17550/waste-energy-recovery-registry</t>
  </si>
  <si>
    <t>Waste Framework Directive European Union (27) (2008)</t>
  </si>
  <si>
    <t>Waste Framework Directive</t>
  </si>
  <si>
    <t>Policy support, Codes and standards, Sectoral standards</t>
  </si>
  <si>
    <t>Directive (2008/98/EC): see References for further legal acts accompaning the directive</t>
  </si>
  <si>
    <t>http://ec.europa.eu/environment/waste/legislation/a.htm
http://ec.europa.eu/environment/waste/framework/</t>
  </si>
  <si>
    <t>WasteWise United States of America (1994)</t>
  </si>
  <si>
    <t>WasteWise</t>
  </si>
  <si>
    <t>Voluntary approaches, Advice or aid in implementation, Information provision</t>
  </si>
  <si>
    <t>http://www.epa.gov/epawaste/conserve/smm/wastewise/index.htm</t>
  </si>
  <si>
    <t>Weatherization Assistance Program (WAP) United States of America (1976)</t>
  </si>
  <si>
    <t>Weatherization Assistance Program (WAP)</t>
  </si>
  <si>
    <t>http://www1.eere.energy.gov/wip/wap.html</t>
  </si>
  <si>
    <t>Weatherization and Intergovernmental Program (WIP) United States of America (1976)</t>
  </si>
  <si>
    <t>Weatherization and Intergovernmental Program (WIP)</t>
  </si>
  <si>
    <t>Technology deployment and diffusion, Information provision, Grants and subsidies</t>
  </si>
  <si>
    <t>http://www1.eere.energy.gov/wip/index.html</t>
  </si>
  <si>
    <t>Western Renewable Energy Zones (WREZ) Project United States of America (2008)</t>
  </si>
  <si>
    <t>Western Renewable Energy Zones (WREZ) Project</t>
  </si>
  <si>
    <t>http://www.westgov.org/wga/initiatives/wrez/index.htm</t>
  </si>
  <si>
    <t>Wheeling Service Agreement for electricity from renewable energy sources (Convenio para el servicio de Transmisión de energía eléctrica para fuente de energía renovable) Mexico (2004)</t>
  </si>
  <si>
    <t>Wheeling Service Agreement for electricity from renewable energy sources (Convenio para el servicio de Transmisión de energía eléctrica para fuente de energía renovable)</t>
  </si>
  <si>
    <t>White Certificate Scheme France (2006)</t>
  </si>
  <si>
    <t>White Certificate Scheme</t>
  </si>
  <si>
    <t>White certificates, Market-based instruments</t>
  </si>
  <si>
    <t>https://unfccc.int/sites/default/files/4_tabet_france.pdf</t>
  </si>
  <si>
    <t>White Certificate Trading for End-Use Energy efficiency Italy (2005)</t>
  </si>
  <si>
    <t>White Certificate Trading for End-Use Energy efficiency</t>
  </si>
  <si>
    <t>Economic instruments, Market-based instruments, White certificates</t>
  </si>
  <si>
    <t>Energy Efficiency Certificates (TEE) are the main tool to incentivise energy efficiency in Italy.
It allows participation of companies and individuals, distributors of electricity and public administration while reforming and applying energy saving measures in buildings and transport sector. If any of such actor carry any reform leading to substantial decrease of energy consumption, the actor can require the benefit.
In 2018, the new Ministry Decree 10 May 2018 brought changes such as lifetime reductions and the introduction of eight new standardised solutions (led for internal and public lighting, electric motors, compressed air generation, smart bill, naval propulsion systems, hybrid and electric vehicles fleets).</t>
  </si>
  <si>
    <t>https://www.gse.it/servizi-per-te/efficienza-energetica/certificati-bianchi
https://www.buildup.eu/en/practices/publications/italian-white-certificates-new-rules</t>
  </si>
  <si>
    <t>Taxation Laws Amendment Bill, South Africa (2009)</t>
  </si>
  <si>
    <t>Taxation Laws Amendment Bill,</t>
  </si>
  <si>
    <t>Legislative. Stipulates tax exemptions to the sale of certified emission reductions in the CDM context.</t>
  </si>
  <si>
    <t>http://www.treasury.gov.za/legislation/acts/2009/taxation%20laws%20amendment%20act%2017%20-%202009.pdf</t>
  </si>
  <si>
    <t>Vehicle fuel economy norms and standards South Africa (2005)</t>
  </si>
  <si>
    <t>Vehicle fuel economy norms and standards</t>
  </si>
  <si>
    <t>White Paper: A New Deal for Transport United Kingdom (1998)</t>
  </si>
  <si>
    <t>White Paper: A New Deal for Transport</t>
  </si>
  <si>
    <t>http://webarchive.nationalarchives.gov.uk/+/
http:/www.dft.gov.uk/about/strategy/whitepapers/previous/anewdealfortransportbetterfo5695</t>
  </si>
  <si>
    <t>Whole Building Design Guide United States of America (2001)</t>
  </si>
  <si>
    <t>Whole Building Design Guide</t>
  </si>
  <si>
    <t>http://www.wbdg.org/</t>
  </si>
  <si>
    <t>Wind &amp; Water Power Program United States of America (2008)</t>
  </si>
  <si>
    <t>Wind &amp; Water Power Program</t>
  </si>
  <si>
    <t>Negotiated agreements (public-private sector), Information provision, Advice or aid in implementation, Demonstration project, Technology deployment and diffusion, Technology development, Regulatory Instruments</t>
  </si>
  <si>
    <t>https://www.energy.gov/sites/prod/files/2015/04/f21/Hydropower%20Project%20Report%20Updated%20April%202015.pdf</t>
  </si>
  <si>
    <t>Wind Energy Forecasting Capability Australia (2004)</t>
  </si>
  <si>
    <t>Wind Energy Forecasting Capability</t>
  </si>
  <si>
    <t>Technology development, Infrastructure investments</t>
  </si>
  <si>
    <t>http://www.ceem.unsw.edu.au/sites/default/files/event/documents/AMOStalk010807v2_26th_web_000.pdf</t>
  </si>
  <si>
    <t>Wind Energy Programme France (1996)</t>
  </si>
  <si>
    <t>Wind Energy Programme</t>
  </si>
  <si>
    <t>http://www.espace-eolien.fr/lille/General/200501.htm</t>
  </si>
  <si>
    <t>Wind Energy Systems Act United States of America (1980)</t>
  </si>
  <si>
    <t>Wind Energy Systems Act</t>
  </si>
  <si>
    <t>https://www.govtrack.us/congress/bills/96/hr5892</t>
  </si>
  <si>
    <t>Wind Energy Technology Platform European Union (27) (2006)</t>
  </si>
  <si>
    <t>Wind Energy Technology Platform</t>
  </si>
  <si>
    <t>Negotiated agreements (public-private sector), Institutional creation, Research &amp; Development and Deployment (RD&amp;D), Technology deployment and diffusion, Technology development</t>
  </si>
  <si>
    <t>Wind Power - Manitoba Canada (2004)</t>
  </si>
  <si>
    <t>Wind Power - Manitoba</t>
  </si>
  <si>
    <t>http://www.gov.mb.ca/chc/press/top/2004/11/2004-11-24-03.html</t>
  </si>
  <si>
    <t>Wind Power - Saskatchewan Canada (2004)</t>
  </si>
  <si>
    <t>Wind Power - Saskatchewan</t>
  </si>
  <si>
    <t>https://www.saskatchewan.ca/government/news-and-media/2004/july/19/completion-of-cypress-wind-power-facility-expansion</t>
  </si>
  <si>
    <t>Wind Power Concession Programme China (2003)</t>
  </si>
  <si>
    <t>Wind Power Concession Programme</t>
  </si>
  <si>
    <t>https://www.nrel.gov/docs/fy04osti/35789.pdf</t>
  </si>
  <si>
    <t>Wind Power Production Incentive (WPPI) Canada (2002)</t>
  </si>
  <si>
    <t>Wind Power Production Incentive (WPPI)</t>
  </si>
  <si>
    <t>Obligation schemes, Feed-in tariffs or premiums</t>
  </si>
  <si>
    <t>https://www.nrcan.gc.ca/nrcan/transparency/reporting-accountability/plans-performance-reports/wind-power-production-incentive-program/19034</t>
  </si>
  <si>
    <t>Wind Power Technology Development 12th Five Year Special Planning China (2012)</t>
  </si>
  <si>
    <t>Wind Power Technology Development 12th Five Year Special Planning</t>
  </si>
  <si>
    <t>Institutional creation, Renewable energy target</t>
  </si>
  <si>
    <t>https://www.iea.org/policies/5471-wind-power-technology-development-12th-five-year-special-planning</t>
  </si>
  <si>
    <t>Wind Powering America United States of America (1999)</t>
  </si>
  <si>
    <t>Wind Powering America</t>
  </si>
  <si>
    <t>Fiscal or financial incentives, Advice or aid in implementation, Technology deployment and diffusion, Negotiated agreements (public-private sector)</t>
  </si>
  <si>
    <t>https://www.nrel.gov/docs/fy00osti/27705.pdf</t>
  </si>
  <si>
    <t>Wind Turbine Component Tax Exemption Brazil (2014)</t>
  </si>
  <si>
    <t>Wind Turbine Component Tax Exemption</t>
  </si>
  <si>
    <t>(Executive Decree 656)</t>
  </si>
  <si>
    <t>http://www.planalto.gov.br/ccivil_03/_ato2011-2014/2014/Mpv/mpv656.htm</t>
  </si>
  <si>
    <t>Wind power development: MOU between DOE and wind companies United States of America (2008)</t>
  </si>
  <si>
    <t>Wind power development: MOU between DOE and wind companies</t>
  </si>
  <si>
    <t>Technology development, Technology deployment and diffusion</t>
  </si>
  <si>
    <t>https://www.nrel.gov/docs/fy08osti/41869.pdf</t>
  </si>
  <si>
    <t>Windows Energy Rating Scheme (WERS) Australia (2001)</t>
  </si>
  <si>
    <t>Windows Energy Rating Scheme (WERS)</t>
  </si>
  <si>
    <t>Information and education, Advice or aid in implementation, Comparison label, Endorsement label</t>
  </si>
  <si>
    <t>http://www.wers.net/wers-home</t>
  </si>
  <si>
    <t>Wood Energy Programme France (1999)</t>
  </si>
  <si>
    <t>Wood Energy Programme</t>
  </si>
  <si>
    <t>Fiscal or financial incentives, Grants and subsidies, Advice or aid in implementation, Information provision, Policy support</t>
  </si>
  <si>
    <t>http://www.ademe.fr/htdocs/actualite/dossier/Prgbois.htm</t>
  </si>
  <si>
    <t>Wood-to-Energy Grants United States of America (2009)</t>
  </si>
  <si>
    <t>Wood-to-Energy Grants</t>
  </si>
  <si>
    <t>http://www.fs.fed.us/news/2012/releases/07/renewablewoods.shtml</t>
  </si>
  <si>
    <t>Woody Biomass Utilization Grants Program United States of America (2003)</t>
  </si>
  <si>
    <t>Woody Biomass Utilization Grants Program</t>
  </si>
  <si>
    <t>Information provision, Voluntary approaches, Grants and subsidies</t>
  </si>
  <si>
    <t>https://www.fs.usda.gov/Internet/FSE_DOCUMENTS/fsbdev2_028768.pdf</t>
  </si>
  <si>
    <t>Workforce Investment Act United States of America (1998)</t>
  </si>
  <si>
    <t>Workforce Investment Act</t>
  </si>
  <si>
    <t>http://www.doleta.gov/USWORKFORCE/WIA/act.cfm</t>
  </si>
  <si>
    <t>Working Groups on Energy Technologies Turkey (2001)</t>
  </si>
  <si>
    <t>Working Groups on Energy Technologies</t>
  </si>
  <si>
    <t>https://www.oecd.org/turkey/42878896.pdf</t>
  </si>
  <si>
    <t>World Bank India (2017)</t>
  </si>
  <si>
    <t>World Bank</t>
  </si>
  <si>
    <t>The project development objectives are to scale up energy savings in residential and public sectors, strengthen Energy Efficiency Services Limited (EESL)’s institutional capacity, and enhance its access to commercial financing. The programme is funded with USD 220 million Program for Results (PforR) loan and a USD 80 million loan/bond guarantee to support EESL in raising commercial financing for scaling up its energy efficiency programmes. IEA/IRENA Global Renewable Energy Policies and Measures Database © OECD/IEA and IRENA, [November 2020]</t>
  </si>
  <si>
    <t>https://www.iea.org/policies/6205-world-bank-india-energy-efficiency-scale-up-program-guarantee?country=India&amp;page=2&amp;qs=indi</t>
  </si>
  <si>
    <t>You Control Climate Change awareness campaign European Union (27) (2006)</t>
  </si>
  <si>
    <t>You Control Climate Change awareness campaign</t>
  </si>
  <si>
    <t>http://ec.europa.eu/environment/climat/campaign/index_en.htm</t>
  </si>
  <si>
    <t>YourEnergySavings.gov.au Australia (2014)</t>
  </si>
  <si>
    <t>YourEnergySavings.gov.au</t>
  </si>
  <si>
    <t>Information for households and other users on how to reduce their own emissions.</t>
  </si>
  <si>
    <t>https://www.energyrating.gov.au/news/your-energy-savings-renters-guide-saving-energy-and-water-translated-32-languages</t>
  </si>
  <si>
    <t>Zero-Emission Vehicle Investment Initiative United States of America (2018)</t>
  </si>
  <si>
    <t>Zero-Emission Vehicle Investment Initiative</t>
  </si>
  <si>
    <t>Infrastructure investments, Fiscal or financial incentives, Strategic planning</t>
  </si>
  <si>
    <t>The Governor announced a new target of 5 million ZEVs in California by 2030, as well as Infrastructure investments to increase the number of charging points. The administration is also proposing a 8-year initiative continuing the rebates on clean vehicles and spurring more Infrastructure investmentss. This $2.5 billion initiative will help bring 250,000 vehicle charging stations and 200 hydrogen fueling stations to California by 2025.</t>
  </si>
  <si>
    <t>https://www.ca.gov/archive/gov39/2018/01/26/governor-brown-takes-action-to-increase-zero-emission-vehicles-fund-new-climate-investments/index.html</t>
  </si>
  <si>
    <t>ZeroCarbonCity United Kingdom (2005)</t>
  </si>
  <si>
    <t>ZeroCarbonCity</t>
  </si>
  <si>
    <t>Policy support, Information and education</t>
  </si>
  <si>
    <t>http://www.britishcouncil.org/zerocarboncity.htm</t>
  </si>
  <si>
    <t>“A new way to drive” campaign Germany (2000)</t>
  </si>
  <si>
    <t>“A new way to drive” campaign</t>
  </si>
  <si>
    <t>http://www.neues-fahren.de</t>
  </si>
  <si>
    <t>“future of housing” campaign Germany (2002)</t>
  </si>
  <si>
    <t>“future of housing” campaign</t>
  </si>
  <si>
    <t>http://www.zukunft-haus.info</t>
  </si>
  <si>
    <t>Vehicle Labeling Scheme South Africa (2008)</t>
  </si>
  <si>
    <t>Vehicle Labeling Scheme</t>
  </si>
  <si>
    <t>http://www.scielo.org.za/pdf/jesa/v27n4/03.pdf</t>
  </si>
  <si>
    <t>Vision, Strategic Direction and Framework for Climate Policy South Africa (2008)</t>
  </si>
  <si>
    <t>Vision, Strategic Direction and Framework for Climate Policy</t>
  </si>
  <si>
    <t>Climate strategy, Political &amp; non-binding climate strategy, Feed-in tariffs or premiums, Grants and subsidies, Information and education, Policy support, Strategic planning, Regulatory Instruments, Monitoring, Obligation schemes</t>
  </si>
  <si>
    <t>https://www.environment.gov.za/mediastatement/strategicframework_climatepolicy</t>
  </si>
  <si>
    <t>White Paper on Renewable Energy South Africa (2003)</t>
  </si>
  <si>
    <t>White Paper on Renewable Energy</t>
  </si>
  <si>
    <t>Information and education, Institutional creation, Strategic planning, Renewable energy target</t>
  </si>
  <si>
    <t>Medium-term target (10-year) of 10 000 GWh or 0.8 Mtoe RE contribution to the final energy consumption by 2013</t>
  </si>
  <si>
    <t>https://unfccc.int/files/meetings/seminar/application/pdf/sem_sup1_south_africa.pdf</t>
  </si>
  <si>
    <t>Carbon budget South Africa (2015)</t>
  </si>
  <si>
    <t>Carbon budget</t>
  </si>
  <si>
    <t>Vehicle labelling scheme South Africa (2008)</t>
  </si>
  <si>
    <t>Vehicle labelling scheme</t>
  </si>
  <si>
    <t>Vehicles Fuel Efficiency Standards EU proposal European Union (27) (2017)</t>
  </si>
  <si>
    <t>Vehicles Fuel Efficiency Standards EU proposal</t>
  </si>
  <si>
    <t>Vehicle fuel-economy and emissions standards, CO2 taxes</t>
  </si>
  <si>
    <t>Average emissions of the EU fleet of new cars in 2030 will have to be 30% lower than in 2021. For the EU fleet of new vans in 2030, the reduction also amounts to 30%.
For 2025, targets for cars and vans are 15% lower than in 2021.
The non-compliance penalty amounts to: €5 for the first g/km of exceedance; €15 for the second g/km; €25 for the third g/km; €95 for each subsequent g/km. From 2019, the cost will be €95 from the first gram of exceedance onwards.
Manufacturers achieving a share of zero- and low-emission vehicles, which is higher than the proposed benchmark level of 15% in 2025 and 30% in 2030, will be rewarded in the form of a less strict CO2 target.
(https://ec.europa.eu/clima/policies/transport/vehicles/proposal_en)</t>
  </si>
  <si>
    <t>https://ec.europa.eu/clima/policies/transport/vehicles/proposal_en</t>
  </si>
  <si>
    <t>Vehicle emissions standards (%), Vehicle emissions standards (%)</t>
  </si>
  <si>
    <t>Vehicle emissions standards (gCO2/km), Vehicle emissions standards (gCO2/km)</t>
  </si>
  <si>
    <t>15, 30</t>
  </si>
  <si>
    <t>Victorian Feed-in Tariff Scheme Australia (2008)</t>
  </si>
  <si>
    <t>Victorian Feed-in Tariff Scheme</t>
  </si>
  <si>
    <t>The Victorian Government has legislated an ongoing "fair" feed-in tariff for micro-generation from solar, wind, hydro and biomass up to an installed capacity of 100kW. The rate of the tariffs is a rate not less than the rate the customer pays to buy electricity from the retailer. The Victorian Government has also introduced a premium feed-in tariff, which began in the second half of 2009. It is available to households, community groups &amp; small businesses with electricity consumption up to 100 MWh per year, for small-scale solar photovoltaic systems with a capacity of up to 5 kW.
The scheme will run for 15 years, but will be closed to new applicants when 100MW (approximately 50,000 systems) have been installed or when average cost per customer is greater than USD10 per year.
The tariff is net and is to be set at AUD 0.60/kWh.
last ammended in 2017</t>
  </si>
  <si>
    <t>https://web.archive.org/web/20100914121220/
http://new.dpi.vic.gov.au/energy/policy/greenhouse-challenge/feed-in-tariffs</t>
  </si>
  <si>
    <t>National Cleaner Production Centre incl. National Symbiosis Program and Industrial Energy Efficiency Project (IEE) South Africa (2002)</t>
  </si>
  <si>
    <t>National Cleaner Production Centre incl. National Symbiosis Program and Industrial Energy Efficiency Project (IEE)</t>
  </si>
  <si>
    <t>Voluntary approaches, Advice or aid in implementation, Information provision, Information and education</t>
  </si>
  <si>
    <t>The National Cleaner Production Centre South Africa (NPCP-SA)promotes the implementation of energy efficiency measures in the industry sector and facilitated savings of 7.6 MtCO2ee between 2010 and 2016. The centre aims to raise awareness amongst companies for resource management and energy efficient production via trainings and energy consultancies. The NPCP-SA’s associated program Industrial Energy Efficiency Project (IEE)promotes energy management systems and corresponding certifications. A mandatory submission of energy management plans for enterprises whose annual energy consumption exceeds 180 TJ is still under discussion. The NCPC-SA further launched an industrial symbiosis program under which companies increase their resource efficiencies by exploiting synergies in production</t>
  </si>
  <si>
    <t>Voluntary carbon budgets on company leve South Africa (2017)</t>
  </si>
  <si>
    <t>Voluntary carbon budgets on company leve</t>
  </si>
  <si>
    <t>Voluntary approaches, Market-based instruments, GHG emissions allowances</t>
  </si>
  <si>
    <t>Ministry of Environment, Forest and Climate Change India (2014)</t>
  </si>
  <si>
    <t>Ministry of Environment, Forest and Climate Change</t>
  </si>
  <si>
    <t>moef.gov.in</t>
  </si>
  <si>
    <t>Solid waste management rules India (2016)</t>
  </si>
  <si>
    <t>Solid waste management rules</t>
  </si>
  <si>
    <t>Information provision, Information and education</t>
  </si>
  <si>
    <t>The Indian government revised the 2001 law related to MSW after 15 years and produced a new MSW law in 2016 under the Environmental (Protection) Act of 1986 for the proper management and utilization of MSW. This law is intended to make the community aware of ways to reduce waste generation and to involve locals in the proper management of waste and innovations of technology for recycling and energy recovery purposes</t>
  </si>
  <si>
    <t>https://www.nature.com/articles/s41598-018-21326-9
http://bbmp.gov.in/documents/10180/1920333/SWM-Rules-2016.pdf/27c6b5e4-5265-4aee-bff6-451f28202cc8</t>
  </si>
  <si>
    <t>Programme on Energy from Urban, Industrial, Agricultural Wastes/ Residues and Municipal Solid Waste India (2018)</t>
  </si>
  <si>
    <t>Programme on Energy from Urban, Industrial, Agricultural Wastes/ Residues and Municipal Solid Waste</t>
  </si>
  <si>
    <t>The programme has the following objectives:
- To promote setting up of projects for recovery of energy in the form of Biogas / BioCNG / Power from Urban, Industrial and Agricultural Waste and Captive Power and Thermal use through Gasification in Industries- To promote setting up of projects for recovery of energy from Municipal Solid Waste (MSW) for feeding power into the grid and for meeting captive power, thermal and vehicular fuel requirements.
- To promote Biomass Gasifier for feeding power into the grid or meeting captive power and thermal needs of rice mills/other industries and villages</t>
  </si>
  <si>
    <t>https://mnre.gov.in/waste-to-energy/schemes
https://mnre.gov.in/img/documents/uploads/file_s-1584425847955.pdf</t>
  </si>
  <si>
    <t>Standards and Labelling Program (S&amp;L) India (2006)</t>
  </si>
  <si>
    <t>Standards and Labelling Program (S&amp;L)</t>
  </si>
  <si>
    <t>"Standards and Labelling Scheme (S&amp;L) was launched in 2006 by the Ministry of Power under the framework of the Energy Conservation Act of 2001. Since then, the Bureau of Energy Efficiency (BEE) has been promoting and facilitating its adoption through the prescription of MEPS and applying labels that are affixed to the product. The key objective of the S&amp;L scheme is to provide the consumer an informed choice about the energy saving and consequent cost saving potentials of the respective products. Thus, the scheme enables the distinction between high-energy consuming versus efficient end-use equipment and appliances, thereby creating incentives and competitive dynamics for domestic market to shift towards more efficient appliances and equipment. " IEA IEA/IRENA Global Renewable Energy Policies and Measures Database © OECD/IEA and IRENA, [November 2020]</t>
  </si>
  <si>
    <t>https://www.iea.org/policies/1538-standards-and-labelling-program-sl?country=India&amp;jurisdiction=National&amp;page=2&amp;qs=india&amp;sector=Buildings</t>
  </si>
  <si>
    <t>Eco-Niwas Samhita India (2018)</t>
  </si>
  <si>
    <t>Eco-Niwas Samhita</t>
  </si>
  <si>
    <t>The Eco Niwas Samhita, Part – I Building Envelope (Energy Conservation Building Code for Residential Sector) is developed and launched on 14th December, 2018. It been developed to set minimum building envelope performance standards to limit heat gains (for cooling dominated climates) and to limit heat loss (for heating dominated climate) as well as for ensuring adequate natural ventilation and day lighting. The code is applicable to all residential use building projects built on plot area ≥ 500 m2.</t>
  </si>
  <si>
    <t>https://beeindia.gov.in/content/ecbc-residential</t>
  </si>
  <si>
    <t>Energy Efficiency Label for Residential Buildings India (2019)</t>
  </si>
  <si>
    <t>Energy Efficiency Label for Residential Buildings</t>
  </si>
  <si>
    <t>Comparison label, Information and education</t>
  </si>
  <si>
    <t>The key objective of the programme is to make a transparent instrument over the energy performance of a home which will gradually lead to an effective model taken into consideration while deciding over the home prices in future. The objective of the labeling program is to make an energy performance of a home an instrument of comparison while deciding over the home prices in the future. It also aims to provide a benchmark to compare one house over the other on the energy efficiency standards to create a consumer-driven market transformation solution for energy efficiency in the housing sector.
This program is another step towards realizing the vision of an energy surplus India with 24*7 power to all. Proposed Labelling program will cover all types of residential buildings in India. All the envisaged objectives can be achieved through the proposed labeling mechanism by making it as a mandatory information required in any real estate transaction/leasing.</t>
  </si>
  <si>
    <t>Light-duty: Fuel Consumption and emissions standards India (2017)</t>
  </si>
  <si>
    <t>Light-duty: Fuel Consumption and emissions standards</t>
  </si>
  <si>
    <t>"Manufacturers must meet a new car fleet average target of 130 gCO2/km in April 2017 and 113 gCO2/km in April 2022, equivalent to a nominal percent reduction of 13% over this period." IEA IEA/IRENA Global Renewable Energy Policies and Measures Database © OECD/IEA and IRENA, [November 2020]</t>
  </si>
  <si>
    <t>https://www.iea.org/policies/8215-india-light-duty-fuel-consumption?country=India&amp;jurisdiction=National&amp;sector=Transport&amp;status=In%20Force</t>
  </si>
  <si>
    <t>Heavy-duty: Fuel Consumption and emissions standards India (2017)</t>
  </si>
  <si>
    <t>Heavy-duty: Fuel Consumption and emissions standards</t>
  </si>
  <si>
    <t>"The new standards include two phases of regulatory compliance. Phase 1 goes into effect April 1, 2018, while Phase 2 is effective beginning April 1, 2021. The regulatory classes affected by this rule are as follows (Vahan Sewa, 2017):
» Category M3: motor vehicles for the carriage of passengers, comprising nine or more seats in addition to the driver’s seat with GVW exceeding 5 tonnes
» Category N3: motor vehicles for the carriage of goods with GVW exceeding 12 tonnes" IEA IEA/IRENA Global Renewable Energy Policies and Measures Database © OECD/IEA and IRENA, [November 2020]</t>
  </si>
  <si>
    <t>https://www.iea.org/policies/8214-fuel-efficiency-standards-for-commercial-heavy-duty-vehicles-hdvs?country=India&amp;jurisdiction=National&amp;sector=Transport&amp;status=In%20Force</t>
  </si>
  <si>
    <t>National Urban Transport Policy India (2006)</t>
  </si>
  <si>
    <t>National Urban Transport Policy</t>
  </si>
  <si>
    <t>The objective of this policy is to ensure safe, affordable, quick, comfortable, reliableand sustainable access for the growing number of city residents to jobs, education, recreationand such other needs within our cities. This is sought to be achieved by (1) Incorporating urban transportation as an important parameter at the urbanplanning stage rather than being a consequential requirement as well as (2) encouraging integrated land use and transport planning in all cities so that traveldistances are minimized and access to livelihoods, education, and other socialneeds, especially for the marginal segments of the urban population is improved. The policy last updated in 2014.</t>
  </si>
  <si>
    <t>http://www.indiaenvironmentportal.org.in/files/TransportPolicy.pdf
https://www.urbantransportnews.com/wp-content/uploads/2018/08/National_Urban_Transport_Policy_2014.pdf</t>
  </si>
  <si>
    <t>Nationally Determined Contribution - NDC Argentina (2016)</t>
  </si>
  <si>
    <t>The unconditional target limits emissions to 483 MtCO2ee in 2030 including LULUCF. The conditional target, including LULUCF, limits emissions to 369 MtCO2ee in 2030. In comparison to the revised NDC, the original INDC target was formulated as a reduction below business-as-usual (BAU) and led to higher absolute emissions levels. Argentina also updated its method for calculating the historical data it used to determine the target levels of the NDC. The revision of the methodology led to an increase in the ambition of the target.</t>
  </si>
  <si>
    <t>Resolution 202/16 on Renewables Power Purchase Agreements Argentina (2016)</t>
  </si>
  <si>
    <t>Resolution 202/16 on Renewables Power Purchase Agreements</t>
  </si>
  <si>
    <t>Resolution 202/16 (2016)</t>
  </si>
  <si>
    <t>https://climateactiontracker.org/documents/540/CAT_2019-09-05_ScalingUp_ARGENTINA_FullReport_ENG.pdf</t>
  </si>
  <si>
    <t>Resolution 281-E/17 on Long-term renewable energy market (MATER) Argentina (2017)</t>
  </si>
  <si>
    <t>Resolution 281-E/17 on Long-term renewable energy market (MATER)</t>
  </si>
  <si>
    <t>Resolution 281-E/2017 (2017)</t>
  </si>
  <si>
    <t>Resolution 81/2019 on Grid expansion tenders Argentina (2019)</t>
  </si>
  <si>
    <t>Resolution 81/2019 on Grid expansion tenders</t>
  </si>
  <si>
    <t>Infrastructure investments, Tendering schemes</t>
  </si>
  <si>
    <t>Resolution 81/2019</t>
  </si>
  <si>
    <t>Resolution 1-E/2017 and Provision 3/2018 on Energy management systems for industrial companies Argentina (2017)</t>
  </si>
  <si>
    <t>Provision 3/2018 as part of resolution 281-E/17 on Energy management systems for industrial companies</t>
  </si>
  <si>
    <t>Auditing, Monitoring, Voluntary approaches</t>
  </si>
  <si>
    <t>Resolution 1-E/2017 establishes a discount of up to 20% on electricity prices for energy-intensive industries. Provision 3/2018 (2018, as part of Joint Resolution 1-E/2017)
Companies that want to benefit from reduced electicity price have to implement the ISO norm 50001 on energy management systems (i.e. develop a plan of action for energy management, establish targets for energy performance, and define indicators to monitor progress)</t>
  </si>
  <si>
    <t>Resolution 319/99 on Energy labelling scheme for appliances Argentina (1999)</t>
  </si>
  <si>
    <t>Resolution 319/99 on Energy labelling scheme for appliances</t>
  </si>
  <si>
    <t>Resolution 319/99 setting up an e</t>
  </si>
  <si>
    <t>Resolution 520/2018 on Regulation of solar thermal heaters Argentina (2018)</t>
  </si>
  <si>
    <t>Resolution 520/2018 on Regulation of solar thermal heaters</t>
  </si>
  <si>
    <t>Resolution 520/2018</t>
  </si>
  <si>
    <t>Resolution 423/18 Energy Efficiency and Renewable Energy in Social Housing Argentina (2018)</t>
  </si>
  <si>
    <t>Energy Efficiency and Renewable Energy in Social Housing</t>
  </si>
  <si>
    <t>In 2018, the government launched the project Energy Efficiency and Renewable Energy in Social Housing</t>
  </si>
  <si>
    <t>https://climateactiontracker.org/documents/540/CAT_2019-09-05_ScalingUp_ARGENTINA_FullReport_ENG.pdf
https://www.hcdn.gob.ar/proyectos/proyecto.jsp?exp=6963-D-2018</t>
  </si>
  <si>
    <t>Resolution 191-E/17 on Mandatory information on energy and emissions performance Argentina (2017)</t>
  </si>
  <si>
    <t xml:space="preserve">Resolution 191-E/17 on Mandatory information on energy and emissions performance </t>
  </si>
  <si>
    <t>Resolution 191-E/2017 established an obligation for vehicle traders to inform customers about CO2 emissions and fuel consumption standards</t>
  </si>
  <si>
    <t>Resolution 1156/04 on National Programme for Biofuels Argentina (2004)</t>
  </si>
  <si>
    <t>Resolution 1156/04 on National Programme for Biofuels</t>
  </si>
  <si>
    <t>In 2004, the Ministry of Agriculture createdthe National ProgrammeforBiofuels (Resolution1156/04), which defines objectives to promote the use of biofuels as an alternative to fossil fuels. A central part of the programmeis to support rural development in the execution of biofuels projects(biodiesel and bioethanol).</t>
  </si>
  <si>
    <t>Decree 331/2017 and 51/2018 on Reduced import tariffs for Evs Argentina (2017)</t>
  </si>
  <si>
    <t>Decree 331/2017 and 51/2018 on Reduced import tariffs for Evs</t>
  </si>
  <si>
    <t>Decree 331/2017 and 51/2018</t>
  </si>
  <si>
    <t>ForestAR 2030 Argentina (2018)</t>
  </si>
  <si>
    <t>ForestAR 2030</t>
  </si>
  <si>
    <t>Sustainable forestry strategy for 2030. Revised in 2019.</t>
  </si>
  <si>
    <t>Decree N. 246/2019 National plan for avoidance of food losses and waste Argentina (2019)</t>
  </si>
  <si>
    <t>Decree N. 246/2019 National plan for avoidance of food losses and waste</t>
  </si>
  <si>
    <t>Product standards, Strategic planning</t>
  </si>
  <si>
    <t>Decrete 246/2019</t>
  </si>
  <si>
    <t>The National Adaptation and Mitigation Response Plan to Climate Change Argentina (2019)</t>
  </si>
  <si>
    <t>The National Adaptation and Mitigation Response Plan to Climate Change</t>
  </si>
  <si>
    <t>Climate strategy, Formal &amp; legally binding climate strategy, Monitoring</t>
  </si>
  <si>
    <t>Preparation of a national plan that aims to advance in the fulfilment of Argentina’s climate change commitments and the national action plans for all sectors.</t>
  </si>
  <si>
    <t>https://www.boletinoficial.gob.ar/detalleAviso/primera/222018/20191127</t>
  </si>
  <si>
    <t>National Medium Term Development Plan Indonesia (2019)</t>
  </si>
  <si>
    <t>In 2019, Indonesia published its RPJMN 2020-2024 medium term plan, which includes strategies and targets that will guide the country’s development for the next five years. The new RPJMN 2020-2024 includes more ambitious targets for the electricity sector than announced at the beginning of the year. According to the electricity supply plan (RUPTL) published in January 2019, renewable power capacity was projected to increase by 8.0 GW until 2024; the RPJMN projects an increase over three times higher, reaching 37.3 GW in 2024</t>
  </si>
  <si>
    <t>https://climateactiontracker.org/countries/indonesia/current-policy-projections/</t>
  </si>
  <si>
    <t>Regulation 49/2018 on renewables net metering Indonesia (2018)</t>
  </si>
  <si>
    <t xml:space="preserve">Regulation 49/2018 on renewables net metering </t>
  </si>
  <si>
    <t>Regulation 49/2018 establishes a net metering scheme in which the users are compensated for only 65% of the electricity they put into the grid</t>
  </si>
  <si>
    <t>Regulation 36/2005 on energy standards for buildings Indonesia (2005)</t>
  </si>
  <si>
    <t>Regulation on energy standards for buildings</t>
  </si>
  <si>
    <t>Building codes and standards, Product standards, Monitoring, Auditing</t>
  </si>
  <si>
    <t>Concerns building envelop, air conditioning, lighting appliances, and energy audit procedure</t>
  </si>
  <si>
    <t>Buildings Law Indonesia (2002)</t>
  </si>
  <si>
    <t>Buildings Law</t>
  </si>
  <si>
    <t>Law No. 28/2002 on Buildings regulates building functions, building requirements, building process, the role of the community and government, and sanctions for non-compliance. All buildings within the Republic of Indonesia are subject to the law. IEA/IRENA Global Renewable Energy Policies and Measures Database © OECD/IEA and IRENA, [November 2020]</t>
  </si>
  <si>
    <t>https://www.iea.org/policies/94-buildings-law-no-282002?country=Indonesia&amp;page=1&amp;q=building&amp;year=desc</t>
  </si>
  <si>
    <t>Ministerial Regulation No.2 on Green Building Indonesia (2015)</t>
  </si>
  <si>
    <t>Ministerial Regulation No.2 on Green Building</t>
  </si>
  <si>
    <t>The incentives comprised in this regulation include: reduced permit and service fees, reduced land and building taxes, technical support and advice from green building experts, reward in form of certificate and promotion. IEA/IRENA Global Renewable Energy Policies and Measures Database © OECD/IEA and IRENA, [November 2020]</t>
  </si>
  <si>
    <t>https://www.iea.org/policies/7353-ministerial-regulation-no2-on-green-building?country=Indonesia&amp;page=1&amp;q=building&amp;year=desc</t>
  </si>
  <si>
    <t>Emission Limits for New Vehicle Indonesia (2009)</t>
  </si>
  <si>
    <t>Emission Limits for New Vehicle</t>
  </si>
  <si>
    <t>The regulation applies for emission limitation procedures of new vehicle type M, N, and O (4 wheels or above, gasoline, diesel, and LGV cars) and motorcycle type L.
The fuels reference which is being used for testing is is complied with The Economic Comission for Europe (ECE). IEA/IRENA Global Renewable Energy Policies and Measures Database © OECD/IEA and IRENA, [November 2020]</t>
  </si>
  <si>
    <t>https://www.iea.org/policies/1414-emission-limits-for-new-vehicle-ministerial-regulation-no42009?country=Indonesia&amp;sector=Transport&amp;year=desc</t>
  </si>
  <si>
    <t>RSPO palm oil certification Indonesia (2004)</t>
  </si>
  <si>
    <t>RSPO palm oil certification</t>
  </si>
  <si>
    <t>Product standards, Voluntary approaches</t>
  </si>
  <si>
    <t>The Roundtable of Sustainable Palm Oil (RSPO) certification scheme is voluntary</t>
  </si>
  <si>
    <t>http://www.efeca.com/wp-content/uploads/2016/03/Efeca_PO-Standards-Comparison-.pdf</t>
  </si>
  <si>
    <t>ISPO palm oil certification Indonesia (2011)</t>
  </si>
  <si>
    <t>ISPO palm oil certification</t>
  </si>
  <si>
    <t>Oil palm plantations in Indonesia are required to comply with the Indonesian Sustainable Palm Oil (ISPO) certification scheme. The ISPO program covers greenhouse gas emissions (including methane capture), land use, biodiversity, and labor. The Ministerial Regulation No. 11/2015 from the Ministry of Agriculture specifically exempts palm oil plantations supplying palm oil for biofuel production from ISPO compliance.</t>
  </si>
  <si>
    <t>Passenger auto and light truck GHG emission regulations Canada (2014)</t>
  </si>
  <si>
    <t>Passenger auto and light truck GHG emission regulations</t>
  </si>
  <si>
    <t>A 5% annual reduction in CO2-equivalent per mile for passenger cars from 2017 to 2025. New fleet average GHG limits for light trucks tighten 3.5% per year from 2017 to 2021 and 5% per year from 2022 to 2025</t>
  </si>
  <si>
    <t>Public Transit Infrastructure Fund Canada (2016)</t>
  </si>
  <si>
    <t>Public Transit Infrastructure Fund</t>
  </si>
  <si>
    <t>Grants and subsidies, Loans, Funds to sub-national governments, Infrastructure investments</t>
  </si>
  <si>
    <t>"The Public Transit Infrastructure Fund is investing $3.4 billion over three years to upgrade and improve public transit systems across Canada including investments in energy efficient buses, increasing accessibility of public transit, integrating alternative and active transportation into public transit systems and repairing transit infrastructure."</t>
  </si>
  <si>
    <t>https://www.infrastructure.gc.ca/plan/ptif-fitc-eng.php</t>
  </si>
  <si>
    <t>Government fleet ZEV Canada (2017)</t>
  </si>
  <si>
    <t>Government fleet ZEV</t>
  </si>
  <si>
    <t>"Starting in the 2019-2020 fiscal year, 75 % of new light-duty administrative fleet vehicle
purchases will be ZEVs or hybrid, with the objective that the Government’s
administrative fleet comprises at least 80 % ZEVs by 2030." IEA/IRENA Global Renewable Energy Policies and Measures Database © OECD/IEA and IRENA, [November 2020]</t>
  </si>
  <si>
    <t>https://www.iea.org/policies/6977-government-fleet-zev?country=Canada&amp;jurisdiction=National&amp;status=In%20Force</t>
  </si>
  <si>
    <t>National Energy Code for Buildings Canada (2017)</t>
  </si>
  <si>
    <t>"The National Energy Code of Canada for Buildings 2017 (NECB), published by NRC and developed by the Canadian Commission on Building and Fire Codes in collaboration with Natural Resources Canada (NRCan), sets out technical requirements for the energy efficient design and construction of new buildings. NRC and NRCan are publishing this interim edition of the NECB in response to proposals received that improve the overall energy performance of buildings over the 2015 edition. Modelling for these changes indicates a potential energy efficiency improvement of between 10.3 and 14.4 % over the NECB 2011." IEA/IRENA Global Renewable Energy Policies and Measures Database © OECD/IEA and IRENA, [November 2020]</t>
  </si>
  <si>
    <t>https://www.iea.org/policies/7488-national-energy-code-of-canada-for-buildings-2017?country=Canada&amp;jurisdiction=National&amp;status=In%20Force</t>
  </si>
  <si>
    <t>Amendment 14 - Energy Efficiency Regulations - Air Conditioners Canada (2019)</t>
  </si>
  <si>
    <t>Amendment 14 - Energy Efficiency Regulations - Air Conditioners</t>
  </si>
  <si>
    <t>https://www.iea.org/policies/6167-amendment-14-energy-efficiency-regulations-air-conditioners?country=Canada&amp;jurisdiction=National&amp;status=In%20Force</t>
  </si>
  <si>
    <t>Amendments to MEPS for furnaces, fireplaces, unit heaters and recovery ventilators Canada (2019)</t>
  </si>
  <si>
    <t>Amendments to MEPS for furnaces, fireplaces, unit heaters and recovery ventilators</t>
  </si>
  <si>
    <t>"The amendments have introduced or updated energy efficiency standards, testing protocols, and reporting requirements for 12 product categories of furnaces, fireplaces, heaters and ventilation systems." (IEA) IEA/IRENA Global Renewable Energy Policies and Measures Database © OECD/IEA and IRENA, [November 2020]</t>
  </si>
  <si>
    <t>https://www.nrcan.gc.ca/energy-efficiency/energy-efficiency-regulations/forward-regulatory-plan-2019-2021/18318</t>
  </si>
  <si>
    <t>Zero Emission Vehicle Infrastructure Deployment Canada (2019)</t>
  </si>
  <si>
    <t>Zero Emission Vehicle Infrastructure Deployment</t>
  </si>
  <si>
    <t>Direct investment, Demonstration project, Target</t>
  </si>
  <si>
    <t>"Investing $96.4M to support the establishment of a coast-to-coast charging network for electric vehicles, natural gas stations along key freight corridors and stations for hydrogen fuel cell electric vehicles in metropolitan centres, $76.1M to support the demonstration of next-generation charging technologies as well as $10M for the development of binational (Canada and the United States) codes and standards for low-carbon vehicles and infrastructure."
"The Government of Canada has set ambitious federal targets for zero-emission vehicles (ZEV) reaching 10% of light-duty vehicles (LDV) sales per year by 2025, 30% by 2030 and 100% by 2040." IEA/IRENA Global Renewable Energy Policies and Measures Database © OECD/IEA and IRENA, [November 2020]</t>
  </si>
  <si>
    <t>https://www.nrcan.gc.ca/energy-efficiency/transportation-alternative-fuels/zero-emission-vehicle-infrastructure-program/21876</t>
  </si>
  <si>
    <t>Share of low-emission vehicles (%)</t>
  </si>
  <si>
    <t>Federal purchase incentive: Zero emission vehicles Canada (2019)</t>
  </si>
  <si>
    <t>Federal purchase incentive: Zero emission vehicles</t>
  </si>
  <si>
    <t>"Provide $300 million over three years, starting in 2019–20, to Transport Canada to introduce a new federal purchase incentive of up to $5,000 for electric battery or hydrogen fuel cell vehicles with a manufacturer’s suggested retail price of less than $45,000." IEA/IRENA Global Renewable Energy Policies and Measures Database © OECD/IEA and IRENA, [November 2020]</t>
  </si>
  <si>
    <t>https://www.iea.org/policies/7962-zero-emission-vehicle-infrastructure-deployment?country=Canada&amp;jurisdiction=National&amp;status=In%20Force</t>
  </si>
  <si>
    <t>Kigali Amendment Canada (2017)</t>
  </si>
  <si>
    <t>Kigali Amendment</t>
  </si>
  <si>
    <t>Phase down the consumption (imports and exports) of HFCs establish a system for permiting the import and export of new, used, recycled and reclaimed HFCs report on its HFC consumption ban the trade of HFC with Parties that have not ratified the amendment.</t>
  </si>
  <si>
    <t>https://www.canada.ca/en/environment-climate-change/services/sustainable-development/strategic-environmental-assessment/public-statements/canada-agree-control-hydrofluorocarbons.html</t>
  </si>
  <si>
    <t>Affordable Clean Energy (ACE) United States of America (2019)</t>
  </si>
  <si>
    <t>Affordable Clean Energy (ACE)</t>
  </si>
  <si>
    <t>The ACE rule repealed the Obama-era Clean Power Plan (CPP) and establishes emission guidelines for states limit CO2 of coal-fired power plants. The new rule is weaker than the former CPP and encourage heat rate improvements in coal-fired plants.</t>
  </si>
  <si>
    <t>https://www.epa.gov/stationary-sources-air-pollution/affordable-clean-energy-rule</t>
  </si>
  <si>
    <t>Alternative Fuel Vehicle Tax Credits United States of America (2010)</t>
  </si>
  <si>
    <t>Alternative Fuel Vehicle Tax Credits</t>
  </si>
  <si>
    <t>Federal tax credits are provided to encourage the purchase of electric, hybrid, and/or alternative-fuel vehicles (Alternative Fuel Vehicle Tax Credits)
Supported by distinct regulations such as:
- American Recovery and Reinvestment Act of 2009 (ARRA2009)
- Energy Policy Act (Public Law 109-58, 2005)
- Energy Independence and Security Act (Public Law 110-140, 2007)
- Energy Improvement and Extension Act (Public Law 111-5, 2008)</t>
  </si>
  <si>
    <t>https://www.fueleconomy.gov/feg/taxevb.shtml</t>
  </si>
  <si>
    <t>Infrastructure investments, Building codes and standards</t>
  </si>
  <si>
    <t>Electricity and heat, Buildings, Construction</t>
  </si>
  <si>
    <t>Funding for smart grid projects in the American Recovery and Reinvestment Act of 2009 (ARRA2009)</t>
  </si>
  <si>
    <t>https://www.congress.gov/bill/111th-congress/house-bill/1/text</t>
  </si>
  <si>
    <t>Bipartisan Budget Act United States of America (2018)</t>
  </si>
  <si>
    <t>Bipartisan Budget Act</t>
  </si>
  <si>
    <t>Electricity and heat, CCS, Industry, Negative emissions</t>
  </si>
  <si>
    <t>The Bipartisan Budget Act of 2018 provides tax credits for carbon capture and sequestration.</t>
  </si>
  <si>
    <t>https://www.congress.gov/bill/115th-congress/house-bill/1892/text</t>
  </si>
  <si>
    <t>Requirements for Process emissions, emissions related to hazardus and toxic substances United States of America (1990)</t>
  </si>
  <si>
    <t>Requirements for Process emissions, emissions related to hazardus and toxic substances</t>
  </si>
  <si>
    <t>Industry, Industrial N2O</t>
  </si>
  <si>
    <t>Clean Air Act Amendments of 1990</t>
  </si>
  <si>
    <t>https://www.epa.gov/laws-regulations/summary-clean-air-act</t>
  </si>
  <si>
    <t>Safer Affordable Fuel Efficiency (SAFE) rule United States of America (2020)</t>
  </si>
  <si>
    <t>Safer Affordable Fuel Efficiency (SAFE) rule</t>
  </si>
  <si>
    <t>Repealed CAFE with the new Safer Affordable Fuel Efficiency (SAFE) rule for model years 2021-2026. The new rule is substantially weaker than the former rule from Obama-era</t>
  </si>
  <si>
    <t>https://www.govinfo.gov/content/pkg/FR-2020-04-30/pdf/2020-06967.pdf</t>
  </si>
  <si>
    <t>Emissions Trading System China (2017)</t>
  </si>
  <si>
    <t>Emissions Trading System</t>
  </si>
  <si>
    <t>GHG emissions allowances, GHG emission reduction crediting and offsetting mechanism, CO2 taxes</t>
  </si>
  <si>
    <t>Transport, Air, Electricity and heat, Industry</t>
  </si>
  <si>
    <t>Launched in 2020 (only energy sector, industrial and aviation sectors added in later phases), announced in 2017. 
The objective of the ETS is to contribute to the effective control and gradual reduction ofcarbon emissions in China and the achievement of green and low carbon development.The ETS is expected to regulate ~1,700 companies from the power sector (includingcombined heat and power, as well as captive power plants of other sectors), which emitmore than 26,000 tonnes GHG or consume more than 10,000 tce per year. The Chinesesystem would cover more than three billion tonnes of CO2e in its initial phase, accounting for about 30% of national emissions.</t>
  </si>
  <si>
    <t>https://icapcarbonaction.com/en/?option=com_etsmap&amp;task=export&amp;format=pdf&amp;layout=list&amp;systems%5B%5D=55
https://www.lowyinstitute.org/the-interpreter/china-s-carbon-emissions-trading-scheme-not-where-action
https://carbon-pulse.com/63367/</t>
  </si>
  <si>
    <t>Circular no 2023 risk and early warning for coal power planning and construction China (2020)</t>
  </si>
  <si>
    <t>Circular on 2023 risk and early warning for coal power planning and construction</t>
  </si>
  <si>
    <t>Codes and standards, Sectoral standards, Monitoring</t>
  </si>
  <si>
    <t>Set out to eliminate coal-fired generating units that do not meet current standards (including coal-fired auto-consumer units). In accordance with relevant laws and regulations, clean up and rectify illegal construction of coal-fired power projects. In administrative areas where the indicator for installed capacity adequacy is red or orange, the approval and new construction starts of coal-fired power projects with power produced for local consumption will be suspended. It affects about 48GW coal power plants announced by local government in 2020.
The new coal-fired power monitor up to 2023 was published in early 2020. The monitor allows or restricts provinces to permit construction of new coal-fired power plants. Restrictions were rolled back compared to last year (2022 risk monitor), and more provinces were green-lighted for new plants.
(February 2020)</t>
  </si>
  <si>
    <t>http://www.nea.gov.cn/2020-02/26/c_138820419.htm</t>
  </si>
  <si>
    <t>Green and High-Efficiency Cooling Action Plan China (2019)</t>
  </si>
  <si>
    <t>Green and High-Efficiency Cooling Action Plan</t>
  </si>
  <si>
    <t>Buildings, Appliances, Industry, Fluorinated gases</t>
  </si>
  <si>
    <t>Agree ratification and implementation of the Kigali amendment to the Montreal Protocol on the phasedown of HFCs and to promote the improvement of energy efficiency standards in the cooling sector.” Also, the China Cooling Action Plan sets forth targets for cooling-product energy efficiency improvement by 2022 and 2030.
Main targets: by 2022, EE levels of cooling products, such as residential ACs and variable refigerant flow shall be improved by 30% and market share of green and high efficiency cooling products increased by 20%, resulting in annual electricity savings of approximately 100 TWh. By 2030, cooling EE of large scale public buildings shall be increased by 30%, overall energy efficiency levels of cooling shall be improved by more than 25%, and market share of green and highly efficient cooling products increased by more than 40%, which produces annual electricity savings of approximately 400 TWh.</t>
  </si>
  <si>
    <t>http://www.igsd.org/wp-content/uploads/2019/07/ENG-China-Cooling-Action-Plan.pdf</t>
  </si>
  <si>
    <t>Renewable portfolio standard benchmark China (2019)</t>
  </si>
  <si>
    <t>Renewable portfolio standard benchmark</t>
  </si>
  <si>
    <t>Implemented to achieve non-fossil share target of NDC, will increase consumption of RE and reduce curtailment rates. Covering the period 2020-2025, last policy paper in 2019.
Includes 35% of electricity to be from RE sources by 2030, also increased 2018 and 2020 non-hydro power consumption targets for some provinces</t>
  </si>
  <si>
    <t>https://www.scmp.com/news/china/politics/article/2165831/china-steps-green-energy-push-revised-renewable-target-35-2030
https://www.forbes.com/sites/gauravsharma/2019/05/21/policy-initiatives-to-trigger-massive-growth-of-renewable-energy-in-china/#9a07fcb6c63a</t>
  </si>
  <si>
    <t>Trial measures for the regional integration of central government State Owned Enterprises in the coal fired power sector China (2019)</t>
  </si>
  <si>
    <t>Trial measures for the regional integration of central government State Owned Enterprises in the coal fired power sector</t>
  </si>
  <si>
    <t>In trial areas (Gansu, Shaanxi, Xinjiang, Qinghai, Ningxia), utilities not making profit with low operating hours to have their coal-fired power assets in government SOEs consolidated...to continually increase the coordination of coal-fired power, to steadily improve operating efficiency, to reduce coal-fired power generating capacity by one quarter to one third, to significantly increase the average number of full-load hours for each generator, to reduce overall losses by more than 50%, and to significantly reduce debt-to-asset ratios</t>
  </si>
  <si>
    <t>https://chinaenergyportal.org/en/trial-measures-for-the-regional-integration-of-central-government-state-owned-enterprises-in-the-coal-fired-power-sector/</t>
  </si>
  <si>
    <t>Scrapped purchase tax on NEVS China (2020)</t>
  </si>
  <si>
    <t>Scrapped purchase tax on NEVS</t>
  </si>
  <si>
    <t>China scrapped the vehicle purchase tax on new-energy vehicles (NEV), effective in 2021 and 2022, in its latest efforts to lift car consumption in China, especially NEVs, at a time when the coronavirus epidemic has reduced demand.</t>
  </si>
  <si>
    <t>https://www.globaltimes.cn/content/1186457.shtml</t>
  </si>
  <si>
    <t>National Leading Committee on Climate Change China (2007)</t>
  </si>
  <si>
    <t>National Leading Committee on Climate Change</t>
  </si>
  <si>
    <t>The role of the NLCCC, which coordinates twenty-seven different government agencies, is much like that of its predecessors: to make major decisions and to coordinate national actions on climate change. Yet it has considerably strengthened capacity and decision-making in comparison to previous bodies.</t>
  </si>
  <si>
    <t>Other low-carbon technologies and fuel switch, Energy efficiency, Energy service demand reduction and resource efficiency, Non-energy use</t>
  </si>
  <si>
    <t>https://unfccc.int/resource/docs/natc/chnnc2e.pdf</t>
  </si>
  <si>
    <t>Phase-out old and Inefficient Coal-Fired Power Plants Japan (2020)</t>
  </si>
  <si>
    <t>Phase-out old and Inefficient Coal-Fired Power Plants</t>
  </si>
  <si>
    <t>On 3 July 2020, the Minister of Economy, Trade and Industry (METI) announced that Japan would develop concrete plans to phase out inefficient coal-fired power plants. He provided few details, but news reports suggested the government was considering shutting down or mothballing about 100 out of total of 110 existing inefficient coal plants by 2030.</t>
  </si>
  <si>
    <t>https://www.kikonet.org/eng/press-release-en/2020-07-02/coal-phase-out</t>
  </si>
  <si>
    <t>Net-metering for Residential PV Turkey (2013)</t>
  </si>
  <si>
    <t>Net-metering for Residential PV</t>
  </si>
  <si>
    <t>The Turkish government has issued a net metering scheme for solar systems not exceeding 10 kW of generation capacity,
Electricity Market Law No. 6446 of 2013</t>
  </si>
  <si>
    <t>https://policy.asiapacificenergy.org/node/2308/portal</t>
  </si>
  <si>
    <t>Electricity Market Law No. 6446 Turkey (2013)</t>
  </si>
  <si>
    <t>Electricity Market Law No. 6446</t>
  </si>
  <si>
    <t>For electricity generation facilities based on RE sources under Act No. 5346 and put into operation before 31/12/2020, 85% deduction applicable to value of investment and permits in first 10 years of operating period, rent, easement and utilization right.</t>
  </si>
  <si>
    <t>Regulation of the Electricity Market Connection and Use of System Turkey (2014)</t>
  </si>
  <si>
    <t>Regulation of the Electricity Market Connection and Use of System</t>
  </si>
  <si>
    <t>The regulation fixes the framework conditions for the connection and the use of the grid.</t>
  </si>
  <si>
    <t>http://www.res-legal.eu/search-by-country/turkey/sources/t/source/src/emtdn/</t>
  </si>
  <si>
    <t>Electric Market Grid Regulation Turkey (2003)</t>
  </si>
  <si>
    <t>Electric Market Grid Regulation</t>
  </si>
  <si>
    <t>The measure fixes the framework conditions for the transmission to the grid.</t>
  </si>
  <si>
    <t>http://www.res-legal.eu/search-by-country/turkey/sources/t/source/src/emgr/</t>
  </si>
  <si>
    <t>By-Law on Ecodesign of Energy-Related Products Turkey (2010)</t>
  </si>
  <si>
    <t>By-Law on Ecodesign of Energy-Related Products</t>
  </si>
  <si>
    <t>"By-Law on Ecodesign of Energy-Related Products, has come to force in 2010, in line with Directive 2009/125/EC of the European Parliament and of the Council of 21 October 2009 on establishing a framework for the setting of Ecodesign requirements for energy-related products." Turkey's 7th National Communication to the UNFCCC</t>
  </si>
  <si>
    <t>https://unfccc.int/sites/default/files/resource/496715_Turkey-NC7-1-7th%20National%20Communication%20of%20Turkey.pdf</t>
  </si>
  <si>
    <t>National Energy and Mining Policy Turkey (2017)</t>
  </si>
  <si>
    <t>National Energy and Mining Policy</t>
  </si>
  <si>
    <t>"The strategies that constitute the Policy are summarized below:
• Increase energy efficiency: An overall target to reduce the energy intensity by 20% until 2023 compared to the
2008 levels is formulated.
• Make progress in renewable energy through local production, R&amp;D and YEKA: One of the identified goals is to
increase the share of renewable energy in total energy production by at least 30 percent
• Contribute to the generation of electricity by using nuclear technology: One of the identified goals is to increase
the share of NPPs in electricity generation by at least 10 percent according to the forecasts for 2023" Turkey's 7th National Communication, p.88</t>
  </si>
  <si>
    <t>Monitoring Energy Efficiency in Sectors Turkey (2007)</t>
  </si>
  <si>
    <t>Monitoring Energy Efficiency in Sectors</t>
  </si>
  <si>
    <t>To monitor energy efficiency, according to the energy efficiency law, certain energy users are obliged to report on their energy consumption to the General Directorate of Renewable Energy (GDRE). IEA/IRENA Global Renewable Energy Policies and Measures Database © OECD/IEA and IRENA, [November 2020]</t>
  </si>
  <si>
    <t>https://www.iea.org/policies/390-monitoring-energy-efficiency-in-sectors?country=Turkey&amp;qs=turk</t>
  </si>
  <si>
    <t>By-Law on the Indication by Labelling and Standard Product Information of The Consumption of Energy and_x000D_
Other Resources by Energy-Related Products, No Turkey (2011)</t>
  </si>
  <si>
    <t>By-Law on the Indication by Labelling and Standard Product Information of The Consumption of Energy and_x000D_
Other Resources by Energy-Related Products, No</t>
  </si>
  <si>
    <t>Product standards, Performance label</t>
  </si>
  <si>
    <t>"In line with Directive 2010/30/EU of the European Parliament and of the Council of 19 May 2010, has come into force in 2011. The By-Law established a framework for the harmonization of national measures on end-user information by means of labelling and standard product information, on the consumption of energy and where relevant of other essential resources during use, and supplementary information concerning energy-related products, thereby allowing end-users to choose more efficient products." Turkey's 7th National Communication to the UNFCCC, p. 79 (The list of specific labels can be found in the 7th National Communication.)</t>
  </si>
  <si>
    <t>Integrated Urban Development Strategy and Action Plan Turkey (2010)</t>
  </si>
  <si>
    <t>Integrated Urban Development Strategy and Action Plan</t>
  </si>
  <si>
    <t>"Plan mentions studies and actions to be performed at central and local levels regarding transport, housing and land supply, disasters, natural and cultural assets, climate change, life quality, social policies and participation. In the Plan, the main principles and values regarding climate change and sustainable development are: (I) Paying attention to ecological balance in natural resource use; (ii) Ensuring healthy, safe, and quality environment,
free from natural and technological disasters and risks; (iii) Improving use of a sustainable transportation systems as well as use of renewable energy resources; (iv) Paying attention to environmental, natural and ecological equality; (v) Encouraging methods to decrease impacts of consumption patterns on natural and cultural environment in settlements. KENTGES is a cross cutting strategy document in terms of low carbon and sustainable development." Turkey's 7th National Communication to the UNFCCC, p. 85</t>
  </si>
  <si>
    <t>Light-Duty Vehicle Emissions Standards Turkey (2016)</t>
  </si>
  <si>
    <t>Light-Duty Vehicle Emissions Standards</t>
  </si>
  <si>
    <t>Turkey adopted the Euro VI standards for light-duty vehicles in 2016.</t>
  </si>
  <si>
    <t>https://theicct.org/sites/default/files/publications/ICCT_Turkish-fleet-baseline_20160318.pdf</t>
  </si>
  <si>
    <t>Heavy-Duty Vehicle Emissions Standards Turkey (2015)</t>
  </si>
  <si>
    <t>Heavy-Duty Vehicle Emissions Standards</t>
  </si>
  <si>
    <t>Turkey adopted the Euro 6 standards for heavy duty commercial vehicles in 2015.</t>
  </si>
  <si>
    <t>https://www.globalfueleconomy.org/transport/gfei/autotool/case_studies/europe/Turkey/Turkey%20Case%20Study.pdf</t>
  </si>
  <si>
    <t>Mandatory Biofuel Blending Turkey (2011)</t>
  </si>
  <si>
    <t>Mandatory Biofuel Blending</t>
  </si>
  <si>
    <t>Renewable energy target, Fiscal or financial incentives, Obligation schemes</t>
  </si>
  <si>
    <t>Biofuel blending mandatory from 2013 and 2015 for bioethanol (2%) and biodiesel (1%) respectively. Blending ratio increased to 3% for bioethanol in 2014 and biodisel in 2016 (Turkish Energy Regulatory Agency, 2011). See also 7th National Communication, p. 90.</t>
  </si>
  <si>
    <t>https://www.researchgate.net/publication/288434042_The_implications_of_Biofuel_policy_in_Turkey</t>
  </si>
  <si>
    <t>Transport and Communication Strategy Turkey (2011)</t>
  </si>
  <si>
    <t>Transport and Communication Strategy</t>
  </si>
  <si>
    <t>2023 targets: "• Increasing the share of railways in freight transport (which was 5% in 2009) to 15% and in passenger transport (which was 2% in 2009) to 10% by 2023;
• Decreasing the share of roads in freight transport (which was 80.63% in ton-km in 2009) below 60%, and in passenger transport (which was 89.59 in passenger-km in 2009) to 72% as of 2023"
Targets for 2030: "• Ensuring balanced utilization of transport modes in freight and passenger transport by reducing the share of road transport and increasing the share of maritime and rail transport;
• Enhancing combined transport;
• Implementing sustainable transport approaches in urban areas;
• Promoting alternative fuels and clean vehicles;
• Reducing fuel consumption and emissions of road transport with National Smart Transport Systems Strategy Document (2014 - 2023)
• Realizing high speed railway projects;
• Increasing urban railway systems;
• Achieving fuel savings by tunnel projects;
• Scraping of old vehicles from traffic;
• Implementing green port and green airport projects to ensure energy efficiency;
• Implementing special consumption tax exemptions for maritime transport" Turkey's 7th National Communication to the UNFCCC, p. 100-101</t>
  </si>
  <si>
    <t>National Smart Transportation Systems Strategy Turkey (2014)</t>
  </si>
  <si>
    <t>National Smart Transportation Systems Strategy</t>
  </si>
  <si>
    <t>"The vision and overall purpose of the Strategy is defined as “utilizing information and communication technologies in all transport modes to attain a fully integrated, safe, effective, efficient, innovative, human-oriented, environmentally friendly, sustainable and smart transport network”. One of the strategic objectives in order to achieve these goals is decreasing emissions and fuel consumption from road transport that accounts higher portion of GHG emissions.
Concerning this objective, two actions are identified:
• development of smart transport systems to reduce fuel consumption and GHG emissions
• provision of emission reduction solutions in intercity transport" Turkey's 7th National Communication to the UNFCCC, p.101</t>
  </si>
  <si>
    <t>Strategic Plan of General Directorate of Forestry (2017-2021) Turkey (2015)</t>
  </si>
  <si>
    <t>Strategic Plan of General Directorate of Forestry (2017-2021)</t>
  </si>
  <si>
    <t>"• Monitoring the health of forest ecosystems and search for ways to fight with diseases
• Quality of Wood, seed and fruit efficiency will be improved. Silvicultural maintenance measures for the establishment of healthy forests will be increased.
• Ratio of growing stock per hectar will be increased from 72.9 m3 to 74.5 m3 by 2021.
• Increasing the productive forest area from 12,850,000 ha to 13,250,000 by 2021.
• Surface of total forest land is of Turkey will increase from %28,8 to %30 by 2023.
• Combating erosion for reduce the soil loss and enhance the pasture improvement. size of soil loss controlled area will be increased from 1,415,000 ha to 1,677,000 ha by 2021. Rehabilited pasture area will be increased from 222,000 ha to 265,000 ha by 2021.
• The amenajman plan and inventory of 5,605,000 ha forest land will be made in accordance with multi-purpose use." Turkey's 7th National Communication to the UNFCCC, p. 108</t>
  </si>
  <si>
    <t>National Strategy and Action Plan to Combat Desertification Turkey (2015)</t>
  </si>
  <si>
    <t>National Strategy and Action Plan to Combat Desertification</t>
  </si>
  <si>
    <t>"• Awareness raising activities in order to sustainability of forest lands especially targeting women;
• Conducting studies in order to monitor the impacts of climate change on forests and forest biodiversity and develop adaptation measures with sustainable forest management approach;
• Improving and extending monitoring and early warning systems for protection of forests from fires;
• Rehabilitation of forest lands within the framework of sustainable forest" Turkey's 7th National Communication to the UNFCCC, p. 108</t>
  </si>
  <si>
    <t>Actions under National Forestry Programme Turkey (2004)</t>
  </si>
  <si>
    <t>Actions under National Forestry Programme</t>
  </si>
  <si>
    <t>Implemented by the Ministry of Agriculture and Forestry. Extension and improvement of existing forest areas and carbon sink. (Turkey's 7th National Communication to the UNFCCC, p. 108)</t>
  </si>
  <si>
    <t>Net Metering for Small-Scale Solar Saudi Arabia (2017)</t>
  </si>
  <si>
    <t>Net Metering for Small-Scale Solar</t>
  </si>
  <si>
    <t>Applying to projects under 1 MW. Came into force in mid-2018.</t>
  </si>
  <si>
    <t>https://www.pv-magazine.com/2017/08/10/saudi-arabia-issues-net-metering-scheme-for-small-scale-solar/</t>
  </si>
  <si>
    <t>Wind Power Auction Saudi Arabia (2019)</t>
  </si>
  <si>
    <t>Wind Power Auction</t>
  </si>
  <si>
    <t>First wind power auction for 400 MW.</t>
  </si>
  <si>
    <t>https://renewablesnow.com/news/saudi-auction-for-400-mw-of-wind-attracts-4-bids-621088/</t>
  </si>
  <si>
    <t>Saudi Industrial Development Fund Saudi Arabia (1974)</t>
  </si>
  <si>
    <t>Saudi Industrial Development Fund</t>
  </si>
  <si>
    <t>Provides soft loans for energy effi ciency-related projects in industry. (Brow To Green 2019 Saudi Arabia Country Profile)</t>
  </si>
  <si>
    <t>https://www.climate-transparency.org/wp-content/uploads/2019/11/B2G_2019_SaudiArabia.pdf</t>
  </si>
  <si>
    <t>Saudi Green Building Forum Saudi Arabia (2010)</t>
  </si>
  <si>
    <t>Saudi Green Building Forum</t>
  </si>
  <si>
    <t>Strategic planning, Building codes and standards</t>
  </si>
  <si>
    <t>Promotes the construction of energy- and resource-efficient and environmentally responsible buildings. By 2018, it accounted for 1,218 projects. (Brown to Green Report 2019, Saudi Arabia Country Profile, p.10)</t>
  </si>
  <si>
    <t>Appliance Standards Saudi Arabia (2007)</t>
  </si>
  <si>
    <t>Appliance Standards</t>
  </si>
  <si>
    <t>A range of appliances has to be registered with SASO and labelled with an energy efficiency rating before being sold. IEA/IRENA Global Renewable Energy Policies and Measures Database © OECD/IEA and IRENA, [November 2020]</t>
  </si>
  <si>
    <t>https://www.iea.org/policies/857-appliance-standards?country=Saudi%20Arabia&amp;qs=saudi</t>
  </si>
  <si>
    <t>MEPS for Air Conditioners Saudi Arabia (2014)</t>
  </si>
  <si>
    <t>MEPS for Air Conditioners</t>
  </si>
  <si>
    <t>https://ul-certification.com/news/energy-efficiency-program-updates-for-saudi-arabia-saso</t>
  </si>
  <si>
    <t>Insulation Standards for New Building Saudi Arabia (2007)</t>
  </si>
  <si>
    <t>Insulation Standards for New Building</t>
  </si>
  <si>
    <t>Insulation standards for some insulation products used in residential buildings.</t>
  </si>
  <si>
    <t>https://newclimate.org/wp-content/uploads/2018/04/ec-pbl_fact-sheet_currentpolicies_2017_final3b.pdf</t>
  </si>
  <si>
    <t>5% VAT in Fuel Prices Saudi Arabia (2018)</t>
  </si>
  <si>
    <t>5% VAT in Fuel Prices</t>
  </si>
  <si>
    <t>Starting January 2018, the government has implemented a 5% VAT on fuels.</t>
  </si>
  <si>
    <t>https://newclimate.org/wp-content/uploads/2018/12/PBL-CLIMA-2018_final_rev.pdf</t>
  </si>
  <si>
    <t>Saudi Railway Master Plan Saudi Arabia (2010)</t>
  </si>
  <si>
    <t>Saudi Railway Master Plan</t>
  </si>
  <si>
    <t>Aimed at the construction of 9,900 km of railway (2010-2040) (Brown to Green Report 2019, Saudi Arabia Country Profile, p.9)</t>
  </si>
  <si>
    <t>Strategy and National Plan for Pastures Saudi Arabia (2013)</t>
  </si>
  <si>
    <t>Strategy and National Plan for Pastures</t>
  </si>
  <si>
    <t>"This sectoral document aims to intervene, at national level, on the deterioration of pastoral lands, recovering those already deteriorated, through an action of sustainable development and management of the Ministry of Agriculture." (See reference below)</t>
  </si>
  <si>
    <t>http://www.fao.org/faolex/results/details/en/c/LEX-FAOC151268</t>
  </si>
  <si>
    <t>Strategy and National Forestry Plan (2005 – 2025) Saudi Arabia (2006)</t>
  </si>
  <si>
    <t>Strategy and National Forestry Plan (2005 – 2025)</t>
  </si>
  <si>
    <t>"It consists of two parts, the Strategy and the National Forestry Plan.Main objectives of this Strategy are: identify and protect the forests to preserve them; introduce sustainable forest management systems; ensure forest resource renewal and increasing through natural reproduction and by reforestation; cut off deforestation for commercial purposes, removing only dead and diseased trees and those that have completed their life cycle; provide institutional support for forest management and stakeholders; combat the desertification and reduce its effects; support both agricultural plant and animal production; provide areas for hiking and domestic tourism; reduce pollution on industrial and residential areas; protect biodiversity and forest heritage." (See reference below)</t>
  </si>
  <si>
    <t>http://www.fao.org/faolex/results/details/en/c/LEX-FAOC145469</t>
  </si>
  <si>
    <t>Strategy for Sustainable Development of Agriculture Saudi Arabia (2010)</t>
  </si>
  <si>
    <t>Strategy for Sustainable Development of Agriculture</t>
  </si>
  <si>
    <t>"The Main Report aims at achieving four long-term targets, by 2030: 1) an efficient and sustainable use of agricultural and natural resources, especially water resources; 2) a comprehensive sustainable food security; 3) raising the efficiency of institutional and human capacity to manage and implement sustainable agricultural and rural development; and 4) social stability and sustainable agriculture and rural development." (See reference below.)</t>
  </si>
  <si>
    <t>http://www.fao.org/faolex/results/details/en/c/LEX-FAOC145464</t>
  </si>
  <si>
    <t>Implementing Regulation of Forest and Pasture Act Saudi Arabia (1978)</t>
  </si>
  <si>
    <t>Implementing Regulation of Forest and Pasture Act</t>
  </si>
  <si>
    <t>Regulates the rules for the exploitation of forests.</t>
  </si>
  <si>
    <t>http://www.fao.org/faolex/results/details/en/c/LEX-FAOC018653</t>
  </si>
  <si>
    <t>Battery of the Nation Australia (2017)</t>
  </si>
  <si>
    <t>Battery of the Nation</t>
  </si>
  <si>
    <t>Direct investment, Infrastructure investments, Grid access and priority for renewables</t>
  </si>
  <si>
    <t>Initiative to increase pumped hydro projects. "The Battery of the Nation project will deliver more reliable generation through pumped hydro storage that will hold more energy than 300 SA grid-scale batteries." It is expected to reduce emissions by 25 million tonnes by 2030.</t>
  </si>
  <si>
    <t>https://publications.industry.gov.au/publications/climate-change/system/files/resources/bb2/climate-solutions-package.pdf</t>
  </si>
  <si>
    <t>Snowy 2.0 Australia (2019)</t>
  </si>
  <si>
    <t>Snowy 2.0</t>
  </si>
  <si>
    <t>"The project involves linking two existing dams, Tantangara and Talbingo, through a 27km underground tunnel and building a new underground power station. (...) Snowy 2.0 will provide an additional 2,000 megawatts (MW) of dispatchable generating capacity and approximately 350,000 megawatt hours (MWh) of large-scale storage to the National Electricity Market (NEM)." (See reference below.) It is expected to first generate power in late 2024.</t>
  </si>
  <si>
    <t>https://www.snowyhydro.com.au/snowy-20/</t>
  </si>
  <si>
    <t>Carbon Pricing Mechanism Australia (2012)</t>
  </si>
  <si>
    <t>Carbon Pricing Mechanism</t>
  </si>
  <si>
    <t>Following a change of government, the mechanism has been repelled after 2 years.</t>
  </si>
  <si>
    <t>http://www.cleanenergyregulator.gov.au/Infohub/CPM/About-the-mechanism</t>
  </si>
  <si>
    <t>Road User Charge Australia (2006)</t>
  </si>
  <si>
    <t>Road User Charge</t>
  </si>
  <si>
    <t>Applies to gasoline and diesel consumed by heavy vehicles travelling on public roads (OECD 2019).</t>
  </si>
  <si>
    <t>https://www.ntc.gov.au/laws-and-regulations/road-user-charges</t>
  </si>
  <si>
    <t>Excise Tax on Coal, Coke and Lignite France (2003)</t>
  </si>
  <si>
    <t>Excise Tax on Coal, Coke and Lignite</t>
  </si>
  <si>
    <t>Original title: Taxe intérieure de consommation sur les houilles, lignites et cokes.</t>
  </si>
  <si>
    <t>https://www.oecd.org/tax/tax-policy/taxing-energy-use-france.pdf</t>
  </si>
  <si>
    <t>Excise Tax on Energy Products France (2011)</t>
  </si>
  <si>
    <t>Excise Tax on Energy Products</t>
  </si>
  <si>
    <t>Transport, Industry, Electricity and heat, Agriculture and forestry</t>
  </si>
  <si>
    <t>Original title: Taxe intérieure de consommation sur les produits énergétiques – TICPE). Applies to liquid and gaseous fossil fuels and biofuels (OECD 2019). It replaces the Excise Tax on Petroleum Products since 2011.</t>
  </si>
  <si>
    <t>https://www.oecd.org/tax/tax-policy/taxing-energy-use-france.pdf
https://www.economie.gouv.fr/entreprises/taxes-energetiques-taux</t>
  </si>
  <si>
    <t>Excise Tax on Natural Gas France (2003)</t>
  </si>
  <si>
    <t>Excise Tax on Natural Gas</t>
  </si>
  <si>
    <t>Original title: Taxe intérieure de consommation sur le gaz naturel – TICGN). It applies to natural gas when used for heating purposes (OECD 2019).</t>
  </si>
  <si>
    <t>Carbon Charge Component France (2014)</t>
  </si>
  <si>
    <t>Carbon Charge Component</t>
  </si>
  <si>
    <t>Original title: composante carbone, also known as Contribution Climat-Énergie. It applies to all fossil fuel use at a nominal rate of EUR 44.6 per tCO2 (OECD 2019). The goal is to reach 100€/t by 2030.</t>
  </si>
  <si>
    <t>Excise Tax on Final Electricity Consumption France (2010)</t>
  </si>
  <si>
    <t>Excise Tax on Final Electricity Consumption</t>
  </si>
  <si>
    <t>Original title: Taxe intérieure sur la consommation finale d'électricité – TICFE.</t>
  </si>
  <si>
    <t>https://www.oecd.org/tax/tax-policy/taxing-energy-use-france.pdf
https://www.impots.gouv.fr/portail/taxe-sur-la-consommation-finale-delectricite-tcfe</t>
  </si>
  <si>
    <t>Electricity Tax Germany (1999)</t>
  </si>
  <si>
    <t>Electricity Tax</t>
  </si>
  <si>
    <t>Original title: Stromsteuer. It applies to specified forms of electricity consumption (OECD 2019).</t>
  </si>
  <si>
    <t>Basic Excise Duty India (1944)</t>
  </si>
  <si>
    <t>Basic Excise Duty</t>
  </si>
  <si>
    <t>Applies to specified oil and gaseous products (OECD 2019).</t>
  </si>
  <si>
    <t>https://www.oecd.org/tax/tax-policy/taxing-energy-use-india.pdf</t>
  </si>
  <si>
    <t>Special Additional Excise Duty (SAED) India (2019)</t>
  </si>
  <si>
    <t>Special Additional Excise Duty (SAED)</t>
  </si>
  <si>
    <t>Transport, Industry, Agriculture and forestry</t>
  </si>
  <si>
    <t>Applies to gasoline and diesel fuel.</t>
  </si>
  <si>
    <t>Additional Excise Duty (Road and Infrastructure Cess) India (2018)</t>
  </si>
  <si>
    <t>Additional Excise Duty (Road and Infrastructure Cess)</t>
  </si>
  <si>
    <t>The road cess was created in 1998 to fund the construction of roads. It was collected from diesel and petrol users, levying an extra cess on the fuel they were buying. It was replaced by the road and infastructure cess in 2018.</t>
  </si>
  <si>
    <t>Clean Environment Cess India (2010)</t>
  </si>
  <si>
    <t>Clean Environment Cess</t>
  </si>
  <si>
    <t>The Clean Environment Cess is levied as a duty excise on coal, lignite and peat in order to promote clear environment initiatives.</t>
  </si>
  <si>
    <t>Motor Vehicle Fuel Tax Indonesia (2009)</t>
  </si>
  <si>
    <t>Motor Vehicle Fuel Tax</t>
  </si>
  <si>
    <t>Applies to premium gasoline (RON 88) and to diesel (diesel Solar) used in road (OECD 2019).</t>
  </si>
  <si>
    <t>https://www.oecd.org/tax/taxing-energy-use-efde7a25-en.htm
https://www.oecd.org/tax/tax-policy/taxing-energy-use-indonesia.pdf</t>
  </si>
  <si>
    <t>Road Accident Fund (RAF) Fuel Levy South Africa (1964)</t>
  </si>
  <si>
    <t>Road Accident Fund (RAF) Fuel Levy</t>
  </si>
  <si>
    <t>Applies to gasoline and diesel, and the latter's biofuel equivalent (OECD 2019).</t>
  </si>
  <si>
    <t>Fuel Levy on the Sale of Aviation Fuels South Africa (2017)</t>
  </si>
  <si>
    <t>Fuel Levy on the Sale of Aviation Fuels</t>
  </si>
  <si>
    <t>A levy is "payable by consumers (including a wholesale distributor) on the sale of all aviation fuel which is manufactured, distilled, imported or sold in the Republic." (See reference below.)</t>
  </si>
  <si>
    <t>http://www.caa.co.za/Fees%20Charges%20and%20Levies/1.%20%20%20SACAA%20Fuel%20Levy/Fuel%20Levy%20as%20from%201%20April%202018.pdf</t>
  </si>
  <si>
    <t>Customs and Excise Levy South Africa (1964)</t>
  </si>
  <si>
    <t>Customs and Excise Levy</t>
  </si>
  <si>
    <t>Transport, Industry, Agriculture and forestry, Buildings</t>
  </si>
  <si>
    <t>https://www.oecd.org/tax/taxing-energy-use-efde7a25-en.htm
https://www.oecd.org/tax/tax-policy/taxing-energy-use-south-africa.pdf</t>
  </si>
  <si>
    <t>Petroleum Piplines Levy South Africa (2004)</t>
  </si>
  <si>
    <t>Petroleum Piplines Levy</t>
  </si>
  <si>
    <t>Industry, Electricity and heat, Oil</t>
  </si>
  <si>
    <t>Environmental Levy on Domestic Electricity South Africa (2009)</t>
  </si>
  <si>
    <t>Environmental Levy on Domestic Electricity</t>
  </si>
  <si>
    <t>Applies to electricity consumption (OECD 2019)</t>
  </si>
  <si>
    <t>Individual Consumption Tax Republic of Korea (1976)</t>
  </si>
  <si>
    <t>Individual Consumption Tax</t>
  </si>
  <si>
    <t>Original title: 개별소비세. Applies to liquid, gaseous and solid fossil fuels. As of 1 January 2019, the rates are: Gasoline and similar alternatives
475 won/liter; Light oil and similar alternatives: 340 won/liter; Kerosene and similar alternatives: 90 won/liter; Heavy oil and similar alternatives: 17 won/liter. Originally "Special Consumption Tax Act" from 1976, the name has been changed on 1 January 2008.</t>
  </si>
  <si>
    <t>https://www.oecd.org/tax/tax-policy/taxing-energy-use-korea.pdf</t>
  </si>
  <si>
    <t>Transportation-Energy-Environment Tax Republic of Korea (2015)</t>
  </si>
  <si>
    <t>Transportation-Energy-Environment Tax</t>
  </si>
  <si>
    <t>Transport, Industry, Agriculture and forestry, Electricity and heat</t>
  </si>
  <si>
    <t>Original title: 교통‧에너지‧환경세. Applies to gasoline and diesel at uniform rates of KRW 529/l and KRW 375/l, respectively. The rates are specified by Presidential Decree (OECD 2019).</t>
  </si>
  <si>
    <t>Local Automobile Tax Republic of Korea (2019)</t>
  </si>
  <si>
    <t>Local Automobile Tax</t>
  </si>
  <si>
    <t>Original title: 자동차세. Applies to gasoline and diesel at a rate of 26% of the Transportation-Energy-Environment Tax (see separate entry) (OECD 2019).</t>
  </si>
  <si>
    <t>Electricity Consumption Tax Turkey (2019)</t>
  </si>
  <si>
    <t>Electricity Consumption Tax</t>
  </si>
  <si>
    <t>Original title: Elektrik Tüketim Vergisi. Applies to electricity consumption as an ad-valorem rate of 1% for industry and transport users, and at an ad-valorem rate of 5% for all other users (OECD 2019).</t>
  </si>
  <si>
    <t>https://www.oecd.org/tax/taxing-energy-use-efde7a25-en.htm
http://www.oecd.org/tax/tax-policy/taxing-energy-use-turkey.pdf</t>
  </si>
  <si>
    <t>Exercise Tax on Fuel Russian Federation (2019)</t>
  </si>
  <si>
    <t>Exercise Tax on Fuel</t>
  </si>
  <si>
    <t>Agriculture and forestry, Buildings, Electricity and heat, Industry, Transport</t>
  </si>
  <si>
    <t>Applies to gasoline, diesel and to medium distilates (fuel oil) (OECD 2019).</t>
  </si>
  <si>
    <t>https://www.oecd.org/tax/taxing-energy-use-efde7a25-en.htm
http://www.oecd.org/tax/tax-policy/taxing-energy-use-russia.pdf</t>
  </si>
  <si>
    <t>VAT on Fuel Saudi Arabia (2018)</t>
  </si>
  <si>
    <t>VAT on Fuel</t>
  </si>
  <si>
    <t>Transport, Industry, Buildings, Agriculture and forestry, Electricity and heat</t>
  </si>
  <si>
    <t>Starting on 1 January 2018, a 5% VAT is applied on fuel.</t>
  </si>
  <si>
    <t>https://gulfnews.com/business/saudi-arabia-to-impose-5-vat-on-fuel-from-january-1-1.2126739</t>
  </si>
  <si>
    <t>Hydrocarbon Oil Duties Act United Kingdom (1979)</t>
  </si>
  <si>
    <t>Hydrocarbon Oil Duties Act</t>
  </si>
  <si>
    <t>Applies to liquid fuels (including bioethanol and biodiesel), as well as to LPG and natural gas (including biogases) when used as motor and heating fuels (OECD 2019).</t>
  </si>
  <si>
    <t>https://www.legislation.gov.uk/ukpga/1979/5/contents
https://www.oecd.org/tax/tax-policy/taxing-energy-use-united-kingdom.pdf</t>
  </si>
  <si>
    <t>Highway Motor Fuel Tax (HMFT) United States of America (2019)</t>
  </si>
  <si>
    <t>Highway Motor Fuel Tax (HMFT)</t>
  </si>
  <si>
    <t>Applies to motor fuels. The HMFT is set at USD 0.83 per gallon on gasoline, biogasoline (ethanol), CNG and LPG, and at a rate of USD 0.243 per gallon on (undyed) diesel, biodiesel and (undyed) kerosene (OECD 2019)</t>
  </si>
  <si>
    <t>General Aviation Fuel Tax (GAFT) United States of America (2019)</t>
  </si>
  <si>
    <t>General Aviation Fuel Tax (GAFT)</t>
  </si>
  <si>
    <t>Applies to gasoline and kerosene used for non-commercial aviation purposes at a rate of USD 0.193 per gallon and USD 0.218 per gallon, respectively (OECD 2019).</t>
  </si>
  <si>
    <t>Inland Waterways Trust Fund Financing Rate (IWTF Tax) United States of America (1978)</t>
  </si>
  <si>
    <t>Inland Waterways Trust Fund Financing Rate (IWTF Tax)</t>
  </si>
  <si>
    <t>Applies to all fuels used for domestic navigation purposes at a rate of USD 0.29 per gallon (OECD 2019).</t>
  </si>
  <si>
    <t>Commercial Fuel Tax (CFT) United States of America (2019)</t>
  </si>
  <si>
    <t>Commercial Fuel Tax (CFT)</t>
  </si>
  <si>
    <t>Applies to aviation fuels when used for commercial aviation purposes at a rate of USD 0.043 per gallon (OECD 2019).</t>
  </si>
  <si>
    <t>Taxing energy use Canada (2019)</t>
  </si>
  <si>
    <t>Taxing energy use</t>
  </si>
  <si>
    <t>Transport, Agriculture and forestry, Buildings, Industry</t>
  </si>
  <si>
    <t>"At the federal level, a fuel excise tax at the rate of CAD 0.10 per litre and CAD 0.04 per litre applies to gasoline and (taxable) diesel use, respectively. In addition, provinces and territories levy their own fuel excise taxes on gasoline and diesel. Certain surcharges and reductions apply at the local level." (OECD 2019)</t>
  </si>
  <si>
    <t>Taxing energy use Italy (2019)</t>
  </si>
  <si>
    <t>Global Warming Prevention Headquarters Japan (1997)</t>
  </si>
  <si>
    <t>Global Warming Prevention Headquarters</t>
  </si>
  <si>
    <t>The Global Warming Prevention Headquarters was established inside the Cabinet on December 19, 1997 with the aim of steadily implementing the Kyoto Protocol adopted at the Third Session of the Conference of the Parties to the United Nations Framework Convention on Climate Change (COP3) and to comprehensively advance concrete and effective measures for the prevention of global warming.</t>
  </si>
  <si>
    <t>https://japan.kantei.go.jp/policy/ondanka/index_e.html</t>
  </si>
  <si>
    <t>Presidential Committee on Green Growth Republic of Korea (2009)</t>
  </si>
  <si>
    <t>Presidential Committee on Green Growth</t>
  </si>
  <si>
    <t>"The Presidential Committee on Green Growth in the Republic of Korea was established in February 2009 to follow through on the national strategy. Formed by integrating an existing sustainable development commission and two other committees on energy and climate change, the Presidential Committee is an overarching institution that reports to the country’s president on realizing the national vision of low carbon green growth. The Presidential Committee’s role:
• deliberate on the Government’s major policies and plans related to green growth and mattersconcerning the performance of such policies and plans
•coordinate appropriate central administrative agencies and local governments
•discuss various subjects relevant to pursuing green growth as a national think tank
•participate in the global green growth dialogue and international negotiations."</t>
  </si>
  <si>
    <t>https://www.unescap.org/sites/default/files/36.%20CS-Republic-of-Korea-Presidential-Committee-on-Green-Growth.pdf</t>
  </si>
  <si>
    <t>Coordination Board on Climate Change and Air Management Turkey (2013)</t>
  </si>
  <si>
    <t>Coordination Board on Climate Change and Air Management</t>
  </si>
  <si>
    <t>Prime Ministerial Circular No.2013/11 on the Coordination Board on Climate Change and Air Management</t>
  </si>
  <si>
    <t>https://doi-org.ezproxy.library.wur.nl/10.1080/14683849.2019.1613895</t>
  </si>
  <si>
    <t>Greenhouse Office Australia (1998)</t>
  </si>
  <si>
    <t>Greenhouse Office</t>
  </si>
  <si>
    <t>https://www.aph.gov.au/Parliamentary_Business/Committees/Joint/Completed_Inquiries/jcpaa/auditor_generals/chapter3</t>
  </si>
  <si>
    <t>Decree establishing the Inter-ministerial Committee on Climate Change (CIM) Brazil (2019)</t>
  </si>
  <si>
    <t>Decree establishing the Inter-ministerial Committee on Climate Change (CIM)</t>
  </si>
  <si>
    <t>Executive. Coordinating body. Decree 10.145/2019</t>
  </si>
  <si>
    <t>https://www.planalto.gov.br/ccivil_03/_ato2019-2022/2019/decreto/d10145.htm
https://www.mma.gov.br/clima/grupo-executivo-sobre-mudanca-do-clima/comit%C3%AA-interministerial-sobre-mudan%C3%A7as-clim%C3%A1ticas.html</t>
  </si>
  <si>
    <t>Zero Energy Building Certification System Republic of Korea (2017)</t>
  </si>
  <si>
    <t>Zero Energy Building Certification System</t>
  </si>
  <si>
    <t>https://www.climate-transparency.org/wp-content/uploads/2019/11/B2G_2019_South_Korea.pdf</t>
  </si>
  <si>
    <t>Housing Performance Grading Indication System Republic of Korea (2006)</t>
  </si>
  <si>
    <t>Housing Performance Grading Indication System</t>
  </si>
  <si>
    <t>"The Korean government requires that apartment complexes with 500 or more households obtain an EPC under the Housing Performance Grading Indication System. The system consists of 20 components, one of which is thermal performance." For more details, see reference below.</t>
  </si>
  <si>
    <t>https://www.gbpn.org/beet-3/country-infosheets/south-korea#Energy%20Performance%20Certificates</t>
  </si>
  <si>
    <t>3rd Energy Basic Plan Draft Republic of Korea (2019)</t>
  </si>
  <si>
    <t>3rd Energy Basic Plan Draft</t>
  </si>
  <si>
    <t>Draft plan that would increase the target for renewables to reach 35% by 2040.</t>
  </si>
  <si>
    <t>https://www.reuters.com/article/us-southkorea-energy-idUSKCN1RV06P</t>
  </si>
  <si>
    <t>Energy efficiency target (Mtoe), Share of renewables (%), Energy efficiency improvement target (%)</t>
  </si>
  <si>
    <t>Energy efficiency improvement target (%), Share of renewables (%), Energy efficiency improvement target (%)</t>
  </si>
  <si>
    <t>39.2, 32.5, 18.5</t>
  </si>
  <si>
    <t>0, , 0</t>
  </si>
  <si>
    <t>2040, 2040, 2040</t>
  </si>
  <si>
    <t>National Heat Map Republic of Korea (2020)</t>
  </si>
  <si>
    <t>National Heat Map</t>
  </si>
  <si>
    <t>"The map will include all the wasted and unused heat energy from power plants, incineration facilities, district heating facilities, fuel cells, and industrial facilities. The map is expected to facilitate the use of wasted heat and to accelerate energy efficiency improvement." (For reference, see below.) IEA/IRENA Global Renewable Energy Policies and Measures Database © OECD/IEA and IRENA, [November 2020]</t>
  </si>
  <si>
    <t>https://www.iea.org/policies/6510-creation-of-national-heat-map?country=Korea&amp;qs=korea</t>
  </si>
  <si>
    <t>Mandatory Use of Renewables by Public Buildings Republic of Korea (2011)</t>
  </si>
  <si>
    <t>Mandatory Use of Renewables by Public Buildings</t>
  </si>
  <si>
    <t>Policy aiming at increasing the amount of renewable energy used in public buildings. As of 2011, it applied to buildings of more than 3,000 m2 (1,000 m2 starting in 2012). Those buildings need to use at the minimum 10% of renewable energy, going up to 20% in 2020. IEA/IRENA Global Renewable Energy Policies and Measures Database © OECD/IEA and IRENA, [November 2020]</t>
  </si>
  <si>
    <t>https://www.iea.org/policies/5097-mandatory-use-of-renewables-by-public-buildings</t>
  </si>
  <si>
    <t>Mandatory Installation of BEMS (Building Energy Management System) in Newly Constructed Public Buildings Republic of Korea (2017)</t>
  </si>
  <si>
    <t>Mandatory Installation of BEMS (Building Energy Management System) in Newly Constructed Public Buildings</t>
  </si>
  <si>
    <t>"A newly constructed public building of which total floor space exceeds 10,000 m2 is obliged to install BEMS (Building Energy Management System) when it applies for a building permit since 2017. The building should obtain verification of the BEMS installation from the KEA (Korea Energy Agency)." (For reference, see below.) IEA/IRENA Global Renewable Energy Policies and Measures Database © OECD/IEA and IRENA, [November 2020]</t>
  </si>
  <si>
    <t>https://www.iea.org/policies/6500-mandatory-installation-of-bems-building-eenergy-management-system-in-newly-constructed-public-buildings?country=Korea&amp;qs=korea</t>
  </si>
  <si>
    <t>Hydrogen Economy Roadmap 2040 Republic of Korea (2019)</t>
  </si>
  <si>
    <t>Hydrogen Economy Roadmap 2040</t>
  </si>
  <si>
    <t>Transport, Low-emissions mobility, Industry, Electricity and heat, Buildings</t>
  </si>
  <si>
    <t>"The Roadmap outlines goal of producing 6.2 million fuel cell electric vehicles and rolling out at least 1200 refilling stations by 2040. Additionally, the plan aims to roll out on the street at least 35 hydrogen buses in 2019 ramping this number up to 2000 by 2022 and 41000 by 2040. In terms of the energy sector, the roadmap outlines an objective to supply 15 GW of fuel cell for power generation by 2040." (see reference below)
In addition, the government plans to have 10% of the cities, counties and towns running on hydrogen by 2030. (http://www.koreaherald.com/view.php?ud=20191010000806) IEA/IRENA Global Renewable Energy Policies and Measures Database © OECD/IEA and IRENA, [November 2020]</t>
  </si>
  <si>
    <t>https://www.iea.org/policies/6566-korea-hydrogen-economy-roadmap-2040?country=Korea&amp;qs=korea</t>
  </si>
  <si>
    <t>Low-emissions vehicle (million), Capacity of renewables (MW), Capacity of renewables (MW), Share of renewables(Mt/year), Hydrogren price (KRW/kg): value 3000, target 2040</t>
  </si>
  <si>
    <t>Vehicle emissions standards (gCO2/km), Capacity of renewables (MW), Capacity of renewables (MW), Share of renewables (%)</t>
  </si>
  <si>
    <t>2.9, 8000, 2100, 5.25</t>
  </si>
  <si>
    <t>2040, 2040, 2040, 2040</t>
  </si>
  <si>
    <t>EVSE Deployment Republic of Korea (2016)</t>
  </si>
  <si>
    <t>EVSE Deployment</t>
  </si>
  <si>
    <t>In 2016, the Korean government spent 42,100 million KRW on direct investment in public EVSE deployment. About 10,000 public charging station should be built by 2022. IEA/IRENA Global Renewable Energy Policies and Measures Database © OECD/IEA and IRENA, [November 2020]</t>
  </si>
  <si>
    <t>https://www.iea.org/policies/2966-evse-deployment?country=Korea&amp;qs=korea</t>
  </si>
  <si>
    <t>Local Incentives for Electric Vehicles Republic of Korea (2016)</t>
  </si>
  <si>
    <t>Local Incentives for Electric Vehicles</t>
  </si>
  <si>
    <t>The buyer of an electric car can receive subsidies from the state, as well as a tax reduction and 4 million won for the installation of a fast charger. The buyer can also benefit from a 8 million won of local subsidies. IEA/IRENA Global Renewable Energy Policies and Measures Database © OECD/IEA and IRENA, [November 2020]</t>
  </si>
  <si>
    <t>https://www.iea.org/policies/6688-local-incentives-for-electric-vehicles?country=Korea&amp;qs=korea</t>
  </si>
  <si>
    <t>Charging Stations Target Republic of Korea (2016)</t>
  </si>
  <si>
    <t>Charging Stations Target</t>
  </si>
  <si>
    <t>The government announced targets regarding EVs and charging stations: 200,000 EVs and 1,4000 charging stations by 2020. IEA/IRENA Global Renewable Energy Policies and Measures Database © OECD/IEA and IRENA, [November 2020]</t>
  </si>
  <si>
    <t>https://www.iea.org/policies/2859-charging-stations-target?country=Korea&amp;qs=korea</t>
  </si>
  <si>
    <t>Subsidies for EV Purchase Republic of Korea (2015)</t>
  </si>
  <si>
    <t>Subsidies for EV Purchase</t>
  </si>
  <si>
    <t>Subsidy per vehicle (2016, 2017) (unit : KRW)
- [government] BEV 14,000,000, PHEV 5,000,000, HEV 1,000,000, FCV 27,500,000
- [local] additional 3,000,000-12,000,000 ('16 : 3,000,000~8,000,000) IEA/IRENA Global Renewable Energy Policies and Measures Database © OECD/IEA and IRENA, [November 2020]</t>
  </si>
  <si>
    <t>https://www.iea.org/policies/3264-subsidy-per-vehicle?country=Korea&amp;qs=korea</t>
  </si>
  <si>
    <t>Tax Reduction per Vehicle Republic of Korea (2012)</t>
  </si>
  <si>
    <t>Tax Reduction per Vehicle</t>
  </si>
  <si>
    <t>Tax reduction per vehicle (2016, 2017) (unit : KRW)
BEV ~4,000,000, PHEV ~2,700,000, HEV ~2,700,000, FCV ~7,200,000 (See reference below for details.) IEA/IRENA Global Renewable Energy Policies and Measures Database © OECD/IEA and IRENA, [November 2020]</t>
  </si>
  <si>
    <t>https://www.iea.org/policies/3280-tax-reduction-per-vehicle?country=Korea&amp;qs=korea</t>
  </si>
  <si>
    <t>Carbon Sinks Improvement Master Plan Republic of Korea (2015)</t>
  </si>
  <si>
    <t>Carbon Sinks Improvement Master Plan</t>
  </si>
  <si>
    <t>"Includes policies to control deforestation or promote aff orestation, such as restoring damaged forests." --&gt; Brown to Green 2019 p.12</t>
  </si>
  <si>
    <t>https://www.climate-transparency.org/g20-climate-performance/g20report2019#1531904804037-423d5c88-a7a7
https://www.lse.ac.uk/GranthamInstitute/wp-content/uploads/2019/09/8925.pdf</t>
  </si>
  <si>
    <t>Second Comprehensive Plan for Improvement of Carbon Sinks Republic of Korea (2018)</t>
  </si>
  <si>
    <t>Second Comprehensive Plan for Improvement of Carbon Sinks</t>
  </si>
  <si>
    <t>Plan to manage forestry and its capacity to perform as a carbon sink.</t>
  </si>
  <si>
    <t>https://www.un.org/esa/forests/wp-content/uploads/2020/02/Republic-of-Korea.pdf</t>
  </si>
  <si>
    <t>Carbon Sink Act Republic of Korea (2013)</t>
  </si>
  <si>
    <t>Carbon Sink Act</t>
  </si>
  <si>
    <t>"The goal of the Act is to become a low carbon society and responding to climate change by maintaining and improving the carbon absorption function of forests. The act is continuously amended for the duties of the Forest Carbon Center and to improve timber
use." (See below for reference)</t>
  </si>
  <si>
    <t>Forest Carbon Offset Program Republic of Korea (2013)</t>
  </si>
  <si>
    <t>Forest Carbon Offset Program</t>
  </si>
  <si>
    <t>Goal: "promote activities and forest management practices that enhance the forest carbon sink, facilitate the use of harvested wood products for construction and enhance the use of forest biomass for energy production." (See reference below, p. 75)</t>
  </si>
  <si>
    <t>Innovation Fund European Union (27) (2019)</t>
  </si>
  <si>
    <t>Innovation Fund</t>
  </si>
  <si>
    <t>The Innovation Fund is a funding programme for the demonstration of innovative low-carbon technologies. It focuses on:
Innovative low-carbon technologies and processes in energy intensive industries, including products substituting carbon intensive ones;
Carbon capture and utilisation (CCU);
Construction and operation of carbon capture and storage (CCS);
Innovative renewable energy generation;
Energy storage. IEA/IRENA Global Renewable Energy Policies and Measures Database © OECD/IEA and IRENA, [November 2020]</t>
  </si>
  <si>
    <t>https://ec.europa.eu/clima/policies/innovation-fund_en</t>
  </si>
  <si>
    <t>Modernisation Fund European Union (27) (2020)</t>
  </si>
  <si>
    <t>Modernisation Fund</t>
  </si>
  <si>
    <t>The Modernisation Fund is a dedicated funding programme to support 10 lower-income EU Member States in their transition to climate neutrality by helping to modernise their energy systems and improve energy efficiency. The beneficiary Member States are Bulgaria, Croatia, Czechia, Estonia, Hungary, Latvia, Lithuania, Poland, Romania and Slovakia. It is funded by the EU ETS. The Modernisation Fund will support investments in:
Generation and use of energy from renewable sources;
Energy efficiency;
Energy storage;
Modernisation of energy networks, including district heating, pipelines and grids
Just transition in carbon-dependent regions: redeployment, re-skilling and upskilling of workers, education, job-seeking initiatives and start-ups.</t>
  </si>
  <si>
    <t>https://ec.europa.eu/clima/policies/budget/modernisation-fund_en</t>
  </si>
  <si>
    <t>Regulation reducing CO2 Emissions from Heavy-duty Vehicles European Union (27) (2019)</t>
  </si>
  <si>
    <t>Regulation reducing CO2 Emissions from Heavy-duty Vehicles</t>
  </si>
  <si>
    <t>(EU) 2019/1242 
The Regulation sets targets for reducing the average emissions from new lorries for 2025 and 2030. It is expected to bring the following benefits:
"Around 54 million tonnes of CO2 reduced in the period 2020 to 2030;
Savings at the pump amounting to around €25 000 in the first 5 years of use for a new lorry bought in 2025 and up to about €55 000 in the first 5 years of use for a new lorry bought in 2030;
Oil savings of up to 170 million tonnes of oil over the period 2020 to 2040;
GDP increases resulting in the creation of jobs" (European Commission, 2019)</t>
  </si>
  <si>
    <t>https://eur-lex.europa.eu/legal-content/EN/TXT/?qid=1597419071581&amp;uri=CELEX:32019R1242</t>
  </si>
  <si>
    <t>Regulation amending Regulation (EU) No 510 European Union (27) (2011)</t>
  </si>
  <si>
    <t>Regulation amending Regulation (EU) No 510</t>
  </si>
  <si>
    <t>(EU) 253/2014 of the European Parliament and of the Council of 26 February 2014
The Regulation introduced emissions targets for the average fleet of light commercial vehicles: 175 gCO2/km in 2017 and 147 gCO2/km for 2020 in 2020 (European Parliament and the Council of the European Union 2014b).</t>
  </si>
  <si>
    <t>https://eur-lex.europa.eu/legal-content/EN/TXT/?uri=CELEX:32014R0253</t>
  </si>
  <si>
    <t>Regulation setting a framework for energy labelling and repealing Directive 2010/30/EU European Union (27) (2017)</t>
  </si>
  <si>
    <t>Regulation setting a framework for energy labelling and repealing Directive 2010/30/EU</t>
  </si>
  <si>
    <t>(EU) 2017/1369 of the European Parliament and of the Council of 4 July 2017</t>
  </si>
  <si>
    <t>https://eur-lex.europa.eu/eli/reg/2017/1369/oj</t>
  </si>
  <si>
    <t>Circular Economy Action Plan European Union (27) (2020)</t>
  </si>
  <si>
    <t>Circular Economy Action Plan</t>
  </si>
  <si>
    <t>Other mandatory requirements, Product standards</t>
  </si>
  <si>
    <t>This Plan complements the Circular Economy Package (2015) and aims at reducing waste and promote the development of a circular economy.</t>
  </si>
  <si>
    <t>https://ec.europa.eu/environment/circular-economy/pdf/new_circular_economy_action_plan.pdf</t>
  </si>
  <si>
    <t>Regulation on the financing, management and monitoring of the common agricultural policy European Union (27) (2013)</t>
  </si>
  <si>
    <t>Regulation on the financing, management and monitoring of the common agricultural policy</t>
  </si>
  <si>
    <t>Strategic planning, Product standards</t>
  </si>
  <si>
    <t>(EU) 1306/2013 of the European Parliament and of the Council of 17 December 2013 
Introduced green direct payments. Their payment to the farmers is conditional on fulfilling a number of criteria, including carbon sequestration (European Parliament and the Council of the European Union 2013).</t>
  </si>
  <si>
    <t>https://eur-lex.europa.eu/legal-content/EN/TXT/?qid=1597421345836&amp;uri=CELEX:02013R1306-20200201</t>
  </si>
  <si>
    <t>EU Heating and Cooling Strategy European Union (27) (2016)</t>
  </si>
  <si>
    <t>EU Heating and Cooling Strategy</t>
  </si>
  <si>
    <t>First strategy to optimise buildings' and industries' heating and cooling, a sector accounting for 50% of the EU's annual energy consumption. The following actions were identified:
1- Make renovating buildings easier;
2- Increase the share of renewables;
3- Reuse of energy waste from the industry;
4- Getting consumers and industries involved.</t>
  </si>
  <si>
    <t>https://ec.europa.eu/commission/presscorner/detail/en/MEMO_16_311</t>
  </si>
  <si>
    <t>Long-Term Low Greenhouse Gas Emissions Development Strategy European Union (27) (2020)</t>
  </si>
  <si>
    <t>Long-Term Low Greenhouse Gas Emissions Development Strategy</t>
  </si>
  <si>
    <t>Goal for the EU to be climate-neutral by 2050.</t>
  </si>
  <si>
    <t>Energy efficiency, Renewables, Energy service demand reduction and resource efficiency, Energy efficiency, Other low-carbon technologies and fuel switch, Non-energy use</t>
  </si>
  <si>
    <t>https://data.consilium.europa.eu/doc/document/ST-6612-2020-INIT/en/pdf</t>
  </si>
  <si>
    <t>Regulation on the Governance of the Energy Union and Climate Action European Union (27) (2018)</t>
  </si>
  <si>
    <t>Regulation on the Governance of the Energy Union and Climate Action</t>
  </si>
  <si>
    <t>Climate strategy, Renewable energy target, Energy efficiency target, Strategic planning</t>
  </si>
  <si>
    <t>(EU) 2018/1999 of the European Parliament and of the Council of 11 December 2018 
Amending Regulations (EC) No 663/2009 and (EC) No 715/2009 of the European Parliament and of the Council, Directives 94/22/EC, 98/70/EC, 2009/31/EC, 2009/73/EC, 2010/31/EU, 2012/27/EU and 2013/30/EU of the European Parliament and of the Council, Council Directives 2009/119/EC and (EU) 2015/652 and repealing Regulation (EU) No 525/2013 of the European Parliament and of the Council.
By 2030, the EU will have to get 32% of its energy from renewable sources and reach an energy efficiency headline target of 32.5%.</t>
  </si>
  <si>
    <t>https://eur-lex.europa.eu/legal-content/EN/TXT/?toc=OJ:L:2018:328:TOC&amp;uri=uriserv:OJ.L_.2018.328.01.0001.01.ENG
https://climate-laws.org/cclow/geographies/european-union/laws/regulation-2018-1999-on-the-governance-of-the-energy-union-and-climate-action</t>
  </si>
  <si>
    <t>A Hydrogen Strategy for a Climate-Neutral European European Union (27) (2020)</t>
  </si>
  <si>
    <t>A Hydrogen Strategy for a Climate-Neutral Europe</t>
  </si>
  <si>
    <t>Strategic planning, Research &amp; Development and Deployment (RD&amp;D), RD&amp;D funding</t>
  </si>
  <si>
    <t>Roadmap to develop renewable hydrogen, produced using mainly wind and solar energy. Development in several phases:
- 2020-2024: install at least 6 GW of renewable hydrogen electrolysers in the EU, to produce up to 1 million tonnes of renewable hydrogen;
- 2025-2030: at least 40 GW of renewable hydrogen electrolysers, to produce up to 10 million tonnes of renewable hydrogen;
- 2030-2050: renewable hydrogen technologies should reach maturity and be deployed at large scale to reach all hard-to-decarbonise sectors.</t>
  </si>
  <si>
    <t>https://ec.europa.eu/energy/sites/ener/files/hydrogen_strategy.pdf</t>
  </si>
  <si>
    <t>Commission Recommendation on Guidelines for the Promotion of Nearly Zero-energy Buildings European Union (27) (2016)</t>
  </si>
  <si>
    <t>Commission Recommendation on Guidelines for the Promotion of Nearly Zero-energy Buildings</t>
  </si>
  <si>
    <t>(EU) 2016/1318 of 29 July 2016 
The definition of the NZEBs was left to the member states. However Commission’s Recommendation 2016/1318 provided some guidelines for the promotion of nearly zero-energy buildings and best practices to ensure that, by 2020, all new buildings are nearly zero-energy buildings.</t>
  </si>
  <si>
    <t>https://climateactiontracker.org/publications/scalingupeu/
https://eur-lex.europa.eu/legal-content/EN/TXT/?uri=CELEX%3A32016H1318</t>
  </si>
  <si>
    <t>Directive on Common Rules for the Internal Market for Electricity and Regulation on the Internal Market for Electricity European Union (27) (2019)</t>
  </si>
  <si>
    <t>Directive on Common Rules for the Internal Market for Electricity and Regulation on the Internal Market for Electricity</t>
  </si>
  <si>
    <t>(EU) 2019/944 and (EU) 2019/943
Part of the "Clean Energy for All European Package." "The Directive on common rules for the internal market for electricity (EU) 2019/944, which replaces Electricity Directive (2009/72/EC), and the new Regulation on the internal market for electricity (EU) 2019/943, which replaces the Electricity Regulation (EC/714/2009) on January 1 2020, introduce a new limit for powerplants eligible to receive subsidies as capacity mechanisms (confirming the phasing out of subsidies to generation capacity emitting 550gr CO2/kWh or more)." (See reference below.)</t>
  </si>
  <si>
    <t>https://ec.europa.eu/energy/topics/markets-and-consumers/market-legislation/electricity-market-design_en</t>
  </si>
  <si>
    <t>Clean Energy for All Europeans Package European Union (27) (2019)</t>
  </si>
  <si>
    <t>Clean Energy for All Europeans Package</t>
  </si>
  <si>
    <t>Overarching policy encompassing 8 legislative acts with the goal to update the energy policy framework of the EU and deliver on the EU's Paris Agreement commitments for reducing GHGs emissions. Binding targets: 32% of renewable energy sources in the EU's energy mix by 2030; 32.5% energy efficiency by 2030 minimum.</t>
  </si>
  <si>
    <t>https://ec.europa.eu/energy/topics/energy-strategy/clean-energy-all-europeans_en#adoption-process-for-the-legal-acts</t>
  </si>
  <si>
    <t>Decrees 476/2019 and 548/2019 on renewable energies Argentina (2019)</t>
  </si>
  <si>
    <t>Decrees 476/2019 and 548/2019 on renewable energies</t>
  </si>
  <si>
    <t>These decrees amend past decrees in order to update the regulatory framework on renewable energy production and reassess the thresholds for related incentives.</t>
  </si>
  <si>
    <t>https://www.boletinoficial.gob.ar/detalleAviso/primera/213104/20190808
https://www.boletinoficial.gob.ar/detalleAviso/primera/211142/20190711
https://climate-laws.org/geographies/argentina/policies/decrees-476-2019-and-548-2019-on-renewable-energies</t>
  </si>
  <si>
    <t>Climate Change and Greenhouse Emissions Reduction Act 2007 Australia (2007)</t>
  </si>
  <si>
    <t>Climate Change and Greenhouse Emissions Reduction Act</t>
  </si>
  <si>
    <t>An Act to provide for measures to address climate change with a view to assisting to achieve a sustainable future for the State; to set targets to achieve a reduction in greenhouse gas emissions within the State; to promote the use of renewable sources of energy; to promote business and community understanding about issues surrounding climate change; to facilitate the early development of policies and programs to address climate change; and for other purposes.</t>
  </si>
  <si>
    <t>Energy service demand reduction and resource efficiency, Renewables</t>
  </si>
  <si>
    <t>https://www.legislation.sa.gov.au/LZ/C/A/CLIMATE%20CHANGE%20AND%20GREENHOUSE%20EMISSIONS%20REDUCTION%20ACT%202007/CURRENT/2007.22.AUTH.PDF</t>
  </si>
  <si>
    <t>Queensland Renewable Electricity Generation Target of 50% by 2030 Australia (2020)</t>
  </si>
  <si>
    <t>Queensland Renewable Electricity Generation Target of 50% by 2030</t>
  </si>
  <si>
    <t>Queensland is expected to supply 20% of its electricity consumption with renewable energy sources by the end of 2020, making significant progress to reaching its 50% renewable energy target by 2030.</t>
  </si>
  <si>
    <t>https://www.dnrme.qld.gov.au/energy/initiatives/achieving-our-renewable-energy-targets</t>
  </si>
  <si>
    <t>Technology Investment Roadmap Australia (2020)</t>
  </si>
  <si>
    <t>Technology Investment Roadmap</t>
  </si>
  <si>
    <t>The goal of the Technology Investment Roadmap is to create a strategic and system-wide framework to accelerate and incite future investments in low emissions technologies. This plan aims to identify how emerging low emission technologies can be economic viable and replace old technologies, reducing  overall GHG emissions. The Statement prioritises clean hydrogen, energy storage, low carbon materials, carbon capture and storage, and soil carbon measurement.
In May 2020, the Technology Investment Roadmap Discussion Paper was released for public consultation, followed by consultation processes with specific sectors in June-July. The document supports “technology neutrality”. It specifies that in Q3 of 2020, the first annual Low Emissions Technology Statement is to be delivered to Parliament so that the LongTerm Emissions Reduction Strategy can be released before COP26.
 </t>
  </si>
  <si>
    <t>https://www.industry.gov.au/sites/default/files/September%202020/document/first-low-emissions-technology-statement-2020.pdf</t>
  </si>
  <si>
    <t>Victoria Climate Change Act Australia (2017)</t>
  </si>
  <si>
    <t>Victoria Climate Change Act</t>
  </si>
  <si>
    <t>The Act:
establishes a long-term emissions reduction target of net zero by 2050
requires five yearly interim targets, to keep Victoria on track to meet this long-term target
introduces a new set of policy objectives and an updated set of guiding principles to embed climate change in government decision making
requires the government to develop a Climate Change Strategy every five years, which will set out how Victoria will meet its targets and adapt to the impacts of climate change (from 2020)
requires Adaptation Action Plans for key systems that are either vulnerable to the impacts of climate change or essential to ensure Victoria is prepared (from 2021)
establishes a pledging model to reduce emissions from government's own operations and from across the economy (from 2020)
establishes a system of periodic reporting to provide transparency, accountability and ensure the community remains informed.</t>
  </si>
  <si>
    <t>https://content.legislation.vic.gov.au/sites/default/files/2020-05/17-5aa005%20authorised.pdf</t>
  </si>
  <si>
    <t>Coal Phase-out Canada (2018)</t>
  </si>
  <si>
    <t>Coal Phase-out</t>
  </si>
  <si>
    <t>https://www.canada.ca/en/environment-climate-change/news/2018/12/canadas-coal-power-phase-out-reaches-another-milestone.html</t>
  </si>
  <si>
    <t>Fossil electricity capacity (GW)</t>
  </si>
  <si>
    <t>Regulations Amending the Ozone-depleting Substances and Halocarbon Alternatives Regulations (SOR/2020-177) Canada (2020)</t>
  </si>
  <si>
    <t>Regulations Amending the Ozone-depleting Substances and Halocarbon Alternatives Regulations (SOR/2020-177)</t>
  </si>
  <si>
    <t>Regulatory Instruments, Information provision, Sectoral standards</t>
  </si>
  <si>
    <t>The Regulations Amending the Ozone-depleting Substances and Halocarbon Alternatives Regulations (amendments) aim to reduce the supply of hydrofluorocarbons (HFCs) that enter into Canada and the demand for HFCs in manufactured products, thereby averting future HFC releases to the environment. This will reduce Canadian GHG emissions, in order to help limit increases in global average temperatures and contribute to Canada’s international obligations to combat climate change.</t>
  </si>
  <si>
    <t>https://pollution-waste.canada.ca/environmental-protection-registry/regulations/view?Id=1166
https://www.canada.ca/en/environment-climate-change/services/canadian-environmental-protection-act-registry/ozone-regulations-amendments-questions.html</t>
  </si>
  <si>
    <t>Reductions calculated against BAU scenario. HFCs emissions reduction (MtCO2e), HFCs emissions reduction (%)</t>
  </si>
  <si>
    <t>0.0029, 85</t>
  </si>
  <si>
    <t>2036, 2036</t>
  </si>
  <si>
    <t>British Columbia Carbon Tax Canada (2007)</t>
  </si>
  <si>
    <t>British Columbia Carbon Tax</t>
  </si>
  <si>
    <t>British Columbia</t>
  </si>
  <si>
    <t>In 2008, the province implemented North America’s first broad-based carbon tax</t>
  </si>
  <si>
    <t>https://www2.gov.bc.ca/gov/content/environment/climate-change/planning-and-action/carbon-tax</t>
  </si>
  <si>
    <t>Alberta Technology Innovation and Emissions Reduction Canada (2019)</t>
  </si>
  <si>
    <t>Alberta Technology Innovation and Emissions Reduction</t>
  </si>
  <si>
    <t>GHG emission reduction crediting and offsetting mechanism, Obligation schemes</t>
  </si>
  <si>
    <t>The Technology Innovation and Emissions Reduction Regulation requires regulated facilities to reduce greenhouse gas emissions. The regulation applies to facilities which emit more than 100,000 tonnes of carbon dioxide. Facilities which emit less than the threshold may opt-in to the regulation, and conventional oil and gas facilities under the same ownership may be combined into a single aggregate facility. The regulation sets out high-performance benchmarks or enables the director to set facility-specific product benchmarks. To meet the emissions reduction requirement, facilities can reduce their emissions or use emission performance credits, emission offsets or pay into the regulated fund. Regulated facilities must provide annual compliance reports and facilities that emit more than 1 million tonnes of carbon dioxide must also provide a yearly forecasting report.</t>
  </si>
  <si>
    <t>https://www.alberta.ca/technology-innovation-and-emissions-reduction-system.aspx</t>
  </si>
  <si>
    <t>Strategic electricity interties Canada (2018)</t>
  </si>
  <si>
    <t>Strategic electricity interties</t>
  </si>
  <si>
    <t>http://www.publications.gc.ca/collections/collection_2017/parl/xc49-1/XC49-1-1-421-7-eng.pdf
http://publications.gc.ca/collections/collection_2017/parl/xc49-1/XC49-1-1-421-7-1-eng.pdf</t>
  </si>
  <si>
    <t>Reductions calculated against BAU scenario</t>
  </si>
  <si>
    <t>Grid Connected Solar Power Rooftop Program India (2016)</t>
  </si>
  <si>
    <t>Grid Connected Solar Power Rooftop Program</t>
  </si>
  <si>
    <t>Barrier removal, Fiscal or financial incentives, Grid access and priority for renewables</t>
  </si>
  <si>
    <t>The development objective of the Grid-Connected Rooftop Solar Program Project for India is to increase installed capacity of grid-connected rooftop solar photovoltaic (GRPV) and to strengthen the capacity of relevant institutions for GRPV. The program environmental objective (PEO) is to achieve reductions in greenhouse gas (GHG) emissions through the displacement of thermal energy with solar energy. The operation supports the government’s rooftop solar PV program. By increasing the availability of debt financing and improving the capacity of institutions, it will expand uptake of GRPV in the country. The program addresses the barriers to accelerated GRPV installation. It also allows the consumer to internalize the positive environmental externalities of solar power and thus encourages GRPV installation. Climate finance has been used in this operation to buy down the interest rate of rooftop PV loans to early movers in the market. The clean technology fund (CTF) committee has approved United States (U.S.) 125 million dollars to co-finance this GRPV program.</t>
  </si>
  <si>
    <t>https://projects.worldbank.org/en/projects-operations/project-detail/P155007#results</t>
  </si>
  <si>
    <t>Proposed Methodology for Estimation of Electricity Generated from Biomass in Biomass Co-fired Thermal Power Plants India (2019)</t>
  </si>
  <si>
    <t>Proposed Methodology for Estimation of Electricity Generated from Biomass in Biomass Co-fired Thermal Power Plants</t>
  </si>
  <si>
    <t>Ministry of Power, Government of India, vide letter No. 11/86/2017-Th11 dated 17th Nov’2017 has issued the "Policy for Biomass Utilization for Power Generation through Co-firing in Pulverized Coal Fired Boilers" wherein it is envisaged that fluidized bed and pulverized coal units shall endeavour to use 5-10% blend of biomass pellets made, primarily of agro residue along with coal. in order to promote co-firing of biomass in thermal power plants, Ministry of New and Renewable Energy (MNRE), Government of India, vide its notification dated 26.9.2019 has clarified that the power generated from co-firing of biomass in thermal power plants is renewable energy and is eligible for meeting non-solar Renewable Purchase Obligation (RPO) and has requested this Commission to formulate and notify the procedure/methodology for quantifying the energy produced from biomass in biomass co-fired thermal power plants in a reliable and accurate manner.</t>
  </si>
  <si>
    <t>http://www.cercind.gov.in/2019/orders/12.pdf</t>
  </si>
  <si>
    <t>Removal of mandatory requirement of coal washing India (2020)</t>
  </si>
  <si>
    <t>Removal of mandatory requirement of coal washing</t>
  </si>
  <si>
    <t>Sectoral standards, Regulatory Instruments</t>
  </si>
  <si>
    <t>Use of coal by Thermal Power Plants, without stipulations as regards ash content or distance, shall be permitted</t>
  </si>
  <si>
    <t>http://egazette.nic.in/WriteReadData/2020/219495.pdf</t>
  </si>
  <si>
    <t>Rebates on coal extraction India (2020)</t>
  </si>
  <si>
    <t>Rebates on coal extraction</t>
  </si>
  <si>
    <t>Economic instruments, Fiscal or financial incentives, Market-based instruments</t>
  </si>
  <si>
    <t>The Government will introduce competition, transparency and private sector participation in the Coal Sector through: A revenue sharing mechanism instead of regime of fixed Rupee/tonne. Any party can bid for a coal block and sell in the open market. Entry norms will be liberalised. Nearly 50 Blocks will be offered immediately. There will not be any eligibility conditions, only upfront payment with a ceiling will be provided. There will be exploration-cum-production regime for partially explored blocks against earlier provision of auction of fully explored coal blocks. This will allow private sector participation in exploration. Production earlier than scheduled will be incentivized through rebate in revenue-share.</t>
  </si>
  <si>
    <t>https://pib.gov.in/PressReleseDetailm.aspx?PRID=1624536</t>
  </si>
  <si>
    <t>Indian Railways on MISSION MODE of becoming a "Green Railway" by 2030 (Net Zero Carbon Emission) India (2020)</t>
  </si>
  <si>
    <t>Railways on MISSION MODE of becoming a "Green Railway" by 2030 (Net Zero Carbon Emission)</t>
  </si>
  <si>
    <t>GHG reduction target, Green certificates, Strategic planning, Infrastructure investments</t>
  </si>
  <si>
    <t>Electricity and heat, Renewables, Transport, Rail, Low-emissions mobility</t>
  </si>
  <si>
    <t>Ministry of Railways, with a goal of transforming Indian Railways into Green Railways by 2030 has taken a number of major initiatives towards mitigation of global warming and combating climate change. Railway Electrification, improving energy efficiency of locomotives &amp; trains and fixed installations, green certification for installations/stations, fitting bio toilets in coaches and switching to renewable sources of energy are parts of its strategy of achieving net zero carbon emission.</t>
  </si>
  <si>
    <t>https://www.pib.gov.in/PressReleseDetail.aspx?PRID=1638269</t>
  </si>
  <si>
    <t>Corporate Average Fuel Economy Norms for Passenger Cars India (2015)</t>
  </si>
  <si>
    <t>Corporate Average Fuel Economy Norms for Passenger Cars</t>
  </si>
  <si>
    <t>The Government of India, Ministry of Power, issued average fuel consumption standards for cars on 23rdApril 2015. The fuel consumption standards would be effective from 2017-18 onwards, and a second set of standards would come into force from 2022-23.</t>
  </si>
  <si>
    <t>https://beeindia.gov.in/content/fuel-efficiency</t>
  </si>
  <si>
    <t>Make in India India (2014)</t>
  </si>
  <si>
    <t>Make in India</t>
  </si>
  <si>
    <t>Barrier removal, Direct investment, Target, Strategic planning</t>
  </si>
  <si>
    <t>Make in India had three stated objectives:
to increase the manufacturing sector's growth rate to 12-14% per annum;
to create 100 million additional manufacturing jobs in the economy by 2022;
to ensure that the manufacturing sector's contribution to GDP is increased to 25% by 2022 (later revised to 2025).</t>
  </si>
  <si>
    <t>https://www.pmindia.gov.in/en/major_initiatives/make-in-india/</t>
  </si>
  <si>
    <t>National steel policy India (2017)</t>
  </si>
  <si>
    <t>National steel policy</t>
  </si>
  <si>
    <t>Strategic planning, Target, Sectoral standards, Regulatory Instruments</t>
  </si>
  <si>
    <t>the Government has come out with National Steel Policy 2017 on 8th May, 2017, to facilitate faster growth and development of steel industry in the country. The policy envisages to domestically meet the entire demand of steel and high grade automotive steel, electrical steel, special steel and alloys for strategic applications. The policy projects crude steel capacity of 300 million tonnes (MT), production of 255 MT and a robust finished steel per capita consumption of 158 Kgs by 2030-31, as against the current consumption of 61 Kgs.</t>
  </si>
  <si>
    <t>https://steel.gov.in/national-steel-policy-nsp-2017</t>
  </si>
  <si>
    <t>Steel Scrap Recycling Policy India (2019)</t>
  </si>
  <si>
    <t>Steel Scrap Recycling Policy</t>
  </si>
  <si>
    <t>This Scrap Policy only furthers the role envisaged in the NSP-2017 to ensure scrap segregation (quality wise), collection, processing and recycling. The policy is to provide a framework for carrying out the activities in a scientific manner to have assured and regular supply of processed scrap for the downstream industry.</t>
  </si>
  <si>
    <t>https://steel.gov.in/sites/default/files/Steel%20Scrap%20Recycling%20Policy%2006.11.2019.pdf</t>
  </si>
  <si>
    <t>Pradhan Mantri Ujjwala Yojana India (2016)</t>
  </si>
  <si>
    <t>Pradhan Mantri Ujjwala Yojana</t>
  </si>
  <si>
    <t>Grants and subsidies, Target, Technology deployment and diffusion</t>
  </si>
  <si>
    <t>Buildings, Hot water and cooking, Agriculture and forestry, Forestry</t>
  </si>
  <si>
    <t>The scheme envisages of smoke free Rural India and aims to benefit five crore families especially the women living below poverty line (BPL) by providing concessional LPG connections to entire nation by 2019. The scheme will increase the usage of LPG and would help in reducing health disorders, air pollution and deforestation.</t>
  </si>
  <si>
    <t>https://www.india.gov.in/spotlight/pradhan-mantri-ujjwala-yojana#tab=tab-1</t>
  </si>
  <si>
    <t>Indian Metro Rail Policy India (2017)</t>
  </si>
  <si>
    <t>Metro Rail Policy</t>
  </si>
  <si>
    <t>Procurement rules, Obligation schemes</t>
  </si>
  <si>
    <t>The central government’s cabinet chaired by Prime Minister Narendra Modi approved a new Metro Rail Policy that seeks to “enable realization of growing metro rail aspirations of a large number of cities but in a responsible manner” and requires a higher than before commitment from states and public-private partnership (PPP), in terms of comprehensive transit plans and funding obligations.</t>
  </si>
  <si>
    <t>http://www.indiaenvironmentportal.org.in/files/file/Metro_Rail_Policy_2017.pdf</t>
  </si>
  <si>
    <t>Dedicated Freight Corridor India (2006)</t>
  </si>
  <si>
    <t>Dedicated Freight Corridor</t>
  </si>
  <si>
    <t>Infrastructure investments, Political &amp; non-binding GHG reduction target, Tendering schemes</t>
  </si>
  <si>
    <t>DFCCIL will decongest already saturated road network &amp; promote shifting of freight transport to more efficient rail transport. This shift is expected to offer significant reduction of Green House Gas (GHG) emissions in transport sector in India. It is expected that DFC will save more than 450 million ton of CO2 in first 30 years of operation (Assessment based on Ernst &amp; Young study).</t>
  </si>
  <si>
    <t>https://dfccil.com/Home/DynemicPages?MenuId=74</t>
  </si>
  <si>
    <t>Kisan Urja Suraksha evam Utthaan Mahabhiyan (KUSUM) India (2019)</t>
  </si>
  <si>
    <t>Kisan Urja Suraksha evam Utthaan Mahabhiyan (KUSUM)</t>
  </si>
  <si>
    <t>Target, Renewable energy target, Direct investment, Fiscal or financial incentives</t>
  </si>
  <si>
    <t>Agriculture and forestry, Electricity and heat, Renewables, Agricultural CO2</t>
  </si>
  <si>
    <t>Government has approved Pradhan Mantri Kisan Urja Suraksha evam Utthaan Mahabhiyan (PM-KUSUM) Scheme with an objective of increasing farmers’ income, provide reliable source for irrigation and de-dieselise the farm sector. Component-A for Setting up of 10,000 MW of Decentralized Grid Connected Renewable Energy Power Plants on barren land. Component-B for Installation of 17.50 Lakh stand-alone solar agriculture pumps. Component-C for Solarisation of 10 Lakh Grid Connected Agriculture Pumps.</t>
  </si>
  <si>
    <t>http://164.100.94.214/pm-kusum-scheme</t>
  </si>
  <si>
    <t>Motor Vehicle Exhaust Emission Standards Japan (2016)</t>
  </si>
  <si>
    <t>Motor Vehicle Exhaust Emission Standards</t>
  </si>
  <si>
    <t>Vehicle fuel-economy and emissions standards, Vehicle air pollution standards</t>
  </si>
  <si>
    <t>https://www.env.go.jp/en/air/aq/mv/standards.html</t>
  </si>
  <si>
    <t>Renewable Energy 3020 Plan Republic of Korea (2017)</t>
  </si>
  <si>
    <t>Renewable Energy 3020 Plan</t>
  </si>
  <si>
    <t>Feed-in tariffs or premiums, Renewable energy target, Strategic planning, Regulatory Instruments, Direct investment</t>
  </si>
  <si>
    <t>In December 2017, The Korean Government announced the Renewable Energy 3020 Implementation Plan. It sets a goal to produce 20% of its energy from renewable sources by 2030 and increase relevant job creation. According to the Plan, The Korean Government will deploy eco-environment with low-carbon energy and govern energy system adapting to the new climate regime. Major topics of the Plan are; RPS for energy supplier and FIT for small renewable users, PV deployment to agricultural area and buildings, Raising eco-environmental energy fund for utility scale renewable projects, Demonstrating eco-environmental and energy-independent cities. IEA/IRENA Global Renewable Energy Policies and Measures Database © OECD/IEA and IRENA, [November 2020]</t>
  </si>
  <si>
    <t>http://gggi.org/site/assets/uploads/2018/10/Presentation-by-Mr.-Kyung-ho-Lee-Director-of-the-New-and-Renewable-Energy-Policy-Division-MOTIE.pdf
https://www.iea.org/policies/6569-korea-renewable-energy-3020-plan</t>
  </si>
  <si>
    <t>Capacity of renewables (MW), Capacity of renewables (MW), Capacity of renewables (MW), Capacity of renewables (MW), Capacity of renewables (MW), Capacity of renewables (MW), Capacity of renewables (MW), Capacity of renewables (MW), Capacity of renewables (MW)</t>
  </si>
  <si>
    <t>2100, 17700, 33500, 1700, 300, 700, 700, 1400, 300</t>
  </si>
  <si>
    <t>, , , , , , , ,</t>
  </si>
  <si>
    <t>2030, 2030, 2030, 2030, 2030, 2030, 2030, 2030, 2030</t>
  </si>
  <si>
    <t>3rd Master Plan for the Development and Supply of Eco-Friendly Cars Republic of Korea (2015)</t>
  </si>
  <si>
    <t>3rd Master Plan for the Development and Supply of Eco-Friendly Cars</t>
  </si>
  <si>
    <t>Strategic planning, Target, RD&amp;D funding, Infrastructure investments</t>
  </si>
  <si>
    <t>The Ministry of Trade, Industry and Energy (MOTIE) announced the "3rd Master Plan for the Development and Supply of Eco-Friendly Cars" on December 08. Here are the details:  A total of 80,000 eco-friendly cars were produced this year, and the number will increase to 920,000 in 2020. The number of imported eco-friendly cars will also increase from 50,000 to 640,000 in the same year.</t>
  </si>
  <si>
    <t>https://english.motie.go.kr/en/pc/pressreleases/bbs/bbsView.do?bbs_cd_n=2&amp;bbs_seq_n=413</t>
  </si>
  <si>
    <t>Low-emissions vehicles (millions), Low-emissions vehicles (%)</t>
  </si>
  <si>
    <t>3.25, 30</t>
  </si>
  <si>
    <t>Energy Efficiency in Public Buildings Turkey (2019)</t>
  </si>
  <si>
    <t>Energy Efficiency in Public Buildings</t>
  </si>
  <si>
    <t>Regulatory Instruments, Fiscal or financial incentives, Energy efficiency target</t>
  </si>
  <si>
    <t>The objective of the Energy Efficiency in Public Buildings in Turkey is to reduce energy use in central government buildings and inform the development of sustainable financing mechanisms to support a scaled-up, national program for energy efficiency in public buildings.</t>
  </si>
  <si>
    <t>https://projects.worldbank.org/en/projects-operations/project-detail/P162762</t>
  </si>
  <si>
    <t>Presidential Executive Order on Promoting Energy Independence and Economic Growth United States of America (2017)</t>
  </si>
  <si>
    <t>Presidential Executive Order on Promoting Energy Independence and Economic Growth</t>
  </si>
  <si>
    <t xml:space="preserve">This Executive Order promotes the exploration and production of fossil fuels on domestic lands by removing or modifying current regulations, including reviewing the Clean Power Plan implemented by the previous administration and other agency rules, removing the moratorium on leasing federal lands for coal, and streamlining the approval process for oil and gas production, including the use hydraulic fracturing (fracking) and similar techniques.
This executive order was reversed by the Biden administration in 2021. </t>
  </si>
  <si>
    <t>https://www.whitehouse.gov/presidential-actions/presidential-executive-order-promoting-energy-independence-economic-growth/</t>
  </si>
  <si>
    <t>Energy Efficiency Regulations SOR/2016-311 Canada (2016)</t>
  </si>
  <si>
    <t>Energy Efficiency Regulations SOR/2016-311</t>
  </si>
  <si>
    <t>Regulatory Instruments, Product standards, Performance label, Monitoring</t>
  </si>
  <si>
    <t>This policy is an overarching appliances and equipment energy efficiency regulation at a federal level in Canada</t>
  </si>
  <si>
    <t>https://laws-lois.justice.gc.ca/eng/regulations/SOR-2016-311/page-1.html#h-835208</t>
  </si>
  <si>
    <t>Estimated mitigation impact against BAU scenario, according to national communication - measure: energy efficient equipment and appliances</t>
  </si>
  <si>
    <t>Long Term growth trajectory of Renewable Purchase Obligations (RPOs) India (2018)</t>
  </si>
  <si>
    <t>Long Term growth trajectory of Renewable Purchase Obligations (RPOs)</t>
  </si>
  <si>
    <t>Obligation schemes, Fiscal or financial incentives</t>
  </si>
  <si>
    <t>The Government of India in July, 2018 notified the Long Term growth trajectory of Renewable Purchase Obligations (RPOs) for Solar as well as Non-solar, uniformly for all States/ Union Territories, reaching 21% of RPO by 2022 with 10.5% for solar based electricity.</t>
  </si>
  <si>
    <t>https://powermin.nic.in/sites/default/files/webform/notices/RPO_trajectory_2019-22_Order_dated_14_June_2018.pdf</t>
  </si>
  <si>
    <t>Zero Defect Zero Effect (ZED) India (2015)</t>
  </si>
  <si>
    <t>Zero Defect Zero Effect (ZED)</t>
  </si>
  <si>
    <t>Grants and subsidies, Product standards, Endorsement label</t>
  </si>
  <si>
    <t>The scheme is an extensive drive to create proper awareness in MSMEs (micro, small and medium enterprises) about ZED (zero effect zero defect) manufacturing and motivate them for assessment of their enterprise for ZED and support them. Benefits of ZED certification
Credible recognition of the industry for international customers seeking investment in India
Streamlined operations and lower costs
Superior quality, reduced rejection and higher revenues
Increased environmental &amp; social benefits
Additional employment generation
Other benefits as announced by the Government from time to time</t>
  </si>
  <si>
    <t>https://msme.gov.in/zero-defect-zero-effect</t>
  </si>
  <si>
    <t>Pradhan Mantri Sahaj Bijili Har Ghar Yojana (Household electrification programme) India (2017)</t>
  </si>
  <si>
    <t>Pradhan Mantri Sahaj Bijili Har Ghar Yojana (Household electrification programme)</t>
  </si>
  <si>
    <t>The objective of the ‘Saubhagya’ is to provide energy access to all by last mile connectivity and electricity connections to all remaining un-electrified households in rural as well as urban areas to achieve universal household electrification in the country.</t>
  </si>
  <si>
    <t>https://powermin.nic.in/sites/default/files/webform/notices/OM_SAUBHAGYA_SIGNED_COPY.pdf</t>
  </si>
  <si>
    <t>Environment-related tax on vehicle Japan (2012)</t>
  </si>
  <si>
    <t>Environment-related tax on vehicle</t>
  </si>
  <si>
    <t>Vehicle air pollution standards, Energy and other taxes</t>
  </si>
  <si>
    <t>Motor Vehicle Weight Tax: Inspected automobile to receive the certification of vehicle inspection and be inspected and notified light vehicle to receive the designation of vehicle number. General finances(407/1000 of the tax revenue is granted as general fund of cities). Part of the tax revenue is issued as compensation expense of Pollution-Related Health Damage. Automobile Tax: Example: Passenger and Private Cars, Total emissions of 1.5-2 litres, JPY 39,500/year Light Vehicle Tax: Example: Light Vehicle and Private Car, JPY 7,200/year Automobile Acquisition Tax: Private Car - 5% of acquisition price; Car for Business and Light Vehicle - 3% of acquisition price</t>
  </si>
  <si>
    <t>Ministry of Energy and Natural Resources Strategic plan 2019-2023 Turkey (2019)</t>
  </si>
  <si>
    <t>Ministry of Energy and Natural Resources Strategic plan 2019-2023</t>
  </si>
  <si>
    <t>The aim of the Plan is increasing the share of renewables and domestic sources in the installed capacity 59 % to 65 % by 2023. The renewable energy installed capacities' targets are given below by 2023: wind: 11883 MW, hydroelectric: 32037 MW , geothermal: 2884 MW, solar:10.000 MW. IEA/IRENA Global Renewable Energy Policies and Measures Database © OECD/IEA and IRENA, [November 2020]</t>
  </si>
  <si>
    <t>https://www.iea.org/policies/12278-menrs-strategy-plan-2019-2023</t>
  </si>
  <si>
    <t>9th Basic Plan for Long-Term Electricity Supply and Demand 2020-2034 Republic of Korea (2020)</t>
  </si>
  <si>
    <t>9th Basic Plan for Long-Term Electricity Supply and Demand 2020-2034</t>
  </si>
  <si>
    <t>The draft plan for the nation's ninth basic energy policy for the years 2020-2034 calls for raising the share of renewable energy out of its power generation to 40 percent by 2034 from the current 15.1 percent.
The draft Ninth Electricity Plan aims to further accelerate the transition from fossil fuels and nuclear power to renewables by generating electricity in 2034 by: 17% nuclear, 15% coal, 32.3% natural gas, and 40% renewables. The draft targets suggest significant upward revisions in shares of natural gas and renewables and a downward revision of coal shares compared to the Eighth Electricity Plan for 2030 (23.9% nuclear, 36.1% coal, 18.8% natural gas, and 20% renewables).</t>
  </si>
  <si>
    <t>https://en.yna.co.kr/view/AEN20200508002200320
https://newclimate.org/wp-content/uploads/2020/10/NewClimate_PBL-CLIMA_2020OctUpdate.pdf</t>
  </si>
  <si>
    <t>THA</t>
  </si>
  <si>
    <t>Alternative Energy Development Plan (2012-2021) Thailand (2011)</t>
  </si>
  <si>
    <t>Alternative Energy Development Plan (2012-2021)</t>
  </si>
  <si>
    <t>Thailand</t>
  </si>
  <si>
    <t>Strategic planning, Research &amp; Development and Deployment (RD&amp;D), Renewable energy target, Political &amp; non-binding renewable energy target</t>
  </si>
  <si>
    <t>General, Transport, Buildings, Electricity and heat</t>
  </si>
  <si>
    <t>Economy-wide target
"DEDE has prepared the 10-year Alternative Energy Development Plan (2012-2021), aiming to promote alternative energy usage to 25% of energy consumption and reduce dependency on energy import."
Sector-specific target
"3. Alternative energy in transportation sector (fuel substitution)
"3.1 Ethanol (Gasoline substitution) To increase average output of cassava and sugar cane by no less than 5 and 15 tons/rai/year by 2021 and to promote commercial use of other alternative crops such as sweet sorghum.
"3.2 Bio diesel (Diesel substitution) To promote total palm planting area to reach 5.5 million rai, with 5.3 million rai of productive area that yield no less than 3.05 million ton/year of crude palm oil by 2021. It plans to run a pilot project for B10 or B20 in truck fleet or fishing boats while imposing 7% of biodiesel addition to diesel (B7)."</t>
  </si>
  <si>
    <t>http://weben.dede.go.th/webmax/content/10-year-alternative-energy-development-plan</t>
  </si>
  <si>
    <t>share of alternative fuels in energy consumption</t>
  </si>
  <si>
    <t>Alternative Energy Development Plan (2015-2036) Thailand (2015)</t>
  </si>
  <si>
    <t>Alternative Energy Development Plan (2015-2036)</t>
  </si>
  <si>
    <t>Buildings, Heating and cooling, Hot water and cooking, Electricity and heat, General, Transport</t>
  </si>
  <si>
    <t>The AEDP 2015-2036, which succeeded the AEDP2012-2021, aims to increase the share of renewable energy in total final energy consumption to 30% by 2036. The following sectoral targets are also set: Electricity: 20% Heat: 35% Transport fuels: 25%</t>
  </si>
  <si>
    <t>https://www.mtec.or.th/files/chanpen/1_DEDE.pdf 
http://www4.unfccc.int/submissions/INDC/Published%20Documents/Thailand/1/Thailand_INDC.pdf</t>
  </si>
  <si>
    <t>Share of renewables in final energy (%), Share of renewables in heating (%), Share of renewables in transport (%)</t>
  </si>
  <si>
    <t>30, 35, 25</t>
  </si>
  <si>
    <t>2010, 2010, 2010</t>
  </si>
  <si>
    <t>2036, 2036, 2036</t>
  </si>
  <si>
    <t>Biodisel blending mandate Thailand (2012)</t>
  </si>
  <si>
    <t>Biodisel blending mandate</t>
  </si>
  <si>
    <t>Vehicle fuel-economy and emissions standards, Obligation schemes</t>
  </si>
  <si>
    <t>https://core.ac.uk/download/pdf/82524918.pdf</t>
  </si>
  <si>
    <t>Blend of biofuel in diesel (%)</t>
  </si>
  <si>
    <t>Climate Change Master Plan Thailand (2012)</t>
  </si>
  <si>
    <t>Climate Change Master Plan</t>
  </si>
  <si>
    <t>The Thailand Climate Change Master Plan 2012-2050 has been drafted by the office of Climate Change Coordination, which is under the Natural Resource and Environmental Policy and Planning ministry. The actual master plan is in Thai, The European External Action Service website however carries a presentation by the acting Director of the Climate Change Coordination office which also lists Missions and objectives related to climate mitigation, One of the missions of the Master Plan (is “To encourage all related parties to take part in reducing greenhouse gas emissions on the basis of sustainable development and co-benefits in the context of Thai society based on the principle of Sufficiency Economy Philosophy and way of life. “ One of the objectives of the Master Plan is “To serve as a framework and mechanism for solving the nation’s climate change problem both in adapting to climate change and reducing greenhouse gas emissions in every sector.” Also, “Thailand is able to continue its economic, social, and environmental developments in accordance with sufficiency economy philosophy and to cut greenhouse gas emissions by 2050, without impeding the country’s gross domestic product (GDP) or reducing its growth of developmental capability and competitiveness. “ 
The targets framed as ”Indicators of success” are “Work plans/action plans on climate change of every sector and level for short, medium and long term sector.” And “The rate of voluntary greenhouse gas emission reduction of every sector by 2050.” The process of finalising Thailand's preceding climate policy, “National Strategic Plan on Climate Change B.E. 2551-2555 (2008-2012)” was stalled because of protests about inadequate external participation
National strategy on climate change 2013-2017 mentioned in this document (current status draft version) The website of the Natural Resource and Environmental Policy and Planning ministry as well as The Thailand Climate Change Master Plan 2012-2050 are in Thai.</t>
  </si>
  <si>
    <t>https://eeas.europa.eu/archives/delegations/thailand/documents/thailande_eu_coop/environment_energy/onep_climate_policy_en.pdf</t>
  </si>
  <si>
    <t>Decree to establish a Greenhouse Gas Management Organization B.E. 2550 Thailand (2007)</t>
  </si>
  <si>
    <t>Decree to establish a Greenhouse Gas Management Organization B.E. 2550</t>
  </si>
  <si>
    <t>http://faolex.fao.org/docs/pdf/tha100209.pdf</t>
  </si>
  <si>
    <t>ESCO Fund Thailand (2008)</t>
  </si>
  <si>
    <t>ESCO Fund</t>
  </si>
  <si>
    <t>This policy aimed to foster the expansion of the energy service market (ESCO), to stimulate private investment in energy efficiency and renewable energy projects and to encourage enterprises to develop energy efficiency and renewable energy projects. Therefore, the fund facilitated that enterprises should reduce the energy cost and gain potential benefits from carbon reduction revenue through global carbon market, and encouraged energy savings and dependency on energy imports. IEA/IRENA Global Renewable Energy Policies and Measures Database © OECD/IEA and IRENA, [November 2020]</t>
  </si>
  <si>
    <t>https://www.iea.org/policies/702-esco-fund?country=Thailand&amp;qs=thailand</t>
  </si>
  <si>
    <t>Eco-Car Programme - Excise Tax Thailand (2016)</t>
  </si>
  <si>
    <t>Eco-Car Programme - Excise Tax</t>
  </si>
  <si>
    <t>Because of the manner in which excise taxes on automobiles are applied in Thailand, however, the difference in total tax burden between a domestically produced and imported eco-Car can be significant. Effective 1 January 2016, Thailand will move to a new structure for its excise taxes on vehicles that takes into account CO2 emissions (Admin, 2014). IEA/IRENA Global Renewable Energy Policies and Measures Database © OECD/IEA and IRENA, [November 2020]</t>
  </si>
  <si>
    <t>https://www.iea.org/policies/6638-eco-car-programme-excise-tax?country=Thailand&amp;qs=thailand</t>
  </si>
  <si>
    <t>Emissions Trading Scheme Thailand (2012)</t>
  </si>
  <si>
    <t>https://www.thepmr.org/country/thailand-0</t>
  </si>
  <si>
    <t>Energy Conservation Promotion Act B.E. 2535 and B.E. 2550 Thailand (1992)</t>
  </si>
  <si>
    <t>Energy Conservation Promotion Act B.E. 2535 and B.E. 2550</t>
  </si>
  <si>
    <t>Information and education, Auditing, Other mandatory requirements, Research programme, Voluntary approaches</t>
  </si>
  <si>
    <t>Industry, Buildings, Industrial energy related</t>
  </si>
  <si>
    <t>http://www.eppo.go.th/images/law/ENG/nation2.pdf</t>
  </si>
  <si>
    <t>Energy Efficiency Development Plan 2015-2036 Thailand (2015)</t>
  </si>
  <si>
    <t>Energy Efficiency Development Plan 2015-2036</t>
  </si>
  <si>
    <t>The Energy Efficiency Plan 2015- 2036 sets a target for energy intensity reduction of 30% by 2036 (baseline 2010), thus increasing the target from 25% by 2030 that has been set by the 2011 version of the EEP. The plan promotes energy conservation in factories, buildings, and public buildings through additional fees on excessive electrical use (based on a Ministry of Energy's standard). It also requires reporting of energy use per area for new buildings.</t>
  </si>
  <si>
    <t>http://www.egat.co.th/en/images/about-egat/PDP2015_Eng.pdf</t>
  </si>
  <si>
    <t>Energy Efficiency Revolving Fund (EERF) Thailand (2003)</t>
  </si>
  <si>
    <t>Energy Efficiency Revolving Fund (EERF)</t>
  </si>
  <si>
    <t>The Energy Efficiency Revolving Fund (EERF) was launched in 2003 to stimulate investments in large-scale industrial projects by increasing the availability of debt financing for EE and RE projects while minimizing the borrowing costs to project developers. The fund will loan to local banks at 0% interest rate and with 7-year final maturity. In return, banks lend to EE projects' owners/developers &amp; ESCOs at max, interest rate of 4%. IEA/IRENA Global Renewable Energy Policies and Measures Database © OECD/IEA and IRENA, [November 2020]</t>
  </si>
  <si>
    <t>https://www.iea.org/policies/283-energy-efficiency-revolving-fund-eerf?country=Thailand&amp;qs=thailand</t>
  </si>
  <si>
    <t>Energy Industry Act B.E. 2550 Thailand (2007)</t>
  </si>
  <si>
    <t>Energy Industry Act B.E. 2550</t>
  </si>
  <si>
    <t>http://www.eppo.go.th/images/law/ENG/energy_industry_act-2007.pdf</t>
  </si>
  <si>
    <t>Energy efficiency Development Plan (2011-2030) Thailand (2011)</t>
  </si>
  <si>
    <t>Energy efficiency Development Plan (2011-2030)</t>
  </si>
  <si>
    <t>Transport, Industry, Buildings, General</t>
  </si>
  <si>
    <t>Executive. Energy efficiency target of 25% reduction in energy intensity (energy per unit GDP) by 2030, as compared to 2010.</t>
  </si>
  <si>
    <t>http://www.eppo.go.th/images/POLICY/ENG/EEDP_Eng.pdf</t>
  </si>
  <si>
    <t>Energy intensity per GDP improvement target (%)</t>
  </si>
  <si>
    <t>Exemption from Corporate Income Tax Thailand (2012)</t>
  </si>
  <si>
    <t>Exemption from Corporate Income Tax</t>
  </si>
  <si>
    <t>In 2012, Thailand began offering eight-year exemptions from corporate income tax (with a cap) for investment in the manufacture of vehicle parts involving advanced technologies, including batteries for HEVs, PHEVs, and BEVs, as well as traction motors “for automobiles such as hybrid or fuel-cell cars”. IEA/IRENA Global Renewable Energy Policies and Measures Database © OECD/IEA and IRENA, [November 2020]</t>
  </si>
  <si>
    <t>https://www.iea.org/policies/2976-exemption-from-corporate-income-tax?country=Thailand&amp;qs=thailand</t>
  </si>
  <si>
    <t>Feed-in Tariff for Very Small Power Producers (excluding solar PV) Thailand (2014)</t>
  </si>
  <si>
    <t>Feed-in Tariff for Very Small Power Producers (excluding solar PV)</t>
  </si>
  <si>
    <t>https://www.iea.org/policies/5786-feed-in-tariff-for-very-small-power-producers-vspp-excluding-solar-pv</t>
  </si>
  <si>
    <t>Feed-in Tariff for distributed solar systems Thailand (2013)</t>
  </si>
  <si>
    <t>Feed-in Tariff for distributed solar systems</t>
  </si>
  <si>
    <t>http://weben.dede.go.th/webmax/content/using-solar-power-alternative-energy</t>
  </si>
  <si>
    <t>Feed-in premium for renewable power Thailand (2007)</t>
  </si>
  <si>
    <t>Feed-in premium for renewable power</t>
  </si>
  <si>
    <t>http://www.egat.co.th/en</t>
  </si>
  <si>
    <t>Financial Support EV Charger Installation Thailand (2018)</t>
  </si>
  <si>
    <t>Financial Support EV Charger Installation</t>
  </si>
  <si>
    <t>The Ministry of Energy is currently granting financial support for EV charger installation with the target to install 150 charging points throughout the country in 2018. IEA/IRENA Global Renewable Energy Policies and Measures Database © OECD/IEA and IRENA, [November 2020]</t>
  </si>
  <si>
    <t>https://www.iea.org/policies/2983-financial-support-ev-charger-installation?country=Thailand&amp;qs=thailand</t>
  </si>
  <si>
    <t>Forest Act Thailand (1941)</t>
  </si>
  <si>
    <t>http://thailaws.com/law/t_laws/tlaw0108.pdf</t>
  </si>
  <si>
    <t>Fuel tax Thailand Thailand (2016)</t>
  </si>
  <si>
    <t>Fuel tax</t>
  </si>
  <si>
    <t>http://www.imf.org/external/np/seminars/eng/2014/asiatax/pdf/Kosolpisitkul.pdf</t>
  </si>
  <si>
    <t>Intended Nationally Determined Contribution - INDC Thailand (2015)</t>
  </si>
  <si>
    <t>Unconditional: Reduce its greenhouse gas emissions by 20 percent from the projected business-as-usual (BAU) level by 2030 Conditional: The level of contribution could increase up to 25 percent (compared to BAU for 2030), subject to adequate and enhanced access to technology development and transfer, financial resources and capacity building support through a balanced and ambitious global agreement under the UNFCCC.</t>
  </si>
  <si>
    <t>http://www4.unfccc.int/submissions/INDC/Published%20Documents/Thailand/1/Thailand_INDC.pdf</t>
  </si>
  <si>
    <t>GHG emissions reduction from electricity production (MtCO2e), GHG emissions reduction from transport (MtCO2e), GHG emissions reduction from transport (%), GHG emissions reduction from electricity industry (MtCO2e), GHG emissions reduction from buildings (MtCO2e), GHG emissions reduction from waste (MtCO2e). See INDC also for further planned policies, unconditional target based on business as usual in 2030, conditional target 25%.</t>
  </si>
  <si>
    <t>GHG emissions reduction (GtCO2eq), GHG emissions reduction (GtCO2eq), GHG emissions reduction (%), GHG emissions reduction (GtCO2eq), GHG emissions reduction (GtCO2eq), GHG emissions reduction (GtCO2eq)</t>
  </si>
  <si>
    <t>0.024, 0.041, 22.4, 0.043, 0.005, 0.002</t>
  </si>
  <si>
    <t>2005, 2005, 2005, 2005, 2005, 2005</t>
  </si>
  <si>
    <t>MEPS Refrigerator (TIS 2186-2547) Thailand (2005)</t>
  </si>
  <si>
    <t>MEPS Refrigerator (TIS 2186-2547)</t>
  </si>
  <si>
    <t>This standard specifies energy efficiency for household refrigerators or similar use. IEA/IRENA Global Renewable Energy Policies and Measures Database © OECD/IEA and IRENA, [November 2020]</t>
  </si>
  <si>
    <t>https://www.iea.org/policies/1831-meps-refrigerator-tis-2186-2547?country=Thailand&amp;qs=thailand</t>
  </si>
  <si>
    <t>National Reserved Forest Act Thailand (1964)</t>
  </si>
  <si>
    <t>National Reserved Forest Act</t>
  </si>
  <si>
    <t>http://www2.austlii.edu.au/~graham/AsianLII/Thai_Translation/National%20Reserve%20Forest%20Act.pdf</t>
  </si>
  <si>
    <t>Power Development Plan (PDP) 2018-2037 Thailand (2019)</t>
  </si>
  <si>
    <t>Power Development Plan (PDP) 2018-2037</t>
  </si>
  <si>
    <t>Electricity and heat, Coal, Gas, Nuclear, Oil, Renewables</t>
  </si>
  <si>
    <t>This plan aims to foster energy efficiency and to bring energy security to Thailand. It reduces the share of coal in the electricity generation, but also foresees an increase of the natural gas contribution.
The PDP sets a goal of new power capacity of 56,431 MW, of which renewable energy projects are planned to account for 20,766 MW, or about 37%.
(source: https://thediplomat.com/2019/03/thailands-renewable-energy-transitions-a-pathway-to-realize-thailand-4-0/)</t>
  </si>
  <si>
    <t>https://www.dfdl.com/resources/legal-and-tax-updates/2019-power-development-plan/
https://www.bangkokpost.com/business/news/1617382/national-power-plan-expands-private-output
https://thediplomat.com/2019/03/thailands-renewable-energy-transitions-a-pathway-to-realize-thailand-4-0/</t>
  </si>
  <si>
    <t>Share of renewables (%), Capacity of renewables (MW), Capacity of renewables (MW), Capacity of renewables (MW), Capacity of renewables (MW), Capacity of renewables (MW), Capacity of renewables (MW), Capacity of renewables (MW)</t>
  </si>
  <si>
    <t>21, 828, 4690, 3105, 15464, 2989, 928, 0.3</t>
  </si>
  <si>
    <t>, , , , , , ,</t>
  </si>
  <si>
    <t>2037, 2037, 2037, 2037, 2037, 2037, 2037, 2037</t>
  </si>
  <si>
    <t>Renewable Energy Development Plan 2008-2022 Thailand (2009)</t>
  </si>
  <si>
    <t>Renewable Energy Development Plan 2008-2022</t>
  </si>
  <si>
    <t>Grants and subsidies, Tax relief, Strategic planning, Renewable energy target, Political &amp; non-binding renewable energy target</t>
  </si>
  <si>
    <t>Electricity and heat, Renewables, Buildings, Transport</t>
  </si>
  <si>
    <t>The REDP 2008-2022 seeks to increase the share of renewable energy in total (final) energy consumption to 20.3% by 2022. Sectoral targets (electricity, buildings and transport) are also stipulated.</t>
  </si>
  <si>
    <t>https://policy.asiapacificenergy.org/node/9</t>
  </si>
  <si>
    <t>Room Air Conditioners Environment Requirements Energy Efficiency (TIS 2134-2553) Thailand (2004)</t>
  </si>
  <si>
    <t>Room Air Conditioners Environment Requirements Energy Efficiency (TIS 2134-2553)</t>
  </si>
  <si>
    <t>This standard defines minimum energy efficiency requirement of window and split type air conditioners with cooling capacity less than 12 kW. IEA/IRENA Global Renewable Energy Policies and Measures Database © OECD/IEA and IRENA, [November 2020]</t>
  </si>
  <si>
    <t>https://www.iea.org/policies/2437-tis-2134-2553-2002-room-air-conditioners-environment-requirements-energy-efficiency?country=Thailand&amp;qs=thailand</t>
  </si>
  <si>
    <t>Small and Very Small Power Purchase Agreements Thailand (1994)</t>
  </si>
  <si>
    <t>Small and Very Small Power Purchase Agreements</t>
  </si>
  <si>
    <t>http://www.egat.co.th/en/</t>
  </si>
  <si>
    <t>Solar hot water hybrid system promotion project Thailand (2008)</t>
  </si>
  <si>
    <t>Solar hot water hybrid system promotion project</t>
  </si>
  <si>
    <t>RD&amp;D funding, Grants and subsidies</t>
  </si>
  <si>
    <t>Electricity and heat, Buildings, Hot water and cooking, Renewables</t>
  </si>
  <si>
    <t>http://www.dede.go.th/</t>
  </si>
  <si>
    <t>Strategic Plan on Climate Change (2008-2012) Thailand (2008)</t>
  </si>
  <si>
    <t>Strategic Plan on Climate Change (2008-2012)</t>
  </si>
  <si>
    <t>https://unfccc.int/files/national_reports/non-annex_i_natcom/submitted_natcom/application/pdf/snc_thailand.pdf</t>
  </si>
  <si>
    <t>Strategic plan for renewable energy development Thailand (2004)</t>
  </si>
  <si>
    <t>Strategic plan for renewable energy development</t>
  </si>
  <si>
    <t>Target: increase the renewable energy share of commercial primary energy to 8% by 2011. IEA/IRENA Global Renewable Energy Policies and Measures Database © OECD/IEA and IRENA, [November 2020]</t>
  </si>
  <si>
    <t>https://www.iea.org/policies/4873-strategic-plan-for-renewable-energy-development-8-target</t>
  </si>
  <si>
    <t>Oil Plan 2015-2036 Thailand (2015)</t>
  </si>
  <si>
    <t>Oil Plan 2015-2036</t>
  </si>
  <si>
    <t>The Thailand Oil Plan 2015 -2036 is a long-term plan to support fossil fuel management in line with the goals of the Energy efficiency plan and Alternative energy development plan (AEDP 2015), while taking into account the environment and potential risks to the country's energy security. The Plan, which also covers natural gas management, sets five key management principles and details each with proposed measures: 1) Support measures to save fuel in the transportation sector; 2) Promote optimal type of fuel according to uses; 3) Restructuring prices of fuel to reflect cost of pollution, road damage and other externalities; 4) Enhance ethanol and biodiesel consumption; 5) Encourage investment in the fuel infrastructure.</t>
  </si>
  <si>
    <t>http://www.eppo.go.th/images/POLICY/ENG/oil_plan2558.pdf
https://climate-laws.org/cclow/geographies/179/policies/2051</t>
  </si>
  <si>
    <t>Vehicle emission standards - Level 8 Thailand (2012)</t>
  </si>
  <si>
    <t>Vehicle emission standards - Level 8</t>
  </si>
  <si>
    <t>Thailand's Pollution Control Department (PCD) sets emission standards for light-duty and heavy-duty vehicles. The current standard (Level 8) is equivalent to the Euro 4 standard.</t>
  </si>
  <si>
    <t>http://transportpolicy.net/index.php?title=Thailand:_Light-duty:_Emissions</t>
  </si>
  <si>
    <t>VNM</t>
  </si>
  <si>
    <t>Accelerated depreciation tax relief for renewable energy projects Viet Nam (2013)</t>
  </si>
  <si>
    <t>Accelerated depreciation tax relief for renewable energy projects</t>
  </si>
  <si>
    <t>Viet Nam</t>
  </si>
  <si>
    <t>Fixed assets of clean and renewable energy projects for power generation are entitled for accelerated depreciation tax benefit IEA/IRENA Global Renewable Energy Policies and Measures Database © OECD/IEA and IRENA, [November 2020]</t>
  </si>
  <si>
    <t>https://www.iea.org/policies/5706-accelerated-depreciation-tas-relief-for-renewable-energy-projects</t>
  </si>
  <si>
    <t>Climate Change Assessment Report Viet Nam (2009)</t>
  </si>
  <si>
    <t>Climate Change Assessment Report</t>
  </si>
  <si>
    <t>http://www.unep.org/pdf/dtie/VTN_ASS_REP_CC.pdf</t>
  </si>
  <si>
    <t>Decision 1393/QD-TTg: Vietnam Green Growth Strategy Viet Nam (2012)</t>
  </si>
  <si>
    <t>Decision 1393/QD-TTg: Vietnam Green Growth Strategy</t>
  </si>
  <si>
    <t>Tax relief, Strategic planning, Technology deployment and diffusion, Technology development, Target, Political &amp; non-binding GHG reduction target</t>
  </si>
  <si>
    <t>Reduce intensity of GHG emissions per unit of GDP by 8-10% or double the target with international support by 2020. Reduce total GHG emissions by at least 1% per year without and 2% with international support by 2030.</t>
  </si>
  <si>
    <t>http://cfovn.mpi.gov.vn/Portals/0/Upload/Decision_403-2014-TTg_EN.pdf</t>
  </si>
  <si>
    <t>Decision 177/2007/QÄ-TTg Decision on National Program on bio-fuel development up to 2015 with outlook up to 2025 Viet Nam (2007)</t>
  </si>
  <si>
    <t>Decision 177/2007/QÄ-TTg Decision on National Program on bio-fuel development up to 2015 with outlook up to 2025</t>
  </si>
  <si>
    <t>Fiscal or financial incentives, Loans, Tax relief, Research &amp; Development and Deployment (RD&amp;D), Renewable energy target</t>
  </si>
  <si>
    <t>"The plan for biofuel energies have been declared in the Decision No. 177/2007QD-TTg by Prime Minister dated 20 November 2007 on “National Program on bio-fuel development up to 2015 with outlook up to 2025” and it target a development of biofuel, a new and renewable energy, for use as an alternative to partially replace conventional fossil fuels, contributing to assuring energy security and environmental protection with the following objectives:
"2010 : Develop various models of trial production and use of biofuels with a total annual output of 100,000 tons of E5 and 50,000 tons of B5 in order to satisfy 0.4% of the country's gasoline and oil demand:
"2015 : ethanol and biodiesel will reach 250,000 tons (enough for blending 5 million tons of E5 and B5), satisfying 1% of the whole country's gasoline and oil demand;
"Vision to 2025: The biofuel production technology applied in Vietnam will attain the world's advanced level. The ethanol and vegetable oil output will reach 1.8 million tons, satisfying some 5% of the whole country's gasoline and oil demand"
(Source: http://sxsh.vn/en-US/Home/LatestNews-10/2014/Current-statute-of-biofuel-production-in-Vietnam-2072.aspx)</t>
  </si>
  <si>
    <t>http://sxsh.vn/en-US/Home/LatestNews-10/2014/Current-statute-of-biofuel-production-in-Vietnam-2072.aspx</t>
  </si>
  <si>
    <t>Decision No. 11/2017/QD-TTg of the Prime Minister dated 11 April 2017 on the Mechanism for Encouragement of the Development of Solar Power Projects in Vietnam Viet Nam (2017)</t>
  </si>
  <si>
    <t>Decision No. 11/2017/QD-TTg of the Prime Minister dated 11 April 2017 on the Mechanism for Encouragement of the Development of Solar Power Projects</t>
  </si>
  <si>
    <t>Feed-in tariffs or premiums, Grants and subsidies, Tax relief</t>
  </si>
  <si>
    <t>The Decision contains provisions for funding, incentives (including a feed-in tariff and import duty exemption) and investment in the construction of solar power projects. It also sets out the responsibilities of the relevant state agencies and ministries including the Ministry of Industry and Trade, the Ministry of Planning and Investment and the Ministry of Finance.</t>
  </si>
  <si>
    <t>https://climate-laws.org/cclow/geographies/197/policies/8277</t>
  </si>
  <si>
    <t>Decision No. 158/2008/QD-TTg on the Approval of the National Target Programme to Respond to Climate Change Viet Nam (2008)</t>
  </si>
  <si>
    <t>Decision No. 158/2008/QD-TTg on the Approval of the National Target Programme to Respond to Climate Change</t>
  </si>
  <si>
    <t>Information and education, Policy support, Strategic planning, Research &amp; Development and Deployment (RD&amp;D), Technology development</t>
  </si>
  <si>
    <t>https://www.ecolex.org/details/legislation/decision-no-1582008qd-ttg-approving-the-national-target-program-on-response-to-climate-change-lex-faoc085707/</t>
  </si>
  <si>
    <t>Decision No. 1855/QD/TTg: Approving the National Energy Development Strategy of Vietnam for the period up to 2020 with outlook to 2050 Viet Nam (2007)</t>
  </si>
  <si>
    <t>Decision No. 1855/QD/TTg: Approving the National Energy Development Strategy of Vietnam for the period up to 2020 with outlook to 2050</t>
  </si>
  <si>
    <t>Policy support, Technology deployment and diffusion</t>
  </si>
  <si>
    <t>http://faolex.fao.org/docs/pdf/vie78162.pdf</t>
  </si>
  <si>
    <t>Decision No. 265/QD-TTg Approving the Scheme on Building Research and Development and Technical Assistance Capacity for Atomic Energy Development and Utilization and Safety and Security Assurance ( Viet Nam (2006)</t>
  </si>
  <si>
    <t>Decision No. 265/QD-TTg Approving the Scheme on Building Research and Development and Technical Assistance Capacity for Atomic Energy Development and Utilization and Safety and Security Assurance (</t>
  </si>
  <si>
    <t>Research &amp; Development and Deployment (RD&amp;D), Strategic planning, Technology development</t>
  </si>
  <si>
    <t>http://faolex.fao.org/docs/pdf/vie114623.pdf</t>
  </si>
  <si>
    <t>Decision No. 37/2011/QD-TTg: Providing the Mechanism to Support the Development of Wind Power Projects in Vietnam Viet Nam (2011)</t>
  </si>
  <si>
    <t>Decision No. 37/2011/QD-TTg: Providing the Mechanism to Support the Development of Wind Power Projects</t>
  </si>
  <si>
    <t>http://faolex.fao.org/cgi-bin/faolex.exe?database=faolex&amp;search_type=link&amp;table=result&amp;lang=eng&amp;format_name=@ERALL&amp;rec_id=105088</t>
  </si>
  <si>
    <t>Decision No. 543/QD-BNN-KHCN: Action Plan on Climate Change Response of Agriculture and Rural Development Sector in the Period 2011-2015 and vision to 2050 Viet Nam (2011)</t>
  </si>
  <si>
    <t>Decision No. 543/QD-BNN-KHCN: Action Plan on Climate Change Response of Agriculture and Rural Development Sector in the Period 2011-2015 and vision to 2050</t>
  </si>
  <si>
    <t>https://climate-laws.org/geographies/vietnam/policies/decision-no-543-qd-bnn-khcn-action-plan-on-climate-change-response-of-agriculture-and-rural-development-sector-in-the-period-2011-2015-and-vision-to-2050</t>
  </si>
  <si>
    <t>Decision No. 957/QD-TTg Approving the Master Plan on Peaceful Development and Utilization of Atomic Energy Through 2020 Viet Nam (2010)</t>
  </si>
  <si>
    <t>Decision No. 957/QD-TTg Approving the Master Plan on Peaceful Development and Utilization of Atomic Energy Through 2020</t>
  </si>
  <si>
    <t>Strategic planning, Technology development, Technology deployment and diffusion</t>
  </si>
  <si>
    <t>http://faolex.fao.org/docs/pdf/vie98311.pdf</t>
  </si>
  <si>
    <t>Decision No.799/Q-TTg. Approval of the national REDD action programme Viet Nam (2012)</t>
  </si>
  <si>
    <t>Decision No.799/Q-TTg. Approval of the national REDD action programme</t>
  </si>
  <si>
    <t>http://vietnam-redd.org/Upload/Download/File/799-QD-TTg_En_3104.pdf</t>
  </si>
  <si>
    <t>Decision on support mechanisms for the development of biomass power project in Vietnam Viet Nam (2014)</t>
  </si>
  <si>
    <t>Decision on support mechanisms for the development of biomass power project in Vietnam</t>
  </si>
  <si>
    <t>http://gizenergy.org.vn/media/app/media/PDF-Docs/Legal-Documents/Blomass/Decision%2024-2014-QD-TTg%20on%20support%20mechanism%20for%20Biomass_EN.pdf</t>
  </si>
  <si>
    <t>Decision on support mechanisms for the development of waste-to-energy power projects in Vietnam Viet Nam (2014)</t>
  </si>
  <si>
    <t>Decision on support mechanisms for the development of waste-to-energy power projects in Vietnam</t>
  </si>
  <si>
    <t>http://www.chinhphu.vn/portal/page/portal/chinhphu/hethongvanban?class_id=1&amp;mode=detail&amp;document_id=179400</t>
  </si>
  <si>
    <t>Decree No. 45/2001/ND-CP on Electric Power Operation and Use Viet Nam (2001)</t>
  </si>
  <si>
    <t>Decree No. 45/2001/ND-CP on Electric Power Operation and Use</t>
  </si>
  <si>
    <t>Grid access and priority for renewables, Fiscal or financial incentives, Feed-in tariffs or premiums, Strategic planning</t>
  </si>
  <si>
    <t>http://www.evn.com.vn/</t>
  </si>
  <si>
    <t>Emissions Trading Scheme Viet Nam (2012)</t>
  </si>
  <si>
    <t>8-10% emissions intensity reduction target by 2020 as compared to 2011.</t>
  </si>
  <si>
    <t>https://www.triplepundit.com/story/2012/vietnam-launch-national-emissions-trading-scheme-2020/60081</t>
  </si>
  <si>
    <t>Fuel Tax Vietnam Viet Nam (2007)</t>
  </si>
  <si>
    <t>Fuel Tax Vietnam</t>
  </si>
  <si>
    <t>http://www.platts.com/latest-news/oil/hanoi/vietnam-removes-import-taxes-on-gasoline-jet-7240712</t>
  </si>
  <si>
    <t>Intended Nationally Determined Contribution - INDC Viet Nam (2015)</t>
  </si>
  <si>
    <t>"Viet Nam’s INDC identifies the GHG reduction pathway in the 2021-2030 period. With domestic resources GHG emissions will be reduced by 8% by 2030 compared to the Business as Usual scenario (BAU). The above-mentioned contribution could be increased up to 25% with international support." (Source: http://www4.unfccc.int/submissions/INDC/Published%20Documents/Viet%20Nam/1/VIETNAM'S%20INDC.pdf)</t>
  </si>
  <si>
    <t>http://www4.unfccc.int/submissions/INDC/Published%20Documents/Viet%20Nam/1/VIETNAM'S%20INDC.pdf</t>
  </si>
  <si>
    <t>unconditional target based on business as usual in 2030, conditional target 25%</t>
  </si>
  <si>
    <t>8, 25</t>
  </si>
  <si>
    <t>Law on Economical and Efficient Use of Energy No: 50/2010/QH12 (as regulated by Decree 21/2011/ND-CP on the Law on Economical and Efficient Use of Energy and Measures for its Implementation) Viet Nam (2010)</t>
  </si>
  <si>
    <t>Law on Economical and Efficient Use of Energy No: 50/2010/QH12 (as regulated by Decree 21/2011/ND-CP on the Law on Economical and Efficient Use of Energy and Measures for its Implementation)</t>
  </si>
  <si>
    <t>Fiscal or financial incentives, Information and education, Performance label, Auditing, Technology development</t>
  </si>
  <si>
    <t>Transport, Industry, Electricity and heat, Buildings, Appliances, Agriculture and forestry</t>
  </si>
  <si>
    <t>http://moj.gov.vn/vbpq/en/Lists/Vn%20bn%20php%20lut/View_Detail.aspx?ItemID=10481</t>
  </si>
  <si>
    <t>Law on Environmental Protection No: 55/2014/QH13 Viet Nam (2015)</t>
  </si>
  <si>
    <t>Law on Environmental Protection No: 55/2014/QH13</t>
  </si>
  <si>
    <t>http://faolex.fao.org/docs/pdf/vie64190.pdf</t>
  </si>
  <si>
    <t>National Climate Change Strategy Viet Nam (2011)</t>
  </si>
  <si>
    <t>Energy efficiency target, GHG reduction target, Political &amp; non-binding energy efficiency target, Political &amp; non-binding GHG reduction target, Political &amp; non-binding renewable energy target, Political &amp; non-binding climate strategy</t>
  </si>
  <si>
    <t>Executive. The National Climate Change Strategy and the No: 2139/QD-TTg Decision on Approval of the National Climate Change Strategy. The PM of the Socialist republic of Vietnam approved the National Climate change strategy in December 2011. The document states that the Ministry of Natural Resources and Environment will “assume the role of the standing officer of the National Climate Change Committee (NCCC), lead and coordinate with other sectors and localities to govern the implementation of the strategy…”
One of the Guiding Principles of the document is that, “climate change adaptation and GHG emission reduction must be carried on in parallel for effective response to climate change, with adaptation a priority in the initial phase.” Off the specific objectives one is, “ GHG emission reduction and removal to become a mandatory index in social and economic development”
Under implementation, the strategy document also states that, “it is likely that after 2025 that Vietnam has to focus on GHG emission reduction to protect the earth’s climate system. “
GHG emissions reduction target of 1% per year without international support and of 2% per year with international support. Energy intensity (per unit of GDP) reduced by 1.5-2% per year. 5% renewables by 2020 and 11% by 2050</t>
  </si>
  <si>
    <t>https://vanbanphapluat.co/decision-no-2139-qd-ttg-approve-the-national-strategy-for-climate-change</t>
  </si>
  <si>
    <t>% per year( Unconditional) and 2% per conditional reduction target, share of renewables in the energy mix, energy intensity per GDP reduction(1.5-2%). GHG emissions from agriculture reduction (%), Share of renewables (%)</t>
  </si>
  <si>
    <t>20, 5</t>
  </si>
  <si>
    <t>2010,</t>
  </si>
  <si>
    <t>National Environment Protection Strategy Viet Nam (2003)</t>
  </si>
  <si>
    <t>National Environment Protection Strategy</t>
  </si>
  <si>
    <t>https://forestlegality.org/sites/default/files/country_documents/national_env_strategy_Vietnam.pdf</t>
  </si>
  <si>
    <t>National Green Growth Strategy (2011-2020) Vietnam 2011 Viet Nam (2011)</t>
  </si>
  <si>
    <t>National Green Growth Strategy (2011-2020)</t>
  </si>
  <si>
    <t>https://www.giz.de/de/downloads/VietNam-GreenGrowth-Strategy.pdf</t>
  </si>
  <si>
    <t>National Power Development Plan 2011-2030 (RES targets and wind feed-in tariffs) Viet Nam (2011)</t>
  </si>
  <si>
    <t>National Power Development Plan 2011-2030 (RES targets and wind feed-in tariffs)</t>
  </si>
  <si>
    <t>Feed-in tariffs or premiums, Tax relief, Strategic planning, Renewable energy target, Political &amp; non-binding renewable energy target</t>
  </si>
  <si>
    <t>Renewable energy electricity target of 4.5% by 2020, and 6% by 2030.</t>
  </si>
  <si>
    <t>http://www.nti.org/media/pdfs/VietnamPowerDevelopmentPlan2030.pdf?_=1333146022</t>
  </si>
  <si>
    <t>National Target Program on Efficient Use and Saving Energy (EUSE), approved by Decision 79/2006/QÄ-TTg Viet Nam (2006)</t>
  </si>
  <si>
    <t>National Target Program on Efficient Use and Saving Energy (EUSE), approved by Decision 79/2006/QÄ-TTg</t>
  </si>
  <si>
    <t>Information provision, Strategic planning, Regulatory Instruments, Monitoring, Energy efficiency target, Political &amp; non-binding energy efficiency target</t>
  </si>
  <si>
    <t>Electricity and heat, Transport, Industry, Buildings, General</t>
  </si>
  <si>
    <t>Executive. Energy savings of 3-5% of total national energy consumption from 2006 to 2010, and of 5-8% from 2011 to 2015.</t>
  </si>
  <si>
    <t>http://moj.gov.vn/vbpq/Lists/Vn%20bn%20php%20lut/View_Detail.aspx?ItemID=16397</t>
  </si>
  <si>
    <t>National Target Programme to Respond to Climate Change (NTP-RCC) Vietnam 2008-2015 Viet Nam (2008)</t>
  </si>
  <si>
    <t>National Target Programme to Respond to Climate Change (NTP-RCC) 2008-2015</t>
  </si>
  <si>
    <t>Adopted through decision No. 158/2008/QD-TTg</t>
  </si>
  <si>
    <t>https://www.ngocentre.org.vn/files/docs/NTP%20English.pdf</t>
  </si>
  <si>
    <t>No. 117/2010/ND-CP Decree on Organization and Management of the Special-Use Forest System Viet Nam (2010)</t>
  </si>
  <si>
    <t>No. 117/2010/ND-CP Decree on Organization and Management of the Special-Use Forest System</t>
  </si>
  <si>
    <t>http://faolex.fao.org/docs/pdf/vie117932.pdf</t>
  </si>
  <si>
    <t>Resolution 24/NQ-TW: Active response to climate change, improvement of natural resource management and environmental protection Viet Nam (2013)</t>
  </si>
  <si>
    <t>Resolution 24/NQ-TW: Active response to climate change, improvement of natural resource management and environmental protection</t>
  </si>
  <si>
    <t>http://www.lse.ac.uk/GranthamInstitute/law/resolution-24nq-tw-active-response-to-climate-change-improvement-of-natural-resource-management-and-environmental-protection/</t>
  </si>
  <si>
    <t>The National Climate Change Strategy and the No: 2139/QD-TTg Decision on Approval of the National Climate Change Strategy Viet Nam (2019)</t>
  </si>
  <si>
    <t>The National Climate Change Strategy and the No: 2139/QD-TTg Decision on Approval of the National Climate Change Strategy</t>
  </si>
  <si>
    <t>The Strategy, approved by the Prime Minister of Vietnam, is a 'multi-century vision' and is broad and multi-sectoral. Within the Strategy, the following specific objectives are set out: 1- Ensure food security, energy security, water security, poverty alleviation, gender equality, social security, public health; enhance living standards, conserve natural resources in the context of climate change; 2- Consider low carbon economy and green growth as principles in achieving sustain-able development; GHG emission reduction and removal to become a mandatory index in social and economic development; 3- Raise awareness, involvement and coping capacity of stakeholders; strengthen scientific and technological potential and human resources; strengthen institutional arrangements to utilise financial assistance; enhance the economic competitiveness and status of Vietnam; take advantage of climate change opportunities for social and economic development; promote climate-friendly behaviours; 4- Join forces with international communities in addressing climate change; increase international co-operation to address climate change effectively</t>
  </si>
  <si>
    <t>Mitigation, Energy security, Energy access, Air pollution, Food security, Water, Economic development</t>
  </si>
  <si>
    <t>https://climate-laws.org/cclow/geographies/197/policies/1795</t>
  </si>
  <si>
    <t>National Power Development Plan 7 (PDPD7 – revised) Viet Nam (2016)</t>
  </si>
  <si>
    <t>National Power Development Plan 7 (PDPD7 – revised)</t>
  </si>
  <si>
    <t>Strategic planning, Formal &amp; legally binding renewable energy target</t>
  </si>
  <si>
    <t>Renewable power generation should cover 7% of total generation in 2020 and 10% in 2030 according to the Strategy. IEA/IRENA Global Renewable Energy Policies and Measures Database © OECD/IEA and IRENA, [November 2020]</t>
  </si>
  <si>
    <t>https://www.iea.org/policies/6096-national-power-development-plan-7-pdpd7-revised?country=Viet%20Nam&amp;qs=viet</t>
  </si>
  <si>
    <t>Decision 1264/QD-TTg Approval of the terms of reference for the development of the National Power Development Plant for the 2021-2030 Period, Outlook to 2045 Viet Nam (2019)</t>
  </si>
  <si>
    <t>Decision 1264/QD-TTg Approval of the terms of reference for the development of the National Power Development Plant for the 2021-2030 Period, Outlook to 2045</t>
  </si>
  <si>
    <t>http://vepg.vn/wp-content/uploads/2019/10/1264_QD-TTg_425423-1_EN-002.pdf</t>
  </si>
  <si>
    <t>Decision 08/2020/QD-TTg On amending and supplementing several articles of the Prime Minister’s Decision No. 24/2014/QD-TTg dated 24 March 2014 on support mechanisms for the development of biomass power projects in Viet Nam Viet Nam (2020)</t>
  </si>
  <si>
    <t>Decision 08/2020/QD-TTg On amending and supplementing several articles of the Prime Minister’s Decision No. 24/2014/QD-TTg dated 24 March 2014 on support mechanisms for the development of biomass power projects</t>
  </si>
  <si>
    <t>On 5 March 2020, the Prime Minister of Vietnam officially issued Decision No. 08 amending Decision No. 24/2014/QD-TTg dated 24 April 2014 ("Decision No. 24") on support mechanisms for the development of biomass power projects in Vietnam. Effective from 25 April 2020, Decision No. 08, among other revisions, increase Feed-in-Tariffs ("FiT") for biomass power projects.</t>
  </si>
  <si>
    <t>http://vepg.vn/wp-content/uploads/2020/03/Decision_08_2020_QD-TTg_Biomass_FIT_EN.pdf</t>
  </si>
  <si>
    <t>Regulations on Industrial Energy Efficiency (Circular 02/2014 / TT-BCT) Viet Nam (2019)</t>
  </si>
  <si>
    <t>Regulations on Industrial Energy Efficiency (Circular 02/2014 / TT-BCT)</t>
  </si>
  <si>
    <t>Sectoral standards, Auditing, Energy efficiency target</t>
  </si>
  <si>
    <t>This regulation defines the economic and efficient energy use in general industrial processes and management and solutions for the chemical industry. It also specifies Specific Energy Consumption for select industries. IEA/IRENA Global Renewable Energy Policies and Measures Database © OECD/IEA and IRENA, [November 2020]</t>
  </si>
  <si>
    <t>https://www.iea.org/policies/8722-regulations-on-industrial-energy-efficiency-circular-022014-tt-bct?country=Viet%20Nam&amp;page=2&amp;qs=viet</t>
  </si>
  <si>
    <t>Decision 280/QD-TTg On approval of the National Energy Efficiency Programme (VNEEP) for the period of 2019-2030 Viet Nam (2019)</t>
  </si>
  <si>
    <t>Decision 280/QD-TTg On approval of the National Energy Efficiency Programme (VNEEP) for the period of 2019-2030</t>
  </si>
  <si>
    <t>Energy efficiency target, Regulatory Instruments, Monitoring</t>
  </si>
  <si>
    <t>Specific objectives include: To save 5.0 – 7.0% of the national energy consumption in the period of 2019-2025, To enhance the policy mechanism and legal regulations on energy efficiency, To reduce power loss to less than 6.5%, To reduce the average energy consumption for the industrial sectors/subsectors compared to the period of 2015-2018 (detailed per sector). Other specific targets are included in pages 2-4 of the document</t>
  </si>
  <si>
    <t>http://vepg.vn/wp-content/uploads/2019/03/the-signed-version-of-VNEEP-3_ENG_Final.pdf</t>
  </si>
  <si>
    <t>National Technical Regulation on Energy Efficiency Buildings Viet Nam (2013)</t>
  </si>
  <si>
    <t>National Technical Regulation on Energy Efficiency Buildings</t>
  </si>
  <si>
    <t>The National Technical Building Energy Efficiency Building Code provides mandatory technical standards to achieve energy efficiency in the design, new construction or retrofit of civil buildings (office buildings, hotels, hospitals, schools, commercial buildings,, services buildings, apartments buildings, among others), with a gross floor area of 2,500 m2 or larger. IEA/IRENA Global Renewable Energy Policies and Measures Database © OECD/IEA and IRENA, [November 2020]</t>
  </si>
  <si>
    <t>https://www.iea.org/policies/2514-national-technical-regulation-on-energy-efficiency-buildings-2013?country=Viet%20Nam&amp;page=2&amp;qs=viet</t>
  </si>
  <si>
    <t>20-Year strategic plan for the Ministry of Natural Resources and Environment (B.E. 2560 – 2579) Thailand (2016)</t>
  </si>
  <si>
    <t>20-Year strategic plan for the Ministry of Natural Resources and Environment (B.E. 2560 – 2579)</t>
  </si>
  <si>
    <t>Strategic planning, Target, Regulatory Instruments</t>
  </si>
  <si>
    <t>http://www.mnre.go.th/en/about/content/1065</t>
  </si>
  <si>
    <t>Afforested/reforested area (%)</t>
  </si>
  <si>
    <t>MYS</t>
  </si>
  <si>
    <t>10th Malaysia Plan 2011-2015 Malaysia (2010)</t>
  </si>
  <si>
    <t>10th Plan 2011-2015</t>
  </si>
  <si>
    <t>Malaysia</t>
  </si>
  <si>
    <t>Feed-in tariffs or premiums, Renewable energy target, Political &amp; non-binding renewable energy target</t>
  </si>
  <si>
    <t>Feed-in tariff of 1%. 985MW Renewable Energy until 2015, around 5.5% of total electricity generation.</t>
  </si>
  <si>
    <t>https://www.pmo.gov.my/dokumenattached/RMK/RMK10_Eds.pdf</t>
  </si>
  <si>
    <t>TZA</t>
  </si>
  <si>
    <t>2010 Electricity Rules (Feed-in tariff) Tanzania (2010)</t>
  </si>
  <si>
    <t>Electricity Rules (Feed-in tariff)</t>
  </si>
  <si>
    <t>Tanzania, United Republic of</t>
  </si>
  <si>
    <t>Feed-in tariffs or premiums, Strategic planning</t>
  </si>
  <si>
    <t>Tanzanias 2008 Electricity Act sets out rural electrification and renewable energy deployment targets, further implemented by the 2010 Electricity Rules. (For details, see reference below.) IEA/IRENA Global Renewable Energy Policies and Measures Database © OECD/IEA and IRENA, [November 2020]</t>
  </si>
  <si>
    <t>https://www.iea.org/policies/4962-2010-electricity-rules-feed-in-tariff?country=United%20Republic%20Of%20Tanzania&amp;qs=tanza</t>
  </si>
  <si>
    <t>SLV</t>
  </si>
  <si>
    <t>2010-2026 National Energy Policy El Salvador (2010)</t>
  </si>
  <si>
    <t>2010-2026 National Energy Policy</t>
  </si>
  <si>
    <t>El Salvador</t>
  </si>
  <si>
    <t>Executive
The objective of the Master Plan is to formulate a strategy for the use of renewable energy between 2012 and 2026. More than 660 MW of additional renewables energy is expected to be installed. IEA/IRENA Global Renewable Energy Policies and Measures Database © OECD/IEA and IRENA, [November 2020]</t>
  </si>
  <si>
    <t>https://www.privacyshield.gov/article?id=El-Salvador-Energy</t>
  </si>
  <si>
    <t>2012 National Climate Change Strategy Tanzania (2012)</t>
  </si>
  <si>
    <t>Executive
The 2012 National Climate Change Strategy aims to enable Tanzania to effectively adapt to climate change and participate in global efforts to mitigate climate change, whilst also achieving sustainable development.
Adaptation strategies are outlined for water resources, coastal and marine environment, forestry, wildlife, agriculture and food security, human health, tourism, energy (hydropower dams), industry, livestock, and fisheries, infrastructure, human settlements and land use. Mitigation is addressed through low-emission energy technologies, policies to conserve energy usage by industries, improved livestock management and food stuffs, greater efficiency in the transportation, mining, agriculture and waste management industries, and afforestation and reforestation policies (including REDD+). Additionally, cross-cutting programmes seek to implement public awareness programmes, establish research capacity and training institutions for climate change.</t>
  </si>
  <si>
    <t>http://www.lse.ac.uk/GranthamInstitute/law/2012-national-climate-change-strategy/</t>
  </si>
  <si>
    <t>IRN</t>
  </si>
  <si>
    <t>2014 Annual Budget Law Iran (2013)</t>
  </si>
  <si>
    <t>2014 Annual Budget Law</t>
  </si>
  <si>
    <t>Iran</t>
  </si>
  <si>
    <t>Direct investment, Infrastructure investments, Energy and other taxes, Feed-in tariffs or premiums, Negotiated agreements (public-private sector)</t>
  </si>
  <si>
    <t>Legislative.
Including liquid fuel exchange purchase.
The Ministry of Energy is obliged to include in electricity bills an amount of 30 Rials per kilowatt-hour as electricity duties, in addition to the price of electricity sold, and to receive such amount from clients except rural households. The amount earned shall be deposited into the account of TAVANIR with Sate Treasury, and the exact amount shall be expended merely for development and maintenance of rural electricity grids as well as for generation of renewable and clean electricity. The mentioned funds shall not be considered as revenue for the related companies.</t>
  </si>
  <si>
    <t>http://www.lse.ac.uk/GranthamInstitute/law/2014-annual-budget-law/
http://bpms.mporg.ir/ghavanin</t>
  </si>
  <si>
    <t>AGO</t>
  </si>
  <si>
    <t>2025 Angola Long Term Strategy Angola (2008)</t>
  </si>
  <si>
    <t>2025 Long Term Strategy</t>
  </si>
  <si>
    <t>Angola</t>
  </si>
  <si>
    <t>Target, Renewable energy target, Political &amp; non-binding renewable energy target</t>
  </si>
  <si>
    <t>Increase the national electrification rate by around 60% by 2025;
Increase installed production capacity by 9.900MW by 2025 using 66% water sources, 19% natural gas sources, 8% renewable energies, and 7% thermal energy. IEA/IRENA Global Renewable Energy Policies and Measures Database © OECD/IEA and IRENA, [November 2020]</t>
  </si>
  <si>
    <t>https://www.afdb.org/fileadmin/uploads/afdb/Documents/Project-and-Operations/ORSB%20Angola%20CSP%202011%20-%202015%20En%20Rev%20Version+Memox.pdf</t>
  </si>
  <si>
    <t>UKR</t>
  </si>
  <si>
    <t>2050 Low Emission Development Strategy Ukraine (2018)</t>
  </si>
  <si>
    <t>2050 Low Emission Development Strategy</t>
  </si>
  <si>
    <t>Ukraine</t>
  </si>
  <si>
    <t>"The LEDS goal is to determine strategic directions for Ukraine's economy sustainable development based on national priorities accordant transition to low emission growth trajectory."
"Strategy objectives: 
Objective I. Transition to energy system which envisions the use of energy sources with low carbon content, development of the sources of clean electricity and heat energy, increase in energy efficiency and energy saving in all sectors of economy and housing and utilities infrastructure facilities, stimulation of the use of alternative to oil motor fuels and transition of cargo and passenger carrying operations to more environmentally clean types of transport. 
Objective IІ. Increase in the volumes of carbon absorption and uptake with the help of best climate change mitigation practices in agriculture and forestry. 
Objective IІІ. Reduction in GHG emissions such as methane gas and nitrogen oxide predominantly associated with fossil fuel production, agriculture and waste."</t>
  </si>
  <si>
    <t>https://unfccc.int/sites/default/files/resource/Ukraine_LEDS_en.pdf</t>
  </si>
  <si>
    <t>NOR</t>
  </si>
  <si>
    <t>40% Reduction on Company Car Tax for EVs Norway (2018)</t>
  </si>
  <si>
    <t>40% Reduction on Company Car Tax for EVs</t>
  </si>
  <si>
    <t>Norway</t>
  </si>
  <si>
    <t>Tax reduction on EV for company cars reduced from 50 to 40%.</t>
  </si>
  <si>
    <t>https://elbil.no/english/norwegian-ev-policy/</t>
  </si>
  <si>
    <t>50% Reduction on Company Car Tax for EVs Norway (2000)</t>
  </si>
  <si>
    <t>50% Reduction on Company Car Tax for EVs</t>
  </si>
  <si>
    <t>BGD</t>
  </si>
  <si>
    <t>6th Five Year Plan (FY 2011-FY 2015) Bangladesh (2011)</t>
  </si>
  <si>
    <t>6th Five Year Plan (FY 2011-FY 2015)</t>
  </si>
  <si>
    <t>Bangladesh</t>
  </si>
  <si>
    <t>http://nimc.portal.gov.bd/sites/default/files/files/nimc.portal.gov.bd/page/6c53bd88_ad69_4ccf_bbae_d45b70dbc0bf/SFYP_Part-2.pdf</t>
  </si>
  <si>
    <t>DNK</t>
  </si>
  <si>
    <t>Aarhus Climate Plan Denmark (2009)</t>
  </si>
  <si>
    <t>Aarhus Climate Plan</t>
  </si>
  <si>
    <t>Denmark</t>
  </si>
  <si>
    <t>Aarhus</t>
  </si>
  <si>
    <t>The City Council of Aarhus has adopted a set of holistic, political goals concerning the climate and the environment of the city: it is required to assess the environmental impacts of policies and plans adopted at the municipal level. The central goal of the plan is for Aarhus to reach carbon neutrality by 2030.</t>
  </si>
  <si>
    <t>https://www.aarhus.dk/english/collaborate-with-the-city/urban-development/the-environment/</t>
  </si>
  <si>
    <t>ARE</t>
  </si>
  <si>
    <t>Abu Dhabi - The Electricity Wiring Regulations (Third Edition) United Arab Emirates (2014)</t>
  </si>
  <si>
    <t>Abu Dhabi - The Electricity Wiring Regulations (Third Edition)</t>
  </si>
  <si>
    <t>United Arab Emirates</t>
  </si>
  <si>
    <t>http://rsb.gov.ae/assets/documents/477/regselectricitywiringedition3_2.pdf</t>
  </si>
  <si>
    <t>Abu Dhabi Lighting Standards United Arab Emirates (2012)</t>
  </si>
  <si>
    <t>Abu Dhabi Lighting Standards</t>
  </si>
  <si>
    <t>https://dmat.abudhabi.ae/ar/ADM/ELibrary/Document%20library/%D9%83%D8%AA%D9%8A%D8%A8%20%D8%A5%D8%B6%D8%A7%D8%A1%D8%A9%20%D8%A7%D9%84%D8%A3%D9%85%D8%A7%D9%83%D9%86%20%D8%A7%D9%84%D8%B9%D8%A7%D9%85%D8%A9%20%D9%88%D8%A7%D9%84%D8%B4%D9%88%D8%A7%D8%B1%D8%B9%20%D9%81%D9%8A%20%D8%A3%D8%A8%D9%88%D8%B8%D8%A8%D9%8A%20(%D8%A7%D9%84%D8%AC%D8%B2%D8%A1%20%D8%A7%D9%84%D8%A3%D9%88%D9%84).pdf</t>
  </si>
  <si>
    <t>BEL</t>
  </si>
  <si>
    <t>Access to the Grid (Renewables and CHP) Belgium (2000)</t>
  </si>
  <si>
    <t>Access to the Grid (Renewables and CHP)</t>
  </si>
  <si>
    <t>Belgium</t>
  </si>
  <si>
    <t>In April 2000, the federal government decided that all generators of electricity from renewable sources will become progressively free to choose their own electricity supplier if they need more electricity than they can generate. Also, consumers who buy a significant amount of their electricity from renewable sources are eligible to choose their electricity supplier. When coordinating the call to electricity suppliers, the transport-grid manager, taking into account the needed supply security, gives priority to plants using renewable energy sources for power production, or to cogeneration units. IEA/IRENA Global Renewable Energy Policies and Measures Database © OECD/IEA and IRENA, [November 2020]</t>
  </si>
  <si>
    <t>https://www.iea.org/policies/627-access-to-the-grid-renewables-and-chp?country=Belgium&amp;page=3&amp;qs=belg</t>
  </si>
  <si>
    <t>ESP</t>
  </si>
  <si>
    <t>Act 8/2013 on Urban Refurbishment, Regeneration and Renovation Spain (2013)</t>
  </si>
  <si>
    <t>Act 8/2013 on Urban Refurbishment, Regeneration and Renovation</t>
  </si>
  <si>
    <t>Spain</t>
  </si>
  <si>
    <t>Act 8/2013 fosters building refurbishment and urban regeneration and renovation, establishing a regulatory framework aimed to the building sector recovery. It seeks to promote quality, sustainability and competitiveness in the building sector. The Act establishes that in some cases it is possible to use free or public domain spaces, or common spaces for private use (additional roofs, facades, etc.), for the installation of solar collectors or other renewable energy sources, when they achieve at least a 30% reduction in the non-renewable primary energy consumption of a building. IEA/IRENA Global Renewable Energy Policies and Measures Database © OECD/IEA and IRENA, [November 2020]</t>
  </si>
  <si>
    <t>https://www.iea.org/policies/6345-act-82013-on-urban-refurbishment-regeneration-and-renovation?country=Spain&amp;page=2&amp;qs=spai</t>
  </si>
  <si>
    <t>SVK</t>
  </si>
  <si>
    <t>Act No 555/2005 Coll. on Energy efficiency certification of buildings Slovakia (2006)</t>
  </si>
  <si>
    <t>Act No 555/2005 Coll. on Energy efficiency certification of buildings</t>
  </si>
  <si>
    <t>Slovakia</t>
  </si>
  <si>
    <t>https://www.climate-laws.org/geographies/slovakia/laws/act-no-555-2005-coll-on-energy-efficiency-certification-of-buildings</t>
  </si>
  <si>
    <t>CZE</t>
  </si>
  <si>
    <t>Act No. 165/2012 Coll. on supported energy sources and on amendment to some laws Czech Republic (2012)</t>
  </si>
  <si>
    <t>Act No. 165/2012 Coll. on supported energy sources and on amendment to some laws</t>
  </si>
  <si>
    <t>Czechia</t>
  </si>
  <si>
    <t>Grid access and priority for renewables, Regulatory Instruments, Feed-in tariffs or premiums</t>
  </si>
  <si>
    <t>https://www.eru.cz/documents/10540/473304/165_2012_AJ.pdf/5e2856ee-dbb6-4e0f-891a-ef771f5511cf</t>
  </si>
  <si>
    <t>BLR</t>
  </si>
  <si>
    <t>Act No. 190-Z of 1998 on energy savings Belarus (1998)</t>
  </si>
  <si>
    <t>Act No. 190-Z of 1998 on energy savings</t>
  </si>
  <si>
    <t>Belarus</t>
  </si>
  <si>
    <t>http://www.fao.org/faolex/results/details/en/c/LEX-FAOC050604</t>
  </si>
  <si>
    <t>Act No. 204 on renewable energy sources Belarus (2010)</t>
  </si>
  <si>
    <t>Act No. 204 on renewable energy sources</t>
  </si>
  <si>
    <t>https://cis-legislation.com/document.fwx?rgn=32614</t>
  </si>
  <si>
    <t>Act No. 250/2012 on regulation of network industries as amended Slovakia (2012)</t>
  </si>
  <si>
    <t>Act No. 250/2012 on regulation of network industries as amended</t>
  </si>
  <si>
    <t>https://www.climate-laws.org/geographies/slovakia/laws/act-no-250-2012-on-regulation-of-network-industries-as-amended</t>
  </si>
  <si>
    <t>Act No. 251/2012 Coll. on Energy and on change of certain acts Slovakia (2012)</t>
  </si>
  <si>
    <t>Act No. 251/2012 Coll. on Energy and on change of certain acts</t>
  </si>
  <si>
    <t>https://www.climate-laws.org/geographies/slovakia/laws/act-no-251-2012-coll-on-energy-and-on-change-of-certain-acts</t>
  </si>
  <si>
    <t>Act No. 258/2011 Coll. On Carbon Dioxide Capture and Geological Storage in the Geological Environment Slovakia (2011)</t>
  </si>
  <si>
    <t>Act No. 258/2011 Coll. On Carbon Dioxide Capture and Geological Storage in the Geological Environment</t>
  </si>
  <si>
    <t>The Carbon Capture and Storage Directive establish a legal framework for the environmentally safe geological storage of CO2 to facilitate and encourage the development of an important mitigation measure to reduce CO2 emissions. IEA/IRENA Global Renewable Energy Policies and Measures Database © OECD/IEA and IRENA, [November 2020]</t>
  </si>
  <si>
    <t>https://www.unece.org/fileadmin/DAM/env/pp/compliance/MoP4decisions/Slovakia/Act_258_2011_article_IX.pdf</t>
  </si>
  <si>
    <t>Act No. 309/2009 Coll. on the Support of Renewable Energy Sources and High Efficiency Combined Heat and Power Generation and on Amendments to Certain Acts Slovakia (2009)</t>
  </si>
  <si>
    <t>Act No. 309/2009 Coll. on the Support of Renewable Energy Sources and High Efficiency Combined Heat and Power Generation and on Amendments to Certain Acts</t>
  </si>
  <si>
    <t>Feed-in tariffs or premiums, Grants and subsidies, Obligation schemes</t>
  </si>
  <si>
    <t>The Act on Support of Renewable Energy Sources and High Efficiency Combined Heat and Power (CHP) Generation implements Directives 2004/8/EC and partially 2001/77/EC. Its aim is to increase the share of electricity generated by renewable energy sources (RES) as well as high-efficiency CHP plants. IEA/IRENA Global Renewable Energy Policies and Measures Database © OECD/IEA and IRENA, [November 2020]</t>
  </si>
  <si>
    <t>http://www.res-legal.eu/search-by-country/slovakia/sources/t/source/src/res-act-1/</t>
  </si>
  <si>
    <t>Act No. 314/2012 Coll. on regular inspection of heating systems and air conditioning systems Slovakia (2012)</t>
  </si>
  <si>
    <t>Act No. 314/2012 Coll. on regular inspection of heating systems and air conditioning systems</t>
  </si>
  <si>
    <t>https://www.buildup.eu/en/practices/publications/slovak-republic-act-n-3142012-coll-regular-inspection-heating-systems-and-air</t>
  </si>
  <si>
    <t>Act No. 321/2014 on Energy Efficiency Slovakia (2017)</t>
  </si>
  <si>
    <t>Act No. 321/2014 on Energy Efficiency</t>
  </si>
  <si>
    <t>Strategic planning, Auditing, Monitoring</t>
  </si>
  <si>
    <t>The Act implements the EU Energy Efficiency Directive (EED) 2012/27/EU. IEA/IRENA Global Renewable Energy Policies and Measures Database © OECD/IEA and IRENA, [November 2020]</t>
  </si>
  <si>
    <t>https://ec.europa.eu/energy/sites/ener/files/documents/sk_annual_report_2019_en_002.pdf</t>
  </si>
  <si>
    <t>Act No. 373/2012 Coll. on emergency stocks of oil and oil products and amending the Act on the promotion of renewable energy sources and high efficiency cogeneration Slovakia (2012)</t>
  </si>
  <si>
    <t>Act No. 373/2012 Coll. on emergency stocks of oil and oil products and amending the Act on the promotion of renewable energy sources and high efficiency cogeneration</t>
  </si>
  <si>
    <t>Barrier removal, Grid access and priority for renewables, Regulatory Instruments</t>
  </si>
  <si>
    <t>https://www.climate-laws.org/geographies/slovakia/laws/act-no-373-2012-coll-on-emergency-stocks-of-oil-and-oil-products-and-amending-the-act-on-the-promotion-of-renewable-energy-sources-and-high-efficiency-cogeneration</t>
  </si>
  <si>
    <t>Act No. 406/2000 Coll. on Energy Management, as amended Czech Republic (2001)</t>
  </si>
  <si>
    <t>Act No. 406/2000 Coll. on Energy Management, as amended</t>
  </si>
  <si>
    <t>Legislative
The Energy Management Act (Act No. 406/2000), which entered into force in January 2001, and was amended in 2006, established standards for energy efficiency of heat and electricity production, transmission, distribution and use, energy planning requirements, energy auditing obligations, energy auditors certification, an energy labelling programme, energy performance of buildings, and inspection of boilers and air conditioning units. The act incorporates relevant regulations of the European Communities. Council Directive 93/76/EEC of September 1993 to limit CO2 emissions by improving energy effiiciency. Directive 2002/91/EC of the European Parliament and of the Council on the energy performance of buildings. The act sets forth a) certain measures towards enhancing the economical use of energy and the obligations of natural and legal persons managing and using energy, and b) the rules applicable to the formulation of the National Energy Policy, the Territorial Energy Policies and the National Programme for Economical Energy Management and Use of Renewable and Secondary Energy Sources. In 2000, the Czech government approved the new Energy Policy, establishing a target of 5%-6% of TPES from renewable energy by 2010 and 8-10% by 2020, in fitting with the EU Green Paper policy. IEA/IRENA Global Renewable Energy Policies and Measures Database © OECD/IEA and IRENA, [November 2020]</t>
  </si>
  <si>
    <t>https://www.mpo.cz/assets/dokumenty/26676/28754/313830/priloha002.pdf</t>
  </si>
  <si>
    <t>Act No. 414/2012 Coll. on Emission Trading Slovakia (2012)</t>
  </si>
  <si>
    <t>Act No. 414/2012 Coll. on Emission Trading</t>
  </si>
  <si>
    <t>GHG emissions allowances, Strategic planning</t>
  </si>
  <si>
    <t>The Act establishes new allocation rules for CO2 emission allowances for period 2013-2020 in compliance with the EU adopted rules. IEA/IRENA Global Renewable Energy Policies and Measures Database © OECD/IEA and IRENA, [November 2020]</t>
  </si>
  <si>
    <t>http://www.lse.ac.uk/GranthamInstitute/law/act-no-414-2012-coll-on-emission-trading/</t>
  </si>
  <si>
    <t>https://www.climate-laws.org/geographies/slovakia/laws/act-no-414-2012-coll-on-emission-trading</t>
  </si>
  <si>
    <t>Act No. 426-N on the use of nuclear power Belarus (2008)</t>
  </si>
  <si>
    <t>Act No. 426-N on the use of nuclear power</t>
  </si>
  <si>
    <t>https://gosatomnadzor.mchs.gov.by/en/zakonodatelstvo/opisanie-sistemy-normativno-pravovogo-regulirovaniya-yadernoy-i-radiatsionnoy-bezopasnosti/</t>
  </si>
  <si>
    <t>Act No. 458/2000 Coll., on the Conditions for operating business and on performance of state administration in energy sectors (the Energy Act) Czech Republic (2000)</t>
  </si>
  <si>
    <t>Act No. 458/2000 Coll., on the Conditions for operating business and on performance of state administration in energy sectors (the Energy Act)</t>
  </si>
  <si>
    <t>Grid access and priority for renewables, Regulatory Instruments</t>
  </si>
  <si>
    <t>https://www.mpo.cz/en/energy/energy-legislation/cr-legislation/gas-industry-legislation--14080/</t>
  </si>
  <si>
    <t>Act No. 476/2008 on Energy Efficiency and on The Amendment of Act No. 555/2005 on Energy Efficiency of Buildings and on Changes and Amendments of Certain Acts Slovakia (2008)</t>
  </si>
  <si>
    <t>Act No. 476/2008 on Energy Efficiency and on The Amendment of Act No. 555/2005 on Energy Efficiency of Buildings and on Changes and Amendments of Certain Acts</t>
  </si>
  <si>
    <t>https://www.climate-laws.org/geographies/slovakia/laws/act-no-476-2008-on-energy-efficiency-and-on-the-amendment-of-act-555-2005-on-energy-efficiency-of-buildings-and-on-changes-and-amendments-of-certain-acts</t>
  </si>
  <si>
    <t>CUB</t>
  </si>
  <si>
    <t>Act No. 75 on the Civil Defence and Decree-Law No. 170 on the System of measures of Civil Defence (Disaster-management as response to frequent extreme events) Cuba (1997)</t>
  </si>
  <si>
    <t>Act No. 75 on the Civil Defence and Decree-Law No. 170 on the System of measures of Civil Defence (Disaster-management as response to frequent extreme events)</t>
  </si>
  <si>
    <t>Cuba</t>
  </si>
  <si>
    <t>https://www.preventionweb.net/files/14963_crmicgrrcubabp2010en1.pdf</t>
  </si>
  <si>
    <t>HUN</t>
  </si>
  <si>
    <t>Act No.118 of 2010 concerning the promotion of the use of renewable energy for transport and the greenhouse effect reduction of energy used for transport purposes (Biofuels Act) Hungary (2011)</t>
  </si>
  <si>
    <t>Act No.118 of 2010 concerning the promotion of the use of renewable energy for transport and the greenhouse effect reduction of energy used for transport purposes (Biofuels Act)</t>
  </si>
  <si>
    <t>Hungary</t>
  </si>
  <si>
    <t>https://www.ecolex.org/details/legislation/act-no-cxvii-of-2010-concerning-the-promotion-of-the-use-of-renewable-energy-for-transport-and-the-greenhouse-effect-reduction-of-energy-used-for-transport-purposes-lex-faoc107225/</t>
  </si>
  <si>
    <t>Act No.86 of 2011 on Electricity (Electricity Act) Hungary (2011)</t>
  </si>
  <si>
    <t>Act No.86 of 2011 on Electricity (Electricity Act)</t>
  </si>
  <si>
    <t>http://www.fao.org/faolex/results/details/en/c/LEX-FAOC106566/</t>
  </si>
  <si>
    <t>ISL</t>
  </si>
  <si>
    <t>Act no. 65/2007 on the emission of greenhouse gases Iceland 2007 Iceland (2007)</t>
  </si>
  <si>
    <t>Act no. 65/2007 on the emission of greenhouse gases</t>
  </si>
  <si>
    <t>Iceland</t>
  </si>
  <si>
    <t>https://eng.umhverfisraduneyti.is/media/PDF_skrar/Act_on_greenhouse_gas_emissions.pdf</t>
  </si>
  <si>
    <t>FIN</t>
  </si>
  <si>
    <t>Act on Aviation Emissions Trading (34/2010) Finland (2010)</t>
  </si>
  <si>
    <t>Act on Aviation Emissions Trading (34/2010)</t>
  </si>
  <si>
    <t>Finland</t>
  </si>
  <si>
    <t>https://www.finlex.fi/en/laki/kaannokset/2010/en20100034_20150037.pdf</t>
  </si>
  <si>
    <t>POL</t>
  </si>
  <si>
    <t>Act on Biocomponents and Liquid Biofuels Poland (2006)</t>
  </si>
  <si>
    <t>Act on Biocomponents and Liquid Biofuels</t>
  </si>
  <si>
    <t>Poland</t>
  </si>
  <si>
    <t>Legislative. Last amended in 2018</t>
  </si>
  <si>
    <t>http://www.res-legal.eu/search-by-country/poland/tools-list/c/poland/s/res-t/t/promotion/sum/176/lpid/175/</t>
  </si>
  <si>
    <t>Act on Biofuel Blending Obligation Belgium (2013)</t>
  </si>
  <si>
    <t>Act on Biofuel Blending Obligation</t>
  </si>
  <si>
    <t>https://www.climate-laws.org/geographies/belgium/laws/act-on-biofuel-blending-obligation</t>
  </si>
  <si>
    <t>Act on Coordination of Federal Policy on Sustainable Development Belgium (1997)</t>
  </si>
  <si>
    <t>Act on Coordination of Federal Policy on Sustainable Development</t>
  </si>
  <si>
    <t>https://www.health.belgium.be/en/act-coordination-sustainable-development</t>
  </si>
  <si>
    <t>SWE</t>
  </si>
  <si>
    <t>Act on Electricity certificates: Act No. 2011:1200 and Regulation on Electricity certificates – Regulation No. 2011:1480 Sweden (2011)</t>
  </si>
  <si>
    <t>Act on Electricity certificates: Act No. 2011:1200 and Regulation on Electricity certificates – Regulation No. 2011:1480</t>
  </si>
  <si>
    <t>Sweden</t>
  </si>
  <si>
    <t>Market-based instruments, Green certificates</t>
  </si>
  <si>
    <t>http://www.res-legal.eu/search-by-country/sweden/single/s/res-e/t/promotion/aid/quota-system-1/lastp/199/</t>
  </si>
  <si>
    <t>Act on Organization of the Electricity Market Belgium (1999)</t>
  </si>
  <si>
    <t>Act on Organization of the Electricity Market</t>
  </si>
  <si>
    <t>https://cms.law/en/int/expert-guides/cms-expert-guide-to-electricity/belgium</t>
  </si>
  <si>
    <t>Act on State guarantees and export guarantees granted to industry for investments promoting environmental protection (609/1973) Finland (2011)</t>
  </si>
  <si>
    <t>Act on State guarantees and export guarantees granted to industry for investments promoting environmental protection (609/1973)</t>
  </si>
  <si>
    <t>https://www.finnvera.fi/eng/finnvera/code-of-conduct/legislation</t>
  </si>
  <si>
    <t>Act on Transport Services Finland (2018)</t>
  </si>
  <si>
    <t>Act on Transport Services</t>
  </si>
  <si>
    <t>The aim of the legislative reform is to provide the users with better transport services and to increase freedom of choice in the transport market. The Act will allow the provision of new type of smooth travel chains consisting of different transport modes.</t>
  </si>
  <si>
    <t>https://valtioneuvosto.fi/en/article/-/asset_publisher/koko-liikennejarjestelma-mukaan-liikennepalvelulakiin</t>
  </si>
  <si>
    <t>Act on Verification and Notification of Origin of Electricity (1129/2003) Finland (2004)</t>
  </si>
  <si>
    <t>Act on Verification and Notification of Origin of Electricity (1129/2003)</t>
  </si>
  <si>
    <t>Market-based instruments, Green certificates, Auditing</t>
  </si>
  <si>
    <t>Legislative. Last amended in 2013</t>
  </si>
  <si>
    <t>https://www.fingrid.fi/en/electricity-market/guarantees-of-origin/legislation/</t>
  </si>
  <si>
    <t>Act 313/2011 on the Energy Tax on Mineral Oil Products Denmark (1992)</t>
  </si>
  <si>
    <t>Act on the Energy Tax on Mineral Oil Products; Act 313/2011</t>
  </si>
  <si>
    <t>Fiscal or financial incentives, Energy and other taxes</t>
  </si>
  <si>
    <t>Legislative. Last amended in 2011</t>
  </si>
  <si>
    <t>http://www.res-legal.eu/search-by-country/denmark/tools-list/c/denmark/s/res-t/t/promotion/sum/95/lpid/96/</t>
  </si>
  <si>
    <t>Act on the Progressive Phase-out of Nuclear Energy from 2015 to 2025 Belgium (2003)</t>
  </si>
  <si>
    <t>Act on the Progressive Phase-out of Nuclear Energy from 2015 to 2025</t>
  </si>
  <si>
    <t>https://climate-laws.org/geographies/belgium/laws/act-on-the-progressive-phase-out-of-nuclear-energy-from-2015-to-2025</t>
  </si>
  <si>
    <t>Act on the Supervision of the electricity and gas market (590/2013) Finland (2013)</t>
  </si>
  <si>
    <t>Act on the Supervision of the electricity and gas market (590/2013)</t>
  </si>
  <si>
    <t>Policy support, Strategic planning, Regulatory Instruments</t>
  </si>
  <si>
    <t>https://www.ecolex.org/details/legislation/act-on-the-supervision-of-the-electricity-and-gas-market-982013590-lex-faoc131980/</t>
  </si>
  <si>
    <t>Act on the System to Manage the Emissions of Greenhouse Gases and Other Substances Poland (2009)</t>
  </si>
  <si>
    <t>Act on the System to Manage the Emissions of Greenhouse Gases and Other Substances</t>
  </si>
  <si>
    <t>Strategic planning, Market-based instruments, GHG emission reduction crediting and offsetting mechanism</t>
  </si>
  <si>
    <t>https://ji.unfccc.int/UserManagement/FileStorage/XPN3UEOW4MYJ97CKZLAS5Q2I8DTBHG</t>
  </si>
  <si>
    <t>TTO</t>
  </si>
  <si>
    <t>Act, Chapter 77:01 (Act 13 of 1963 last amended by Act 46 of 2013) Trinidad and Tobago (2000)</t>
  </si>
  <si>
    <t>Act, Chapter 77:01 (Act 13 of 1963 last amended by Act 46 of 2013)</t>
  </si>
  <si>
    <t>Trinidad and Tobago</t>
  </si>
  <si>
    <t>Legislative: miscelaneous taxes act includes a Green Fund Levy</t>
  </si>
  <si>
    <t>https://rgd.legalaffairs.gov.tt/laws2/Alphabetical_List/lawspdfs/77.01.pdf</t>
  </si>
  <si>
    <t>Act-Programme (including the Creation of the Fund for General Reduction of Energy Costs) Belgium (2005)</t>
  </si>
  <si>
    <t>Act-Programme (including the Creation of the Fund for General Reduction of Energy Costs)</t>
  </si>
  <si>
    <t>https://climate-laws.org/geographies/belgium/laws/act-programme-including-the-creation-of-the-fund-for-general-reduction-of-energy-costs</t>
  </si>
  <si>
    <t>Act. 609/2007 on Excise Tax From Electricity, Coal and Natural Gas Slovakia (2007)</t>
  </si>
  <si>
    <t>Act. 609/2007 on Excise Tax From Electricity, Coal and Natural Gas</t>
  </si>
  <si>
    <t>http://www.res-legal.eu/search-by-country/slovakia/sources/t/source/src/act-no-6092007/</t>
  </si>
  <si>
    <t>Act. No. 587/2004 Coll. on Environmental Fund Slovakia (2005)</t>
  </si>
  <si>
    <t>Act. No. 587/2004 Coll. on Environmental Fund</t>
  </si>
  <si>
    <t>Fiscal or financial incentives, Grants and subsidies, Loans</t>
  </si>
  <si>
    <t>Legislative. Last amended in 2015</t>
  </si>
  <si>
    <t>Other low-carbon technologies and fuel switch, Energy service demand reduction and resource efficiency, Energy efficiency, Renewables</t>
  </si>
  <si>
    <t>https://www.climate-laws.org/geographies/slovakia/laws/act-no-587-2004-coll-on-environmental-fund</t>
  </si>
  <si>
    <t>Action Plan 2008-2012: Transport Spain (2008)</t>
  </si>
  <si>
    <t>Action Plan 2008-2012: Transport</t>
  </si>
  <si>
    <t>The Action Plan 2008-2012 of the Energy Efficiency Strategy 2004-2012 includes 15 categories of measures on transport: Urban mobility plans, transport plans in firms and activity centres; Greater use of collective road transport means, railways in inter-urban transport, and maritime means for goods transport; Management of transport infrastructure, transport fleet, and aircraft fleets; Efficient driving of private vehicles, lorries and buses, and aircraft; Renewal of the road transport fleet, air fleet, sea fleet and private car fleet. IEA/IRENA Global Renewable Energy Policies and Measures Database © OECD/IEA and IRENA, [November 2020]</t>
  </si>
  <si>
    <t>https://www.iea.org/policies/753-action-plan-2008-2012-transport?country=Spain&amp;page=4&amp;qs=spain</t>
  </si>
  <si>
    <t>Action Plan 2008-2012: Voluntary Agreements Spain (2008)</t>
  </si>
  <si>
    <t>Action Plan 2008-2012: Voluntary agreements</t>
  </si>
  <si>
    <t>The aims of this measure, included in the Action Plan 2008-2012, are to promote the adoption of energy saving measures by industry in a given sub-sector, and engage entrepreneurial associations and industries to reach the saving potential identified by the sub-sector. The Voluntary Agreement must be a tool engaging entrepreneurial associations and the Administration to achieve energy goals without compromising the competitiveness of firms. IEA/IRENA Global Renewable Energy Policies and Measures Database © OECD/IEA and IRENA, [November 2020]</t>
  </si>
  <si>
    <t>https://www.iea.org/policies/329-action-plan-2008-2012-voluntary-agreements?country=Spain&amp;page=4&amp;qs=spain</t>
  </si>
  <si>
    <t>PER</t>
  </si>
  <si>
    <t>Action Plan for Adaptation and Mitigation against Climate Change (Decree N. 238-2010-MINAM) Peru (2010)</t>
  </si>
  <si>
    <t>Action Plan for Adaptation and Mitigation against Climate Change (Decree N. 238-2010-MINAM)</t>
  </si>
  <si>
    <t>Peru</t>
  </si>
  <si>
    <t>The Action Plan for Adaptation and Mitigation against Climate Change describes the proposals of the Ministry of Environment for climate change programmes, projects and priorities for both the short and medium term, based on the request for a national plan and broader objectives by the National Strategy on Climate Change.</t>
  </si>
  <si>
    <t>http://www.lse.ac.uk/GranthamInstitute/law/action-plan-for-adaptation-and-mitigation-against-climate-change-decree-n-238-2010-minam/</t>
  </si>
  <si>
    <t>Action Plan for Energy efficiency and Conservation Bangladesh (2013)</t>
  </si>
  <si>
    <t>Action Plan for Energy efficiency and Conservation</t>
  </si>
  <si>
    <t>http://sreda.gov.bd/files/EEC_Master_Plan_SREDA.pdf</t>
  </si>
  <si>
    <t>MLI</t>
  </si>
  <si>
    <t>Action Plan for Renewable Energy Promotion in Mali Mali (2007)</t>
  </si>
  <si>
    <t>Action Plan for Renewable Energy Promotion</t>
  </si>
  <si>
    <t>Mali</t>
  </si>
  <si>
    <t>The Action Plan for Renewable Energy Promotion in Mali was established to achieve the renewable energy target of increasing the share of renewables in TPES from less than 1% in 2002 to 15% in 2020. The energy policy is defined by 5 major objectives: - improving access to energy especially from renewables - the rational use of existing energy sources - the efficient use of existing natural resources to produce energy - sustainable use of biomass resources through the conservation and protection of forests - strengthening government capacity and streamlining administrative procedures within the energy sector IEA/IRENA Global Renewable Energy Policies and Measures Database © OECD/IEA and IRENA, [November 2020]</t>
  </si>
  <si>
    <t>Energy service demand reduction and resource efficiency, Energy efficiency, Renewables, Unknown, Non-energy use</t>
  </si>
  <si>
    <t>Mitigation, Adaptation, Energy access</t>
  </si>
  <si>
    <t>http://pubdocs.worldbank.org/en/495601531555510860/1926-PSREML502A-Mali-Project-Document.pdf</t>
  </si>
  <si>
    <t>Share of renewable in total primary energy supply</t>
  </si>
  <si>
    <t>Action Plan for a fossil-fuel independent vehicle fleet Sweden (2009)</t>
  </si>
  <si>
    <t>Action Plan for a fossil-fuel independent vehicle fleet</t>
  </si>
  <si>
    <t>Market-based instruments, CO2 taxes, Vehicle fuel-economy and emissions standards, RD&amp;D funding</t>
  </si>
  <si>
    <t>https://www.climate-laws.org/geographies/sweden/policies/action-plan-for-a-fossil-fuel-independent-vehicle-fleet</t>
  </si>
  <si>
    <t>KAZ</t>
  </si>
  <si>
    <t>Action Plan for the Development of Alternative and Renewable Energy Kazakhstan (2013)</t>
  </si>
  <si>
    <t>Action Plan for the Development of Alternative and Renewable Energy</t>
  </si>
  <si>
    <t>Kazakhstan</t>
  </si>
  <si>
    <t>Economic instruments, Direct investment, Infrastructure investments</t>
  </si>
  <si>
    <t>The Action Plan for the Development of Alternative and Renewable Energy aims to generate 31 renewable energy projects with a combined capacity of 1,040 MW. These projects include a wind farm of 13-793 W capacity, solar photovoltaic (PV) installations of 77 MW and a 170 MW hydropower plant. 
(source: Energy Policies Beyond IEA Countries: Eastern Europe, Caucasus and Central Asia 2015) IEA/IRENA Global Renewable Energy Policies and Measures Database © OECD/IEA and IRENA, [November 2020]</t>
  </si>
  <si>
    <t>https://webstore.iea.org/energy-policies-beyond-iea-countries-eastern-europe-caucasus-and-central-asia-2015</t>
  </si>
  <si>
    <t>CHE</t>
  </si>
  <si>
    <t>Action Plan on Renewable Energy Switzerland (2007)</t>
  </si>
  <si>
    <t>Action Plan on Renewable Energy</t>
  </si>
  <si>
    <t>Switzerland</t>
  </si>
  <si>
    <t>Feed-in tariffs or premiums, Grants and subsidies, Information provision, Professional training and qualification, Research &amp; Development and Deployment (RD&amp;D)</t>
  </si>
  <si>
    <t>An Action Plan on Renewable Energy, consisting of seven key measures, was released by the federal government in September 2007. It focuses on heat production and streamlining hydropower regulation, renewable electricity generation and biofuels are addressed in other measures. The plan aims to increase the share of renewable energy in TPES 1.5 times by 2020, from a 2007 figure of 16.2% to 24%. Measures proposed in the plan include incentives for heat pumps, pellets and solar thermal, feed-in tariffs for district heating, the incorporation of biogas into the gas grid, a biomass strategy, and additional funding for information, training and RD&amp;D. IEA/IRENA Global Renewable Energy Policies and Measures Database © OECD/IEA and IRENA, [November 2020]</t>
  </si>
  <si>
    <t>https://www.iea.org/policies/4613-action-plan-on-renewable-energy?country=Switzerland&amp;qs=swi</t>
  </si>
  <si>
    <t>PHL</t>
  </si>
  <si>
    <t>Administrative Order 110, directing the Institutionalization of the Government Energy Management Program Philippines (2006)</t>
  </si>
  <si>
    <t>Administrative Order 110, directing the Institutionalization of the Government Energy Management Program</t>
  </si>
  <si>
    <t>Philippines</t>
  </si>
  <si>
    <t>https://www.doe.gov.ph/sites/default/files/pdf/issuances/irrao_110_gemp.pdf</t>
  </si>
  <si>
    <t>BGR</t>
  </si>
  <si>
    <t>Agricultural Land Protection Act Bulgaria (1996)</t>
  </si>
  <si>
    <t>Agricultural Land Protection Act</t>
  </si>
  <si>
    <t>Bulgaria</t>
  </si>
  <si>
    <t>http://www.fao.org/faolex/results/details/en/c/LEX-FAOC061178</t>
  </si>
  <si>
    <t>KEN</t>
  </si>
  <si>
    <t>Agriculture (Farm Forestry) Rules Kenya (2009)</t>
  </si>
  <si>
    <t>Agriculture (Farm Forestry) Rules</t>
  </si>
  <si>
    <t>Kenya</t>
  </si>
  <si>
    <t>http://extwprlegs1.fao.org/docs/pdf/ken101360.pdf</t>
  </si>
  <si>
    <t>Aid Programme For Energy Rehabilitation In Buildings in Household and Hotel Sectors Spain (2013)</t>
  </si>
  <si>
    <t>Aid Programme For Energy Rehabilitation In Buildings in Household and Hotel Sectors</t>
  </si>
  <si>
    <t>This programme promotes comprehensive actions favouring energy efficiency improvement and the use of renewable energies in the housing stock of existing buildings in the residential sector, and also to comply with article 4 of Directive 2012/27/EU, relating to energy efficiency. The actions are to fit one or more of the following typologies: Improvement of the thermal envelope energy efficiency; Improvement of energy efficiency in thermal and lighting installations; Replacement of conventional energy for biomass in thermal installations; Replacement of conventional energy with geothermal energy in thermal installations. IEA/IRENA Global Renewable Energy Policies and Measures Database © OECD/IEA and IRENA, [November 2020]</t>
  </si>
  <si>
    <t>https://www.iea.org/policies/353-aids-programme-for-energy-rehabilitation-in-buildings-in-household-and-hotel-sectors?country=Spain&amp;page=2&amp;qs=spai</t>
  </si>
  <si>
    <t>Aid Programme for Solar Photovoltaics and Solar Thermal Energy Spain (2002)</t>
  </si>
  <si>
    <t>Aid Programme for Solar Photovoltaics and Solar Thermal Energy</t>
  </si>
  <si>
    <t>As part of the Renewable Energy Action Plan 2000-2010, subsidies for both solar thermal (EUR 10.8 million) and solar photovoltaic (EUR 10.8 million) were provided in 2002. The subsidy was given to projects that started in 2002 and were completed before October 2003. IEA/IRENA Global Renewable Energy Policies and Measures Database © OECD/IEA and IRENA, [November 2020]</t>
  </si>
  <si>
    <t>https://www.iea.org/policies/3819-aid-programme-for-solar-photovoltaics-and-solar-thermal-energy?country=Spain&amp;page=5&amp;qs=spai</t>
  </si>
  <si>
    <t>PAK</t>
  </si>
  <si>
    <t>Alternative Energy Development Board Act Pakistan (2010)</t>
  </si>
  <si>
    <t>Alternative Energy Development Board Act</t>
  </si>
  <si>
    <t>Pakistan</t>
  </si>
  <si>
    <t>Legislative. Creates the Alternative Energy Development Board and provides functions and powers of this board. These are inter alia to develop national renewable energy strategies and policies, act as a coordinator and facilitator of action. The act also provides for the possibility to establish a renewable energy technology institute.</t>
  </si>
  <si>
    <t>http://www.senate.gov.pk/uploads/documents/1363264968_955.pdf</t>
  </si>
  <si>
    <t>Alternative and Renewable Energy Policy, 2006 (Short term policy) Pakistan (2006)</t>
  </si>
  <si>
    <t>Alternative and Renewable Energy Policy (Short term policy)</t>
  </si>
  <si>
    <t>Feed-in tariffs or premiums, Tax relief, Strategic planning, Regulatory Instruments</t>
  </si>
  <si>
    <t>superseded by Medium term policy 2011</t>
  </si>
  <si>
    <t>http://climateinfo.pk/frontend/web/attachments/data-type/MoWP_AEDB%20(2011)%20Alternative%20and%20Renewable%20Energy%20Policy%20-%20Midterm%20Policy.pdf</t>
  </si>
  <si>
    <t>Alternative and Renewable Energy Policy, 2011 (Medium term policy) Pakistan (2011)</t>
  </si>
  <si>
    <t>Alternative and Renewable Energy Policy (Medium term policy)</t>
  </si>
  <si>
    <t>Tax relief, Institutional creation, Strategic planning, Regulatory Instruments</t>
  </si>
  <si>
    <t>COL</t>
  </si>
  <si>
    <t>Amazon Vision Program Colombia (2016)</t>
  </si>
  <si>
    <t>Amazon Vision Program</t>
  </si>
  <si>
    <t>Colombia</t>
  </si>
  <si>
    <t>The Amazon Vision Program aims to achieve zero net deforestation in the Colombian Amazon by 2020. The Colombia Amazon covers an area of ​​45.8 million hectares - more than 40% of Colombia's territory. It consists of five strategic guidelines: 1) fostering forest governance, 2) promoting a sustainable agriculture, 3) promoting sustainable sectoral development and planning, 4) enhancing the participation of Native Peoples in the decision-making process, 5) improving deforestation monitoring. 
This program is supported by the governments of the United Kingdom, Norway and Germany.
Spanish: El objetivo del Programa Visión Amazonía es de reducir a cero la deforestación neta en la Amazonía colombiana par el año 2020. La Amazonía colombiana cubre un área de 45,8 millones de hectáreas, es decir más de 40% del territorio colombiano.
Este programa recibí el apoyo de los gobiernos de Alemania, Noruega y Reino Unido.</t>
  </si>
  <si>
    <t>http://visionamazonia.minambiente.gov.co/que-es-vision-amazonia/
http://visionamazonia.minambiente.gov.co/content/uploads/2018/09/MOP.pdf</t>
  </si>
  <si>
    <t>Amendment to Act Concerning Energy Tax (a component of the climate and energy package) within the 2013 National Budget Bill Sweden (2013)</t>
  </si>
  <si>
    <t>Amendment to Act Concerning Energy Tax (a component of the climate and energy package) within the 2013 National Budget Bill</t>
  </si>
  <si>
    <t>https://www.lse.ac.uk/GranthamInstitute/wp-content/uploads/2015/05/SWEDEN.pdf</t>
  </si>
  <si>
    <t>Amendment to General Education Law (Legislative Decree No.714) El Salvador (2011)</t>
  </si>
  <si>
    <t>Amendment to General Education Law (Legislative Decree No.714)</t>
  </si>
  <si>
    <t>https://www.climate-laws.org/geographies/el-salvador/laws/amendment-to-general-education-law-legislative-decree-no-714</t>
  </si>
  <si>
    <t>Amendment to the Law of Superior Education (Decree No.715) El Salvador (2011)</t>
  </si>
  <si>
    <t>Amendment to the Law of Superior Education (Decree No.715)</t>
  </si>
  <si>
    <t>https://www.climate-laws.org/geographies/el-salvador/laws/amendment-to-the-law-of-superior-education-decree-no-715</t>
  </si>
  <si>
    <t>An Integrated Climate and Energy Policy Sweden (2009)</t>
  </si>
  <si>
    <t>An Integrated Climate and Energy Policy</t>
  </si>
  <si>
    <t>Legislative
The Integrated Climate and Energy Policy specifies targets for reducing GHG emissions and provides a joint action plan to achieve emission reductions. The climate tax package changes to different taxes and subsidies (2MtCO2e by 2020) to balance future increases in energy and environmental taxes for enterprises and households against equivalent tax concessions, allows for a tax exemption for green cars (emissions of less than 120g of CO2/km) from vehicle tax. Furthermore the bill contains a carbon tax, which increases for heating in industry outside the scope of EU ETS such as agriculture, forestry and aquaculture (30% in 2011, 60% in 2015) and reduces the carbon tax rebate for diesel. It also facilitates green investments in developing countries, climate policy and development co-operation and an increased focus on climate change adaptation (responsibility to co-ordinate climate adaptation is given to country administrative boards; adapt spatial planning to increased risks of landslides; research on how climate change affects the loss of biodiversity and ecosystem services and how negative effects can be limited).
The Integrated Climate and Energy Policy also contains action plans to promote renewable energy, improve energy efficiency and implement measures leading to a fossil-independent transportation sector.
Targets outlined in this legislation include:
– 40% GHGs from non-ETS sectors by 2020 (compared to 1990 levels)
– 50% of energy consumption from renewable energy by 2020
– 20% more efficient energy use (compared to 2008)
– 10% renewable energy in the transportation sector
– by 2020: a phase out of fossil fuels in heating
– by 2030: a vehicle fleet that is independent of fossil fuels
– by 2050: zero net emissions of GHGs in Sweden.</t>
  </si>
  <si>
    <t>http://www.lse.ac.uk/GranthamInstitute/law/an-integrated-climate-and-energy-policy-outlined-in-government-bills-200809-162-and-200809-163/</t>
  </si>
  <si>
    <t>Application of the Energy Performance of Buildings (Directive 2002/91/EC) Norway (2006)</t>
  </si>
  <si>
    <t>Application of the Energy Performance of Buildings (Directive 2002/91/EC)</t>
  </si>
  <si>
    <t>Endorsement label, Building codes and standards</t>
  </si>
  <si>
    <t>The Directive includes requirements on calculation of energy performance in buildings, minimum energy performance requirements for new and renovated buildings, energy certification of buildings and inspection of boilers and air condition systems. The National Office of Building Technology and Administration is the national authority responsible for implementing the Building Code. This includes developing technical regulations for energy need in buildings. Enova and the Norwegian Water Resources and Energy Directorate is responsible for implementing requirements for energy certification of buildings and inspection of boilers and air condition systems. From 1 July 2010 these provisions were fully in force. IEA/IRENA Global Renewable Energy Policies and Measures Database © OECD/IEA and IRENA, [November 2020]</t>
  </si>
  <si>
    <t>https://www.iea.org/policies/712-energy-performance-of-buildings-directive-200291ec?country=Norway&amp;page=2&amp;qs=norway</t>
  </si>
  <si>
    <t>URY</t>
  </si>
  <si>
    <t>Auctioning Decree No. 77/006) Uruguay (2006)</t>
  </si>
  <si>
    <t>Auctioning Decree No. 77/006)</t>
  </si>
  <si>
    <t>Uruguay</t>
  </si>
  <si>
    <t>In 2006 the decree auctioned 20 MW for wind power, 20 MW for biomass and 20 MW for mini-hydro. The individual generators were not allowed to exceed a power of 10MW. The decree states that the National Electricity Utility (UTE) will auction special contracts for purchase contracts that provide energy from wind, biomass or small-hydro. IEA/IRENA Global Renewable Energy Policies and Measures Database © OECD/IEA and IRENA, [November 2020]</t>
  </si>
  <si>
    <t>https://www.iea.org/policies/5970-auctioning-decree-77-2006?country=Uruguay&amp;qs=urugu</t>
  </si>
  <si>
    <t>AUT</t>
  </si>
  <si>
    <t>Austrian Forestry Programme Austria (2007)</t>
  </si>
  <si>
    <t>Forestry Programme</t>
  </si>
  <si>
    <t>Austria</t>
  </si>
  <si>
    <t>https://climate-laws.org/geographies/austria/policies/austrian-forestry-programme</t>
  </si>
  <si>
    <t>SGP</t>
  </si>
  <si>
    <t>BCA Green Mark Scheme Singapore (2005)</t>
  </si>
  <si>
    <t>BCA Green Mark Scheme</t>
  </si>
  <si>
    <t>Singapore</t>
  </si>
  <si>
    <t>Information and education, Information provision, Regulatory Instruments, Codes and standards, Building codes and standards</t>
  </si>
  <si>
    <t>The Green Mark Scheme is intended to promote sustainability in the built environment and raise environmental awareness among developers, designers and builders when they start project conceptualisation and design, as well as during construction.
It encourages developers and owners to build and maintain greener buildings and requires the achievement of a 28% energy efficiency improvement from 2005 building codes for new and existing buildings undergoing major retrofitting works (with a gross floor area of 2,000 m2 or more). (source: Climate Action Tracker)
The Green Mark Scheme has been enhanced in 2015 "to raise the sustainability bar for buildings" (source: https://www.eco-business.com/news/singapores-new-green-mark-scheme-a-game-changer/).</t>
  </si>
  <si>
    <t>https://www.eco-business.com/news/singapores-new-green-mark-scheme-a-game-changer/
https://www.bca.gov.sg/greenmark/green_mark_buildings.html</t>
  </si>
  <si>
    <t>Ban on Sales of Diesel and Petrol Vehicles Norway (2016)</t>
  </si>
  <si>
    <t>Ban on Sales of Diesel and Petrol Vehicles</t>
  </si>
  <si>
    <t>Starting in 2025, the sales of diesel and petrol vehicles will be banned in Norway.</t>
  </si>
  <si>
    <t>https://www.roadtraffic-technology.com/features/european-countries-banning-fossil-fuel-cars/</t>
  </si>
  <si>
    <t>BTN</t>
  </si>
  <si>
    <t>Green Building Design Guidelines Bhutan (2013)</t>
  </si>
  <si>
    <t>Green Building Design Guidelines</t>
  </si>
  <si>
    <t>Bhutan</t>
  </si>
  <si>
    <t>The objective of this document is to ensure that buildings in Bhutan are designed and constructed in a green and sustainable way. 
The Bhutan Green Building Guidelines provides information, recommendations, and guidance to incorporate sustainable green principles and approaches mainly for new design and construction of buildings in Bhutan.</t>
  </si>
  <si>
    <t>https://www.mowhs.gov.bt/wp-content/uploads/2014/05/Bhutan-GREEN-Building-Design-Guidelines-PDF-for-website-FI.pdf</t>
  </si>
  <si>
    <t>Transport 2040 Integrated Strategic Vision Bhutan (2013)</t>
  </si>
  <si>
    <t>Transport 2040 Integrated Strategic Vision</t>
  </si>
  <si>
    <t>The overarching objective of the Bhutan Transport vision is to provide the population with a safe, reliable, affordable, convenient, cost-effective, and environment-friendly transport system in support of strategies for socioeconomic development.
The goals also include the promotion of efficient use of economic resources and of environmental sustainability.
Nine transport strategies that constitute the overall Transport Vision 2040 have been developed: road network, civil aviation, intercity passenger transport, freight transport, regional connectivity, urban transport, road safety, road transport regulation, and transport sector management.
This Strategy is mainly supported by the Asian Development Bank.</t>
  </si>
  <si>
    <t>https://www.adb.org/sites/default/files/publication/30268/bhutan-transport-2040.pdf</t>
  </si>
  <si>
    <t>ZMB</t>
  </si>
  <si>
    <t>Biodiesel Standards Zambia (2008)</t>
  </si>
  <si>
    <t>Biodiesel Standards</t>
  </si>
  <si>
    <t>Zambia</t>
  </si>
  <si>
    <t>The standards have been developed by the Zambia Bureau of Standards (ZABS) in collaboration with the Energy Regulation Board. The Standards prescribe the quality of biodiesel which should be sold on the Zambian Market and include other regulations for the development of the bio fuel industry. IEA/IRENA Global Renewable Energy Policies and Measures Database © OECD/IEA and IRENA, [November 2020]</t>
  </si>
  <si>
    <t>https://www.iea.org/policies/5839-biodiesel-standards?country=Zambia&amp;qs=zambia</t>
  </si>
  <si>
    <t>ECU</t>
  </si>
  <si>
    <t>Biodiesel mandate (Executive Decree No. 1303) Ecuador (2012)</t>
  </si>
  <si>
    <t>Biodiesel mandate (Executive Decree No. 1303)</t>
  </si>
  <si>
    <t>Ecuador</t>
  </si>
  <si>
    <t>https://www.climate-laws.org/geographies/ecuador/policies/biodiesel-mandate-executive-decree-no-1303</t>
  </si>
  <si>
    <t>CRI</t>
  </si>
  <si>
    <t>Decree No. 35091 -Biofuel Regulation Costa Rica (2009)</t>
  </si>
  <si>
    <t>Decree No. 35091 -Biofuel Regulation</t>
  </si>
  <si>
    <t>Costa Rica</t>
  </si>
  <si>
    <t>https://www.lse.ac.uk/GranthamInstitute/wp-content/uploads/2015/05/COSTA_RICA.pdf</t>
  </si>
  <si>
    <t>Biofuels Act (RA 9367) Philippines (2007)</t>
  </si>
  <si>
    <t>Biofuels Act (RA 9367)</t>
  </si>
  <si>
    <t>https://www.officialgazette.gov.ph/2007/01/12/republic-act-no-9367/</t>
  </si>
  <si>
    <t>ZWE</t>
  </si>
  <si>
    <t>Biofuels Blending Mandate Zimbabwe (2011)</t>
  </si>
  <si>
    <t>Biofuels Blending Mandate</t>
  </si>
  <si>
    <t>Zimbabwe</t>
  </si>
  <si>
    <t>The Ethanol Petrol Blending Regulations SI 144 entered into force in 2011 introducing standards for ethanol blending with a 10% ratio for gasoline. In 2013 the blending mandate was increased to 15% and than decresed to 5% in 2015 due to low supplies. IEA/IRENA Global Renewable Energy Policies and Measures Database © OECD/IEA and IRENA, [November 2020]</t>
  </si>
  <si>
    <t>https://www.iea.org/policies/5701-biofuels-blending-mandate?country=Zimbabwe&amp;qs=zam</t>
  </si>
  <si>
    <t>UGA</t>
  </si>
  <si>
    <t>Biofuels Blending Mandate of Uganda Uganda (2015)</t>
  </si>
  <si>
    <t>Uganda</t>
  </si>
  <si>
    <t>Uganda introduced in June 2015 compulsory blending mandate of biofuels with fossil fuels up to 20%. IEA/IRENA Global Renewable Energy Policies and Measures Database © OECD/IEA and IRENA, [November 2020]</t>
  </si>
  <si>
    <t>https://www.iea.org/policies/5736-biofuels-blending-mandate-of-uganda?country=Uganda&amp;qs=turk</t>
  </si>
  <si>
    <t>NGA</t>
  </si>
  <si>
    <t>Biofuels blending mandate Nigeria (2013)</t>
  </si>
  <si>
    <t>Biofuels blending mandate</t>
  </si>
  <si>
    <t>Nigeria</t>
  </si>
  <si>
    <t>In order to develop domestic biofuels industry and decrease country’s reliance on gasoline imports the government of Nigeria developed biofuels blending mandate.
The long-term goal is to achieve 100% domestic biofuels production by 2020.
The policy mandates:
Blending of ethanol up to 10% with gasoline to achieve the E10 blend.
20% blend of biodiesel with petro diesel. IEA/IRENA Global Renewable Energy Policies and Measures Database © OECD/IEA and IRENA, [November 2020]</t>
  </si>
  <si>
    <t>https://www.iea.org/policies/5696-biofuels-blending-mandate</t>
  </si>
  <si>
    <t>Blending mandate 2017 and 2020 Belgium (2017)</t>
  </si>
  <si>
    <t>Blending mandate</t>
  </si>
  <si>
    <t>The Royal Decree of 21 July 2016 sets the binding target for blending biofuels in petrol to 8,5 % in volume, starting from 2017. The upcoming Royal decree will set the binding target for blending biofuels in diesel and petrol (combined) to 8,5 % in energy content, starting from 2020. IEA/IRENA Global Renewable Energy Policies and Measures Database © OECD/IEA and IRENA, [November 2020]</t>
  </si>
  <si>
    <t>https://www.iea.org/policies/6412-blending-mandate-2017-and-2020?country=Belgium&amp;qs=belgiu</t>
  </si>
  <si>
    <t>BWA</t>
  </si>
  <si>
    <t>Botswana Biomass Energy Strategy Botswana (2009)</t>
  </si>
  <si>
    <t>Biomass Energy Strategy</t>
  </si>
  <si>
    <t>Botswana</t>
  </si>
  <si>
    <t>https://www.climate-laws.org/geographies/botswana/policies/botswana-biomass-energy-strategy</t>
  </si>
  <si>
    <t>SUR</t>
  </si>
  <si>
    <t>Brokopondo Agreement Suriname (1958)</t>
  </si>
  <si>
    <t>Brokopondo Agreement</t>
  </si>
  <si>
    <t>Suriname</t>
  </si>
  <si>
    <t>https://www.iea.org/policies/5890-brokopondo-agreement?country=Suriname&amp;qs=suriname</t>
  </si>
  <si>
    <t>Brussels Integrated Air, Climate and Energy Plan Belgium (2016)</t>
  </si>
  <si>
    <t>Brussels Integrated Air, Climate and Energy Plan</t>
  </si>
  <si>
    <t>Brussels Region</t>
  </si>
  <si>
    <t>Strategic planning, Formal &amp; legally binding GHG reduction target</t>
  </si>
  <si>
    <t>The Brussels Region Integrated Air, Climate and Energy Plan was adopted by the Brussels Government on 2 June 2016, during a special session of the Government dedicated to the climate. The plan proposes 64 measures and 144 actions that aim to enable the Brussels Region to reduce its emissions by 30% by 2025 (40%/capita), compared to 1990 levels. The plan targets the most emitting sectors of greenhouse gases and atmospheric pollutants (building, transport, consumption, etc.), encourages the production of renewable energy, and also aims at the integration of actions for cleaner air, climate change mitigation and adaptation and energy into all policies. IEA/IRENA Global Renewable Energy Policies and Measures Database © OECD/IEA and IRENA, [November 2020]</t>
  </si>
  <si>
    <t>https://www.iea.org/policies/6436-brussels-integrated-air-climate-and-energy-plan?country=Belgium&amp;qs=belgiu</t>
  </si>
  <si>
    <t>Brussels SolarClick Programme for Public Buildings Belgium (2016)</t>
  </si>
  <si>
    <t>Brussels SolarClick Programme for Public Buildings</t>
  </si>
  <si>
    <t>Brussels</t>
  </si>
  <si>
    <t>SolarClick programme was launched in Brussels region in February 2017. The goal of the programme is to increase solar panels installment on governmental buildings in Brussels region in order to bring it closer to reach its renewable energy and climate goals, which are to reduce greenhouse effect by 30% by 2025 (compared to 1990) and double the renewable energy production by 2020 to 4% from 2% level in 2013. IEA/IRENA Global Renewable Energy Policies and Measures Database © OECD/IEA and IRENA, [November 2020]</t>
  </si>
  <si>
    <t>https://www.iea.org/policies/6434-brussels-solarclick-programme-for-public-buildings?country=Belgium&amp;qs=belgiu</t>
  </si>
  <si>
    <t>Brussels Zero Interest Green Loan for the Residential Sector Belgium (2017)</t>
  </si>
  <si>
    <t>Brussels Zero Interest Green Loan for the Residential Sector</t>
  </si>
  <si>
    <t>Residential owners and renting tets (with the written agreement of the dwelling’s owner) are eligible for a green loan for energy improving works at their residences located in Brussels region. The loans are available either through Crédal or through a Housing Fund (Fonds du Logement). Eligible parties are allowed to borrow from EUR 500 to EUR 25,000 at preferential rates. Loans can also cover a purchase of solar PV panels, heat pumps (hot water and warming) and solar water heaters. (For more details about the conditions to access the loans, see reference below.) IEA/IRENA Global Renewable Energy Policies and Measures Database © OECD/IEA and IRENA, [November 2020]</t>
  </si>
  <si>
    <t>https://www.iea.org/policies/6435-brussels-zero-interest-green-loan-for-residential-sector?country=Belgium&amp;qs=belgiu</t>
  </si>
  <si>
    <t>Bruxell'AIR Premium Belgium (2006)</t>
  </si>
  <si>
    <t>Bruxell'AIR Premium</t>
  </si>
  <si>
    <t>Created in 2006, the premium consists of a mobility package, including a subscription to all public transports operating in Brussels, a bike premium (up to €505), a subscription to the car-sharing platform Cambio or a combination of all three, depending on each case. Motorists are bound by a certain number of conditions when accessing this premium, notably not to register any new car while benefiting from the premium.</t>
  </si>
  <si>
    <t>https://www.brusselstimes.com/brussels/86693/over-a-thousand-brussels-motorists-swapped-their-cars-for-a-mobility-premium-in-2019/</t>
  </si>
  <si>
    <t>Building Control Act (Chapter 29) Singapore (2013)</t>
  </si>
  <si>
    <t>Building Control Act (Chapter 29)</t>
  </si>
  <si>
    <t>"The amended Building Control Act requires all existing buildings with a gross floor area of 15,000 m2 or more to achieve the minimum Green Mark standard when they have undergone retrofitting. Audits are conducted every three years and companies have to submit energy consumption and energy-related building data."
(Source: Climate Action Tracker, June 2019, https://climateactiontracker.org/countries/singapore/current-policy-projections/)
This amended act supersedes the original Building Control Act (http://climatepolicydatabase.org/index.php/Building_Control_Act_(Chapter_29)_Singapore_1989).</t>
  </si>
  <si>
    <t>https://sso.agc.gov.sg/SL-Supp/S665-2013/Published/20131025?DocDate=20131025</t>
  </si>
  <si>
    <t>Building Control Act (Chapter 29) Singapore (1989)</t>
  </si>
  <si>
    <t>Legislative.
Part IIIB of the Building Control Act deals with environmental sustainability measures for existing buildings. 
The Building Control Act has been amended several times since its publication in 1989.</t>
  </si>
  <si>
    <t>https://sso.agc.gov.sg/Act/BCA1989</t>
  </si>
  <si>
    <t>Building Energy Performance Certificates Sweden (2007)</t>
  </si>
  <si>
    <t>Building Energy Performance Certificates</t>
  </si>
  <si>
    <t>Advice or aid in implementation, Performance label, Strategic planning, Building codes and standards, Sectoral standards, Monitoring, Other mandatory requirements</t>
  </si>
  <si>
    <t>Since 2007 building owners are required to provide an energy performance certificate for their buildings. This measure, introduced in connection with the Energy Service Directive (2006/32/EC) was amended in 2012. The energy performance certificate must be presented whenever a building is sold or leased. A certificate can only be obtained after on-premises inspection by an authorized expert. IEA/IRENA Global Renewable Energy Policies and Measures Database © OECD/IEA and IRENA, [November 2020]</t>
  </si>
  <si>
    <t>https://www.iea.org/policies/1227-building-energy-performance-certificates?country=Sweden&amp;page=2&amp;qs=swed</t>
  </si>
  <si>
    <t>Building Regulations (BFS 1993:57) Sweden (1995)</t>
  </si>
  <si>
    <t>Building Regulations (BFS 1993:57)</t>
  </si>
  <si>
    <t>The regulations aim to ensure that newly constructed buildings meeting essential technical requirements as well as environmental goals, such as that of a "Good built environment." Regarding energy use, building regulations require new construction to limit energy use through low heat losses, low cooling requirements, and efficient heating, cooling and electricity usage. IEA/IRENA Global Renewable Energy Policies and Measures Database © OECD/IEA and IRENA, [November 2020]</t>
  </si>
  <si>
    <t>https://www.iea.org/policies/2330-building-performance-standards-building-regulations?country=Sweden&amp;page=3&amp;qs=swede</t>
  </si>
  <si>
    <t>Danish Building Regulations 2010 Denmark (2011)</t>
  </si>
  <si>
    <t>Danish Building Regulations 2010</t>
  </si>
  <si>
    <t>The Building Regulations 2010 (BR10) is a performance-based code that requires a mandatory energy frame calculation to establish maximum energy demand for residential and non-residential buildings. IEA/IRENA Global Renewable Energy Policies and Measures Database © OECD/IEA and IRENA, [November 2020]</t>
  </si>
  <si>
    <t>https://www.iea.org/policies/7331-danish-building-regulations-br10?country=Denmark&amp;qs=den</t>
  </si>
  <si>
    <t>Danish Building Regulations 2018 Denmark (2018)</t>
  </si>
  <si>
    <t>Danish Building Regulations</t>
  </si>
  <si>
    <t>https://www.iea.org/policies/2511-building-regulations-2018-br18?country=Denmark&amp;qs=den</t>
  </si>
  <si>
    <t>Building Renovation Programme Switzerland (2010)</t>
  </si>
  <si>
    <t>Building Renovation Programme</t>
  </si>
  <si>
    <t>The Building Programme has been implemented to encourage energy efficient renovation of old buildings with the purpose of lowering greenhouse gas emissions (mostly CO2). The Building Programme is executed together with almost all of Switzerland's cantons, who encourage the use of renewable energy, waste heat, improved building technology and also total building renovation. A small portion of the CO2-levy from the use of fossil fuels in stationary applications (Fr. 30 million per year) is administered directly by the Confederation to encourage the direct use of geothermal energy for heating purposes in buildings provided their greenhouse gas emissions (particularly CO2) are reduced. IEA/IRENA Global Renewable Energy Policies and Measures Database © OECD/IEA and IRENA, [November 2020]</t>
  </si>
  <si>
    <t>https://www.iea.org/policies/5024-building-renovation-program-das-gebaudeprogramm-le-programme-batiments?country=Switzerland&amp;qs=switzerl</t>
  </si>
  <si>
    <t>Building Renovations (Flanders) Belgium (2007)</t>
  </si>
  <si>
    <t>Building Renovations (Flanders)</t>
  </si>
  <si>
    <t>Flanders</t>
  </si>
  <si>
    <t>The Flemish region offers a subsidy for building renovation work including energy efficiency improvements (including insulating glass, high-efficiency boilers and solar heaters; wall, floor and roof insulation and heat pumps are not eligible). The subsidy is accessible to owners-occupants with income below a certain limit. Additionally, the Flemish government offers financial support for building rehabilitation. Like the renovation subsidy, this subsidy covers work of diverse nature, including insulation of external walls and roof. IEA/IRENA Global Renewable Energy Policies and Measures Database © OECD/IEA and IRENA, [November 2020]</t>
  </si>
  <si>
    <t>https://www.iea.org/policies/1500-flanders-building-renovation?country=Belgium&amp;page=2&amp;qs=belgiu</t>
  </si>
  <si>
    <t>Building regulation EVSE Oslo Norway (2017)</t>
  </si>
  <si>
    <t>Building regulation EVSE Oslo</t>
  </si>
  <si>
    <t>Oslo</t>
  </si>
  <si>
    <t>Buildings, Transport, Low-emissions mobility</t>
  </si>
  <si>
    <t>Oslo adopted a measure in 2017 to strengthen the availability of private charging infrastructure. This regulation mandates that new buildings must have at least 50% of the parking facilities equipped for electric car charging. The grid capacity must also be designed to charge at 3.6 kW all of the vehicles in the building without any need for smart charging to prevent local power shortages. IEA/IRENA Global Renewable Energy Policies and Measures Database © OECD/IEA and IRENA, [November 2020]</t>
  </si>
  <si>
    <t>https://www.iea.org/policies/8548-building-regulation-evse-oslo?country=Norway&amp;qs=norway</t>
  </si>
  <si>
    <t>Bulgarian Energy Efficiency Fund Bulgaria (2008)</t>
  </si>
  <si>
    <t>The Bulgarian Energy Efficiency and Renewable Sources Fund (EERSF) has been established by the Energy Efficiency Act and offers financing grants for projects aiming at improving the energy efficiency and supporting the use of renewable energy in public, industrial and residential buildings. (For details, see reference below.)</t>
  </si>
  <si>
    <t>http://www.res-legal.eu/search-by-country/bulgaria/single/s/res-hc/t/promotion/aid/loan-bulgarian-energy-efficiency-fund-bgeef/lastp/111/</t>
  </si>
  <si>
    <t>Bulgarian Energy Efficiency Obligation Bulgaria (2008)</t>
  </si>
  <si>
    <t>Energy Efficiency Obligation</t>
  </si>
  <si>
    <t>Net metering, Professional training and qualification, Auditing, Obligation schemes</t>
  </si>
  <si>
    <t>In 2008, Bulgaria implemented a national energy efficiency obligation standard applicable to all sectors, covering electricity, heat, natural gas, liquid and solid fuel. Potential measures include any efforts that save energy in energy generation, transmission and distribution and/or final consumption. Bulgaria has a 2014-2020 energy savings target of 69.38 ktoe final energy per year. The government proposes training in energy efficiency management and audits. Savings are to be calculated through metered savings, auditing conducted by approved engineers and annual reports submitted to regulators. IEA/IRENA Global Renewable Energy Policies and Measures Database © OECD/IEA and IRENA, [November 2020]</t>
  </si>
  <si>
    <t>https://www.iea.org/policies/729-bulgarian-energy-efficiency-obligation?country=Bulgaria&amp;qs=bulgaria</t>
  </si>
  <si>
    <t>Buskreud Electric Buses Norway (2016)</t>
  </si>
  <si>
    <t>Buskreud Electric Buses</t>
  </si>
  <si>
    <t>Buskreud</t>
  </si>
  <si>
    <t>Purchase and operation of six electric buses in Buskreud, Norway. Brakar (who are responsible for public transport in Buskreud) awarded the contract to the dutch company Ebusco. They are financed by grants from Enova and Buskreud county council. IEA/IRENA Global Renewable Energy Policies and Measures Database © OECD/IEA and IRENA, [November 2020]</t>
  </si>
  <si>
    <t>https://www.iea.org/policies/6951-buskreud-electric-buses?country=Norway&amp;qs=norway</t>
  </si>
  <si>
    <t>CCS-EOR project support United Arab Emirates (2012)</t>
  </si>
  <si>
    <t>CCS-EOR project support</t>
  </si>
  <si>
    <t>"The UAE continues to develop, through Masdar, a CCS network linking CO2 emitters to users, namely for enhanced oil recovery (EOR). In early 2012, the UAE released a tender for a CCS-EOR project of 850,000 tonnes of carbon annually, connecting an Emirates Steel factory to an ADNOC oil field. In addition, the emirate of Abu Dhabi is evaluating policy frameworks for a domestic CCS industry, with a road map for technology deployment and rollout of commercial scale projects. 
"The Dubai Integrated Energy Strategy 2030 and Ras Al Khaimah government have also
called for consideration of clean-coal power plants equipped with CCS in the next ten
years." 
(Source: http://unfccc.int/resource/docs/natc/arenc3.pdf)</t>
  </si>
  <si>
    <t>http://unfccc.int/resource/docs/natc/arenc3.pdf
http://www4.unfccc.int/submissions/INDC/Published%20Documents/United%20Arab%20Emirates/1/UAE%20INDC%20-%2022%20October.pdf</t>
  </si>
  <si>
    <t>CLIMA projects: Aid Programme for Energy Efficiency in the Residential, non-ETS Industrial and Transport Sectors Spain (2012)</t>
  </si>
  <si>
    <t>CLIMA projects: Aid Programme for Energy Efficiency in the Residential, non-ETS Industrial and Transport Sectors</t>
  </si>
  <si>
    <t>Economic instruments, GHG reduction target</t>
  </si>
  <si>
    <t>The Climate Projects of the Carbon Fund for a Sustainable Economy (FES-CO2) are Greenhouse Gas emission reduction programs developed in Spain, which were designed to lay out a path for the transformation of the Spanish productive system towards a low-carbon model. These Climate projects must be located in Spain and developed in the so-called "diffuse sectors" (that are not subject to the European emissions trading scheme) such as the transport, agricultural, residential, waste management sectors. The development of carbon sink projects is not covered by this scheme. IEA/IRENA Global Renewable Energy Policies and Measures Database © OECD/IEA and IRENA, [November 2020]</t>
  </si>
  <si>
    <t>https://www.iea.org/policies/2664-clima-projects-aid-programme-for-energy-efficiency-in-the-residential-non-ets-industrial-and-transport-sectors?country=Spain&amp;page=3</t>
  </si>
  <si>
    <t>CO2 Act Switzerland (2000)</t>
  </si>
  <si>
    <t>CO2 Act</t>
  </si>
  <si>
    <t>Climate law since 2000 , revised in 2013.</t>
  </si>
  <si>
    <t>https://sustainabledevelopment.un.org/index.php?page=view&amp;type=99&amp;nr=154&amp;menu=1449</t>
  </si>
  <si>
    <t>CO2 Act Switzerland (2013)</t>
  </si>
  <si>
    <t xml:space="preserve">The Federal Act on the Reduction of CO2 Emissions forms the basis of Swiss climate legislation. 
Art. 3 of the Act states that domestic greenhouse gas emissions must be reduced overall by 20 per cent as compared with 1990 levels, by 2020. It also specifies that the Federal Council may increase the reduction target to 40 per cent in order to comply with international agreements.
</t>
  </si>
  <si>
    <t>https://www.admin.ch/opc/en/classified-compilation/20091310/201801010000/641.71.pdf</t>
  </si>
  <si>
    <t>CO2 Compensation Duty for Importers of Fossil Motor Fuels Switzerland (2014)</t>
  </si>
  <si>
    <t>CO2 Compensation Duty for Importers of Fossil Motor Fuels</t>
  </si>
  <si>
    <t>Importers of fossil fuels have to compensate on average 5% of the CO2-emissions of the transport sector (= 800'000 t CO2 of 16 mt CO2 in total) with emission reductions in Switzerland from 2014 to 2020. Currently the importer association KLIK spends about 100 million CHF a year for reduction projects. Reduction cost is about 90 CHF/t CO2. The compensation projects are financed over a private levy of around 2 CHF-cent/litre on motor fuel. IEA/IRENA Global Renewable Energy Policies and Measures Database © OECD/IEA and IRENA, [November 2020]</t>
  </si>
  <si>
    <t>https://www.iea.org/policies/2590-co2-compensation-duty-for-importers-of-fossil-motor-fuels?country=Switzerland&amp;qs=switzerl</t>
  </si>
  <si>
    <t>CO2 Emission Standards for Light Duty Vehicles Switzerland (2017)</t>
  </si>
  <si>
    <t>CO2 Emission Standards for Light Duty Vehicles</t>
  </si>
  <si>
    <t>Importers of light commercial vehicles have to limit the average of the imported fleet to 147 g CO2/km from 2020. For every gram over the 147g, they pay a penalty. The policy is in line with the EU emission standards. Due to the lack of vehicle producers in Switzerland the importers are the obligated party. IEA/IRENA Global Renewable Energy Policies and Measures Database © OECD/IEA and IRENA, [November 2020]</t>
  </si>
  <si>
    <t>https://www.iea.org/policies/7754-co2-emission-standards-for-light-duty-vehicles?country=Switzerland&amp;qs=switzerl</t>
  </si>
  <si>
    <t>CO2 Tax Norway (1991)</t>
  </si>
  <si>
    <t>CO2 Tax</t>
  </si>
  <si>
    <t>Norway introduced the CO2 taxes in 1991. The CO2 tax on mineral products applies to mainland activities and is levied on the use of mineral oil (including auto diesel), petrol, natural gas and LPG. It also applied to coke and coal up until January 2003.
Installations included in the EU ETS are exempt from the CO2 tax on mineral oil and are subject to a reduced CO2 tax rate on natural gas and LPG. The general tax rates in 2013 are 0.61 NOK per litre of mineral oil, 0.46 NOK per Sm3 of natural gas and 0.68 NPK per kg of LPG. A higher tax rate applies to domestic aviation not covered by the EU ETS (0.71 NOK per litre in 2013). IEA/IRENA Global Renewable Energy Policies and Measures Database © OECD/IEA and IRENA, [November 2020]</t>
  </si>
  <si>
    <t>https://www.iea.org/policies/4524-co2-tax?country=Norway&amp;page=3&amp;qs=norway</t>
  </si>
  <si>
    <t>CO2 Tax on Stationary Fuels Switzerland (2008)</t>
  </si>
  <si>
    <t>CO2 Tax on Stationary Fuels</t>
  </si>
  <si>
    <t>In March 2007, the Swiss parliament approved a tax on CO2 emissions from stationary fuels, levied on heating and process fuels. The tax came into force on 1 Janaury 2008. The tax of CHF 12 per tCO2 equals CHF 0.03 per litre of heating oil and CHF 0.025 per m3 of natural gas. The tax may be increased in the following years depending on progress towards emissions reductions. The tax is revenue neutral; revenues are redistributed to employers in accordance with wages paid and to the population on a per-capita basis. Revenues are expected to reach approximately CHF 220 million in 2008, and up to CHF 650 million in 2010. Tax on stationary fuels of 96 CHF/t CO2 in 2019. IEA/IRENA Global Renewable Energy Policies and Measures Database © OECD/IEA and IRENA, [November 2020]</t>
  </si>
  <si>
    <t>https://www.iea.org/policies/1630-co2-tax-on-stationary-fuels?country=Switzerland&amp;qs=switzerl</t>
  </si>
  <si>
    <t>LIE</t>
  </si>
  <si>
    <t>CO2 emissions reduction ordinance Liechtenstein 2013 Liechtenstein (2013)</t>
  </si>
  <si>
    <t>CO2 emissions reduction ordinance</t>
  </si>
  <si>
    <t>Liechtenstein</t>
  </si>
  <si>
    <t>http://extwprlegs1.fao.org/docs/pdf/lie130702.pdf</t>
  </si>
  <si>
    <t>CO2-Law Liechtenstein (2009)</t>
  </si>
  <si>
    <t>CO2-Law</t>
  </si>
  <si>
    <t>http://extwprlegs1.fao.org/docs/pdf/lie130701.pdf</t>
  </si>
  <si>
    <t>Cabinet of Ministers Ruling for Wind and Solar Thermal Electric Energy Quotas Spain (2009)</t>
  </si>
  <si>
    <t>Cabinet of Ministers Ruling for Wind and Solar Thermal Electric Energy Quotas</t>
  </si>
  <si>
    <t>The Royal Decree-Act 6/2009, of 30th April, laid down the inception of the Pre-assignment Registry for energy installations belonging to the Special Regime. It also allowed the possibility of establishing a specific schedule aiming to plan and control the commissioning of pre-registered power capacity for those technologies whose installed capacity exceeded the objectives set out by the Spanish Renewable Energy Plan 2005-2010. Accordingly, in this context, the Cabinet of Ministers Ruling in hand set up an organised power plant commissioning calendar for the years to come; focusing on Wind and Solar Thermal Electric renewable energy technologies, and up to the end of 2012 and 2013 respectively. It establishes a power plant commissioning roadmap which allocates an annual average installed capacity slightly higher than 1,700 MW for wind power and 500 MW for solar thermal electric power. IEA/IRENA Global Renewable Energy Policies and Measures Database © OECD/IEA and IRENA, [November 2020]</t>
  </si>
  <si>
    <t>https://www.iea.org/policies/4894-cabinet-of-ministers-ruling-for-wind-and-solar-thermal-electric-energy-quotas?country=Spain&amp;page=4&amp;qs=spain</t>
  </si>
  <si>
    <t>KHM</t>
  </si>
  <si>
    <t>Cambodia Environmental and Climate Change Policy Cambodia 2009 Cambodia (2009)</t>
  </si>
  <si>
    <t>Environmental and Climate Change Policy</t>
  </si>
  <si>
    <t>Cambodia</t>
  </si>
  <si>
    <t>This Policy Brief aims to summarise the key environmental and climate change problems and
opportunities for Cambodia, related to poverty reduction and economic development and the
Swedish government‟s thematic priority Environment and Climate which includes four focus
areas; (i) climate change adaptation, (ii) energy, (iii) environment and security, and (iv) water.</t>
  </si>
  <si>
    <t>Adaptation, Energy access, Food security, Water</t>
  </si>
  <si>
    <t>http://www.sida.se/globalassets/global/countries-and-regions/asia-incl.-middle-east/cambodia/environmental-policy-brief-cambodia.pdf</t>
  </si>
  <si>
    <t>Cambodia National Strategic Plan 2014-2023 Cambodia (2013)</t>
  </si>
  <si>
    <t>National Strategic Plan 2014-2023</t>
  </si>
  <si>
    <t>Climate strategy, Coordinating body for climate strategy, Political &amp; non-binding climate strategy</t>
  </si>
  <si>
    <t>Cambodia National Strategic Plan 2014-2023 was published and adopted in 2013 to be implemented by the National Climate Change Committee (2006).</t>
  </si>
  <si>
    <t>http://www.cambodiaip.gov.kh/DocResources/ab9455cf-9eea-4adc-ae93-95d149c6d78c_007729c5-60a9-47f0-83ac-7f70420b9a34-en.pdf</t>
  </si>
  <si>
    <t>CMR</t>
  </si>
  <si>
    <t>Cameroon Vision 2035 Cameroon (2009)</t>
  </si>
  <si>
    <t>Vision 2035</t>
  </si>
  <si>
    <t>Cameroon</t>
  </si>
  <si>
    <t>http://www.cameroon-embassy.nl/wp-content/uploads/2016/04/Cameroon_VISION_2035_English_Version.pdf</t>
  </si>
  <si>
    <t>Car Registration Tax Linked to CO2 Emissions Spain (2008)</t>
  </si>
  <si>
    <t>Car Registration Tax Linked to CO2 Emissions</t>
  </si>
  <si>
    <t>Until late 2007, the passenger car registration tax was linked to the cylinder capacity of the vehicle. From 1st January 2008, Law 34/2007 on Air Quality and the Protection of Atmosphere establishes a new calculation method for the registration tax of passenger cars in Spain, linked to car CO2 emissions/fuel consumption. In December 2008, the new tax scheme was extended to two-wheeled vehicles such as motorcycles.(For more detail on rates, see reference below.) IEA/IRENA Global Renewable Energy Policies and Measures Database © OECD/IEA and IRENA, [November 2020]</t>
  </si>
  <si>
    <t>https://www.iea.org/policies/1406-car-registration-tax-linked-to-co2-emissions?country=Spain&amp;page=4&amp;qs=spain</t>
  </si>
  <si>
    <t>Carbon Dioxide Tax on Certain Energy Products; Act 321/2011 Denmark (1991)</t>
  </si>
  <si>
    <t>Carbon Dioxide Tax on Certain Energy Products; Act 321/2011</t>
  </si>
  <si>
    <t>https://climate-laws.org/geographies/denmark/laws/carbon-dioxide-tax-on-certain-energy-products-act-321-2011</t>
  </si>
  <si>
    <t>IRL</t>
  </si>
  <si>
    <t>Carbon Fund Act 2007, Number 12 of 2007 Ireland (2007)</t>
  </si>
  <si>
    <t>Carbon Fund Act</t>
  </si>
  <si>
    <t>Ireland</t>
  </si>
  <si>
    <t>http://www.irishstatutebook.ie/eli/2007/act/12/enacted/en/html</t>
  </si>
  <si>
    <t>NZL</t>
  </si>
  <si>
    <t>Carbon Neutral Public Service New Zealand (2007)</t>
  </si>
  <si>
    <t>Carbon Neutral Public Service</t>
  </si>
  <si>
    <t>New Zealand</t>
  </si>
  <si>
    <t>Under the Carbon Neutral Public Service programme, six lead core public service agencies to be carbon neutral by mid-2012. These are the Ministry for the Environment, the Department of Conservation, the Ministry of Health, the Treasury, Inland Revenue, and the Ministry of Economic Development. The remaining 28 public service departments are to be on the path to carbon neutrality by mid-2012. The programme involves a three-step process: 1) measuring an agencys greenhouse gas emissions 2) reducing their emissions 3) offsetting the remaining emissions The measurement of emissions is based on the ISO14064 and GHG Protocol, and includes emissions from energy, travel (including domestic and international air travel) and waste to landfill. Emissions produced from staff commuting to work in private vehicles or by public transport are excluded. The baseline figure used to assess progress is the combined carbon footprint of the 34 agencies in the core public service sector in the 1 July 2006 to 30 June 2007 financial year, amounting to 159 000 tonnes of CO2 equivalent. IEA/IRENA Global Renewable Energy Policies and Measures Database © OECD/IEA and IRENA, [November 2020]</t>
  </si>
  <si>
    <t>Energy service demand reduction and resource efficiency, Energy efficiency, Renewables, Other low-carbon technologies and fuel switch, Unknown, Non-energy use</t>
  </si>
  <si>
    <t>http://www.mfe.govt.nz/more/cabinet-papers-and-related-material-search/cabinet-papers/pol-07-215-towards-sustainable-new</t>
  </si>
  <si>
    <t>Carbon Pricing Act Singapore (2018)</t>
  </si>
  <si>
    <t>Carbon Pricing Act</t>
  </si>
  <si>
    <t>Economic instruments, Fiscal or financial incentives, CO2 taxes</t>
  </si>
  <si>
    <t>The tax will be applied on facilities that emit 25,000 tCO2e or more of greenhouse gas (GHG) emissions annually. 
To give the industry more time to adjust and implement energy efficiency projects, the tax will start at 5 SGD/tCO2e in the first instance, from 2019 to 2023. The Government will review the tax rate by 2023 with the intention of increasing it to between 10 SGD/tCO2e and 15 SGD/tCO2e by 2030. (source: Climate Action Tracker)</t>
  </si>
  <si>
    <t>https://sso.agc.gov.sg/Acts-Supp/23-2018/Published/20180601?DocDate=20180601</t>
  </si>
  <si>
    <t>Carbon Tax/Green Tax System Denmark (1999)</t>
  </si>
  <si>
    <t>Carbon Tax/Green Tax System</t>
  </si>
  <si>
    <t>Electricity and heat, Industry, Industrial process CO2</t>
  </si>
  <si>
    <t>In 1999, at the end of the Green Tax Package scheme (introduced in 1995), the tax structure was maintained, but the tax rates on industries and households were revised. IEA/IRENA Global Renewable Energy Policies and Measures Database © OECD/IEA and IRENA, [November 2020]</t>
  </si>
  <si>
    <t>https://www.iea.org/policies/2066-carbon-taxgreen-tax-system?country=Denmark&amp;page=2&amp;qs=denm</t>
  </si>
  <si>
    <t>Cash for Car Belgium (2018)</t>
  </si>
  <si>
    <t>Cash for Car</t>
  </si>
  <si>
    <t>Created as a way to lessen the incentive to have a company car, the Cash for Car programme gives employees the possibility to give up their company cars in exchange for a cash amount, taxed at the same preferential rate as company fleets. The allowance is based on the catalogue value of the car.</t>
  </si>
  <si>
    <t>https://www2.deloitte.com/content/dam/Deloitte/be/Documents/tax/Deloitte-Mobility-Allowance_EN.pdf</t>
  </si>
  <si>
    <t>Catalan Strategy for Adapting to Climate Change 2013-2020 (ESCACC) Spain (2013)</t>
  </si>
  <si>
    <t>Catalan Strategy for Adapting to Climate Change 2013-2020 (ESCACC)</t>
  </si>
  <si>
    <t>Catalonia</t>
  </si>
  <si>
    <t>The main goal of the Strategy is "to reduce vulnerability to the impact of climate change." It tackles issues of adaptationm as well as mitigation. The goals are divided between general and sectorial items.</t>
  </si>
  <si>
    <t>Mitigation, Adaptation, Air pollution, Land use, Water</t>
  </si>
  <si>
    <t>https://www.regions4.org/wp-content/uploads/2019/06/Catalan-Strategy-for-Adapting-to-Climate-Change-ESCACC.pdf</t>
  </si>
  <si>
    <t>Centres for Environmentally Friendly Energy Research Norway (2008)</t>
  </si>
  <si>
    <t>Centres for Environmentally Friendly Energy Research</t>
  </si>
  <si>
    <t>Information provision, Technology development</t>
  </si>
  <si>
    <t>The scheme of the Centres for Environment-friendly Energy Research (FME) seeks to develop expertise and promote innovation through focus on long-term research in selected areas of environment-friendly energy. There are today 11 centres within renewable energy, energy efficiency, social sciences and CO2-management. The research activity is carried out in close cooperation between prominent research communities and users. IEA/IRENA Global Renewable Energy Policies and Measures Database © OECD/IEA and IRENA, [November 2020]</t>
  </si>
  <si>
    <t>https://www.iea.org/policies/5508-centres-for-environmentally-friendly-energy-research?country=Norway&amp;page=1&amp;qs=norway</t>
  </si>
  <si>
    <t>Circulation Tax for BEV Spain (2017)</t>
  </si>
  <si>
    <t>Circulation Tax for BEV</t>
  </si>
  <si>
    <t>Main city councils (eg Madrid, Barcelona, Zaragoza, Valencia, etc.) are reducing the annual circulation tax (ownership tax) for electric and fuel efficient vehicles by 75%. Specific policies depend on the municipality. IEA/IRENA Global Renewable Energy Policies and Measures Database © OECD/IEA and IRENA, [November 2020]</t>
  </si>
  <si>
    <t>https://www.iea.org/policies/6702-circulation-tax-for-bev?country=Spain&amp;page=1</t>
  </si>
  <si>
    <t>Civil Protection, Disasters Prevention and Mitigation Law (Decree No. 777) El Salvador (2005)</t>
  </si>
  <si>
    <t>Civil Protection, Disasters Prevention and Mitigation Law (Decree No. 777)</t>
  </si>
  <si>
    <t>https://www.climate-laws.org/geographies/el-salvador/laws/civil-protection-disasters-prevention-and-mitigation-law-decree-no-777</t>
  </si>
  <si>
    <t>Classification and Labelling of Cars (M1) and Light Vans (N1) Spain (2016)</t>
  </si>
  <si>
    <t>Classification and Labelling of Cars (M1) and Light Vans (N1)</t>
  </si>
  <si>
    <t>Rating the rolling stock is intended to positively discriminate vehicles that are more environmentally friendly and to be an effective instrument in the service of municipal policies, both to restrict traffic during high-pollution episodes as well as to promote new technology through tax incentives or on mobility and the environment. IEA/IRENA Global Renewable Energy Policies and Measures Database © OECD/IEA and IRENA, [November 2020]</t>
  </si>
  <si>
    <t>https://www.iea.org/policies/7696-classification-and-labelling-of-cars-m1-and-light-vans-n1?country=Spain&amp;page=1</t>
  </si>
  <si>
    <t>ISR</t>
  </si>
  <si>
    <t>Clean Air Act and the National Plan for reduction of Air Pollution, 2013 (as regulated by government resolution 707 of 25 August 2013) Israel (2011)</t>
  </si>
  <si>
    <t>Clean Air Act and the National Plan for reduction of Air Pollution, 2013 (as regulated by government resolution 707 of 25 August 2013)</t>
  </si>
  <si>
    <t>Israel</t>
  </si>
  <si>
    <t>https://www.climate-laws.org/geographies/israel/laws/clean-air-act-and-the-national-plan-for-reduction-of-air-pollution-2013-as-regulated-by-government-resolution-707-of-25-august-2013</t>
  </si>
  <si>
    <t>Clean Ambient Air Act Bulgaria (2006)</t>
  </si>
  <si>
    <t>Clean Ambient Air Act</t>
  </si>
  <si>
    <t>The Clean Ambient Air Act regulates the limitation of emissions into the air from stationary sources and the quality requirements for liquid fuels - among others the activities directly related to GHG emissions. In addition, since 2008, Article 25 on Common methodology for emissions inventory specifically includes CO2, CH4 and N2O (plus relevant ODS and SF6) among the regulated substances.</t>
  </si>
  <si>
    <t>https://climate-laws.org/cclow/geographies/26/laws/1108
http://www.res-legal.eu/search-by-country/bulgaria/sources/t/source/src/zchav/</t>
  </si>
  <si>
    <t>Clean Energy for the Future (RENERGI) Programme Norway (2004)</t>
  </si>
  <si>
    <t>Clean Energy for the Future (RENERGI) Programme</t>
  </si>
  <si>
    <t>Clean energy for the future (RENERGI, 2004-2013) is a broad energy RD&amp;D programme administered by the Research Council of Norway. RENERGI encompasses all energy research except petroleum, and includes socio-economic and basic research in the energy field. The primary research areas are renewables (hydro, bioenergy, wind, photovoltaics, thermal solar and ocean energy), energy usage, energy system (including distribution and transmission), biofuels and hydrogen. RENERGI had a budget for 2006 of NOK 150 million and NOK 165 million for 2007. IEA/IRENA Global Renewable Energy Policies and Measures Database © OECD/IEA and IRENA, [November 2020]</t>
  </si>
  <si>
    <t>https://www.iea.org/policies/4318-clean-energy-for-the-future-renergi-program?country=Norway&amp;page=2&amp;qs=norway</t>
  </si>
  <si>
    <t>Climate Act Denmark (2019)</t>
  </si>
  <si>
    <t>Climate Act</t>
  </si>
  <si>
    <t>Formal &amp; legally binding climate strategy, Institutional creation, Strategic planning, Monitoring, GHG reduction target, Formal &amp; legally binding GHG reduction target</t>
  </si>
  <si>
    <t>https://www.climatechangenews.com/2019/12/06/denmark-adopts-climate-law-cut-emissions-70-2030/
https://climate-laws.org/cclow/geographies/48/laws/9363</t>
  </si>
  <si>
    <t>Climate Act no. 70 (2012 ) Iceland (2012)</t>
  </si>
  <si>
    <t>Climate Act no. 70</t>
  </si>
  <si>
    <t>http://www.althingi.is/lagas/nuna/2012070.html</t>
  </si>
  <si>
    <t>Climate Action Plan Singapore (2016)</t>
  </si>
  <si>
    <t>Climate Action Plan</t>
  </si>
  <si>
    <t>The Climate Action Plan lays down strategies and targets to meet the pledge to reduce GHG emissions intensity by 36% by 2030 (compared to 2005), peak emissions around 2030, and ensure future resilience of Singapore.</t>
  </si>
  <si>
    <t>https://climate-laws.org/geographies/singapore/policies/climate-action-plan</t>
  </si>
  <si>
    <t>Climate Action and Low Carbon Development Act 2015 Ireland (2015)</t>
  </si>
  <si>
    <t>Climate Action and Low Carbon Development Act</t>
  </si>
  <si>
    <t>The Act is Ireland’s first framework piece of climate change legislation and lays the ground for transition towards a low carbon economy, to be achieved through a combination of the following:
a national greenhouse gas mitigation plan
a national adaptation framework
specific sectoral adaptation plans</t>
  </si>
  <si>
    <t>http://www.lse.ac.uk/GranthamInstitute/law/climate-action-and-low-carbon-development-act-2015/</t>
  </si>
  <si>
    <t>PNG</t>
  </si>
  <si>
    <t>Climate Change (Management) Act Papua New Guinea 2015 Papua New Guinea (2015)</t>
  </si>
  <si>
    <t>Climate Change (Management) Act</t>
  </si>
  <si>
    <t>Papua New Guinea</t>
  </si>
  <si>
    <t>http://extwprlegs1.fao.org/docs/pdf/png155761.pdf</t>
  </si>
  <si>
    <t>Climate Change Act Norway (2017)</t>
  </si>
  <si>
    <t>This act seeks to promote the implementation of Norway’s climate targets as part of its process of transformation to a low-emission society by 2050.
Through the Climate Change Act, Norway commits to reduce emissions of greenhouse gases by at least 40% by 2030 compared with a 1990 baseline (economy-wide). 
Norway also aims to become a low-emission society by 2050, by achieving "reductions of greenhouse gas emissions of the order of 80–95 % from the level in the reference year 1990".</t>
  </si>
  <si>
    <t>https://lovdata.no/dokument/NL/lov/2017-06-16-60
https://www.regjeringen.no/en/dokumenter/climate-change-act/id2593351/</t>
  </si>
  <si>
    <t>"Målet skal være at utslipp av klimagasser i 2030 reduseres med minst 40 prosent fra referanseåret 1990."</t>
  </si>
  <si>
    <t>Climate Change Act 2014 Denmark (2014)</t>
  </si>
  <si>
    <t>Legislative
The Act aims to establish an overarching strategic framework to implement Denmark’s Climate Policy and the transition to a low emission society</t>
  </si>
  <si>
    <t>http://www.lse.ac.uk/GranthamInstitute/legislation/the-global-climate-legislation-database/page/4/region=all&amp;country=all&amp;fromyear=all&amp;toyear=all&amp;emitter=all&amp;income=all&amp;framework=all&amp;execleg=Legislative&amp;category=all</t>
  </si>
  <si>
    <t>Climate Change Act Finland (2015)</t>
  </si>
  <si>
    <t>Legislative
The Climate Change Act intends to create a bottom up, long-term, consistent and cost-effective climate policy through enabling political decision making and its transparent implementation (Mitigation and Adaptation). To build a low carbon society, the act proposes to reduce Finland’s emissions by 80% of the 1990 levels by 2050. The law exempts EU ETS from its remit. It aims to increase the efficiency of the public sector to improve smart “societal planning” while retaining the competitiveness of the economy in achieving the targets without imposing new obligations on businesses or others.</t>
  </si>
  <si>
    <t>http://www.lse.ac.uk/GranthamInstitute/law/climate-change-act-2/</t>
  </si>
  <si>
    <t>Climate Change Act Philippines (2009)</t>
  </si>
  <si>
    <t>President signed RA 9729 into law on 23 Oct 2009. 3. Republic Act No 10174: "This Act which is a consolidation of Senate Bill No. 2811 and House Bill No. 6235 was finally passed by the Senate and the House of Representatives on June 6, 2012.". it was approved by the President on Aug 16, 2012. Readily available information. Information also matches with that of Globe report. Republic Act No. 10174: An Act establishing the people's survival fund to provide long-term finance streams to enable the government to effectively address the problem of Climate Change, amending for the purpose Republic Act No. 9729, Otherwise known as the "Climate Change Act of 2009" and for other purposes. National Climate Change Action Plan 2011-28.</t>
  </si>
  <si>
    <t>https://www.officialgazette.gov.ph/2009/10/23/republic-act-no-9729/</t>
  </si>
  <si>
    <t>Climate Change Act Kenya (2016)</t>
  </si>
  <si>
    <t>This Act provides a framework for promoting climate resilient low carbon economic development. It aims to (Art 3-2):
“mainstream climate change responses into development planning, decision making and implementation;
build resilience and enhance adaptive capacity to the impacts of climate change;
formulate programmes and plans to enhance the resilience and adaptive capacity of human and ecological systems to the impacts of climate change;
mainstream and reinforce climate change disaster risk reduction in strategies and actions of public and private entities;
mainstream intergenerational and gender equity in all aspects of climate change responses;
provide incentives and obligations for private sector contributions to achieving low carbon climate resilient development;
promote low carbon technologies to improve efficiency and reduce emissions intensity by facilitating approaches and uptake of technologies that support low carbon, and climate resilient development;
facilitate capacity development for public participation in climate change responses through awareness creation, consultation, representation and access to information;
mobilize and transparently manage public and other financial resources for climate change response;
provide mechanisms for, and facilitate climate change research and development, training and capacity building;
mainstream the principle of sustainable development into the planning for and decision making on climate change response; and
integrate climate change into the exercise of power and functions of all levels of governance, and to enhance cooperative climate change governance between national government and county governments”.
The Act establishes a National Climate Change Council, chaired by the President, with Deputy President as vice-chair, that provides an overarching national climate change coordination mechanism. It also establishes the Climate Change Directorate – Secretariat to the Council and the lead agency of the government on national climate change plans and actions.
The prerogatives of the National Climate Change Council include (Art 6):
ensure the mainstreaming of the climate change function by the national and county governments;
approve and oversee implementation of the National Climate Change Action Plan
advise the national and county governments on legislative, policy and other measures necessary for climate change response and attaining low carbon climate change resilient development;
approve a national gender and intergenerational responsive public education awareness strategy and implementation programme;
provide policy direction on research and training on climate change including on the collation and dissemination of information relating to climate change to the national and county governments, the public and other stakeholders;
provide guidance on review, amendment and harmonization of sectoral laws and policies in order to achieve the objectives of the Act;
administer the Climate Change Fund;
set the targets for the regulation of greenhouse gas emissions”.</t>
  </si>
  <si>
    <t>http://www.lse.ac.uk/GranthamInstitute/law/climate-change-act-2016/
http://kenyalaw.org/kl/fileadmin/pdfdownloads/Acts/ClimateChangeActNo11of2016.pdf
http://cdkn.org/2016/06/feature-kenya-spearheading-low-emissions-development-africa/?loclang=en_gb</t>
  </si>
  <si>
    <t>GUY</t>
  </si>
  <si>
    <t>Climate Change Action Plan Guyana (2001)</t>
  </si>
  <si>
    <t>Guyana</t>
  </si>
  <si>
    <t>Low carbon development strategy available as well as climate change action plan submitted, Multi-Stakeholder Steering Committee (MSSC) in place to put the strategy in reality.</t>
  </si>
  <si>
    <t>https://www.greengrowthknowledge.org/national-documents/guyana-climate-change-action-plan</t>
  </si>
  <si>
    <t>BIH</t>
  </si>
  <si>
    <t>Climate Change Adaptation and Low-Emission Development Strategy for Bosnia and Herzegovina 2013 Bosnia and Herzegovina (2013)</t>
  </si>
  <si>
    <t>Climate Change Adaptation and Low-Emission Development Strategy</t>
  </si>
  <si>
    <t>Bosnia and Herzegovina</t>
  </si>
  <si>
    <t>http://www.ba.undp.org/content/bosnia_and_herzegovina/en/home/library/environment_energy/climate-change-adaptation-and-low-emission-development-strategy-.html</t>
  </si>
  <si>
    <t>Climate Change Bill of Catalonia Spain (2017)</t>
  </si>
  <si>
    <t>Climate Change Bill of Catalonia</t>
  </si>
  <si>
    <t>With this Bill, Catalonia announces a plan to reduce its emissions by 40% by 2030, based on 2005 levels. The new law aims to reduce emissions by 65% by 2040 and 100% by 2050. The Bill will tax businesses about $10 for each ton of CO2 emitted – a number that will be raised to about $30 in 2025. Large ships will be taxed about $1,000 for each ton of nitrogen oxide emitted, and the bill will also reinforce the existing carbon tax on polluting cars. The money raised through those measures will then be invested in projects fighting climate change (promotion of renewable energies and energy efficient housing, etc.)</t>
  </si>
  <si>
    <t>https://www.barcelona.cat/barcelona-pel-clima/en/climate-change-barcelona/climate-change-law</t>
  </si>
  <si>
    <t>Climate Change Mitigation Act Bulgaria (2014)</t>
  </si>
  <si>
    <t>Climate Change Mitigation Act</t>
  </si>
  <si>
    <t>Legislative,</t>
  </si>
  <si>
    <t>http://www.lse.ac.uk/GranthamInstitute/law/climate-change-mitigation-act/</t>
  </si>
  <si>
    <t>GTM</t>
  </si>
  <si>
    <t>Climate Change Policy (Government agreement N.329-2009) Guatemala (2009)</t>
  </si>
  <si>
    <t>Climate Change Policy (Government agreement N.329-2009)</t>
  </si>
  <si>
    <t>Guatemala</t>
  </si>
  <si>
    <t>Executive
The Policy lays out the basis, objectives, entry points, guidelines and legal basis for national climate change adaptation and mitigation. It aims to develop climate change national capacities; promote vulnerability reduction and improvements in adaptation to climate change; and mitigate GHG emissions.
To achieve these goals, the policy proposes measures to increase public awareness and technology and knowledge transfer, improving risk management and adopting adaptation measures. GHG emissions are addressed under a broad and comprehensive approach that suggests actions related to forest and waste management, energy production and consumption, financial mechanisms, and carbon market.</t>
  </si>
  <si>
    <t>http://www.lse.ac.uk/GranthamInstitute/law/climate-change-policy-government-agreement-n-329-2009/
http://www.segeplan.gob.gt/downloads/clearinghouse/politicas_publicas/Recursos%20Naturales/Politica%20Nacional%20de%20Cambio%20Clim%C3%A1tico%20Guatemala.pdf</t>
  </si>
  <si>
    <t>Climate Change Policy Coordination Commission (CCPCC) Spain (2005)</t>
  </si>
  <si>
    <t>Climate Change Policy Coordination Commission (CCPCC)</t>
  </si>
  <si>
    <t>The Climate Change Policy Coordination Commission (CCPCC) is a coordination body between the central administration, autonomous communities and local authorities for all matters related to climate change. Royal Decree 1823/2011, which restructures the ministerial departments, establishes that the chair of the Commission is the Secretary of State for the Environment.</t>
  </si>
  <si>
    <t>https://climate-laws.org/cclow/geographies/168/laws/8574</t>
  </si>
  <si>
    <t>JAM</t>
  </si>
  <si>
    <t>Climate Change Policy Framework for Jamaica Jamaica (2015)</t>
  </si>
  <si>
    <t>Climate Change Policy Framework</t>
  </si>
  <si>
    <t>Jamaica</t>
  </si>
  <si>
    <t>The Policy Framework, adopted in September 2015, aims primarily to support the goals of Jamaica’s Vision 2030 by reducing the risks posed by climate change to Jamaica’s economy and its development goals. The Policy Framework creates an institutional mechanism and structures to facilitate the development, coordination and implementation of policies, sectoral plans, strategies, and legislation to address the impacts of climate change.</t>
  </si>
  <si>
    <t>http://www.lse.ac.uk/GranthamInstitute/law/climate-change-policy-framework-for-jamaica/</t>
  </si>
  <si>
    <t>Climate Change Policy Israel (2010)</t>
  </si>
  <si>
    <t>Climate Change Policy</t>
  </si>
  <si>
    <t>http://www.sviva.gov.il/English/env_topics/climatechange/Documents/ClimateChangePolicyInIsrael-Nov2011.pdf</t>
  </si>
  <si>
    <t>NPL</t>
  </si>
  <si>
    <t>Climate Change Policy Nepal (2011)</t>
  </si>
  <si>
    <t>Nepal</t>
  </si>
  <si>
    <t>Objective 7.3 states " To reduce GHG emissions by promoting the use of clean energy, such as hydro-electricity, renewable and alternative energies, and by increasing energy efficiency and encouraging the use of green technology,", Objective 7.5: "To adopt a low-carbon development path by pursuing climate-resilient socio-economic development," (Climate Change Policy, 2011), 2. The Government of Nepal has constituted the Climate Change Council under the chairmanship of Right Honourable Prime Minister on 23 July 2009. The Council, a high-level coordinating body, will, inter alia,: Provide coordination, guidance and direction for the formulation and implementation of climate change-related policies.</t>
  </si>
  <si>
    <t>https://www.adaptation-undp.org/sites/default/files/downloads/nepals_climate_change_policies_and_plans_2011.pdf</t>
  </si>
  <si>
    <t>Climate Change Response Act New Zealand (2002)</t>
  </si>
  <si>
    <t>Climate Change Response Act</t>
  </si>
  <si>
    <t>Legislative, 2002: Climate Change Response Act
- implemented an ETS which covers all sectors and all gases, covers about 50% of emissions not sure if there was really nothing in 2007 , ETS covers about only 50% of all emissions (ETS tracker). Unsure whether that is sufficient.</t>
  </si>
  <si>
    <t>http://www.legislation.govt.nz/act/public/2002/0040/latest/DLM158584.html?search=ta_act_C_ac%40acur%40anif_an%40bn%40rn_25_a&amp;p=4
http://icapcarbonaction.com/index.php?option=com_wrapper&amp;view=wrapper&amp;Itemid=147
http://www.dia.govt.nz/MSOS118/On-Line/NZGazette.nsf/6cee7698a9bbc7cfcc256d510059ed0b/3ccb2ba3743eb957cc25786400557b2d!OpenDocument&amp;Highlight=0;2050</t>
  </si>
  <si>
    <t>MHL</t>
  </si>
  <si>
    <t>Climate Change Strategic Plan Marshall Islands (2006)</t>
  </si>
  <si>
    <t>Climate Change Strategic Plan</t>
  </si>
  <si>
    <t>Marshall Islands</t>
  </si>
  <si>
    <t>The Marshall Islands have a Climate Change Strategic Plan in place since 2006.</t>
  </si>
  <si>
    <t>https://www.pacificclimatechange.net/document/republic-marshall-islands-climate-change-strategic-plan-2006</t>
  </si>
  <si>
    <t>Climate Change Strategy Iceland (2007)</t>
  </si>
  <si>
    <t>Climate Change Strategy</t>
  </si>
  <si>
    <t>Climate legislation since 2007 "An Act on reduction of net emissions of greenhouse gases was passed by the Icelandic legislature, Althing, in March 2007.</t>
  </si>
  <si>
    <t>http://www.eea.europa.eu/soer/countries/is/climate-change-mitigation-national-responses-iceland
http://eng.umhverfisraduneyti.is/media/PDF_skrar/Stefnumorkun_i_loftslagsmalum_enlokagerd.pdf</t>
  </si>
  <si>
    <t>Climate Change Strategy and Action Plan Bangladesh (2008)</t>
  </si>
  <si>
    <t>Climate Change Strategy and Action Plan</t>
  </si>
  <si>
    <t>Political &amp; non-binding climate strategy, Coordinating body for climate strategy</t>
  </si>
  <si>
    <t>Of the six pillars of Climate change action plan one refers to mitigation. "Mitigation and low carbon development" talks about "developing a strategic energy plan and investment portfolio to ensure national energy security and lower greenhouse gas emissions." (Page 27, BCCSAP, 2009). Also note that "A National Steering Committee on Climate Change has been established to coordinate and facilitate national actions on climate change" (Page 28, para 51, BCCSAP, 2009) Focus of Bangladesh Climate Change Strategy and Action Plan (BCCSAP) is primarily on adaptation. The document has the name of Bangladeshi MoEF on it but it is not available on the Govt website. Covers time period 2009-2018.</t>
  </si>
  <si>
    <t>http://www.sdnbd.org/moef.pdf</t>
  </si>
  <si>
    <t>NAM</t>
  </si>
  <si>
    <t>Climate Change Strategy and Action Plan Namibia (2011)</t>
  </si>
  <si>
    <t>Namibia</t>
  </si>
  <si>
    <t>Climate change strategy and action Plan was first proposed in 2009, "Despite the full agenda of all institutions at this time of year, invited guests and the public came out in their droves on Monday 21 November 2011 to the official launch of the National Policy on Climate Change for Namibia (NPCC) On launch of National Policy for Climate Change in Namibia , 2.</t>
  </si>
  <si>
    <t>https://www.met.gov.na/files/files/National%20Climate%20Change%20Strategy%20&amp;%20Action%20Plan%202013%20-%202020.pdf</t>
  </si>
  <si>
    <t>Climate Fiscal Framework Bangladesh (2014)</t>
  </si>
  <si>
    <t>Climate Fiscal Framework</t>
  </si>
  <si>
    <t>Climate strategy, Economic instruments, Fiscal or financial incentives, CO2 taxes, Grants and subsidies, Tax relief, Policy support, Strategic planning</t>
  </si>
  <si>
    <t>https://info.undp.org/docs/pdc/Documents/BGD/1695%20ClimateChange_FullLayout%20290914.pdf</t>
  </si>
  <si>
    <t>Climate Investment Programmes Sweden (2003)</t>
  </si>
  <si>
    <t>Climate Investment Programmes</t>
  </si>
  <si>
    <t>Starting in 2003, the Swedish government has provided a funding mechanism that supports municipalities and other local players (including county councils, municipal associations and companies) with long-term investments that reduce greenhouse gas (GHG) emissions. The programme has granted funding for 125 climate investment projects, as well as 22 special programmes (known as 'guldklimpar'). IEA/IRENA Global Renewable Energy Policies and Measures Database © OECD/IEA and IRENA, [November 2020]</t>
  </si>
  <si>
    <t>https://www.iea.org/policies/817-climate-investment-programmes?country=Sweden&amp;page=2&amp;qs=swede</t>
  </si>
  <si>
    <t>Climate Plan of Brussels City Belgium (2019)</t>
  </si>
  <si>
    <t>Climate Plan of Brussels City</t>
  </si>
  <si>
    <t>Formal &amp; legally binding climate strategy, Strategic planning, Energy efficiency target, Formal &amp; legally binding energy efficiency target, GHG reduction target, Formal &amp; legally binding GHG reduction target, Formal &amp; legally binding renewable energy target</t>
  </si>
  <si>
    <t>The Climate plan is intended to achieve the European energy and climate goals by 2030: 1) Reduction of greenhouse gas emissions by at least 40% compared to 1990; 2) Increasing the volume of renewable energy to the minimum threshold of 27%; 3) Energy efficiency improvement by at least 27%.</t>
  </si>
  <si>
    <t>http://klimaat.brussel.be/en</t>
  </si>
  <si>
    <t>40, 27</t>
  </si>
  <si>
    <t>1990,</t>
  </si>
  <si>
    <t>Climate Protection Act Austria (2011)</t>
  </si>
  <si>
    <t>Climate Protection Act</t>
  </si>
  <si>
    <t>Legislative
The Act lays down GHG emission thresholds for six sectors not covered under the EU ETS for the period 2008-2012 and the period 2013-2020 – waste, energy and industry not covered under the EU ETS, fluorinated gas, buildings, agriculture, and transportation. Article 4 creates a National Climate Protection Committee, comprised of representatives of the Länder, federal ministries involved in climate change (Environment, Finance, Economic, Transport, Health, and Justice) and representatives from trade unions, industry, and agricultural associations.</t>
  </si>
  <si>
    <t>http://www.lse.ac.uk/GranthamInstitute/law/climate-protection-act/</t>
  </si>
  <si>
    <t>Climate Protection Strategy Liechtenstein (2007)</t>
  </si>
  <si>
    <t>Climate Protection Strategy</t>
  </si>
  <si>
    <t>Liechtenstein’s Ministry of Environment and the Office of Environmental Protection are the coordinating authorities with respect to the execution of the Climate Protection Strategy.</t>
  </si>
  <si>
    <t>https://www.klimastiftung.li/CFDOCS/cms/cmsout/index.cfm?GroupID=199&amp;MandID=1&amp;meID=166&amp;Lang=2</t>
  </si>
  <si>
    <t>Climate Settlement, Innst. 390 S (20112012) Norway (2012)</t>
  </si>
  <si>
    <t>Climate Settlement, Innst. 390 S (20112012)</t>
  </si>
  <si>
    <t>Executive
he Climate Settlement is officially known as “Recommendation of the Energy and Environment Committee: Climate Settlement, Innst. 390 S (2011-2012), based on the White Paper on Climate Efforts, Meld. St. 21 (2011-2012)”. This document reinforces the targets set out in the 2008 agreement on climate policy on transportation; construction; agriculture and carbon uptake by forests; and mainland industry and petroleum activities. Some of the core measures the document recommends to be adopted within these areas include:
• Create a climate and energy fund for development of technology and industrial transformation;
• Increase the offshore supply of electric power from the mainland, while safeguarding biological diversity;
• Increase state subsidies for investment in, and operation of, municipal public transportation and other environmentally-friendly forms of transportation;
• Adopt climate measures in agriculture and carbon removals in forests through active forest management;
• Maintain or increase the forest carbon stock through active, sustainable forest policies;
• Improve incentives for the use of bio-energy derived from wood (with emphasis on forest residues);
• Increase the mandatory sale of bio-fuels to 5%;
• Tighten the energy requirements in the building code to passive house level in 2015 and nearly zero energy level in 2020.
The settlement includes three main targets:
• In relation to the first commitment period of the Kyoto Protocol, Norway plans to exceed its commitment by 10%
• Norway plans to become carbon neutral by 2050. However, if an ambitious global climate agreement is entered into through which other industrialised countries commit to undertake large reductions in GHG emissions, Norway will bring forward this target to 2030
• By 2020 Norway plans to commit to reducing its GHG emissions to an equivalent of 30% of the 1990 emissions level (and up to 40% contingent on global action)
While emissions reductions can be carried out in Norway or abroad, the paper states that Norway will have a domestic reduction goal of two-thirds of GHG emissions.</t>
  </si>
  <si>
    <t>http://www.lse.ac.uk/GranthamInstitute/law/climate-settlement-innst-390-s-2011-2012/</t>
  </si>
  <si>
    <t>Climate Strategy Agriculture Switzerland (2011)</t>
  </si>
  <si>
    <t>Climate Strategy Agriculture</t>
  </si>
  <si>
    <t>The Climate Strategy Agriculture aims to reduce agricultural emissions by at least one third, and includes both adaption to climate change in the agricultural section - and reducing emissions.</t>
  </si>
  <si>
    <t>https://www.admin.ch/gov/fr/accueil/documentation/communiques.msg-id-39415.html
https://www.newsd.admin.ch/newsd/message/attachments/23214.pdf</t>
  </si>
  <si>
    <t>Austrian Climate Strategy Austria (2002)</t>
  </si>
  <si>
    <t>Climate Strategy</t>
  </si>
  <si>
    <t>Executive
The Austrian Climate Change Strategy covers the period 2008-2012 and covers all sectors, particularly focusing on those not covered by the EU Emissions Trading Scheme. The strategy, which was first adopted in 2002, was amended by the Austrian cabinet in March 2007, based on an evaluation of the 2002 strategy. The revised strategy outlines new and stronger measures required to meet Austria's Kyoto Protocol target, including by purchasing allowances from abroad. IEA/IRENA Global Renewable Energy Policies and Measures Database © OECD/IEA and IRENA, [November 2020]</t>
  </si>
  <si>
    <t>https://www4.unfccc.int/sites/NAPC/Documents%20NAP/The%20Austrian%20Strategy%20for%20Adaptation%20to%20Climate%20Change.pdf</t>
  </si>
  <si>
    <t>Climate and Energy Fund - Enova (Industry) Norway (2001)</t>
  </si>
  <si>
    <t>Climate and Energy Fund - Enova (Industry)</t>
  </si>
  <si>
    <t>Enova offers investment aid to energy efficiency measures, conversion to the use of renewable energy sources and energy recovery in the industry. Capital totalling about NOK 2.6 billion is transferred to the fund each year, including about NOK 630 million per year from an earmarked levy on the grid tariff. These financial arrangements make it possible for Enova to be a predictable and flexible source of funding for projects. From 2017, Enova’s focus has been shifted more towards climate-related activities and innovation, in line with the new agreement for the period 2017–2020. IEA/IRENA Global Renewable Energy Policies and Measures Database © OECD/IEA and IRENA, [November 2020]</t>
  </si>
  <si>
    <t>https://www.iea.org/policies/2617-climate-and-energy-fundenova-industry?country=Norway&amp;page=2&amp;qs=norway</t>
  </si>
  <si>
    <t>Climate and Energy Fund Act Austria (2007)</t>
  </si>
  <si>
    <t>Climate and Energy Fund Act</t>
  </si>
  <si>
    <t>Legislative
The Act supports the development of a sustainable energy system for Austria and the reduction of GHG emissions. Its targets include cutting energy consumption by 25% by 2010 and 45% by 2020. Energy intensity must be decreased by 5% by 2010 and by 20% by 2020. The Fund’s activities are focused on three key areas: research into renewable energy systems, development and testing of new transport systems, and acceleration of commercial climate mitigation measures.</t>
  </si>
  <si>
    <t>http://www.lse.ac.uk/GranthamInstitute/law/climate-and-energy-fund-act/</t>
  </si>
  <si>
    <t>Climate and Energy Strategy for Oslo Norway (2016)</t>
  </si>
  <si>
    <t>Climate and Energy Strategy for Oslo</t>
  </si>
  <si>
    <t>Strategy that covers 16 initiatives, encompassing urban planning, transport, buildings and resource utilisation. (For details, see resources.) IEA/IRENA Global Renewable Energy Policies and Measures Database © OECD/IEA and IRENA, [November 2020]</t>
  </si>
  <si>
    <t>https://www.klimaoslo.no/wp-content/uploads/sites/88/2018/06/Climate-and-Energy-Strategy-2016-English.pdf
https://www.iea.org/policies/2878-climate-and-energy-strategy-for-oslo?country=Norway&amp;qs=norway</t>
  </si>
  <si>
    <t>50, 95</t>
  </si>
  <si>
    <t>Coaches for Climate and Energy Sweden (2016)</t>
  </si>
  <si>
    <t>Coaches for Climate and Energy</t>
  </si>
  <si>
    <t>https://www.iea.org/policies/1342-coaches-for-climate-and-energy</t>
  </si>
  <si>
    <t>Colombian Low-Carbon Development Strategy Colombia (2012)</t>
  </si>
  <si>
    <t>Low-Carbon Development Strategy</t>
  </si>
  <si>
    <t>Executive
The Colombian Low-Carbon Development Strategy (ECDBC) was launched in February 2012 as a tool to deliver the objectives of the National Development Plan 2011–2014 and the CONPES Document on Climate Change by promoting efficient low-carbon growth. It foresees the identification of a GHG emissions baseline and the formulation and implementation of low-carbon development plans for the sectors of energy, mining, agriculture, transportation, industry, waste and construction. On the basis of these results appropriate NAMAs and projects will be put in place.</t>
  </si>
  <si>
    <t>https://climate-laws.org/geographies/colombia/policies/colombian-low-carbon-development-strategy
http://www.minambiente.gov.co/images/cambioclimatico/pdf/Estrategia_Colombiana_de_Desarrollo_Bajo_en_Carbono/FOLLETO_DE_PRESENTACION_ECDBC.pdf</t>
  </si>
  <si>
    <t>Commercial Loans to Startup Energy Companies Sweden (2006)</t>
  </si>
  <si>
    <t>Commercial Loans to Startup Energy Companies</t>
  </si>
  <si>
    <t>Start-up companies that are active within the energy sector are eligible to apply for commercial loans from the Swedish Energy Agency. Even though companies which were received loans are diverse; the common denominator is that their innovations help to reduce energy consumption and/or to find new ways of producing renewable energy. There is no minimum or maximum amount for the loans, but the total annual budget of the Swedish Energy Agency is approx. SEK 90 million. IEA/IRENA Global Renewable Energy Policies and Measures Database © OECD/IEA and IRENA, [November 2020]</t>
  </si>
  <si>
    <t>https://www.iea.org/policies/5563-commercial-loans-to-startup-energy-companies?country=Sweden&amp;page=2&amp;qs=swede</t>
  </si>
  <si>
    <t>Commission on Oil Independence: Final Report Sweden (2006)</t>
  </si>
  <si>
    <t>Commission on Oil Independence: Final Report</t>
  </si>
  <si>
    <t>The final report of a national commission set up in 2005 "to present a concrete strategy to break Swedens dependence on oil by 2020" outlines measures aimed at securing long-term energy supply, reducing climate impact and making better use of energy resources from forestry and agriculture. IEA/IRENA Global Renewable Energy Policies and Measures Database © OECD/IEA and IRENA, [November 2020]</t>
  </si>
  <si>
    <t>https://www.iea.org/policies/286-commission-on-oil-independence-final-report-targets-published?country=Sweden&amp;page=2&amp;qs=swede</t>
  </si>
  <si>
    <t>Company Tax Benefits - Tax Incentive for EV/PHEV Belgium (2017)</t>
  </si>
  <si>
    <t>Company Tax Benefits - Tax Incentive for EV/PHEV</t>
  </si>
  <si>
    <t>Until the end of 2019, the deductibility rate from corporate income of expenses related to the use of company cars is: - 120% for zero‐emissions vehicles; - 100% for vehicles emitting between 1 and 60 g/km of CO2; - Above 60 g/km, the deductibility rate decreases gradually from 90% to 50%. From 2020 onwards, battery electric vehicles will be 100% deductible and the specific taxation scheme of company-owned Plug-in Hybrid Electric Vehicles is also expected to change. IEA/IRENA Global Renewable Energy Policies and Measures Database © OECD/IEA and IRENA, [November 2020]</t>
  </si>
  <si>
    <t>https://www.iea.org/policies/6624-company-tax-benefits-tax-incentive-for-evphev?country=Belgium&amp;qs=belgiu</t>
  </si>
  <si>
    <t>Compliance with EU Directives for energy efficiency (Directive 2012/27/EU and Directive 2010/31/EU,) Ukraine (2011)</t>
  </si>
  <si>
    <t>Compliance with EU Directives for energy efficiency (Directive 2012/27/EU and Directive 2010/31/EU,)</t>
  </si>
  <si>
    <t>Ukraine has been part of the Energy Community, and therefore aligning its policies with the EU Directives.</t>
  </si>
  <si>
    <t>http://www.geospatialworldforum.org/2014/presentation/lis/Nataalya%20Oliinyk.pdf
http://www.inogate.org/documents/13%2006%2024_SEW_Presentation_ENG.pdf</t>
  </si>
  <si>
    <t>Comprehensive Economic Development Plan for Tobago: Clean, Green, Safe and Serene Trinidad and Tobago (2006)</t>
  </si>
  <si>
    <t>Comprehensive Economic Development Plan for Tobago: Clean, Green, Safe and Serene</t>
  </si>
  <si>
    <t>Climate strategy, Economic instruments, Fiscal or financial incentives, Policy support, Strategic planning</t>
  </si>
  <si>
    <t>https://www.tha.gov.tt/cedp/</t>
  </si>
  <si>
    <t>Comprehensive management plan for climate change in the energy mining sector Colombia (2018)</t>
  </si>
  <si>
    <t>Comprehensive management plan for climate change in the energy mining sector</t>
  </si>
  <si>
    <t>Economic instruments, Fiscal or financial incentives, Policy support, Strategic planning, Regulatory Instruments, Monitoring, Target, GHG reduction target</t>
  </si>
  <si>
    <t>The objective of this plan is to reduce vulnerability to climate change and to promote low carbon development at sector level, strengthening and protecting the sustainability and competitiveness of the energy mining industry. The plan is structured into three axis: Mitigation, Adaptation and Governance. The mitigation section consists of four strategic guidelines: 1) Energy eficiency, 2) Energy generation, 3) Demand management, and 4) Fugitive emissions.
This plan was adopted by the Resolution no 4 0807. 
Spanish: El Plan Integral de Gestión del Cambio Climáticodel sector minero-energético (PIGCCM-E) tiene como objetivo la reducción de la vulnerabilidad ante el cambio climático y la promoción de undesarrollo bajo en carbono a nivel sectorial, fortaleciendo y protegiendo la sostenibilidad y competitividad de la Industria.
El PIGCCM-E se encuentra estructurado en tres componentes: i) Mitigación, ii) Adaptación y iii) Gobernanza.
El componente de mitigación tiene diferentes líneas estratégicas: i) Eficiencia energética, ii) Generación de energía, iii) Gestión de la demanda y iv) Emisiones fugitivas.
Este plan fue adoptado en la Resolución no 4 0807.</t>
  </si>
  <si>
    <t>https://www.minenergia.gov.co/documents/10180/23517/47915-res_40807_020818.pdf
https://www.minenergia.gov.co/documents/10180/23517/15333066739365700Presentaci%c3%b3n+PIGCCME.pdf</t>
  </si>
  <si>
    <t>Concept for Kazakhstan’s Transition to Green Economy: Renewables in the power sector Kazakhstan (2013)</t>
  </si>
  <si>
    <t>Concept for Transition to Green Economy: Renewables in the power sector</t>
  </si>
  <si>
    <t>Strategic planning, GHG reduction target, Political &amp; non-binding GHG reduction target, Renewable energy target, Political &amp; non-binding renewable energy target, Energy efficiency target, Political &amp; non-binding energy efficiency target, Political &amp; non-binding renewable energy target, GHG reduction target</t>
  </si>
  <si>
    <t>Share of alternative energy sources (solar, wind, hydro and nuclear)in electricity production:
2020: Solar and wind not less than 3%
2030: 30% 
2050: 50%
Reduction of CO2 emissions in electricity production (vs. 2012 levels)
2020: 0%
2030: -15% 
2050: -40%
Reduction of energy intensity per GDP (vs. 2008 levels)
2020: 25%; 2030: 30%; 2050: 50%;
Share of alternative energy sources (solar, wind, hydro and nuclear)in electricity production:
2020: Solar and wind not less than 3%; 2030: 30%; 2050: 50%;
Reduction of CO2 emissions in electricity production (vs. 2012 levels)
2020: 0%; 2030: -15%; 2050: -40%</t>
  </si>
  <si>
    <t>https://www.sk.kz/upload/iblock/8d9/8d97878e7ec2466e04ab62e5d8f4c3a3.pdf</t>
  </si>
  <si>
    <t>Concept of Energy Security of the Republic of Belarus (Decree of the President of the Republic of Belarus No.433) Belarus (2007)</t>
  </si>
  <si>
    <t>Concept of Energy Security (Decree of the President No.433)</t>
  </si>
  <si>
    <t>Policy support, Strategic planning, Target,  Political &amp; non-binding renewable energy target, Political &amp; non-binding energy efficiency target</t>
  </si>
  <si>
    <t>Executive. Includes the following targets: (1) Reducing energy intensity of GDP by at least 31% by 2010, 50 % by 2015 and 60% by 2020 compared to 2005, (2) Production by 2012 of no less than 25 % of electricity and heat from local fuels and alternative energy sources, (3) Diversification of oil, natural gas, electricity, coal and nuclear fuel supplies, with imports from one country not supplying more than 65 % of the energy consumed from 2020</t>
  </si>
  <si>
    <t>https://www.climate-laws.org/geographies/belarus/policies/concept-of-energy-security-of-the-republic-of-belarus-decree-of-the-president-of-the-republic-of-belarus-no-433</t>
  </si>
  <si>
    <t>Congestion Tax Sweden (2006)</t>
  </si>
  <si>
    <t>Congestion Tax</t>
  </si>
  <si>
    <t>Stockholm; Göteborg</t>
  </si>
  <si>
    <t>The taxes were implemented in order to improve traffic flows and to reduce environmental pollution. IEA/IRENA Global Renewable Energy Policies and Measures Database © OECD/IEA and IRENA, [November 2020]</t>
  </si>
  <si>
    <t>https://www.transportstyrelsen.se/en/road/Congestion-taxes-in-Stockholm-and-Goteborg/</t>
  </si>
  <si>
    <t>Copenhagen 2025 Climate Plan Denmark (2009)</t>
  </si>
  <si>
    <t>Copenhagen 2025 Climate Plan</t>
  </si>
  <si>
    <t>Copenhagen</t>
  </si>
  <si>
    <t>The goal of the Copenhagen 2025 Climate Plan is for the city to reach carbon neutrality by 2025.</t>
  </si>
  <si>
    <t>https://kk.sites.itera.dk/apps/kk_pub2/pdf/983_jkP0ekKMyD.pdf
https://urbandevelopmentcph.kk.dk/artikel/cph-2025-climate-plan</t>
  </si>
  <si>
    <t>Copenhagen Accord Pledge Ukraine (2009)</t>
  </si>
  <si>
    <t>Conditional 20% emissions reductions by 2020, below 1990.</t>
  </si>
  <si>
    <t>http://climateactiontracker.org/countries/ukraine.html</t>
  </si>
  <si>
    <t>Corporate income tax exemption for renewable energy sector Ukraine (2011)</t>
  </si>
  <si>
    <t>Corporate income tax exemption for renewable energy sector</t>
  </si>
  <si>
    <t>https://hiqstep.eu/content/corporate-income-tax-exemptions-ukraine-available-renewable-energy-sector</t>
  </si>
  <si>
    <t>PRT</t>
  </si>
  <si>
    <t>Council of Ministers Resolutions 104/2006 and 1/2008, establishes and amends the National Climate Change Programme (PNAC) Portugal (2006)</t>
  </si>
  <si>
    <t>Council of Ministers Resolutions 104/2006 and 1/2008, establishes and amends the National Climate Change Programme (PNAC)</t>
  </si>
  <si>
    <t>Portugal</t>
  </si>
  <si>
    <t>Executive
The PNAC 2006 contains a set of measures defined for the sectors of the economy with an impact on GHG emissions: energy (demand and supply, including the sub-sectors transport, residential and services, and industry), agriculture and livestock, forestry and waste, and thereby developed a framework of policies and measures. GHG emissions are estimated and projected up to 2010, systematised considering a reference scenario and a ‘with additional measures’ scenario for the period 1990-2010, assumed as the average year of the period 2008-2012.</t>
  </si>
  <si>
    <t>http://www.lse.ac.uk/GranthamInstitute/law/council-of-ministers-resolutions-1042006-and-12008-establishes-and-amends-the-national-climate-change-programme-pnac/</t>
  </si>
  <si>
    <t>Creation of a Zero-Emission Control Area (ZECA) Norway (2018)</t>
  </si>
  <si>
    <t>Creation of a Zero-Emission Control Area (ZECA)</t>
  </si>
  <si>
    <t>A Resolution adopted by the Norwegian Parliament seeks to halt emissions from cruises and ferries in the Norwegian world heritage fjords "as soon as technically possible and no later than 2026".</t>
  </si>
  <si>
    <t>https://shipandbunker.com/news/emea/186487-norway-mandates-worlds-first-zero-emission-eca-for-no-later-than-2026</t>
  </si>
  <si>
    <t>Creation of the High Level Committee for Co-ordination of Climate Change Policy (Coordination Committee), Resolution of the Slovak Government No. 821/2011 Slovakia (2011)</t>
  </si>
  <si>
    <t>Creation of the High Level Committee for Co-ordination of Climate Change Policy (Coordination Committee), Resolution of the Slovak Government No. 821/2011</t>
  </si>
  <si>
    <t>https://unfccc.int/files/kyoto_protocol/compliance/enforcement_branch/application/pdf/cc-2012-1-5-svk_eb_written_submission.pdf</t>
  </si>
  <si>
    <t>Creation of the Temporary Regimen for the Renovation of Automotive Vehicles in order to Promote Change to the Energy Matrix, Executive Decree No 213-2007-EF Peru (2007)</t>
  </si>
  <si>
    <t>Creation of the Temporary Regimen for the Renovation of Automotive Vehicles in order to Promote Change to the Energy Matrix, Executive Decree No 213-2007-EF</t>
  </si>
  <si>
    <t>https://climate-laws.org/geographies/peru/policies/creation-of-the-temporary-regimen-for-the-renovation-of-automotive-vehicles-in-order-to-promote-change-to-the-energy-matrix-executive-decree-no-213-2007-ef</t>
  </si>
  <si>
    <t>NLD</t>
  </si>
  <si>
    <t>Crisis and Recovery Act Netherlands (2010)</t>
  </si>
  <si>
    <t>Crisis and Recovery Act</t>
  </si>
  <si>
    <t>Netherlands</t>
  </si>
  <si>
    <t>Economic instruments, Direct investment, Infrastructure investments, Fiscal or financial incentives</t>
  </si>
  <si>
    <t>https://pure.uvt.nl/ws/portalfiles/portal/1318413/Verschuuren_Dutch_crisis_and_recovery_act_110323_publishers_immediately.pdf</t>
  </si>
  <si>
    <t>Danish Building Regulations 2015 Denmark (2015)</t>
  </si>
  <si>
    <t>https://www.iea.org/policies/7637-danish-building-regulations-2015-br15?country=Denmark&amp;qs=den</t>
  </si>
  <si>
    <t>Danish Building codes Denmark (2013)</t>
  </si>
  <si>
    <t>Danish Building codes</t>
  </si>
  <si>
    <t>Building codes made stricter in 2013. The main requirement is related to the overall energy performance of buildings. Supplemented by rather detailed requirements on the building envelope and on installations, for instance minimum requirements on thermal resistance of different parts of the building envelope, on air tightness of the building envelope as a whole, on efficiency of boilers, energy performance of windows etc. IEA/IRENA Global Renewable Energy Policies and Measures Database © OECD/IEA and IRENA, [November 2020]</t>
  </si>
  <si>
    <t>https://www.iea.org/policies/1805-building-codes?country=Denmark&amp;qs=den</t>
  </si>
  <si>
    <t>Danish Council on Climate Change Denmark (2014)</t>
  </si>
  <si>
    <t>Danish Council on Climate Change</t>
  </si>
  <si>
    <t>https://www.klimaraadet.dk/en/about-danish-council-climate-change</t>
  </si>
  <si>
    <t>Danish Energy Efficiency Obligation Denmark (1995)</t>
  </si>
  <si>
    <t>Danish Energy Efficiency Obligation</t>
  </si>
  <si>
    <t>The Danish government instituted an energy efficiency obligation to achieve an energy savings per year of 3 384 GWh and an incremental energy savings of 2.2% in comparison to total fuel consumption, achieving between 2015-2020 12.2PJ final energy per year. IEA/IRENA Global Renewable Energy Policies and Measures Database © OECD/IEA and IRENA, [November 2020]</t>
  </si>
  <si>
    <t>https://www.iea.org/policies/1115-danish-energy-efficiency-obligation?country=Denmark&amp;page=2&amp;qs=denm</t>
  </si>
  <si>
    <t>Danish Energy Saving Trust Denmark (2010)</t>
  </si>
  <si>
    <t>Danish Energy Saving Trust</t>
  </si>
  <si>
    <t>The purpose of the Energy Saving Trust is to promote energy savings through campaigns, market introductions, dissemination of knowledge and other market influencing initiatives. IEA/IRENA Global Renewable Energy Policies and Measures Database © OECD/IEA and IRENA, [November 2020]</t>
  </si>
  <si>
    <t>https://www.iea.org/policies/617-danish-energy-saving-trust?country=Denmark&amp;qs=den</t>
  </si>
  <si>
    <t>Danish strategy for adaptation to a changing climate (2008) and the Action Plan for a climate-proof Denmark (2012) Denmark (2008)</t>
  </si>
  <si>
    <t>Danish strategy for adaptation to a changing climate and the Action Plan for a climate-proof</t>
  </si>
  <si>
    <t>https://www.klimatilpasning.dk/media/5322/klimatilpasningsstrategi_uk_web.pdf</t>
  </si>
  <si>
    <t>SEN</t>
  </si>
  <si>
    <t>Decree 1577 Regulating the Interministerial Committee on Renewable Energy Senegal (2011)</t>
  </si>
  <si>
    <t>Decree 1577 Regulating the Interministerial Committee on Renewable Energy</t>
  </si>
  <si>
    <t>Senegal</t>
  </si>
  <si>
    <t>https://www.climate-laws.org/geographies/senegal/policies/decree-1577-regulating-the-interministerial-committee-on-renewable-energy</t>
  </si>
  <si>
    <t>TUN</t>
  </si>
  <si>
    <t>Decree 2009/362 on Renewable Energy and Energy Efficiency Premiums Tunisia (2009)</t>
  </si>
  <si>
    <t>Decree 2009/362 on Renewable Energy and Energy Efficiency Premiums</t>
  </si>
  <si>
    <t>Tunisia</t>
  </si>
  <si>
    <t>Tunisia's National Agency in charge of Energy Efficiency (ANME) provides energy efficiency and renewable energy deployment projects with a range of premiums once the project is running, in the form of refunds. (See reference below for more information.) IEA/IRENA Global Renewable Energy Policies and Measures Database © OECD/IEA and IRENA, [November 2020]</t>
  </si>
  <si>
    <t>https://www.iea.org/policies/4934-decree-2009362-on-renewable-energy-and-energy-efficiency-premiums?country=Tunisia&amp;qs=tunisia</t>
  </si>
  <si>
    <t>Decree 367/010 on Feed-in tariff for Biomass Uruguay (2010)</t>
  </si>
  <si>
    <t>Decree 367/010 on Feed-in tariff for Biomass</t>
  </si>
  <si>
    <t>The Decree exhorts UTE (national electricity utility) to execute contracts with private companies to acquire biomass energy under certain conditions, without having to issue a public bid. Some of those conditions are: the biomass plant shall generate no more than 20 MW; UTE shall be the exclusive acquirer; the contract's term must not be longer than 20 years; the companies shall be exonerated from payments of fees from the use of distribution grid and transmission grid. IEA/IRENA Global Renewable Energy Policies and Measures Database © OECD/IEA and IRENA, [November 2020]</t>
  </si>
  <si>
    <t>https://www.iea.org/policies/5275-feed-in-tariff-for-biomass?country=Uruguay&amp;qs=urugu</t>
  </si>
  <si>
    <t>DOM</t>
  </si>
  <si>
    <t>Decree 601-08 Establishing the National Council on Climate Change and Clean Development Mechanism Dominican Republic (2008)</t>
  </si>
  <si>
    <t>Decree 601-08 Establishing the National Council on Climate Change and Clean Development Mechanism</t>
  </si>
  <si>
    <t>Dominican Republic</t>
  </si>
  <si>
    <t>https://www.climate-laws.org/geographies/dominican-republic/policies/decree-601-08-establishing-the-national-council-on-climate-change-and-clean-development-mechanism</t>
  </si>
  <si>
    <t>VEN</t>
  </si>
  <si>
    <t>Decree 6694 (VAT exemption for imported renewable electricity equipment) Venezuela (2009)</t>
  </si>
  <si>
    <t>Decree 6694 (VAT exemption for imported renewable electricity equipment)</t>
  </si>
  <si>
    <t>Venezuela, Bolivarian Republic of</t>
  </si>
  <si>
    <t>Decree 6994 of 2009 "provided VAT exemption for imported renewable electricity equipment for five years."
(Source: http://www.irena.org/DocumentDownloads/Publications/IRENA_RE_Latin_America_Policies_2015_Country_Venezuela.pdf)</t>
  </si>
  <si>
    <t>http://www.irena.org/DocumentDownloads/Publications/IRENA_RE_Latin_America_Policies_2015_Country_Venezuela.pdf</t>
  </si>
  <si>
    <t>MOZ</t>
  </si>
  <si>
    <t>Decree 70/2013 Regulating Procedures for Project Approval for the Reduction of Emissions from Deforestation and Forestry Degradation (REDD ) Mozambique (2013)</t>
  </si>
  <si>
    <t>Decree 70/2013 Regulating Procedures for Project Approval for the Reduction of Emissions from Deforestation and Forestry Degradation (REDD )</t>
  </si>
  <si>
    <t>Mozambique</t>
  </si>
  <si>
    <t>Market-based instruments, GHG emission reduction crediting and offsetting mechanism</t>
  </si>
  <si>
    <t>http://www.fao.org/faolex/results/details/en/c/LEX-FAOC130722/</t>
  </si>
  <si>
    <t>SVN</t>
  </si>
  <si>
    <t>Decree Amending the Decree on the Limitation of Emissions into the Atmosphere from Large Combustion Plants Slovenia (2012)</t>
  </si>
  <si>
    <t>Decree Amending the Decree on the Limitation of Emissions into the Atmosphere from Large Combustion Plants</t>
  </si>
  <si>
    <t>Slovenia</t>
  </si>
  <si>
    <t>https://www.ecolex.org/details/legislation/decree-amending-the-decree-on-the-limitation-of-emissions-into-the-atmosphere-from-large-combustion-plants-lex-faoc130528/?q=&amp;type=legislation&amp;xsubjects=Energy&amp;xcountry=Slovenia&amp;xdate_min=&amp;xdate_max=</t>
  </si>
  <si>
    <t>Decree Climate (Wallonia) Belgium (2014)</t>
  </si>
  <si>
    <t>Decree Climate (Wallonia)</t>
  </si>
  <si>
    <t>Wallonia</t>
  </si>
  <si>
    <t>The decree aims at the reduction of greenhouse gas emissions in Wallonia (-30% eq-CO2 in 2020 with respect to 1990 level, and 80 to 95% eq-CO2 by 2050). It establishes emission budgets per sector (domestic, tertiary, transport, industry, agriculture, F-gases) for 5 years periods. The first period runs from 2014 to 2017, the last from 2048 to 2050. Intermediary budgets will be progressively fixed by the Government. IEA/IRENA Global Renewable Energy Policies and Measures Database © OECD/IEA and IRENA, [November 2020]</t>
  </si>
  <si>
    <t>https://www.iea.org/policies/721-wallonie-decree-climate?country=Belgium&amp;qs=belgiu
http://environnement.wallonie.be/legis/air/air074.html</t>
  </si>
  <si>
    <t>{{{Comments}}}, Range of 80 to 95% leading up to 2050</t>
  </si>
  <si>
    <t>30, 80</t>
  </si>
  <si>
    <t>2020, 2050</t>
  </si>
  <si>
    <t>Decree N.926 establishing a carbon offset program Colombia (2017)</t>
  </si>
  <si>
    <t>Decree N.926 establishing a carbon offset program</t>
  </si>
  <si>
    <t>Economic instruments, Fiscal or financial incentives, Market-based instruments, GHG emission reduction crediting and offsetting mechanism</t>
  </si>
  <si>
    <t>Decree 926 establishes the rules and conditions that allow certain entities to offset their carbon tax obligation under the national liquid fossil fuel Carbon Tax Law (Law 1819, Art 221). To be exempt, actors need to demonstrate carbon neutrality (achieved through offsets from external projects on, e.g., renewable energy and energy efficiency.)</t>
  </si>
  <si>
    <t>http://es.presidencia.gov.co/normativa/normativa/DECRETO%20926%20DEL%2001%20DE%20JUNIO%20DE%202017.pdf</t>
  </si>
  <si>
    <t>GAB</t>
  </si>
  <si>
    <t>Decree No. 000925 establishing responsibilities, organization and functioning of the National Commission on Sustainable Development Gabon (2005)</t>
  </si>
  <si>
    <t>Decree No. 000925 establishing responsibilities, organization and functioning of the National Commission on Sustainable Development</t>
  </si>
  <si>
    <t>Gabon</t>
  </si>
  <si>
    <t>https://www.climate-laws.org/geographies/gabon/policies/decree-no-000925-establishing-responsibilities-organization-and-functioning-of-the-national-commission-on-sustainable-development</t>
  </si>
  <si>
    <t>Decree No. 0122 setting the responsibilities, organization and functioning of the National Council on Climate Change Gabon (2010)</t>
  </si>
  <si>
    <t>Decree No. 0122 setting the responsibilities, organization and functioning of the National Council on Climate Change</t>
  </si>
  <si>
    <t>https://www.lse.ac.uk/GranthamInstitute/wp-content/uploads/2015/05/GABON.pdf</t>
  </si>
  <si>
    <t>Decree No. 0672 on the creation, power, and operation of the National Platform for the Prevention and Reduction of Disaster Risks Gabon (2011)</t>
  </si>
  <si>
    <t>Decree No. 0672 on the creation, power, and operation of the National Platform for the Prevention and Reduction of Disaster Risks</t>
  </si>
  <si>
    <t>https://www.climate-laws.org/geographies/gabon/policies/decree-no-0672-on-the-creation-power-and-operation-of-the-national-platform-for-the-prevention-and-reduction-of-disaster-risks</t>
  </si>
  <si>
    <t>COD</t>
  </si>
  <si>
    <t>Decree No. 09/40 establishment of management structure of implementing REDD process Democratic Republic of the Congo (2011)</t>
  </si>
  <si>
    <t>Decree No. 09/40 establishment of management structure of implementing REDD process</t>
  </si>
  <si>
    <t>Congo, the Democratic Republic of the</t>
  </si>
  <si>
    <t>http://documents1.worldbank.org/curated/en/657861467992824402/pdf/E4838-V5-EA-P124072-Box396263B-PUBLIC-Disclosed-5-27-2016.pdf</t>
  </si>
  <si>
    <t>Decree No. 0919 on the establishment, responsibilities and organization of the General Directorate of Meteorology Gabon (2010)</t>
  </si>
  <si>
    <t>Decree No. 0919 on the establishment, responsibilities and organization of the General Directorate of Meteorology</t>
  </si>
  <si>
    <t>Decree No. 159/2011 on Auctions of up to 150 MW of Wind Energy Uruguay (2011)</t>
  </si>
  <si>
    <t>Decree No. 159/2011 on Auctions of up to 150 MW of Wind Energy</t>
  </si>
  <si>
    <t>This decree auctioned another 150MW of wind power under the same technical and local content conditions as Decree 403-09, but allowed more than one project to be awarded per bidder (up to 100MW per bidder). The decree established that carbon credits from the Clean Development Mechanism (CDM) or any future carbon mechanism would accrue to the project owner. The auction resulted in contracting four wind energy projects with a combined capacity of 192 MW. IEA/IRENA Global Renewable Energy Policies and Measures Database © OECD/IEA and IRENA, [November 2020]</t>
  </si>
  <si>
    <t>https://www.iea.org/policies/5363-auctions-of-up-to-150-mw-of-wind-energy-159-2011?country=Uruguay&amp;qs=urugu</t>
  </si>
  <si>
    <t>Decree No. 172/016 creating the National Environmental System Uruguay (2016)</t>
  </si>
  <si>
    <t>Decree No. 172/016 creating the National Environmental System</t>
  </si>
  <si>
    <t>This Decree creates the National Environmental System and taks it with strengthening, articulating and coordinating national public policies in the areas of environment, water and climate change. The decree notably charges the newly created institution to design policies to strenghten adaptation to climate change, generate related information, promote education.</t>
  </si>
  <si>
    <t>https://climate-laws.org/cclow/geographies/193/policies/4765</t>
  </si>
  <si>
    <t>BEN</t>
  </si>
  <si>
    <t>Decree No. 2003-142 on the establishment, powers and functioning of the National Committee on Climate Change Benin 2003 Benin (2003)</t>
  </si>
  <si>
    <t>Decree No. 2003-142 on the establishment, powers and functioning of the National Committee on Climate Change</t>
  </si>
  <si>
    <t>Benin</t>
  </si>
  <si>
    <t>https://www.climate-laws.org/geographies/benin/policies/decree-no-2003-142-of-30-april-2003-on-the-establishment-powers-and-functioning-of-the-national-committee-on-climate-change</t>
  </si>
  <si>
    <t>Decree No. 2008-38 on the powers of the Minister of Biofuels, Renewable Energies, and Scientific Research Senegal (2008)</t>
  </si>
  <si>
    <t>Decree No. 2008-38 on the powers of the Minister of Biofuels, Renewable Energies, and Scientific Research</t>
  </si>
  <si>
    <t>https://www.climate-laws.org/geographies/senegal/policies/decree-no-2008-38-on-the-powers-of-the-minister-of-biofuels-renewable-energies-and-scientific-research</t>
  </si>
  <si>
    <t>Decree No. 2013-684 on the establishment, organization and functioning of the National Agency for Renewable Energies Senegal (2013)</t>
  </si>
  <si>
    <t>Decree No. 2013-684 on the establishment, organization and functioning of the National Agency for Renewable Energies</t>
  </si>
  <si>
    <t>https://www.climate-laws.org/geographies/senegal/policies/decree-no-2013-684-on-the-establishment-organization-and-functioning-of-the-national-agency-for-renewable-energies</t>
  </si>
  <si>
    <t>Decree No. 2014-880 on the powers of the Minister of Environment and Sustainable Development Senegal (2014)</t>
  </si>
  <si>
    <t>Decree No. 2014-880 on the powers of the Minister of Environment and Sustainable Development</t>
  </si>
  <si>
    <t>https://www.climate-laws.org/geographies/senegal/policies/decree-no-2014-880-on-the-powers-of-the-minister-of-environment-and-sustainable-development</t>
  </si>
  <si>
    <t>Decree No. 221/2013 establishing a price regulation in electricity and Decree No. 189/2014 (which amends and supplements decree 221/2013) Slovakia (2013)</t>
  </si>
  <si>
    <t>Decree No. 221/2013 establishing a price regulation in electricity and Decree No. 189/2014 (which amends and supplements decree 221/2013)</t>
  </si>
  <si>
    <t>http://extwprlegs1.fao.org/docs/pdf/vie164901.pdf</t>
  </si>
  <si>
    <t>Decree No. 354/2010 on the Promotion of Renewable Energies Uruguay (2010)</t>
  </si>
  <si>
    <t>Decree No. 354/2010 on the Promotion of Renewable Energies</t>
  </si>
  <si>
    <t>In 2010 the Ministry of Energy, Mining and Industry approved the Decree 354 on the Promotion of Renewable Energies meant to dramatically increase the share of electricity generation from renewable sources in Uruguay. The government also officialised its commitment in meeting 15% of the national electricity demand from renewable sources by 2015, from 6% in 2010. The plan, running until 2015 will dedicate about USD 5.5 million to renewable energy projects from biofuels, biomass, solar and wind sources. IEA/IRENA Global Renewable Energy Policies and Measures Database © OECD/IEA and IRENA, [November 2020]</t>
  </si>
  <si>
    <t>https://www.iea.org/policies/4815-decree-354-on-the-promotion-of-renewable-energies?country=Uruguay&amp;qs=urugu</t>
  </si>
  <si>
    <t>Decree No. 36823-MINAET Costa Rica (2012)</t>
  </si>
  <si>
    <t>Decree No. 36823-MINAET</t>
  </si>
  <si>
    <t>Executive. Law on regulation of fisheries</t>
  </si>
  <si>
    <t>http://www.fao.org/fishery/legalframework/nalo_costarica/en</t>
  </si>
  <si>
    <t>Decree No. 403/2009 on Wind Power Auctions Uruguay (2009)</t>
  </si>
  <si>
    <t>Decree No. 403/2009 on Wind Power Auctions</t>
  </si>
  <si>
    <t>The decree promotes the execution of contracts for the acquisition of wind electricity. The decree also states the main guidelines for the execution of such contracts, which must be preceded by auctions developed by UTE (National Electricity Utility). This decree auctioned 150MW for wind power, providing that a further 150MW would be auctioned in a future phase in order to reach the 2015 goal of 500MW of renewable energy, as proposed by the government (of which 300MW is wind). (See reference below for details.) IEA/IRENA Global Renewable Energy Policies and Measures Database © OECD/IEA and IRENA, [November 2020]</t>
  </si>
  <si>
    <t>https://www.iea.org/policies/5277-wind-power-auctions-403-2009?country=Uruguay&amp;qs=urugu</t>
  </si>
  <si>
    <t>Decree No. 424/2011 on Wind Auction Uruguay (2011)</t>
  </si>
  <si>
    <t>Decree No. 424/2011 on Wind Auction</t>
  </si>
  <si>
    <t>Given the below-expected prices obtained in the 2011 auction from the 159/2011 Decree, the Decree 424/2011 was set in order to allow developers who were unsuccessful with the 159/2011 decree to be awarded PPAs at USD 63.5/MWh for projects up to 50MW. IEA/IRENA Global Renewable Energy Policies and Measures Database © OECD/IEA and IRENA, [November 2020]</t>
  </si>
  <si>
    <t>https://www.iea.org/policies/5274-wind-auction-424-2011?country=Uruguay&amp;qs=urugu</t>
  </si>
  <si>
    <t>Decree No. 50/012 for Promoting and Financing the Acquisition of Solar Thermal Energy Equipment Uruguay (2012)</t>
  </si>
  <si>
    <t>Decree No. 50/012 for Promoting and Financing the Acquisition of Solar Thermal Energy Equipment</t>
  </si>
  <si>
    <t>The Preamble recognises that the solar equipment contributes to the mitigation of greenhouse gas emissions.</t>
  </si>
  <si>
    <t>https://climate-laws.org/cclow/geographies/193/policies/4762</t>
  </si>
  <si>
    <t>Decree No. 58/015 establishing Policies for the Development of the Energy Sector Uruguay (2015)</t>
  </si>
  <si>
    <t>Decree No. 58/015 establishing Policies for the Development of the Energy Sector</t>
  </si>
  <si>
    <t>The Preamble recognises that generation of electrical energy from biomass contributes to the mitigation of greenhouse gas emissions.</t>
  </si>
  <si>
    <t>https://climate-laws.org/cclow/geographies/193/policies/4763</t>
  </si>
  <si>
    <t>Decree No. 58/2011 approving the Regulation on biofuels Mozambique (2011)</t>
  </si>
  <si>
    <t>Decree No. 58/2011 approving the Regulation on biofuels</t>
  </si>
  <si>
    <t>http://www.fao.org/faolex/results/details/en/c/LEX-FAOC119717/</t>
  </si>
  <si>
    <t>Decree No. 625 on Some GHG Emission Reduction Issues Belarus (2010)</t>
  </si>
  <si>
    <t>Decree No. 625 on Some GHG Emission Reduction Issues</t>
  </si>
  <si>
    <t>Market-based instruments,  GHG emission reduction crediting and offsetting mechanism</t>
  </si>
  <si>
    <t>Executive. Voluntary HG emissions reduction scheme under the UNFCCC and Kyoto Protocol</t>
  </si>
  <si>
    <t>https://www.climate-laws.org/geographies/belarus/policies/decree-no-625-on-some-ghg-emission-reduction-issues</t>
  </si>
  <si>
    <t>Decree No. 86/012 Approving the Uruguayan Energy Savings and Efficiency Trust Uruguay (2012)</t>
  </si>
  <si>
    <t>Decree No. 86/012 Approving the an Energy Savings and Efficiency Trust</t>
  </si>
  <si>
    <t>One of the Trust's responsibilities is to promote energy efficiency and the reduction of greenhouse gases.</t>
  </si>
  <si>
    <t>https://climate-laws.org/cclow/geographies/193/policies/4761</t>
  </si>
  <si>
    <t>UZB</t>
  </si>
  <si>
    <t>Decree No. DP-2343 on the Program of Measures to Reduce Energy Consumption, Implement Energy-Saving Technologies in the Fields of Economy and Social Sphere for 2015-2019 Uzbekistan (2015)</t>
  </si>
  <si>
    <t>Decree No. DP-2343 on the Program of Measures to Reduce Energy Consumption, Implement Energy-Saving Technologies in the Fields of Economy and Social Sphere for 2015-2019</t>
  </si>
  <si>
    <t>Uzbekistan</t>
  </si>
  <si>
    <t>The Presidential Decree details the Program of measures to reduce energy consumption, implement energy-saving technologies in the fields of economy and social sphere for 2015-2019. The document focuses on 1) the replacement of non-standard and inefficient boilers for space-heating and hot water supply in detached houses, 2) the channeling of energy cost savings in state budget-funded organisations in order to fund energy efficiency investments in these entities, and 3) the improvement of rules and norms for energy efficiency requirements for new buildings.</t>
  </si>
  <si>
    <t>https://climate-laws.org/cclow/geographies/194/policies/8577</t>
  </si>
  <si>
    <t>Decree establishing the powers of the national Renewable Energy Agency Tunisia (2004)</t>
  </si>
  <si>
    <t>Decree establishing the powers of the national Renewable Energy Agency</t>
  </si>
  <si>
    <t>The Agency's responsibilities include mitigation of GHG emissions and developing a GHG inventory.</t>
  </si>
  <si>
    <t>https://climate-laws.org/cclow/geographies/184/policies/4811</t>
  </si>
  <si>
    <t>MAR</t>
  </si>
  <si>
    <t>Decree no 2.17.655 creating the Strategic Committee for Sustainable Development Morocco (2018)</t>
  </si>
  <si>
    <t>Decree no 2.17.655 creating the Strategic Committee for Sustainable Development</t>
  </si>
  <si>
    <t>Morocco</t>
  </si>
  <si>
    <t>Decree no 2.17.655 creates the Strategic Committee for Sustainable Development. This committee is in charge of monitoring the implementation of the National Strategy on Sustainable Development presented by the government in June 2017.
FRENCH: Le décret n° 2.17.655 approuve la création du Comité Stratégique de développement durable, en charge du suivi de la Stratégie nationale du développement durable, présentée lors du Conseil des ministres en juin 2017.</t>
  </si>
  <si>
    <t>https://lematin.ma/journal/2018/approbation-projet-decret-portant-creation-comite-strategique-developpement-durable/287781.html</t>
  </si>
  <si>
    <t>Decree No. 40615 creating the Scientific Council on Climate Change Costa Rica (2017)</t>
  </si>
  <si>
    <t>Decree No. 40615 creating the Scientific Council on Climate Change</t>
  </si>
  <si>
    <t>The objective of this council will be to foster the collection of data on climate change and strengthen the scientific capacity of the country on this issue.</t>
  </si>
  <si>
    <t>http://www.pgrweb.go.cr/scij/Busqueda/Normativa/Normas/nrm_texto_completo.aspx?param1=NRTC&amp;nValor1=1&amp;nValor2=84845&amp;nValor3=109604&amp;strTipM=TC</t>
  </si>
  <si>
    <t>Decree of 23 May 2014 of the Government of Brussels-Capital regarding the Grid Code for the Electricity Distribution System Belgium (2014)</t>
  </si>
  <si>
    <t>Decree of the Government of Brussels-Capital regarding the Grid Code for the Electricity Distribution System</t>
  </si>
  <si>
    <t>This decree sets out the distribution grid code of the Brussels-Capital region. It regulates the grid connection and grid access of electricity plants and regards therefore also RES plants.</t>
  </si>
  <si>
    <t>http://www.res-legal.eu/search-by-country/belgium/sources/t/source/src/arrete-du-23-mai-2014/</t>
  </si>
  <si>
    <t>Decree of 31 May 2017 defining the Rules of the Allocation of the Ecopack (Wallonia) Belgium (2017)</t>
  </si>
  <si>
    <t>Decreedefining the Rules of the Allocation of the Ecopack (Wallonia)</t>
  </si>
  <si>
    <t>This decree determines the allocation conditions of the Ecopack loan for households willing to improve the energy performance of their houses. The zero-per cent interest loan is granted for the construction of at least one energy-saving work. Several works involving the use of renewable energies are eligible to the loan. The loanable amount lies between € 1,000 and € 30,000, and is repayable over up to 15 years.</t>
  </si>
  <si>
    <t>http://www.res-legal.eu/search-by-country/belgium/single/s/res-hc/t/promotion/aid/wallonia-loan-ecopack/lastp/107/</t>
  </si>
  <si>
    <t>Decree of the Ministry of Environment No. 231/2013 Coll. on the National Emissions Inventory System and on technical-operational parameters Slovakia (2013)</t>
  </si>
  <si>
    <t>Decree of the Ministry of Environment No. 231/2013 Coll. on the National Emissions Inventory System and on technical-operational parameters</t>
  </si>
  <si>
    <t>https://www.climate-laws.org/geographies/slovakia/policies/decree-of-the-ministry-of-environment-no-231-2013-coll-on-the-national-emissions-inventory-system-and-on-technical-operational-parameters</t>
  </si>
  <si>
    <t>Decree on Activities and Greenhouse Gases for Which a Permit for Greenhouse Gas Emissions is Required or Monitoring of Greenhouse Gas Emissions Should Be Implemented Slovenia (2011)</t>
  </si>
  <si>
    <t>Decree on Activities and Greenhouse Gases for Which a Permit for Greenhouse Gas Emissions is Required or Monitoring of Greenhouse Gas Emissions Should Be Implemented</t>
  </si>
  <si>
    <t>Industry, Industrial N2O, Industrial process CO2</t>
  </si>
  <si>
    <t>https://www.ecolex.org/details/legislation/decree-on-activities-and-greenhouse-gases-for-which-a-permit-for-greenhouse-gas-emissions-is-required-or-monitoring-of-greenhouse-gas-emissions-should-be-implemented-lex-faoc114763/?q=&amp;type=legislation&amp;xsubjects=Energy&amp;xcountry=Slovenia&amp;xdate_min=&amp;xdate_max=</t>
  </si>
  <si>
    <t>Decree on Biofuel Product Norms Belgium (2011)</t>
  </si>
  <si>
    <t>Decree on Biofuel Product Norms</t>
  </si>
  <si>
    <t>The Decree on biofuel product norms establishes a registration of biofuels placed on the Belgian market. The process allows for a verification of incorporation of sustainable biofuels and allocation of fiscal advantages for those registered. IEA/IRENA Global Renewable Energy Policies and Measures Database © OECD/IEA and IRENA, [November 2020]</t>
  </si>
  <si>
    <t>https://www.iea.org/policies/5571-decree-on-biofuel-product-norms?country=Belgium&amp;qs=belgiu</t>
  </si>
  <si>
    <t>Decree on Environmental Tax on Carbon Dioxide Emissions Slovenia (2013)</t>
  </si>
  <si>
    <t>Decree on Environmental Tax on Carbon Dioxide Emissions</t>
  </si>
  <si>
    <t>Industry, Fluorinated gases, Industrial process CO2</t>
  </si>
  <si>
    <t>https://www.ecolex.org/details/legislation/decree-on-environmental-tax-on-carbon-dioxide-emissions-lex-faoc130521/?q=&amp;type=legislation&amp;xsubjects=Energy&amp;xcountry=Slovenia&amp;xdate_min=&amp;xdate_max=</t>
  </si>
  <si>
    <t>Decree on Renewable Microgeneration (Net-metering) Uruguay (2010)</t>
  </si>
  <si>
    <t>Decree on Renewable Microgeneration (Net-metering)</t>
  </si>
  <si>
    <t>Net metering, Feed-in tariffs or premiums</t>
  </si>
  <si>
    <t>The Decree promotes the execution of contracts between UTE (electricity utility) and the final consumers of electricity. It allows net metering for small wind power, solar, biomass and mini-hydro. The National Electricity Utility (UTE) is mandated to buy the excess electricity produced by consumers, for a period of ten years, at retail price (as determined by the retail tariff). IEA/IRENA Global Renewable Energy Policies and Measures Database © OECD/IEA and IRENA, [November 2020]</t>
  </si>
  <si>
    <t>https://www.iea.org/policies/5276-decree-on-renewable-microgeneration-net-metering?country=Uruguay&amp;qs=urugu</t>
  </si>
  <si>
    <t>Decree on Wood Pellets for Non-industrial Heating Appliances Belgium (2011)</t>
  </si>
  <si>
    <t>Decree on Wood Pellets for Non-industrial Heating Appliances</t>
  </si>
  <si>
    <t>The Royal Decree of 5/4/2011 on wood pellets for non-industrial heating appliances establishes sustainability and physico-chemicals requirements for wood pellets. IEA/IRENA Global Renewable Energy Policies and Measures Database © OECD/IEA and IRENA, [November 2020]</t>
  </si>
  <si>
    <t>https://www.iea.org/policies/5570-decree-on-wood-pellets-for-non-industrial-heating-appliances?country=Belgium&amp;qs=belgiu</t>
  </si>
  <si>
    <t>Decree on the Sustainability Criteria for Biofuels and Life Cycle Greenhouse Gas Emissions Slovenia (2012)</t>
  </si>
  <si>
    <t>Decree on the Sustainability Criteria for Biofuels and Life Cycle Greenhouse Gas Emissions</t>
  </si>
  <si>
    <t>https://www.ecolex.org/details/legislation/decree-on-the-sustainability-criteria-for-biofuels-and-life-cycle-greenhouse-gas-emissions-lex-faoc130517/?q=&amp;type=legislation&amp;xsubjects=Energy&amp;xcountry=Slovenia&amp;xdate_min=&amp;xdate_max=</t>
  </si>
  <si>
    <t>Decree-Law 20/1996 on the Protection System Fund to combat Climatic Changes (SIPAC), amended by Decree-Law 23/2000 Portugal (1996)</t>
  </si>
  <si>
    <t>Decree-Law 20/1996 on the Protection System Fund to combat Climatic Changes (SIPAC), amended by Decree-Law 23/2000</t>
  </si>
  <si>
    <t>https://silo.tips/download/portugal-an-excerpt-from</t>
  </si>
  <si>
    <t>Decree-Law 39/2010 on electric mobility, last amended by Decree-Law 90/2014 Portugal (2010)</t>
  </si>
  <si>
    <t>Decree-Law 39/2010 on electric mobility, last amended by Decree-Law 90/2014</t>
  </si>
  <si>
    <t>Regulatory Instruments, Codes and standards, Product standards, Fiscal or financial incentives, Grants and subsidies</t>
  </si>
  <si>
    <t>Executive. Last amended in 2014</t>
  </si>
  <si>
    <t>https://www.climate-laws.org/geographies/portugal/policies/decree-law-39-2010-on-electric-mobility-last-amended-by-decree-law-90-2014</t>
  </si>
  <si>
    <t>Decree-Law 56/2012 on the Portuguese Environment Agency (APA I.P) Portugal (2012)</t>
  </si>
  <si>
    <t>Decree-Law 56/2012 on the Portuguese Environment Agency (APA I.P)</t>
  </si>
  <si>
    <t>https://www.ecolex.org/details/legislation/decree-law-no-562012-approving-the-structure-of-the-portuguese-environment-agency-ip-lex-faoc141441/</t>
  </si>
  <si>
    <t>Decree-Law 71/2006 on the Portuguese Carbon Fund Portugal (2006)</t>
  </si>
  <si>
    <t>Decree-Law 71/2006 on the Portuguese Carbon Fund</t>
  </si>
  <si>
    <t>https://www.climate-laws.org/geographies/portugal/policies/decree-law-71-2006-on-the-portuguese-carbon-fund</t>
  </si>
  <si>
    <t>Decree-Law No. 117/2010, regulating sustainability criteria for production and use of biofuel and bio liquids, amended by Decree-Law 6/2012 Portugal (2010)</t>
  </si>
  <si>
    <t>Decree-Law No. 117/2010, regulating sustainability criteria for production and use of biofuel and bio liquids, amended by Decree-Law 6/2012</t>
  </si>
  <si>
    <t>http://www.fao.org/faolex/results/details/fr/c/LEX-FAOC108922/</t>
  </si>
  <si>
    <t>TLS</t>
  </si>
  <si>
    <t>Decree-Law No. 26/2012 establishing the Environmental Basic Law East Timor 2012 Timor-Leste (2012)</t>
  </si>
  <si>
    <t>Decree-Law No. 26/2012 establishing the Environmental Basic Law</t>
  </si>
  <si>
    <t>Timor-Leste</t>
  </si>
  <si>
    <t>Provides that the State should implement the necessary adaptation and mitigation measures to climate change to promote the reduction of greenhouse gas emissions to the atmosphere, their removal by sinks and the minimization of the negative effects of climate change impacts on biophysical systems.</t>
  </si>
  <si>
    <t>http://www.lse.ac.uk/GranthamInstitute/law/decree-law-no-262012-establishing-the-environmental-basic-law/</t>
  </si>
  <si>
    <t>Delta Act on Water Safety and Fresh Water Supply (Delta Act) Netherlands (2012)</t>
  </si>
  <si>
    <t>Delta Act on Water Safety and Fresh Water Supply (Delta Act)</t>
  </si>
  <si>
    <t>https://www.centreforpublicimpact.org/case-study/delta-act-reinventing-dutch-approach-coastal-management/</t>
  </si>
  <si>
    <t>Department of Climate Change within Mininistry of Environment Nigeria (2014)</t>
  </si>
  <si>
    <t>Department of Climate Change within Mininistry of Environment</t>
  </si>
  <si>
    <t>http://unfccc.int/resource/docs/natc/nganc2.pdf</t>
  </si>
  <si>
    <t>Desalination Efficiency United Arab Emirates (2002)</t>
  </si>
  <si>
    <t>Desalination Efficiency</t>
  </si>
  <si>
    <t>New desalination plants being built in the UAE utilize the latest high efficiency electricity and water generation technology in order to maximize energy utilization. IEA/IRENA Global Renewable Energy Policies and Measures Database © OECD/IEA and IRENA, [November 2020]</t>
  </si>
  <si>
    <t>https://www.iea.org/policies/1895-desalination-efficiency?country=United%20Arab%20Emirates&amp;qs=united</t>
  </si>
  <si>
    <t>Development Plan for the National Electric System 2013-2019 (PDSEN) Venezuela (2011)</t>
  </si>
  <si>
    <t>Development Plan for the National Electric System 2013-2019 (PDSEN)</t>
  </si>
  <si>
    <t>Strategic planning, Target, Renewable energy target, Political &amp; non-binding renewable energy target</t>
  </si>
  <si>
    <t>"PDSEN sets the development of renewable energy resources as a medium-term (2013-2019) and long-term (2014-2033) goal. It sets a target of 613 MW of additional renewable electricity capacity by 2019, of which 500MW from wind power. "
(Source: http://www.irena.org/DocumentDownloads/Publications/IRENA_RE_Latin_America_Policies_2015_Country_Venezuela.pdf)</t>
  </si>
  <si>
    <t>Development Plan of Electrical Energy Transport Network 2015-2020 Spain (2015)</t>
  </si>
  <si>
    <t>Development Plan of Electrical Energy Transport Network 2015-2020</t>
  </si>
  <si>
    <t>The primary objective of the plan is to guarantee the security of the electricity supply, introducing environmental and economic efficiency criteria. The document includes infrastructures necessary to guarantee the security of supply in the 2015-2020 planning horizon. Integrating renewable energies into the grid in order to help achieve targets in this area by 2020 was one of the factors taking into account at the time of defining the plan. IEA/IRENA Global Renewable Energy Policies and Measures Database © OECD/IEA and IRENA, [November 2020]</t>
  </si>
  <si>
    <t>https://www.iea.org/policies/6350-development-plan-of-electrical-energy-transport-network-2015-2020?country=Spain&amp;page=1</t>
  </si>
  <si>
    <t>KWT</t>
  </si>
  <si>
    <t>Development and Deployment of Utility Scale Renewable Power Plant Kuwait (2009)</t>
  </si>
  <si>
    <t>Development and Deployment of Utility Scale Renewable Power Plant</t>
  </si>
  <si>
    <t>Kuwait</t>
  </si>
  <si>
    <t>Information and education, Advice or aid in implementation, Information provision, Performance label, Policy support, Strategic planning, Target, Renewable energy target, Voluntary approaches, Negotiated agreements (public-private sector)</t>
  </si>
  <si>
    <t>Phase 1: 70 MW of RE (50 MW CSP, 10 MW PV and10 MW Wind). The ultimate goal of Phase 1 is to collect technical and economical performance data and information and carry out R&amp;D activities. This phase is an on-going activity and is expected to be operational by early 2016.
Phase 2: Extending the plant to reach 1000 MW (550 MW CSP, 380 MW PV, 70 MW Wind) and it is expected to be operational by 2020.
Phase 3: Final extension of the plant to reach a total of 2000 MW (1150 MW CSP, 723 MW PV, 127 MW wind) and it is expected to be operational by 2030. IEA/IRENA Global Renewable Energy Policies and Measures Database © OECD/IEA and IRENA, [November 2020]</t>
  </si>
  <si>
    <t>https://www.iea.org/policies/5541-development-and-deployment-of-utility-scale-renewable-power-plant</t>
  </si>
  <si>
    <t>Development of Renewable Energy, Energy Efficiency and Electrification Suriname (2013)</t>
  </si>
  <si>
    <t>Development of Renewable Energy, Energy Efficiency and Electrification</t>
  </si>
  <si>
    <t>This project is being implemented by the Inter-American Development Bank (IDB) and it seeks to promote the use and development of renewable enrgy and energy efficiency in Suriname. Renewable energy is an important element of Suriname's strategy for 2020 as renewable energy can be crucial in providing a solution for electrification of the interior, where about 15% of the population has no access to electricity and and the rest is supplied by diesel generation. The project also assesses the feasability of energy efficient solutions and support policies and regulations to promote the use of renewable and energy efficient measures in Suriname. IEA/IRENA Global Renewable Energy Policies and Measures Database © OECD/IEA and IRENA, [November 2020]</t>
  </si>
  <si>
    <t>https://www.iea.org/policies/5888-development-of-renewable-energy-energy-efficiency-and-electrification?country=Suriname&amp;qs=suriname</t>
  </si>
  <si>
    <t>Differentiated Levy on Heavy Duty Traffic Switzerland (2001)</t>
  </si>
  <si>
    <t>Differentiated Levy on Heavy Duty Traffic</t>
  </si>
  <si>
    <t>Heavy duty vehicles pay a levy per km which varies regarding EURO-emission standard. Electric and hydrogen HDV are exempted from the tax. The ultimate goal of the policy is to internalize all external cost of heavy duty transport transiting the Swiss alps and to incentivize the shift to train cargo. IEA/IRENA Global Renewable Energy Policies and Measures Database © OECD/IEA and IRENA, [November 2020]</t>
  </si>
  <si>
    <t>https://www.iea.org/policies/2582-differentiated-levy-on-heavy-duty-traffic?country=Switzerland&amp;page=2&amp;qs=swi</t>
  </si>
  <si>
    <t>Differentiated Registration Tax Denmark (2015)</t>
  </si>
  <si>
    <t>Differentiated Registration Tax</t>
  </si>
  <si>
    <t>In 2016, the government decided to gradually phase in a vehicle registration tax for BEVs: 20% of the full registration tax in 2016, 40% in 2017, 65% in 2018, 90% in 2019 and 100% in 2020. The registration tax for cars has also decreased since 2015.</t>
  </si>
  <si>
    <t>https://www.eafo.eu/countries/denmark/1730/incentives</t>
  </si>
  <si>
    <t>Directive No.3 on Economy and Savings as the Main Factors of the Economic Security of the State Belarus (2007)</t>
  </si>
  <si>
    <t>Directive No.3 on Economy and Savings as the Main Factors of the Economic Security of the State</t>
  </si>
  <si>
    <t>Policy support, Institutional creation, Building codes and standards</t>
  </si>
  <si>
    <t>https://www.climate-laws.org/geographies/belarus/policies/directive-no-3-on-the-economy-and-savings-as-the-main-factors-of-the-economic-security-of-the-state</t>
  </si>
  <si>
    <t>Directive on the Commercialization of Fees Generated by Ecosystem Conservation Projects in Nationally Protected Areas, Executive Decree No 26-2014-SERNANP Peru (2014)</t>
  </si>
  <si>
    <t>Directive on the Commercialization of Fees Generated by Ecosystem Conservation Projects in Nationally Protected Areas, Executive Decree No 26-2014-SERNANP</t>
  </si>
  <si>
    <t>Executive
The directive aims to regulate the procedures for the authorization, development and implementation of projects that contribute to the conservation of natural ecosystems within protected natural areas producing ecosystem services, as well as the commercialization of fees ("derechos") that can be generated through the implementation of such projects.</t>
  </si>
  <si>
    <t>http://old.sernanp.gob.pe/sernanp/archivos/baselegal/Resoluciones_Presidenciales/2014/RP%20N%2026-2014-SERNANP.pdf</t>
  </si>
  <si>
    <t>Disaster Management Act Bangladesh (2012)</t>
  </si>
  <si>
    <t>Disaster Management Act</t>
  </si>
  <si>
    <t>https://leap.unep.org/countries/bd/national-legislation/disaster-management-act-no-34-2012</t>
  </si>
  <si>
    <t>ETH</t>
  </si>
  <si>
    <t>Disaster Prevention and Preparedness Commission Establishment Proclamation Ethiopia (1995)</t>
  </si>
  <si>
    <t>Disaster Prevention and Preparedness Commission Establishment Proclamation</t>
  </si>
  <si>
    <t>Ethiopia</t>
  </si>
  <si>
    <t>Executive. Last amended in 2008</t>
  </si>
  <si>
    <t>https://climate-laws.org/geographies/ethiopia/policies/disaster-prevention-and-preparedness-commission-establishment-proclamation</t>
  </si>
  <si>
    <t>VUT</t>
  </si>
  <si>
    <t>Disaster Risk Reduction and Disaster Management National Action Plan 2006-2016 Vanuatu (2007)</t>
  </si>
  <si>
    <t>Disaster Risk Reduction and Disaster Management National Action Plan 2006-2016</t>
  </si>
  <si>
    <t>Vanuatu</t>
  </si>
  <si>
    <t>Policy support,  Strategic planning</t>
  </si>
  <si>
    <t>https://reliefweb.int/report/vanuatu/disaster-risk-reduction-and-disaster-management-national-action-plan-2006-2016</t>
  </si>
  <si>
    <t>Discount on Ferry Fares for EVs Norway (2018)</t>
  </si>
  <si>
    <t>Discount on Ferry Fares for EVs</t>
  </si>
  <si>
    <t>EVs cannot be charged more than 50% the fare for fossil fuel cars on ferries.</t>
  </si>
  <si>
    <t>Discount on Municipal Parking Fees for EVs Norway (2018)</t>
  </si>
  <si>
    <t>Discount on Municipal Parking Fees for EVs</t>
  </si>
  <si>
    <t>Since 2017, municipalities define if they offer free parking for EV owners. Some have decided to apply a fee that would not exceed 50% of what is paid by fossil-fuel car owners.</t>
  </si>
  <si>
    <t>Discount on Toll Roads Fares for EVs Norway (2019)</t>
  </si>
  <si>
    <t>Discount on Toll Roads Fares for EVs</t>
  </si>
  <si>
    <t>EVs cannot be charged more than 50% the fare payed by fossil-fuel cars on toll roads.</t>
  </si>
  <si>
    <t>CHL</t>
  </si>
  <si>
    <t>Law 20,571 on Distributed Generation (2014)</t>
  </si>
  <si>
    <t>Law 20,571 on Distributed Generation</t>
  </si>
  <si>
    <t>Chile</t>
  </si>
  <si>
    <t>Barrier removal, Net metering, Fiscal or financial incentives, CO2 taxes</t>
  </si>
  <si>
    <t>Promotion and regulation of net-metering for distributed generation systems integrated in the public electric grid. It also introduces a tax on emissions from fixed sources.
This law was superseded by the law 21.118 in 2018 (see here: http://climatepolicydatabase.org/index.php/Law_21.118_that_promotes_the_development_of_residential-scale_power_generation).</t>
  </si>
  <si>
    <t>https://www.leychile.cl/Navegar?idNorma=1066257</t>
  </si>
  <si>
    <t>Distribution Code 2014 Switzerland (2014)</t>
  </si>
  <si>
    <t>Distribution Code</t>
  </si>
  <si>
    <t>The Distribution Code defines the technical and operational principles of the Swiss distribution grid. It provides inter alia for the rules concerning the connection and operation of renewable installations and plants on the distribution grid. (For more details, see reference below.)</t>
  </si>
  <si>
    <t>http://www.res-legal.eu/search-by-country/switzerland/single/s/res-e/t/gridaccess/aid/grid-access-1/lastp/396/</t>
  </si>
  <si>
    <t>Document CONPES 3700, sets the Institutional Strategy for the Articulation of Policies and Actions in Climate Change Colombia (2011)</t>
  </si>
  <si>
    <t>Document CONPES 3700, sets the Institutional Strategy for the Articulation of Policies and Actions in Climate Change</t>
  </si>
  <si>
    <t>https://www.climate-laws.org/geographies/colombia/policies/document-conpes-3700-on-the-institutional-strategy-for-the-articulation-of-policies-and-actions-in-climate-change</t>
  </si>
  <si>
    <t>Domestic Emissions Trading Scheme 2005-2007 Norway (2005)</t>
  </si>
  <si>
    <t>Domestic Emissions Trading Scheme 2005-2007</t>
  </si>
  <si>
    <t>The Emissions Trading bill was approved without amendments by the Parliament on 17 December 2004 and entered into force on 1 January 2005. The Norwegian Domestic Emissions Trading Scheme ran from 2005-07, and generally aligned itself with the EU Emissions Trading Scheme, covering only CO2 emissions. Industrial CO2 emitters are allocated a total amount of emissions, and reducing emissions generates credits which can be sold to other emitters needing more. The Scheme covered CO2 emissions from energy use and some industrial processes, and only covered installations not subject to the CO2 Tax (see separate entry) or special agreements on emissions reductions with the State Pollution Control Authority. According to this agreement, existing process industry plants agreed to commit themselves to a 20% reduction in all greenhouse gas (GHG) emissions by 2007, compared to 1990 levels. IEA/IRENA Global Renewable Energy Policies and Measures Database © OECD/IEA and IRENA, [November 2020]</t>
  </si>
  <si>
    <t>https://www.iea.org/policies/4282-domestic-emissions-trading-scheme-2005-2007?country=Norway&amp;page=2&amp;qs=norway</t>
  </si>
  <si>
    <t>Double Counting Implementation for Biofuels in Transport Spain (2014)</t>
  </si>
  <si>
    <t>Double Counting Implementation for Biofuels in Transport</t>
  </si>
  <si>
    <t>The list of biofuels eligible for double counting has been approved by the Ministry but further regulation needed for the double counting implementation is under development by the National Markets and Competition Commission. IEA/IRENA Global Renewable Energy Policies and Measures Database © OECD/IEA and IRENA, [November 2020]</t>
  </si>
  <si>
    <t>https://www.iea.org/policies/6339-double-counting-implementation-for-biofuels-in-transport?country=Spain&amp;page=2&amp;qs=spai</t>
  </si>
  <si>
    <t>Dubai - Renewables Standards United Arab Emirates (2013)</t>
  </si>
  <si>
    <t>Dubai - Renewables Standards</t>
  </si>
  <si>
    <t>Codes and standards, Renewable energy target, Political &amp; non-binding renewable energy target</t>
  </si>
  <si>
    <t>"Dubai’s energy strategy aims to diversify the Emirate’s electricity generation mix to include 15% renewable energy by 2030. Renewable energy sources connected to the transmission network, mainly solar power, will be subject to regulation by the RSB. Connections to the DEWA network will have to meet technical standards and connection requirements, which are set out in the RSB’s Renewables Standards for connections made to the transmission network, and Dubai Electricity &amp; Water Authority’s Standards for Distributed Renewable Resources Generators Connected to the Distribution Network (the latter supersedes the former in the case of connections to the distribution network)."
(Source: http://www.rsbdubai.gov.ae/renewables/)</t>
  </si>
  <si>
    <t>http://www.rsbdubai.gov.ae/renewables/
http://www.rsbdubai.gov.ae/wp-content/uploads/2015/02/Renewables-Standards-v1-112013-with-Jan-15-explanatory-note.pdf</t>
  </si>
  <si>
    <t>Dubai Energy Efficiency Target United Arab Emirates (2011)</t>
  </si>
  <si>
    <t>Dubai Energy Efficiency Target</t>
  </si>
  <si>
    <t>Economic instruments, Information and education, Policy support, Regulatory Instruments</t>
  </si>
  <si>
    <t>Buildings, General, Transport</t>
  </si>
  <si>
    <t>https://www.iea.org/policies/1920-dubai-energy-efficiency-target</t>
  </si>
  <si>
    <t>Dubai Integrated Energy Strategy 2030 United Arab Emirates (2011)</t>
  </si>
  <si>
    <t>Dubai Integrated Energy Strategy 2030</t>
  </si>
  <si>
    <t>Energy efficiency target, Renewable energy target</t>
  </si>
  <si>
    <t>Dubai aims to increase the share of renewable electricity produced to 1% by 2020 and 5% by 2030. This Integrated Energy Strategy also aims to reduce Dubai's total energy consumption by 30% by 2030.</t>
  </si>
  <si>
    <t>http://unfccc.int/resource/docs/natc/arenc3.pdf
http://www.undp.org/content/dam/rbas/doc/Energy%20and%20Environment/The%20State%20of%20Dubai's%20Energy%20and%20Its%20Path%20to%20Green%20Economy.pdf</t>
  </si>
  <si>
    <t>NER</t>
  </si>
  <si>
    <t>Déclaration de Politique Energétique (DPE) Niger 2005 Niger (2005)</t>
  </si>
  <si>
    <t>Déclaration de Politique Energétique (DPE)</t>
  </si>
  <si>
    <t>Niger</t>
  </si>
  <si>
    <t>Political &amp; non-binding renewable energy target</t>
  </si>
  <si>
    <t>10% share of renewables in the total energy mix; The policy was adopted in 2005 and revised in 2008</t>
  </si>
  <si>
    <t>https://unfccc.int/sites/default/files/resource/SNC_Niger_French.pdf</t>
  </si>
  <si>
    <t>EKO Energy Sweden (1997)</t>
  </si>
  <si>
    <t>EKO Energy</t>
  </si>
  <si>
    <t>EKO Energy was a voluntary agreement programme within Swedish National Energy Administration (now Swedish Energy Agency) (STEM) directed at larger energy-intensive industrial companies that were environmentally proactive, seeking EMAS or ISO 14001 certification. IEA/IRENA Global Renewable Energy Policies and Measures Database © OECD/IEA and IRENA, [November 2020]</t>
  </si>
  <si>
    <t>https://www.iea.org/policies/1250-eko-energy?country=Sweden&amp;page=3&amp;qs=swede</t>
  </si>
  <si>
    <t>EMAS for Federal Administrations Belgium (2005)</t>
  </si>
  <si>
    <t>EMAS for Federal Administrations</t>
  </si>
  <si>
    <t>Proposed by the Secretary for Sustainable Development, the federal government decided on 20th July 2005 that all Federal Public Services have to be EMAS certified by 2007. EMAS is an environmental management system, and stands for Eco-Management et Audit Scheme, and includes energy management and energy-saving measures. The EMAS-objective was extended by decision on 20 July 2012 by the Council of Ministers. IEA/IRENA Global Renewable Energy Policies and Measures Database © OECD/IEA and IRENA, [November 2020]</t>
  </si>
  <si>
    <t>https://www.iea.org/policies/1646-emas-for-federal-administrations?country=Belgium&amp;page=2&amp;qs=belgiu</t>
  </si>
  <si>
    <t>ENERGIX Programme Norway (2012)</t>
  </si>
  <si>
    <t>ENERGIX Programme</t>
  </si>
  <si>
    <t>The ENERGIX-programme provides funding for research on renewable energy, efficient use of energy, energy systems and energy policy. The programme is a key instrument in the implementation of Norway national RD&amp;D strategy, Energi21, as well as for achieving other energy policy objectives. IEA/IRENA Global Renewable Energy Policies and Measures Database © OECD/IEA and IRENA, [November 2020]</t>
  </si>
  <si>
    <t>https://www.iea.org/policies/2311-energix-programme?country=Norway&amp;qs=norway</t>
  </si>
  <si>
    <t>Early-warning system in case of disasters (Ordinance 26/2009 of the Council of Ministers) Bulgaria (2009)</t>
  </si>
  <si>
    <t>Early-warning system in case of disasters (Ordinance 26/2009 of the Council of Ministers)</t>
  </si>
  <si>
    <t>https://climate-laws.org/cclow/geographies/26/policies/1105</t>
  </si>
  <si>
    <t>Eco Car Subsidy Sweden (2007)</t>
  </si>
  <si>
    <t>Eco Car Subsidy</t>
  </si>
  <si>
    <t>Between 1 April 2007 and 31 December 2009, any private individual who buys a new low-emission car for private use will receive an "eco car subsidy" of SEK 10,000. IEA/IRENA Global Renewable Energy Policies and Measures Database © OECD/IEA and IRENA, [November 2020]</t>
  </si>
  <si>
    <t>https://www.iea.org/policies/544-eco-car-subsidy?country=Sweden&amp;page=2&amp;qs=swede</t>
  </si>
  <si>
    <t>Ecological Investment Subsidies (Flanders) Belgium (2007)</t>
  </si>
  <si>
    <t>Ecological Investment Subsidies (Flanders)</t>
  </si>
  <si>
    <t>Buildings, Electricity and heat, Renewables, Industry</t>
  </si>
  <si>
    <t>As of the first of February 2013, companies can apply for an ecological investment subsidy (EP PLUS) for investments included on a limitative list with eligible technologies. The subsidy amount is determined by the type of investment (environment, energy consumption, renewable energy, combined heat and power), the efficiency of the technology, the size of the company and the eligibility for a bonus (company has an environment management system ...). In addition to EP PLUS, companies can also apply for strategic ecological investment support as of the 20th of December 2012 for investments in strategic green high-tech solutions. IEA/IRENA Global Renewable Energy Policies and Measures Database © OECD/IEA and IRENA, [November 2020]</t>
  </si>
  <si>
    <t>https://www.iea.org/policies/4849-flanders-ecological-investment-subsidy?country=Belgium&amp;page=2&amp;qs=belgiu</t>
  </si>
  <si>
    <t>Economic Development Policy Bhutan (2010)</t>
  </si>
  <si>
    <t>Economic Development Policy</t>
  </si>
  <si>
    <t>The Economic Development Policy of 2010 set two main objectives: too achieve economic self-reliance by the year 2020, and to achieve full employment (97.5%).
To reach those objectives, the policy aims to develop several strategies, including diversifying the economic base with minimal ecological footprint, harnessing and adding value to natural resources in a sustainable manner, and reducing dependency on fossil fuel especially in respect to transportation. (Art. 5.b)
Art. 5.b states that "the economic development process shall take into account environment mainstreaming in a
phased manner that allows for industries to grow as well as engage in cleaner production. The Royal Government shall also provide incentives for the promotion of green technology, micro-hydro projects, solar, wind, biomass and energy efficiency and conservation programmes. The success of the country’s environment conservation efforts shall be one of
the main drivers for developing the “Brand Bhutan” theme. Protection of biodiversity, genetic resources and promotion of indigenous knowledge shall be pursued."
The Economic Development Policy plans to ensure national energy security through capacity allocation, development of storage hydroelectric projects, and through development of solar, wind and other renewable energy sources. (Art 7.2)
Art. 7.2 also states that "energy efficiency and conservation measures shall be promoted for sustainable supply and end use."
The Economic Development Policy plans to develop several economic incentives to achieve its objectives.
Art. 9.1.8 states that "Business which has undertaken environmentally friendly technological up gradation shall be allowed income tax rebate of 15% of the up-gradation expenses."
Art 9.1.12 states that "Sales tax and customs duty exemption shall be granted for purchase of electric cars/hybrid cars/cars that run on renewable energy including spare parts."
Art. 9.3.8.2 states that "Green building materials shall be exempted from customs duties and sales tax."</t>
  </si>
  <si>
    <t>http://www.biodiv.be/bhutan/legal-instruments/policies/economic-development-policy-kingdom-bhutan-2010</t>
  </si>
  <si>
    <t>Intended Nationally Determined Contribution - INDC Kazakhstan (2015)</t>
  </si>
  <si>
    <t>Economy-wide target of 15%-25% reduction in greenhouse gas emissions by 2030 compared to 1990.
A 25% reduction in GHG emissions by 31 December 2030 compared to the base year, subject to additional international investments, access to low carbon technologies transfer mechanism, green climate funds and flexible mechanism for country with economy in transition.</t>
  </si>
  <si>
    <t>http://www4.unfccc.int/submissions/INDC/Published%20Documents/Kazakhstan/1/INDC%20Kz_eng.pdf</t>
  </si>
  <si>
    <t>unconditional target, 25% conditional target</t>
  </si>
  <si>
    <t>Efficient Driving Programme for New Drivers' Driving Licence Spain (2014)</t>
  </si>
  <si>
    <t>Efficient Driving Programme for New Drivers' Driving Licence</t>
  </si>
  <si>
    <t>This order introduces training and knowledge in efficient driving for all new drivers. IEA/IRENA Global Renewable Energy Policies and Measures Database © OECD/IEA and IRENA, [November 2020]</t>
  </si>
  <si>
    <t>https://www.iea.org/policies/1547-efficient-driving-programme-for-new-drivers-driving-licence?country=Spain&amp;page=2&amp;qs=spai</t>
  </si>
  <si>
    <t>Efficient Management of Electrical Energy Regulations Malaysia (2008)</t>
  </si>
  <si>
    <t>Efficient Management of Electrical Energy Regulations</t>
  </si>
  <si>
    <t>http://www.st.gov.my/images/article/polisi/regulation_suruhanjaya/bi-efficient_management_of__electrical_energy_regulations_2008.pdf</t>
  </si>
  <si>
    <t>EGY</t>
  </si>
  <si>
    <t>Egypt Renewable Energy Law (Decree No 203/2014) Egypt (2015)</t>
  </si>
  <si>
    <t>Renewable Energy Law (Decree No 203/2014)</t>
  </si>
  <si>
    <t>Egypt</t>
  </si>
  <si>
    <t>Economic instruments, Fiscal or financial incentives, Feed-in tariffs or premiums, Tendering schemes</t>
  </si>
  <si>
    <t>In order to encourage the private sector to produce electricity from renewable energy sources, Egypt adopted the Renewable Energy Law (Decree No 203/2014) in 2014.
The Law introduces several development schemes for the private development of renewable energy projects, including competitive bids, feed-in tariff, and independent power production through third party access.
Competitive bidding to be run by the New and Renewable Energy Authority (“NREA”) open to private sector companies for construction of the renewable power projects. Constructed stations will be operated by NREA. Produced electricity will be sold to Egyptian Electricity Transmission Company (EETC) at a regulated price determined by Egyptian Electric Utility and Consumer Protection Regulatory Agency (ERA).
Competitive bidding mechanism for build-own-operate (BOO) contracts to be run by EETC and open to private companies for construction, ownership and operation of the renewable power projects. Generated electricity will be sold to EETC on the price agreed between EETC and plant owner.
Feed-in tariff (FIT) support system under which private sector investors are allowed to build, own and operate renewable energy power stations and sell generated electricity to EETC or to licensed distribution companies via power purchase agreements (PPA). PPA determines duration of the contract and a fix electricity price (feed-in tariff). PPA for feed-in tariffs for solar installations will last 20 years, for wind projects 25 years. Egypt aims to deploy 4300 MW of new renewable capacity under FIT scheme between 2015 and 2017. FIT system is open only for solar PV and wind technologies.
Independent power production through third party access scheme allows independent power producers (IPP) to enter bilateral electricity purchase contracts with eligible consumers and sell them produced electricity directly. EETC must allow for conclusion of such contract and make grid network available. In this case, EETC is allowed to charge and collect greed access fee for grid usage.</t>
  </si>
  <si>
    <t>https://thelawreviews.co.uk/edition/the-renewable-energy-law-review-edition-3/1229892/egypt</t>
  </si>
  <si>
    <t>Egypt Renewable Energy Tenders (build-own-operate BOO contracts) Egypt (2015)</t>
  </si>
  <si>
    <t>Renewable Energy Tenders (build-own-operate BOO contracts)</t>
  </si>
  <si>
    <t>Economic instruments, Fiscal or financial incentives, Tendering schemes</t>
  </si>
  <si>
    <t>New National Renewable Energy Strategy adopted in Egypt in 2015 stipulated renewable energy auction mechanism to be introduced in Egypt for future renewable energy capacity procurement. Presidential Decree enacting Renewable Energy Law (Decree No 203/2014) in 2014 established competitive bidding mechanism for build-own-operate (BOO) contracts. 
Within the mechanism the Egyptian Electricity Transmission Company (EETC) will hold five rounds of tenders for BOO contracts. The EETC announces call for applications and is responsible for running the auction. New and Renewable Energy Authority (NREA) is responsible for land provision to selected projects for period when projects will be constructed and operating. After the decommissioning of the project, the land goes back to NREA.</t>
  </si>
  <si>
    <t>www.moee.gov.eg/english_new/tender_exp.aspx</t>
  </si>
  <si>
    <t>Egyptian National Plan (2018-2022) Egypt (2018)</t>
  </si>
  <si>
    <t>National Plan (2018-2022)</t>
  </si>
  <si>
    <t>The next Egyptian National Plan (2018-2022) has set a target of 23% renewable energy sources by 2022. It will be split into:
Installation of 2.550 MW of concentrated solar power.
Installation of 500 MW photovoltaic (PV) arrays.
Installation of 1.2 million m2 of Solar Water Heaters (SWH).</t>
  </si>
  <si>
    <t>http://www.reegle.info/policy-and-regulatory-overviews/EG</t>
  </si>
  <si>
    <t>Egyptian solar plan Egypt (2012)</t>
  </si>
  <si>
    <t>Solar plan</t>
  </si>
  <si>
    <t>Grants and subsidies, Tendering schemes, Target</t>
  </si>
  <si>
    <t>- in July 2012 an Egyptian Solar Plan has been approved by the Cabinet, targeting to install about 3500 MW by 2027 IEA/IRENA Global Renewable Energy Policies and Measures Database © OECD/IEA and IRENA, [November 2020]</t>
  </si>
  <si>
    <t>https://www.iea.org/media/workshops/IEA_Ehab_Egypt.pdf
http://www.pv-magazine.com/news/details/beitrag/egypts-ministry-of-electricity-to-receive-bids-for-first-ever-solar-pv-plant_100012958/#axzz3sP7lCKd9</t>
  </si>
  <si>
    <t>Egypt’s Strategy for Energy Supply and Use Egypt (2007)</t>
  </si>
  <si>
    <t>Strategy for Energy Supply and Use</t>
  </si>
  <si>
    <t>http://unfccc.int/resource/docs/natc/egync2.pdf</t>
  </si>
  <si>
    <t>Electric Coverage Expansion Plan 2016-2020 (PIEC) Colombia (2017)</t>
  </si>
  <si>
    <t>Electric Coverage Expansion Plan 2016-2020 (PIEC)</t>
  </si>
  <si>
    <t>The Electric Coverage Expansion Plan 2016-2020 PIEC) aims to increase the diversity of technologies in the energy mix, including hybrid projects (such as solar-diesel and wind-diesel). IEA/IRENA Global Renewable Energy Policies and Measures Database © OECD/IEA and IRENA, [November 2020]</t>
  </si>
  <si>
    <t>https://www.iea.org/policies/6302-electric-coverage-expansion-plan-2016-2020-plan-indicativo-de-expansion-de-cobertura-de-energia-electrica-piec-2016-2020-piec?country=Colombia&amp;qs=colombi</t>
  </si>
  <si>
    <t>Electric Vehicle Charging Hordaland and Bergen Norway (2015)</t>
  </si>
  <si>
    <t>Electric Vehicle Charging Hordaland and Bergen</t>
  </si>
  <si>
    <t>Hordaland; Bergen</t>
  </si>
  <si>
    <t>Infrastructure investments, Codes and standards</t>
  </si>
  <si>
    <t>In 2015, infrastructure company BKK, Hordaland County Council and Bergen City Council built a fast charging station that can charge up to 21 electric cars (ABB, 2015). In addition, at least 20% of all new public parking spaces need to be equipped with EVSE outlets (ICCT, 2016). IEA/IRENA Global Renewable Energy Policies and Measures Database © OECD/IEA and IRENA, [November 2020]</t>
  </si>
  <si>
    <t>https://www.iea.org/policies/8549-electric-vehicle-charging-hordaland-and-bergen?country=Norway&amp;qs=norway</t>
  </si>
  <si>
    <t>Electric Vehicles Programme New Zealand (2016)</t>
  </si>
  <si>
    <t>Electric Vehicles Programme</t>
  </si>
  <si>
    <t>Economic instruments, Fiscal or financial incentives, Tax relief, Information and education, Information provision</t>
  </si>
  <si>
    <t>This EV Programme includes measures to increase the number of electric vehicles in New Zealand and has a goal of reaching approximately 64,000 electric vehicles by the end of 2021.
Measures include: 
• Extending the Road User Charges exemption on light electric vehicles until they make up two percent of the light vehicle fleet
• A new Road User Charges exemption for heavy electric vehicles until they make up two percent of the heavy vehicle fleet
• $1 million annually for a nation-wide electric vehicle information and promotion campaign over five years;
• A contestable fund of up to $6 million per year to encourage and support innovative low emission vehicle projects.</t>
  </si>
  <si>
    <t>https://www.transport.govt.nz/multi-modal/climatechange/electric-vehicles/
https://www.beehive.govt.nz/release/govt-driving-switch-electric-vehicles
https://www.transport.govt.nz/multi-modal/climatechange/electric-vehicles/development-of-the-electric-vehicles-programme/</t>
  </si>
  <si>
    <t>Electrical Equipments Labelling Programme Malaysia (2005)</t>
  </si>
  <si>
    <t>Electrical Equipments Labelling Programme</t>
  </si>
  <si>
    <t>http://www.reegle.info/policy-and-regulatory-overviews/MY</t>
  </si>
  <si>
    <t>Electricity (Renewable Preference) Amendment Act New Zealand (2008)</t>
  </si>
  <si>
    <t>Electricity (Renewable Preference) Amendment Act</t>
  </si>
  <si>
    <t>http://www.legislation.govt.nz/act/public/2008/0086/latest/DLM1582905.html</t>
  </si>
  <si>
    <t>Electricity Act (1997:857) Sweden (1997)</t>
  </si>
  <si>
    <t>Electricity Act (1997:857)</t>
  </si>
  <si>
    <t>Grid access and priority for renewables, Strategic planning</t>
  </si>
  <si>
    <t>This Act establishes provisions for electricity generation plants. It regulates the connection of renewable electricity plants, the distribution of electricity from renewable sources and the obligation to expand the grid.</t>
  </si>
  <si>
    <t>http://www.res-legal.eu/search-by-country/sweden/sources/t/source/src/electricity-act/</t>
  </si>
  <si>
    <t>Electricity Act (Chapter 89A) Singapore (2001)</t>
  </si>
  <si>
    <t>Electricity Act (Chapter 89A)</t>
  </si>
  <si>
    <t>https://sso.agc.gov.sg/Act/EA2001</t>
  </si>
  <si>
    <t>Electricity Act Netherlands (1998)</t>
  </si>
  <si>
    <t>https://www.hylaw.eu/database/national-legislation/the-netherlands/elektriciteitswet-1998-electricity-act</t>
  </si>
  <si>
    <t>Electricity Act of Bhutan 2001 Bhutan (2001)</t>
  </si>
  <si>
    <t>http://www.nab.gov.bt/assets/uploads/docs/acts/2014/Electricity_act_2001_Eng.pdf</t>
  </si>
  <si>
    <t>Electricity Act, Act No.4 of 2002 (Chapter 13:19), revision under Act No.3 of 2003 Zimbabwe (2003)</t>
  </si>
  <si>
    <t>Electricity Act, Act No.4/2002 (Chapter 13:19), revision under Act No.3/2003</t>
  </si>
  <si>
    <t>https://www.zera.co.zw/wp-content/uploads/2019/09/electricity_act.pdf</t>
  </si>
  <si>
    <t>Electricity Billing Norway (1995)</t>
  </si>
  <si>
    <t>Electricity Billing</t>
  </si>
  <si>
    <t>In 1995, a pilot project with four energy utilities participating in three regions was completed which aimed at developing a more simplified and informative electricity bill for household consumers. The goal was to give customers a better understanding of both energy efficiency and a liberalised electricity market. Customers participating in the pilot project receive frequent electricity bills based on actual electricity consumption. The bills included a graphical, temperature related figure which enabled the customers to compare their use of energy over time. Information regarding energy efficiency measures, the possibility of changing suppliers and information on tariffs was included in the bill. IEA/IRENA Global Renewable Energy Policies and Measures Database © OECD/IEA and IRENA, [November 2020]</t>
  </si>
  <si>
    <t>https://www.iea.org/policies/1177-electricity-billing?country=Norway&amp;page=2&amp;qs=norway</t>
  </si>
  <si>
    <t>Electricity Certificates Act, No. 39 of 2011 Norway (2011)</t>
  </si>
  <si>
    <t>Electricity Certificates Act, No. 39/2011</t>
  </si>
  <si>
    <t>Strategic planning, Regulatory Instruments, Other mandatory requirements</t>
  </si>
  <si>
    <t>http://www.res-legal.eu/search-by-country/norway/sources/t/source/src/electricity-certificates-act/</t>
  </si>
  <si>
    <t>Electricity Certificates Regulation (Regulation No. 1398) Norway (2011)</t>
  </si>
  <si>
    <t>Electricity Certificates Regulation (Regulation No. 1398)</t>
  </si>
  <si>
    <t>The regulation sets out the incentive mechanism introduced by the Electricity Certificates Act, i.e. the quota system for electricity from renewable sources.</t>
  </si>
  <si>
    <t>http://www.res-legal.eu/search-by-country/norway/sources/t/source/src/electricity-certificates-regulation/</t>
  </si>
  <si>
    <t>Electricity Generation Expansion Plan 2014-2035 (Plan de Expansion de la Generacion Electrica) Costa Rica (2014)</t>
  </si>
  <si>
    <t>Electricity Generation Expansion Plan 2014-2035 (Plan de Expansion de la Generacion Electrica)</t>
  </si>
  <si>
    <t>The Electricity Generation Expansion Plan 2014-2035 projects that additional 6.1 GW of new power capacity additions will be added in Costa Rica by 2035. The main recommendation of the Plan is that 95% of those additions be of renewable energy type.
Targeted year :2035
Technology     Capacity additions (MW)
Hydropower      3795
Geothermal       690
Combined solar PV
onshore wind and biomass 802
 Cumulative capacity:  5287 MW IEA/IRENA Global Renewable Energy Policies and Measures Database © OECD/IEA and IRENA, [November 2020]</t>
  </si>
  <si>
    <t>https://www.iea.org/policies/6240-electricity-generation-expansion-plan-2014-2035-plan-de-expansion-de-la-generacion-electrica</t>
  </si>
  <si>
    <t>NIC</t>
  </si>
  <si>
    <t>Electricity Generation Expansion Plan Nicaragua 2010 Nicaragua (2010)</t>
  </si>
  <si>
    <t>Electricity Generation Expansion Plan</t>
  </si>
  <si>
    <t>Nicaragua</t>
  </si>
  <si>
    <t>94% electricity generation from renewables by 2017</t>
  </si>
  <si>
    <t>http://www.renenergyobservatory.org/uploads/media/Nicaragua_Producto_1_y_2__Esp__02.pdf</t>
  </si>
  <si>
    <t>Electricity Law 24/2013 on the Electricity Sector Regulation Spain (2013)</t>
  </si>
  <si>
    <t>Electricity Law 24/2013 on the Electricity Sector Regulation</t>
  </si>
  <si>
    <t>Fiscal or financial incentives, Grants and subsidies, Strategic planning</t>
  </si>
  <si>
    <t>The Law sets up the principle of financial and economic sustainability: the system revenues have to cover all the system costs. Regarding renewable energies, it supersedes the existing special regime for electricity producers, maintaining the fundamental principle of previous supporting schemes: a reasonable return. Remuneration of renewable energies, high-efficiency CHP and waste to energy facilities, will be based on the necessary participation in the market by these facilities, and will supplement the market revenues with a specific regulated subsidy that will enable these technologies to compete on an equal footing with other technologies in the market. This specific subsidy will be sufficient to attain the minimum level required to cover the investment and operating costs that these technologies cannot recover in the market and may enable them to obtain a suitable return. IEA/IRENA Global Renewable Energy Policies and Measures Database © OECD/IEA and IRENA, [November 2020]</t>
  </si>
  <si>
    <t>https://www.iea.org/policies/5655-electricity-sector-regulation-electricity-law-242013?country=Spain&amp;page=2&amp;qs=spai</t>
  </si>
  <si>
    <t>Electricity Law 40/1994 Spain (1994)</t>
  </si>
  <si>
    <t>Electricity Law 40/1994</t>
  </si>
  <si>
    <t>The Electricity Law (40/1994) passed in 1994 reorganised Spains electricity industry. This law strengthened the special protection regime for renewable energy. The guarantee on purchase contracts was five years. The new law also envisaged that prices would be set by means of governmental Royal Decree instead of an Order by the Ministry of Industry and Energy. IEA/IRENA Global Renewable Energy Policies and Measures Database © OECD/IEA and IRENA, [November 2020]</t>
  </si>
  <si>
    <t>https://www.iea.org/policies/3850-electricity-law-401994?country=Spain&amp;page=6&amp;qs=spai</t>
  </si>
  <si>
    <t>Electricity Market Law (Law no 4493) Ukraine (2017)</t>
  </si>
  <si>
    <t>Electricity Market Law (Law no 4493)</t>
  </si>
  <si>
    <t>Economic instruments, Fiscal or financial incentives, Feed-in tariffs or premiums, Regulatory Instruments</t>
  </si>
  <si>
    <t>The Electricity Market Law of 2016 was adopted in June 2017 and will come into full effect in July 2019. The Law aligns Ukraine’s national legislation with the European Union’s regulation embodied in the Third Energy Package on the European gas and electricity markets liberalizing country’s national electricity market. Regarding renewable energy sources for power production, the electricity will be bought on the basis of the feed-in tariff regulation. (source: IEA)</t>
  </si>
  <si>
    <t>https://www.cms-lawnow.com/ealerts/2017/04/ukraine-electricity-market-liberalised-to-meet-the-eu-3rd-energy-package-requirements</t>
  </si>
  <si>
    <t>Electricity Regulation Act, Number 23 of 1999 Ireland (1999)</t>
  </si>
  <si>
    <t>Electricity Regulation Act 23/1999</t>
  </si>
  <si>
    <t>http://www.irishstatutebook.ie/eli/1999/act/23/enacted/en/html</t>
  </si>
  <si>
    <t>Electricity Supply Act Denmark (1976)</t>
  </si>
  <si>
    <t>Electricity Supply Act</t>
  </si>
  <si>
    <t>The 1976 Electricity Supply Act provided the framework for the control of the electricity sector, where only licensed companies were allowed to produce, transmit and distribute electricity through the public grids. The Minister of Energy was authorised to use security of supply justifications to oblige electricity supply companies to include specific energy types in their supply mix and to take measures to improve the energy efficiency of supply. IEA/IRENA Global Renewable Energy Policies and Measures Database © OECD/IEA and IRENA, [November 2020]</t>
  </si>
  <si>
    <t>https://www.iea.org/policies/3921-electricity-supply-act?country=Denmark&amp;page=3&amp;qs=denm</t>
  </si>
  <si>
    <t>Electricity Supply Act 1990 Malaysia (1993)</t>
  </si>
  <si>
    <t>Electricity Supply Act 1990</t>
  </si>
  <si>
    <t>Legislative. A 2013 amendment under this act introduces regulations that stipulate Minimum Energy Performance Standards (MEPS) for certain household appliances as well as lighting.</t>
  </si>
  <si>
    <t>http://faolex.fao.org/docs/pdf/mal130375.pdf</t>
  </si>
  <si>
    <t>Electricity Tax Rebate Denmark (2015)</t>
  </si>
  <si>
    <t>Electricity Tax Rebate</t>
  </si>
  <si>
    <t>Consumers that charge their vehicles at home receive a tax rebate of DKK 0.94/kWh (USD 0.14/kWh), cutting electricity costs almost in half (valid until 2020). IEA/IRENA Global Renewable Energy Policies and Measures Database © OECD/IEA and IRENA, [November 2020]</t>
  </si>
  <si>
    <t>https://www.iea.org/policies/2948-electricity-tax-rebate?country=Denmark&amp;qs=den</t>
  </si>
  <si>
    <t>Electricity from Geothermal Energy: Guarantee Scheme or Investment Aid for Prospecting and Exploration Switzerland (2008)</t>
  </si>
  <si>
    <t>Electricity from Geothermal Energy: Guarantee Scheme or Investment Aid for Prospecting and Exploration</t>
  </si>
  <si>
    <t>Grants and subsidies, Codes and standards</t>
  </si>
  <si>
    <t>Owing to the inadequately known and developed deep sub-surface of Switzerland, the legislature has identified the high exploration risk for geothermal resources as a major technical barrier for development. In order to offset the financial implication of the high exploration risk inherent in geothermal power projects of Switzerland, up to 60% of the total sunk subsurface development cost of prospecting, finding and testing the resource may be reimbursed. Financing comes from a small portion (CHF 0.001 per kWh) of the grid surcharge (CHF 0.023 per kWh). (See reference below for more details.) IEA/IRENA Global Renewable Energy Policies and Measures Database © OECD/IEA and IRENA, [November 2020]</t>
  </si>
  <si>
    <t>https://www.iea.org/policies/5094-electricity-from-geothermal-energy-guarantee-scheme-or-investment-aid-for-prospecting-and-exploration?country=Switzerland&amp;qs=switzerl</t>
  </si>
  <si>
    <t>Emission Compensation Obligation for Importers of Fossil Motor Fuels Switzerland (2004)</t>
  </si>
  <si>
    <t>Emission Compensation Obligation for Importers of Fossil Motor Fuels</t>
  </si>
  <si>
    <t>GHG emission reduction crediting and offsetting mechanism, Negotiated agreements (public-private sector), Unilateral commitments (private sector)</t>
  </si>
  <si>
    <t>Until 2012, the Climate Cent served to buy carbon credits (CDM etc) from abroad to fulfill the Swiss Kyoto targets. From 2013, the voluntary Climate Cent will be replaced by a legal obligation on oil importers to offset directly a part of the CO2 emissions from transport fuel use. The offset will be financed by a levy that shall not exceed CHF 0.05 per litre of fuel. IEA/IRENA Global Renewable Energy Policies and Measures Database © OECD/IEA and IRENA, [November 2020]</t>
  </si>
  <si>
    <t>https://www.iea.org/policies/399-emission-compensation-obligation-for-importers-of-fossil-motor-fuels?country=Switzerland&amp;qs=swi</t>
  </si>
  <si>
    <t>Emissions Trading Scheme Kazakhstan (2013)</t>
  </si>
  <si>
    <t>15% GHG reduction by 2020 below 1992 GHG levels. Pilot phase in 2013, subsequent phases 2014-2015 and 2016-2020
The current ‘National Allocation Plan’ for 2021 sets a cap of 159.9 MtCO2 for the year, with 225 participating installations belonging to 130 operators. According to the new Environmental Code, which will come into force in July 2021, the next National Allocation Plan will be developed for five years.</t>
  </si>
  <si>
    <t>https://icapcarbonaction.com/en/?option=com_etsmap&amp;task=export&amp;format=pdf&amp;layout=list&amp;systems%5B%5D=46</t>
  </si>
  <si>
    <t>Emissions Trading Scheme Ukraine (2014)</t>
  </si>
  <si>
    <t>By 2020: Voluntary target of -20% below 1990 GHG levels. By 2050: Voluntary target of -50% below 1990 GHG levels.</t>
  </si>
  <si>
    <t>https://icapcarbonaction.com/en/news-archive/223-impetus-to-set-up-emissions-trading-scheme-in-ukraine</t>
  </si>
  <si>
    <t>Energ'ethic Communities Belgium (2007)</t>
  </si>
  <si>
    <t>Energ'ethic Communities</t>
  </si>
  <si>
    <t>Funds to sub-national governments, Advice or aid in implementation</t>
  </si>
  <si>
    <t>Subsidy taking in charge the staff costs (education and and operational costs) of city energy counsellors. These advisers must : 1) reduce energy consumption in communal buildings; 2) verify the respect of building code when allocating a building permit ; 3) inform and advice communal staff in their every-day life with energy matters ; 4) advice and support citizen to manage their energy consumption. IEA/IRENA Global Renewable Energy Policies and Measures Database © OECD/IEA and IRENA, [November 2020]</t>
  </si>
  <si>
    <t>https://www.iea.org/policies/923-energethic-communities?country=Belgium&amp;page=2&amp;qs=belgiu</t>
  </si>
  <si>
    <t>Energo Switzerland (2000)</t>
  </si>
  <si>
    <t>Energo</t>
  </si>
  <si>
    <t>Energo is an association of 70 large energy-consuming public institutions. It includes hospitals, cantonal and federal buildings. Its aim is to contribute to the federal target to reduce CO2-emissions by 20% in 2020 compared to 1990 and to increase energy efficiency in public buildings through Energy Performance Management, a voluntary commitment to save energy with an action programme and targets, training and exchange of experience. IEA/IRENA Global Renewable Energy Policies and Measures Database © OECD/IEA and IRENA, [November 2020]</t>
  </si>
  <si>
    <t>https://www.iea.org/policies/1202-energo?country=Switzerland&amp;page=2&amp;qs=swi</t>
  </si>
  <si>
    <t>Energy (Biofuel Obligation and Miscellaneous Provisions) Act 2010 (No. 11 of 2010) of the National Oil Reserves Agency Act 2007 (No.7 of 2007) Ireland (2010)</t>
  </si>
  <si>
    <t>Energy (Biofuel Obligation and Miscellaneous Provisions) Act No. 11/2010 of the National Oil Reserves Agency Act No.7/2007</t>
  </si>
  <si>
    <t>http://www.irishstatutebook.ie/eli/2010/act/11/enacted/en/html</t>
  </si>
  <si>
    <t>Energy (Miscellaneous Provisions) Act 2012, Number 3 of 2012 Ireland (2012)</t>
  </si>
  <si>
    <t>Energy (Miscellaneous Provisions) Act 3/2012</t>
  </si>
  <si>
    <t>Economic instruments, Fiscal or financial incentives, Grants and subsidies, Regulatory Instruments, Obligation schemes</t>
  </si>
  <si>
    <t>http://www.irishstatutebook.ie/eli/2012/act/3/enacted/en/html</t>
  </si>
  <si>
    <t>Energy Act Bulgaria (2013)</t>
  </si>
  <si>
    <t>The act regulates the grid connection of plants, the generation and transmission of electricity and its pricing. It also regulates the access of electricity from renewable sources to the grid and contains provisions for the support of electricity from renewable sources. It stipulates that the costs of feed-in tariff schemes are borne by the electricity consumers. The grid operator is not obliged to connect a renewable energy plant if he can prove that grid capacity is insufficient or that the security of supply is at risk. The grid operators are obliged to grant access only if the annual grid capacity limits have not yet been reached. These capacity limits are set annually by the regulatory authority with a relation to a fulfilment of NREAP. IEA/IRENA Global Renewable Energy Policies and Measures Database © OECD/IEA and IRENA, [November 2020]</t>
  </si>
  <si>
    <t>https://www.iea.org/policies/5426-energy-act?country=Bulgaria&amp;qs=bulgaria
http://www.res-legal.eu/search-by-country/bulgaria/single/s/res-e/t/promotion/aid/premium-tariff-compensation-contracts/lastp/111/</t>
  </si>
  <si>
    <t>Energy Act Kenya (2006)</t>
  </si>
  <si>
    <t xml:space="preserve">Energy Act </t>
  </si>
  <si>
    <t>Regulatory Instruments, Policy support, Institutional creation, Strategic planning</t>
  </si>
  <si>
    <t>http://kenyalaw.org/kl/fileadmin/pdfdownloads/Acts/EnergyAct_No12of2006.pdf</t>
  </si>
  <si>
    <t>Energy Act 730.0 and related regulation Switzerland (1999)</t>
  </si>
  <si>
    <t>Energy Act 730.0 and related regulation</t>
  </si>
  <si>
    <t>http://www.bafu.admin.ch/klima/00493/00494/index.html?lang=de
https://www.bafu.admin.ch/bafu/de/home/themen/klima.html</t>
  </si>
  <si>
    <t>Energy Act and the National Energy Strategy until 2020 Bulgaria (2003)</t>
  </si>
  <si>
    <t>Energy Act and the National Energy Strategy until 2020</t>
  </si>
  <si>
    <t>Strategic planning, Energy efficiency target, Formal &amp; legally binding energy efficiency target, GHG reduction target, Formal &amp; legally binding GHG reduction target, Renewable energy target, Formal &amp; legally binding renewable energy target</t>
  </si>
  <si>
    <t>The present National Energy Strategy until 2020 reflects the up-to-date European energy policy framework and the global trends in the development of energy technologies. The main priorities in the Energy Strategy are: "to guarantee the security of energy supply; to attain the targets for renewable energy; to increase the energy efficiency; to develop a competitive energy market and policy for the purpose of meeting the energy needs; to protect the interests of the consumers." The strategy also lays down the main national targets for the energy sector: 16% share of energy from renewables in gross final energy consumption by 2020; 10% share of energy from renewables in the gross final energy consumption in transport by 2020; and energy efficiency increase by 25% by 2020.</t>
  </si>
  <si>
    <t>https://climate-laws.org/cclow/geographies/26/laws/1109</t>
  </si>
  <si>
    <t>{{{Comments}}}, 16% final energy consumption from renewables by 2020 (reference year not indicated)</t>
  </si>
  <si>
    <t>Energy intensity per GDP improvement target (%), Share of renewables (%)</t>
  </si>
  <si>
    <t>50, 16</t>
  </si>
  <si>
    <t>Energy Act establishing the Energy Strategy 2050 Switzerland (2016)</t>
  </si>
  <si>
    <t>Energy Act establishing the Energy Strategy 2050</t>
  </si>
  <si>
    <t>Policy support, Strategic planning, Codes and standards, Vehicle fuel-economy and emissions standards</t>
  </si>
  <si>
    <t>The first set of measures in Energy Strategy 2050 aims at increasing energy efficiency in particular in the buildings sector through the Building Programme, and promoting the development of renewable energies.
Under the new law no permits for the construction of new nuclear power plants or any basic changes to existing nuclear power plants will be delivered. 
Article 3 of the Energy Act contains targets to achieve a reduction in per capita energy consumption by 43% by 2035 below 2000 levels and a reduction in per capita electricity consumption of 13% below 2000 levels by 2035. 
To replace nuclear energy in the long-term and decrease electricity imports, the Energy Law also includes an indicative target for 11.4 TWh of domestically produced renewable energy (excluding hydro) by 2035 and 37.4 GWh in 2035 of hydropower. 
To accompany the increasing share of intermittent renewable energy (wind, solar) Switzerland plans to expand and restructure the transmission grids and pool power plants to ensure temporary power balancing, as well as storage and reserve capacities.
Regarding the transport sector, and in line with the EU standards, the Energy Strategy 2050 includes CO2 emissions regulations for newly-registered vehicles that will decrease to 95 gCO2/km in passenger cars by 2020, and to 147 gCO2/km for utility vehicles and light semi-trailers 
(source: Climate Action Tracker)</t>
  </si>
  <si>
    <t>https://www.admin.ch/opc/fr/classified-compilation/20121295/index.html#</t>
  </si>
  <si>
    <t>VCT</t>
  </si>
  <si>
    <t>Energy Action Plan Saint Vincent and the Grenadines (2010)</t>
  </si>
  <si>
    <t>Energy Action Plan</t>
  </si>
  <si>
    <t>Saint Vincent and the Grenadines</t>
  </si>
  <si>
    <t>The purpose of the National Energy Action Plan (NEAP) is to develop possible scenarios for SVGs energy future from 2009-2030. Energy scenario range over short (1-5years), medium (5-10years), and long (10-20 years) term and actions are designed to enhance the implementation of Saint Vincent and the Grenadines National Energy Policy goals (NEP). These actions foster energy conservation, energy efficiency, and diversification of energy sources and energy use. The NEAP outlines specific policy issues/themes, and identifies the goals and corresponding actions for each. The Energy Action Plan targets 30% of projected total electricity output from Renewable Energy Sources (RES) by 2015 and 60% by 2020 IEA/IRENA Global Renewable Energy Policies and Measures Database © OECD/IEA and IRENA, [November 2020]</t>
  </si>
  <si>
    <t>http://www.caribbeanelections.com/eDocs/strategy/vc_strategy/vc_energy_action_plan_2010.pdf</t>
  </si>
  <si>
    <t>Energy Agreement 2012-2020 Denmark (2012)</t>
  </si>
  <si>
    <t>Energy Agreement 2012-2020</t>
  </si>
  <si>
    <t>Target, Energy efficiency target, Formal &amp; legally binding energy efficiency target, GHG reduction target, Formal &amp; legally binding GHG reduction target, Renewable energy target, Formal &amp; legally binding renewable energy target</t>
  </si>
  <si>
    <t>Legislative
The Agreement establishes a framework for the policy on climate and energy up to 2020 and outlines the direction Denmark will take until 2050.
According to the Agreement in 2020 half of the electricity consumption will come from wind power, enabling a share of 35% renewable energy in gross energy consumption in 2020. Moreover, the energy consumption is to decrease by more than 12 % in 2020 compared to 2006.
The initiatives in the Agreement will lead to CO2 emissions in 2020 being 34% lower than they were in 1990. At the same time, the Agreement is to ensure a stable framework for the business community as a whole, and the energy sector in particular IEA/IRENA Global Renewable Energy Policies and Measures Database © OECD/IEA and IRENA, [November 2020]</t>
  </si>
  <si>
    <t>http://www.ens.dk/sites/ens.dk/files/dokumenter/publikationer/downloads/accelerating_green_energy_towards_2020.pdf</t>
  </si>
  <si>
    <t>reduction in energy consumption, share of renewables in the total energy mix, {{{Comments}}}</t>
  </si>
  <si>
    <t>Energy efficiency improvement target (%), Share of renewables (%), GHG emissions reduction (%)</t>
  </si>
  <si>
    <t>12, 35, 34</t>
  </si>
  <si>
    <t>2006, , 1990</t>
  </si>
  <si>
    <t>Energy Agreement for 2008-2011 Denmark (2008)</t>
  </si>
  <si>
    <t>Energy Agreement for 2008-2011</t>
  </si>
  <si>
    <t>Direct investment, Infrastructure investments, Feed-in tariffs or premiums, Tax relief, Research &amp; Development and Deployment (RD&amp;D), Technology deployment and diffusion</t>
  </si>
  <si>
    <t>The framework agreement aims to lower Denmarks dependence on fossil fuels (coal, oil and gas) through achieving energy savings and renewable energy targets. These are to be reached via linear phasing, with concrete measures set for meeting the targets. IEA/IRENA Global Renewable Energy Policies and Measures Database © OECD/IEA and IRENA, [November 2020]</t>
  </si>
  <si>
    <t>Energy efficiency, Energy service demand reduction and resource efficiency, Other low-carbon technologies and fuel switch, Renewables</t>
  </si>
  <si>
    <t>https://www.iea.org/policies/54-danish-energy-agreement-for-2008-2011?country=Denmark&amp;qs=den</t>
  </si>
  <si>
    <t>Energy Agreement for Sustainable Growth Netherlands (2013)</t>
  </si>
  <si>
    <t>Energy Agreement for Sustainable Growth</t>
  </si>
  <si>
    <t>The Agreement stipulates ambitious targets:
a reduction in final energy consumption averaging 1.5% annually
an increase in the proportion of energy generated from renewable sources from 4.4% currently to 14% in 2020 and to 16% in 2023 IEA/IRENA Global Renewable Energy Policies and Measures Database © OECD/IEA and IRENA, [November 2020]</t>
  </si>
  <si>
    <t>https://www.government.nl/documents/publications/2013/09/06/energy-agreement-for-sustainable-growth</t>
  </si>
  <si>
    <t>Share of renewable in the energy mix, 16% in 2023, annual reduction in energy consumption</t>
  </si>
  <si>
    <t>14, 1.5</t>
  </si>
  <si>
    <t>, 2013</t>
  </si>
  <si>
    <t>Energy Audit Obligation (Brussels) Belgium (2012)</t>
  </si>
  <si>
    <t>Energy Audit Obligation (Brussels)</t>
  </si>
  <si>
    <t>An energy audit has to be undertaken for any building (housing not considered) bigger than 3500m² on the occasion of the renewal of its environmental permit. The audit has to be performed by an approved auditor. Cost effective solutions identified during the audit should be implemented within four years after the permit is issued, extended or renewed. IEA/IRENA Global Renewable Energy Policies and Measures Database © OECD/IEA and IRENA, [November 2020]</t>
  </si>
  <si>
    <t>https://www.iea.org/policies/1918-brussels-capital-region-energy-audit-obligation?country=Belgium&amp;qs=belgiu</t>
  </si>
  <si>
    <t>Energy Audits (Wallonia) Belgium (1998)</t>
  </si>
  <si>
    <t>Energy Audits (Wallonia)</t>
  </si>
  <si>
    <t>Wallonia supports the energetic audit as well of buildings (either private, public or commercial) through the "Audit Energétique des bâtiments PAE2" for residential buidlings or through the "Audit AMURE ou UREBA" for other types of buildings. The "audit AMURE" also investigates the EE potential of industrial or commercial processes. The audit quality is ensured by technical criterions and the qualification level of accredited auditors. IEA/IRENA Global Renewable Energy Policies and Measures Database © OECD/IEA and IRENA, [November 2020]</t>
  </si>
  <si>
    <t>https://www.iea.org/policies/1147-wallonia-energy-audits?country=Belgium&amp;page=3&amp;qs=belg</t>
  </si>
  <si>
    <t>Energy Audits for Companies Sweden (2009)</t>
  </si>
  <si>
    <t>Energy Audits for Companies</t>
  </si>
  <si>
    <t>The energy audit support scheme is directed towards companies which use at least 500 MWh per year of energy. The support covers 50% of the cost of the energy audit, up to maximum of SEK 30 000. The support is paid to the company following completion of the energy audit and when suggestions for measures to be taken are in place. IEA/IRENA Global Renewable Energy Policies and Measures Database © OECD/IEA and IRENA, [November 2020]</t>
  </si>
  <si>
    <t>https://www.iea.org/policies/2276-energy-audits-for-companies?country=Sweden&amp;qs=swed</t>
  </si>
  <si>
    <t>GHA</t>
  </si>
  <si>
    <t>Energy Commission Act Ghana (1997)</t>
  </si>
  <si>
    <t>Energy Commission Act</t>
  </si>
  <si>
    <t>Ghana</t>
  </si>
  <si>
    <t>http://www.energycom.gov.gh/files/ACT.pdf</t>
  </si>
  <si>
    <t>Energy Commission Act Nigeria (1979)</t>
  </si>
  <si>
    <t>http://web.law.columbia.edu/climate-change/resources/climate-change-laws-world/Nigeria</t>
  </si>
  <si>
    <t>Energy Conservation Act (Chapter 92C) Singapore (2012)</t>
  </si>
  <si>
    <t>Energy Conservation Act (Chapter 92C)</t>
  </si>
  <si>
    <t>Policy support, Regulatory Instruments,  Institutional creation</t>
  </si>
  <si>
    <t>https://sso.agc.gov.sg/Act/ECA2012</t>
  </si>
  <si>
    <t>Energy Conservation Code of Practice (R-6) Kuwait (1983)</t>
  </si>
  <si>
    <t>Energy Conservation Code of Practice (R-6)</t>
  </si>
  <si>
    <t>http://www.mew.gov.kw/media/The%20Code%20-%20Master%20copy.pdf</t>
  </si>
  <si>
    <t>Energy Consumption Labelling of Appliances Belgium (2000)</t>
  </si>
  <si>
    <t>Energy Consumption Labelling of Appliances</t>
  </si>
  <si>
    <t>The European directives on energy labelling of dish-washers, dryers and washing machines were transposed into Belgian law. For refrigerators and freezers, energy labelling was also implemented. Belgian legislation was amended to comply with EU Directive 92/75 on energy labelling of household appliances. IEA/IRENA Global Renewable Energy Policies and Measures Database © OECD/IEA and IRENA, [November 2020]</t>
  </si>
  <si>
    <t>https://www.iea.org/policies/389-energy-consumption-labelling-of-appliances?country=Belgium&amp;page=3&amp;qs=belg</t>
  </si>
  <si>
    <t>Energy Decree Switzerland (1991)</t>
  </si>
  <si>
    <t>Energy Decree</t>
  </si>
  <si>
    <t>Grid access and priority for renewables, Feed-in tariffs or premiums</t>
  </si>
  <si>
    <t>With the passing of the Federal Energy Decree in 1991, electricity companies were obliged to buy electricity from renewable sources produced by private companies at a fixed rate of CHF 0.15 in the annual average. The power limit (for hydropower plants only) was set at 1 MW. IEA/IRENA Global Renewable Energy Policies and Measures Database © OECD/IEA and IRENA, [November 2020]</t>
  </si>
  <si>
    <t>https://www.iea.org/policies/3886-energy-decree?country=Switzerland&amp;page=2&amp;qs=swi</t>
  </si>
  <si>
    <t>Energy Efficiency 2020 Programme Kazakhstan (2013)</t>
  </si>
  <si>
    <t>Energy Efficiency Programme</t>
  </si>
  <si>
    <t>Auditing, GHG reduction target</t>
  </si>
  <si>
    <t>Reduce emissions 10% every year until 2015. The program in the long run shall reduce the amount of energy per square meter by 30% and reduce costs by 14%.</t>
  </si>
  <si>
    <t>http://www.reegle.info/policy-and-regulatory-overviews/KZ</t>
  </si>
  <si>
    <t>Energy Efficiency Action Plan Slovenia (2010)</t>
  </si>
  <si>
    <t>Energy Efficiency Action Plan</t>
  </si>
  <si>
    <t>https://www.buildup.eu/en/practices/publications/slovenia-second-national-energy-efficiency-action-plan-and-separate-listings</t>
  </si>
  <si>
    <t>Energy Efficiency Action Plan 2005 - 2007 Spain (2005)</t>
  </si>
  <si>
    <t>Energy Efficiency Action Plan 2005 - 2007</t>
  </si>
  <si>
    <t>As approved by the Spanish Cabinet, the plan targets industry, transport, agriculture and public services in aiming to reduce domestic energy requirements by the equivalent of 12 million metric tons of oil each year. Refered to as E4, the three-year plan aims to cut Spanish energy use by 8.5% by 2008, thus reducing total carbon dioxide emissions by 32.5 Mt. The plan centers on a 0.8% levy on consumers electricity bills to finance the replacement of 2 million low-efficiency domestic appliances and the creation of green transport schemes for large workplaces. The plan also stipulates energy audits in several industrial sectors and improved building insulation. In 2006, the Spanish government published 22 strategic priorities, organized by sector. IEA/IRENA Global Renewable Energy Policies and Measures Database © OECD/IEA and IRENA, [November 2020]</t>
  </si>
  <si>
    <t>https://www.iea.org/policies/816-energy-efficiency-action-plan-2005-2007?country=Spain&amp;page=5&amp;qs=spain</t>
  </si>
  <si>
    <t>No reference year indicated</t>
  </si>
  <si>
    <t>Energy Efficiency Action Plan 2008-2012 Spain (2008)</t>
  </si>
  <si>
    <t>Energy Efficiency Action Plan 2008-2012</t>
  </si>
  <si>
    <t>In late 2007, the Spanish government released an Energy Efficiency Action Plan for 2008 to 2012 to assist with implementation of the Spanish Energy Efficiency Strategy (E4) 2004-2012. The action plan responds to the conditions of high external energy dependence, energy demand growing at a faster rate than GDP, the need for energy demand management tools and the importance and difficulty of complying with the 2010 target of 12% of energy being sourced from renewables. As with the earlier 2005-2007 plan, this action plan involves collaboration with the autonomous regions, in terms of the design and implementation of measures. IEA/IRENA Global Renewable Energy Policies and Measures Database © OECD/IEA and IRENA, [November 2020]</t>
  </si>
  <si>
    <t>https://www.iea.org/policies/1888-energy-efficiency-action-plan-2008-2012?country=Spain&amp;page=4&amp;qs=spain</t>
  </si>
  <si>
    <t>Energy Efficiency Action Plan 2020 Chile (2013)</t>
  </si>
  <si>
    <t>Energy Efficiency Action Plan 2020</t>
  </si>
  <si>
    <t>The Energy Efficiency Action Plan "aims to set a suitable legal framework for energy efficiency implementation across different sectors towards a 15% energy efficiency improvement by 2025" (source: Climate Action Tracker").</t>
  </si>
  <si>
    <t>https://www.amchamchile.cl/UserFiles/Image/Events/octubre/energia/plan-de-accion-de-eficiencia-energetica2020.pdf</t>
  </si>
  <si>
    <t>Energy Efficiency Label for Appliances and Equipment Chile (2005)</t>
  </si>
  <si>
    <t>Energy Efficiency Label for Appliances and Equipment</t>
  </si>
  <si>
    <t>http://www.minenergia.cl/ganamostodos/docweb/Manual%20Etiquetado.pdf
https://www.iea.org/policiesandmeasures/pams/chile/name-166386-en.php?s=dHlwZT1lZSZzdGF0dXM9T2s,&amp;return=PG5hdiBpZD0iYnJlYWRjcnVtYiI-PGEgaHJlZj0iLyI-SG9tZTwvYT4gJnJhcXVvOyA8YSBocmVmPSIvcG9saWNpZXNhbmRtZWFzdXJlcy8iPlBvbGljaWVzIGFuZCBNZWFzdXJlczwvYT4gJnJhcXVvOyA8YSBocmVmPSIvcG9saWNpZXNhbmRtZWFzdXJlcy9lbmVyZ3llZmZpY2llbmN5LyI-RW5lcmd5IEVmZmljaWVuY3k8L2E-PC9uYXY-</t>
  </si>
  <si>
    <t>https://www.osti.gov/servlets/purl/1171355</t>
  </si>
  <si>
    <t>Energy Efficiency Labeling Colombia (2016)</t>
  </si>
  <si>
    <t>Energy Efficiency Labeling</t>
  </si>
  <si>
    <t>Beginning August 31, 2016, many household appliances, including refrigerators, washing machines, air conditioners, single and three-phase electric motors, and electronic and electromagnetic lamp ballasts sold in Colombia were required to display energy efficiency labels established by the Ministry of Mines and Energy (MINMINAS). Energy efficiency labels for commercial refrigeration equipment and gas appliances, such as cooking equipment and water heaters, became mandatory on August 31, 2017. IEA/IRENA Global Renewable Energy Policies and Measures Database © OECD/IEA and IRENA, [November 2020]</t>
  </si>
  <si>
    <t>https://www.thegef.org/project/energy-efficiency-standards-and-labels-colombia-sl-colombia</t>
  </si>
  <si>
    <t>Energy Efficiency Labelling of Energy Using Equipment - Supreme Decree No. 009-2017-EM Peru (2017)</t>
  </si>
  <si>
    <t>Energy Efficiency Labelling of Energy Using Equipment - Supreme Decree No. 009-2017-EM</t>
  </si>
  <si>
    <t>The Supreme Decree No. 009-2017-EM approves the technical regulation on the energy efficiency labelling of energy using equipments. It introduces energy efficiency labels for household appliances and technical requirements for a wide range of products.</t>
  </si>
  <si>
    <t>https://busquedas.elperuano.pe/normaslegales/aprueban-reglamento-tecnico-sobre-el-etiquetado-de-eficienci-decreto-supremo-n-009-2017-em-1506759-6/</t>
  </si>
  <si>
    <t>Energy Efficiency Measures for Government Authorities Sweden (2009)</t>
  </si>
  <si>
    <t>Energy Efficiency Measures for Government Authorities</t>
  </si>
  <si>
    <t>Procurement rules, Auditing, Codes and standards</t>
  </si>
  <si>
    <t>In 2009, a new regulation was introduced with the aim of contributing to effective energy end-use within the public sector. The eligible measures include using financial instruments for energy efficiency, purchasing of energy efficient equipment, conducting energy mapping, buy or rent energy efficient buildings. All public sector bodies covered by this regulation have to report annually to the Swedish Energy Agency, which has arranged several seminars and workshops for representatives of public authorities how to implement the regulation. IEA/IRENA Global Renewable Energy Policies and Measures Database © OECD/IEA and IRENA, [November 2020]</t>
  </si>
  <si>
    <t>https://www.iea.org/policies/1040-energy-efficiency-measures-for-government-authorities?country=Sweden&amp;page=2&amp;qs=swed</t>
  </si>
  <si>
    <t>Energy Efficiency Network for Buildings Norway (1996)</t>
  </si>
  <si>
    <t>Energy Efficiency Network for Buildings</t>
  </si>
  <si>
    <t>The Energy Efficiency Network for Buildings (EENB) was established in 1996. Through formalised co-operation, participants such as private owners of commercial buildings, house building co-operatives, local authorities and building administrators exchanged information and experience on energy efficiency projects completed in various buildings. The networks are also used as a forum for developing strategies for energy administration in buildings. Participants are obliged to submit information on their use of energy in buildings. This information is fed into a national statistics database on energy use in buildings. Yearly reports have been available since 1998. IEA/IRENA Global Renewable Energy Policies and Measures Database © OECD/IEA and IRENA, [November 2020]</t>
  </si>
  <si>
    <t>https://www.iea.org/policies/704-energy-efficiency-network-for-buildings?country=Norway&amp;page=2&amp;qs=norway</t>
  </si>
  <si>
    <t>Energy Efficiency Obligation Uruguay (2016)</t>
  </si>
  <si>
    <t>In 1998, Uruguay introduced energy efficiency policy in order to create 437 GWh of energy savings per year, achieving an incremental energy savings of 0.94% per year in comparison to total fuel consumption. Electricity, natural gas and all other "burnable fuels" used in all sectors are covered in this policy. The obligated parties include energy utility companies. The utilities are required to allocated 0.13% of sales to energy efficiency. There are no specific eligible energy efficiency measures. Energy savings are certified by an IPMVP certified professional. IEA/IRENA Global Renewable Energy Policies and Measures Database © OECD/IEA and IRENA, [November 2020]</t>
  </si>
  <si>
    <t>https://www.iea.org/policies/2190-energy-efficiency-obligation?country=Uruguay&amp;qs=urugu</t>
  </si>
  <si>
    <t>TJK</t>
  </si>
  <si>
    <t>Energy Efficiency Standards on Power Sector and Appliances Tajikistan (2014)</t>
  </si>
  <si>
    <t>Energy Efficiency Standards on Power Sector and Appliances</t>
  </si>
  <si>
    <t>Tajikistan</t>
  </si>
  <si>
    <t>https://www.iea.org/policies/2348-energy-efficiency-standards-on-power-sector-and-appliances?country=Tajikistan&amp;qs=taji</t>
  </si>
  <si>
    <t>Energy Efficiency Strategy: PNAEE 2016 Portugal 2016 Portugal (2013)</t>
  </si>
  <si>
    <t>Energy Efficiency Strategy: PNAEE 2016 2016</t>
  </si>
  <si>
    <t>Portugal’s second NEEAP (National Energy Efficiency Action Plan) for 2013-2016 provides a progress report on the energy savings targets implemented under current EU requirements as well as energy efficiency policy priorities. It reflects the new National Energy Strategy, aiming to fulfil Portugal 2020 targets.
The estimate of savings induced by PNAEE 2016 is 1501 ktoe, corresponding to a reduction of energy consumption of approximately 8.2% relative to the average consumption in the period between 2001 and 2005, which approximates the indicative target set by the European Union of 9% energy savings by 2016. The establishment of the time horizon of 2020 for the purpose of monitoring and controlling the estimated impact on the primary energy consumption allows to foresee in advance the fulfilment of the new targets set by the EU, the 20% reduction of primary energy consumption by 2020, as well as the goal assumed by the Government to reduce the primary energy consumption by 25% in 2020 and achieve energy savings equivalent to 30% of the energy consumption in public buildings by 2020. It covers six areas: Transport, Residential and Services, Industry, State, Agriculture and Behaviours. IEA/IRENA Global Renewable Energy Policies and Measures Database © OECD/IEA and IRENA, [November 2020]</t>
  </si>
  <si>
    <t>https://ec.europa.eu/energy/sites/ener/files/documents/pt_neeap_2017_en.pdf</t>
  </si>
  <si>
    <t>reduction in primary energy consumption</t>
  </si>
  <si>
    <t>Energy Efficiency Target Belgium (2013)</t>
  </si>
  <si>
    <t>Energy Efficiency Target</t>
  </si>
  <si>
    <t>Within the framework of Art. 3 of the EED (directive 2012/27/EU), Belgium has set an indicative energy efficiency target of 18% reduction in primary energy consumption by 2020 relative to the ‘Primes 2007’ baseline. This produces a saving of 9,6 Mtoe. The corresponding final energy saving is 7,1 Mtoe (82,6 TWh). The final energy saving projected in 2020 in the 4th NEEAP is the sum for the three regions, which amounts to 43,4 GWh: Flanders: 28,9 GWh; Wallonia: 9,7 GWh; Brussels: 4,8 GWh.</t>
  </si>
  <si>
    <t>https://www.odyssee-mure.eu/publications/efficiency-trends-policies-profiles/belgium.html</t>
  </si>
  <si>
    <t>Energy Efficiency Target declared by Bulgaria under the EU Directive (2012/27/EU) Bulgaria (2013)</t>
  </si>
  <si>
    <t>Energy Efficiency Target declared by under the EU Directive (2012/27/EU)</t>
  </si>
  <si>
    <t>Under the EU Directive (2012/27/EU), Bulgaria set a target to increase energy efficiency by 25% until 2020 (5 Mtoe primary energy savings in 2020) and to reduce energy intensity by 50% until 2020 compared to 2005 levels. IEA/IRENA Global Renewable Energy Policies and Measures Database © OECD/IEA and IRENA, [November 2020]</t>
  </si>
  <si>
    <t>https://www.iea.org/policies/987-energy-efficiency-target-declared-by-bulgaria-under-the-eu-directive-201227eu?country=Bulgaria&amp;qs=bulgaria</t>
  </si>
  <si>
    <t>Energy Efficiency and Conservation Act (Republic Act 11285) Philippines (2019)</t>
  </si>
  <si>
    <t>Energy Efficiency and Conservation Act (Republic Act 11285)</t>
  </si>
  <si>
    <t>The Energy Efficiency and Conservation Act creates an Inter-Agency Energy Efficiency and Conservation Committee (IAEECC). This agency will develop projects aiming to reduce energy costs in state-owned and leased buildings and facilities. (source: Climate Action Tracker, https://climateactiontracker.org/countries/philippines/current-policy-projections/)</t>
  </si>
  <si>
    <t>https://www.doe.gov.ph/energist/duterte-signs-energy-efficiency-and-conservation-act
https://www.pna.gov.ph/articles/1069151</t>
  </si>
  <si>
    <t>Energy Efficiency and Conservation Action Plan Philippines (2016)</t>
  </si>
  <si>
    <t>Energy Efficiency and Conservation Action Plan</t>
  </si>
  <si>
    <t>The Energy Efficiency and Conservation Action Plan lists various short-term measures to enhance energy efficiency in the buildings, industry, energy supply, and transport sectors. 
This Action Plan consists of "39 initiatives across all energy using sectors, as well as key initiatives to establish a stronger institutional framework, build energy efficiency understanding and capacity in the finance sector, and establish performance monitoring frameworks" (source: Asia Pacific Energy)</t>
  </si>
  <si>
    <t>https://policy.asiapacificenergy.org/sites/default/files/philippines_energy_efficiency_action_plan2016-20.pdf
https://policy.asiapacificenergy.org/node/2975</t>
  </si>
  <si>
    <t>Energy Efficiency and Conservation Roadmap Philippines (2016)</t>
  </si>
  <si>
    <t>Energy Efficiency and Conservation Roadmap</t>
  </si>
  <si>
    <t>The overall objective of this roadmap is to "make energy efficiency and conservation a way of life" in Philippines through "judicious conservation and efficient utilization of energy resources" which is planned to be achieved by adopting cost-effective options. 
The roadmap consists of short-, medium-, and long-term sectoral and cross-sectoral strategic guidelines.</t>
  </si>
  <si>
    <t>https://www.doe.gov.ph/sites/default/files/pdf/energy_efficiency/ee_roadmap_book_2017-2040.pdf</t>
  </si>
  <si>
    <t>Energy Efficiency and Conservation Strategy 2017-2022 New Zealand (2017)</t>
  </si>
  <si>
    <t>Energy Efficiency and Conservation Strategy 2017-2022</t>
  </si>
  <si>
    <t>This Energy Efficiency and Conservation Strategy is in line with the New Zealand Energy Strategy 2011-2021. 
 Its main objective is to develop an "energy productive and low emissions economy". 
The targets under this Strategy are:
1.Decrease in industrial emissions intensity (kg CO2-e/$ Real GDP) of at least one per cent per annum on average between 2017 and 2022.
2. Electric vehicles make up 2% of the vehicle fleet by the end of 2021. 
3. 90% of electricity will be generated from renewable sources by 2025 (in an average hydrological year), providing security of supply is maintained.
Contrary to the previous New Zealand Energy Efficiency and Conservation Strategy 2011–2016, this current strategy does not include any energy intensity target.</t>
  </si>
  <si>
    <t>https://www.bioenergy.org.nz/documents/resource/Reports/NZEECS-2017-2022-Unlocking-our-energy-productivity.pdf</t>
  </si>
  <si>
    <t>Energy Efficiency in Buildings Spain (2000)</t>
  </si>
  <si>
    <t>Energy Efficiency in Buildings</t>
  </si>
  <si>
    <t>Comparison label, Endorsement label, Codes and standards, Building codes and standards, Other mandatory requirements</t>
  </si>
  <si>
    <t>Policies related to energy efficiency in the buildings sector. IEA/IRENA Global Renewable Energy Policies and Measures Database © OECD/IEA and IRENA, [November 2020]</t>
  </si>
  <si>
    <t>https://www.iea.org/policies/1369-energy-efficiency-in-buildings?country=Spain&amp;page=5&amp;qs=spai</t>
  </si>
  <si>
    <t>Energy Investment Tax Deduction Scheme (WEM) Netherlands (1997)</t>
  </si>
  <si>
    <t>Energy Investment Tax Deduction Scheme (WEM)</t>
  </si>
  <si>
    <t>Executive. Updated yearly: last in 2019</t>
  </si>
  <si>
    <t>https://climate-laws.org/geographies/netherlands/policies/energy-investment-tax-deduction-scheme-wem</t>
  </si>
  <si>
    <t>Energy Labelling for Passenger Vehicles Switzerland (2002)</t>
  </si>
  <si>
    <t>Energy Labelling for Passenger Vehicles</t>
  </si>
  <si>
    <t>The Energy Label for passenger cars has been introduced on 1 October 2002 and revised several times since then. It ranks passenger cars from energy efficiency categories A to G regarding their fuel conusumption and weight. Since 2012 the ranking is based on primary energy factors of each fuel (Gasoline, Diesel, Natural Gas, LPG, Electricity, Hydrogen) to include well-to-wheel emissions. The passenger cars are ranked relative to each other with one seventh of the available cars in each category. The label also highligts CO2-emissions in g/km. Regulations for the visibility of the energy efficiency category and consumption parameters apply for the advertising of passenger cars. IEA/IRENA Global Renewable Energy Policies and Measures Database © OECD/IEA and IRENA, [November 2020]</t>
  </si>
  <si>
    <t>https://www.iea.org/policies/895-energy-labelling-for-passenger-vehicles?country=Switzerland&amp;qs=swi</t>
  </si>
  <si>
    <t>Energy Labelling of Larger Buildings Denmark (1996)</t>
  </si>
  <si>
    <t>Energy Labelling of Larger Buildings</t>
  </si>
  <si>
    <t>Performance label, Comparison label, Auditing</t>
  </si>
  <si>
    <t>The annual supervision of larger buildings (more than 1,500 square metres) is carried out by between 500 and 700 specially trained consultants. About 25,000 buildings are concerned. Every month all buildings, except industrial buildings, and those with very low energy consumption, with a surface of more than 1,500 square metres must register their consumption of heat, electricity and water. Once a year, a consultant makes an audit comprising an Energy Label and an Energy Plan. The Energy Label evaluates the consumption of heat, electricity and water on scales from A to M (A is best) in comparison with average figures for comparable buildings. The Energy Plan informs the building owner about relevant measures for energy saving in the short and long run. IEA/IRENA Global Renewable Energy Policies and Measures Database © OECD/IEA and IRENA, [November 2020]</t>
  </si>
  <si>
    <t>https://www.iea.org/policies/2132-energy-labelling-of-larger-buildings-eco-scheme?country=Denmark&amp;page=2&amp;qs=denm</t>
  </si>
  <si>
    <t>Energy Labelling of Smaller Buildings Denmark (1996)</t>
  </si>
  <si>
    <t>Energy Labelling of Smaller Buildings</t>
  </si>
  <si>
    <t>Comparison label, Auditing</t>
  </si>
  <si>
    <t>very house-owner may have an audit of his building, describing the present energy conditions with recommendations for possible energy saving measures in the building shell and heating equipment. When dealing in real estate, an audit is required if the building has an area of 1 500 m2 or less. The result of the audit is an Energy Label describing the energy condition on a scale from A1 to C5 (A1 is best). Heating, electricity and water consumption are rated on the basis of a standard calculation, not actual consumption, because it is linked to the particular sellers household (number of persons and behaviour). Another part of the audit is an Energy Plan informing the buyer which measures could be worthwhile carrying out in the short or long run to save energy. IEA/IRENA Global Renewable Energy Policies and Measures Database © OECD/IEA and IRENA, [November 2020]</t>
  </si>
  <si>
    <t>https://www.iea.org/policies/924-energy-labelling-of-smaller-buildings?country=Denmark&amp;page=2&amp;qs=denm</t>
  </si>
  <si>
    <t>MNE</t>
  </si>
  <si>
    <t>Energy Law Montenegro (2003)</t>
  </si>
  <si>
    <t>Energy Law</t>
  </si>
  <si>
    <t>Montenegro</t>
  </si>
  <si>
    <t>In order to improve the energy sector and to facilitate the adoption of new EU directives, Montenegro, on the initiative of the Ministry of Economy, amended the Law on Energy in May 2010. The Energy Law better defines the rights and duties of the various actors of the energy sector and opens up new opportunities particularly in the renewable energy implementation of the latest EU Directive 2009/28/EC. In accordance with the methodology of the EU directive, the national target of renewable energy sources in gross final energy consumption is set at 33% by 2020. IEA/IRENA Global Renewable Energy Policies and Measures Database © OECD/IEA and IRENA, [November 2020]</t>
  </si>
  <si>
    <t>https://www.energycharter.org/fileadmin/DocumentsMedia/IDEER/IDEER-MontenegroEN_2018.pdf</t>
  </si>
  <si>
    <t>Amended in 2010, 2011, 2013, Share of renewable in the energy mix</t>
  </si>
  <si>
    <t>Energy Law (Law No. 7200) Costa Rica (1990)</t>
  </si>
  <si>
    <t>Energy Law (Law No. 7200)</t>
  </si>
  <si>
    <t>https://www.climate-laws.org/geographies/costa-rica/laws/energy-law-law-no-7200</t>
  </si>
  <si>
    <t>Energy Law Poland (1997)</t>
  </si>
  <si>
    <t>https://www.hylaw.eu/database/national-legislation/poland/the-act-of-10041997-energy-law-dz-u-031531504</t>
  </si>
  <si>
    <t>Energy Market Authority of Singapore Act (Chapter 92B) Singapore (2001)</t>
  </si>
  <si>
    <t>Energy Market Authority of Act (Chapter 92B)</t>
  </si>
  <si>
    <t>Policy support, Strategic planning, Institutional creation</t>
  </si>
  <si>
    <t>https://sso.agc.gov.sg/Act/EMASA2001</t>
  </si>
  <si>
    <t>Energy Performance Certificate (Brussels) Belgium (2011)</t>
  </si>
  <si>
    <t>Energy Performance Certificate (Brussels)</t>
  </si>
  <si>
    <t>Scale based on primary energy consumption. Applicable to existing non-residential and residential, as well as new non-residential and residential. IEA/IRENA Global Renewable Energy Policies and Measures Database © OECD/IEA and IRENA, [November 2020]</t>
  </si>
  <si>
    <t>https://www.iea.org/policies/2493-peb-energy-performance-certificate-brussels-2011?country=Belgium&amp;qs=belgiu</t>
  </si>
  <si>
    <t>Energy Performance Certificate (Flanders) Belgium (2011)</t>
  </si>
  <si>
    <t>Energy Performance Certificate (Flanders)</t>
  </si>
  <si>
    <t>Market-based instruments, White certificates, Codes and standards, Product standards</t>
  </si>
  <si>
    <t>Scale based on primary energy consumption. Applicable to new and existing residential buildings. IEA/IRENA Global Renewable Energy Policies and Measures Database © OECD/IEA and IRENA, [November 2020]</t>
  </si>
  <si>
    <t>https://www.iea.org/policies/2494-epb-energy-performance-certificate-flanders-2011?country=Belgium&amp;qs=belgiu</t>
  </si>
  <si>
    <t>Energy Performance Certificate (Wallonia) Belgium (2010)</t>
  </si>
  <si>
    <t>Energy Performance Certificate (Wallonia)</t>
  </si>
  <si>
    <t>Applicable to new and existing residential buildings. IEA/IRENA Global Renewable Energy Policies and Measures Database © OECD/IEA and IRENA, [November 2020]</t>
  </si>
  <si>
    <t>https://www.iea.org/policies/2495-peb-energy-performance-certificate-wallonia-2010?country=Belgium&amp;qs=belgiu</t>
  </si>
  <si>
    <t>Energy Performance and Indoor Climate (Flanders) Belgium (2012)</t>
  </si>
  <si>
    <t>Energy Performance and Indoor Climate (Flanders)</t>
  </si>
  <si>
    <t>Applicable to new non-residential and new residential. IEA/IRENA Global Renewable Energy Policies and Measures Database © OECD/IEA and IRENA, [November 2020]</t>
  </si>
  <si>
    <t>https://www.iea.org/policies/2491-energy-performance-and-indoor-climate-epb-flanders-2012?country=Belgium&amp;qs=belgiu</t>
  </si>
  <si>
    <t>Energy Policy (2001/02:143) Sweden (2002)</t>
  </si>
  <si>
    <t>Energy Policy (2001/02:143)</t>
  </si>
  <si>
    <t>Tax relief, Green certificates, Information and education, Strategic planning</t>
  </si>
  <si>
    <t>The Bill re-affirmed the country's established energy policy objectives. The energy policy decision contained measures designed to encourage more efficient energy consumption through the rationalisation of existing policy measures and the dissemination of knowledge at the national and regional levels. The decision also announced a new method to promote environmentally-friendly and renewable electricity production through a quota-based trading programme for green electricity certificates. IEA/IRENA Global Renewable Energy Policies and Measures Database © OECD/IEA and IRENA, [November 2020]</t>
  </si>
  <si>
    <t>https://www.iea.org/policies/3812-energy-policy?country=Sweden&amp;page=3&amp;qs=swede</t>
  </si>
  <si>
    <t>Energy Policy 2013-2027 Guatemala (2013)</t>
  </si>
  <si>
    <t>Energy Policy 2013-2027</t>
  </si>
  <si>
    <t>Executive
The National Energy Plan defines the promotion of renewable energy resources as one of its guiding principles. It establishes important guidelines to prioritize actions for sustainable development. The plan aims to promote the use of clean and environmentally friendly energy for domestic consumption without losing sight of energy security and the need for supplying electricity at competitive prices.
Electricity: The plan sets the long term targets of:
Reaching 80% of electricity generation from renewable energy resources.
Installing 500 MW of renewable capacity.
Building 1500 km of transmission lines to integrate renewable energy.
Heating and Cooling: The plan sets long term targets of:
Installing 100,000 energy efficient wood stoves, reducing the use of firewood in the industrial sector by 15%.
Substituting the use of firewood at the domestic level by up to a 25% using other fuel sources. IEA/IRENA Global Renewable Energy Policies and Measures Database © OECD/IEA and IRENA, [November 2020]</t>
  </si>
  <si>
    <t>http://www.lse.ac.uk/GranthamInstitute/legislation/countries/guatemala/</t>
  </si>
  <si>
    <t>{{{Comments}}}, Share of renewable in electricity production, In the industry and commercial sectors</t>
  </si>
  <si>
    <t>Energy efficiency improvement target (%), Capacity of renewables (MW), Share of renewables (%)</t>
  </si>
  <si>
    <t>25, 500, 80</t>
  </si>
  <si>
    <t>2013, ,</t>
  </si>
  <si>
    <t>2027, 2027, 2027</t>
  </si>
  <si>
    <t>Energy Policy 2014 slovakia Slovakia (2014)</t>
  </si>
  <si>
    <t>Energy Policy</t>
  </si>
  <si>
    <t>Renewable energy sources:The Energy Poicy determines that developing renewable energy sources for heat, particularly through biomass and geothermal energy, is to be prioritised. It sees renewable energy sources as possibly increasing their share in overall electricity production to as much as 19% in 2010, 24% in 2020 and 27% in 2030. Biomass is seen as having the greatest potential as an energy source for heat and electricity, and biofuels as the most promising alternative to fossil fuels for transport. The targets for the use of biofuels arising from the EU directive 2003/30/EC , calculated on the basis of the energy content of motor fuels, are 2% at the end of 2005 and 5.75 % at the end of 2010. IEA/IRENA Global Renewable Energy Policies and Measures Database © OECD/IEA and IRENA, [November 2020]</t>
  </si>
  <si>
    <t>https://www.mhsr.sk/uploads/files/47NgRIPQ.pdf</t>
  </si>
  <si>
    <t>Share of renewable in electricity production,</t>
  </si>
  <si>
    <t>FSM</t>
  </si>
  <si>
    <t>Energy Policy Federated States of Micronesia (2012)</t>
  </si>
  <si>
    <t>Micronesia, Federated States of</t>
  </si>
  <si>
    <t>Policy support, Target, Energy efficiency target, Political &amp; non-binding energy efficiency target</t>
  </si>
  <si>
    <t>Executive
In 2012, the Federate States of Micronesia (Yap, Chuuk, Pohnpei and Kosrae) put in place an energy policy, which calls for a 30 percent reduction in use of fossil fuels and 50 percent increase in energy efficiency by 2020. 
In addition, it sets broad goals of:
1. Provision of affordable and safe electricity to all the households in the main island center by 2015.
2. Electrification of 80% of rural public facilities by 2015.
3. Electrification of 90% of rural households by 2020.
4. Enhance the supply side energy efficiency of the FSM by 20% by 2015.</t>
  </si>
  <si>
    <t>https://energy.gov/savings/federated-states-micronesia-renewable-energy-target
https://policy.asiapacificenergy.org/sites/default/files/Energy-Policy-volume-I-Updated.pdf</t>
  </si>
  <si>
    <t>SYC</t>
  </si>
  <si>
    <t>Energy Policy for the Republic of Seychelles 2010-2030 Seychelles (2011)</t>
  </si>
  <si>
    <t>Energy Policy 2010-2030</t>
  </si>
  <si>
    <t>Seychelles</t>
  </si>
  <si>
    <t>The Seychelles Energy Policy for 2010-2030 was formally approved by the Cabinet and adopted as official government policy in 2010. It recommends a sustainable development of the energy sector focusing on energy efficiency, renewable energy and reducing the dependence on oil to improve energy security. With an aim to diversify the energy supply, a 5% and 15% share of renewable energy is targeted for 2020 and 2030 respectively. IEA/IRENA Global Renewable Energy Policies and Measures Database © OECD/IEA and IRENA, [November 2020]</t>
  </si>
  <si>
    <t>https://wedocs.unep.org/bitstream/handle/20.500.11822/20516/Energy_profile_Seychelles.pdf?sequence=1&amp;amp%3BisAllowed=</t>
  </si>
  <si>
    <t>PRY</t>
  </si>
  <si>
    <t>Energy Policy of Paraguay (approved through Decree no. 6092) 2016 Paraguay (2016)</t>
  </si>
  <si>
    <t>Energy Policy (approved through Decree no. 6092)</t>
  </si>
  <si>
    <t>Paraguay</t>
  </si>
  <si>
    <t>10% share of renewable energy in the total energy matrix by 2040.</t>
  </si>
  <si>
    <t>https://www.vouga.com.py/eng/publicacion.php?id=262</t>
  </si>
  <si>
    <t>Energy Policy of Poland until 2030 (EPP 2030) Poland (2009)</t>
  </si>
  <si>
    <t>Energy Policy of until 2030 (EPP 2030)</t>
  </si>
  <si>
    <t>Executive
The Energy Policy sets the following targets for renewable energy development:
15% share of renewable energy sources in final energy consumption in 2020;
10% market share of biofuels in transport fuels in 2020, while striving to make greater use of second generation biofuels. IEA/IRENA Global Renewable Energy Policies and Measures Database © OECD/IEA and IRENA, [November 2020]</t>
  </si>
  <si>
    <t>https://www.lse.ac.uk/GranthamInstitute/wp-content/uploads/2015/05/POLAND.pdf</t>
  </si>
  <si>
    <t>Energy Promotion Regulation Switzerland (2017)</t>
  </si>
  <si>
    <t>Energy Promotion Regulation</t>
  </si>
  <si>
    <t>This regulation defines basic determinations of energy issues. Its purpose is the determination of rules concerning the funding of the use of renewable energy.</t>
  </si>
  <si>
    <t>http://www.res-legal.eu/search-by-country/switzerland/sources/t/source/src/enfv/
http://www.res-legal.eu/search-by-country/switzerland/single/s/res-e/t/promotion/aid/feed-in-tariff-1/lastp/396/</t>
  </si>
  <si>
    <t>Energy Regulatory Authority Act, Act No.3 of 2011 (Chapter 13:23) Zimbabwe (2011)</t>
  </si>
  <si>
    <t>Energy Regulatory Authority Act No.3/2011 (Chapter 13:23)</t>
  </si>
  <si>
    <t>http://archive.kubatana.net/docs/legisl/energy_reg_authority_act_3_2011_110610.pdf</t>
  </si>
  <si>
    <t>Energy Report Netherlands (2011)</t>
  </si>
  <si>
    <t>Energy Report</t>
  </si>
  <si>
    <t>https://www.government.nl/documents/leaflets/2011/06/18/energy-report-2011</t>
  </si>
  <si>
    <t>Energy Research, Development &amp; Demonstration (RD&amp;D) Sweden (1997)</t>
  </si>
  <si>
    <t>Energy Research, Development &amp; Demonstration (RD&amp;D)</t>
  </si>
  <si>
    <t>RD&amp;D funding, Grants and subsidies, Research &amp; Development and Deployment (RD&amp;D)</t>
  </si>
  <si>
    <t>The 1997 Long-term Energy Policy Programme addressed RD&amp;D. It included a 7 year R&amp;DD programme of SEK 5.6 billion (EUR 93 mln per year) for RE sources and new energy technology. The main target of the programme was to reduce the costs of the use of the renewables so as to make them more viable alternatives to nuclear power and fossil fuels. IEA/IRENA Global Renewable Energy Policies and Measures Database © OECD/IEA and IRENA, [November 2020]</t>
  </si>
  <si>
    <t>https://www.iea.org/policies/3508-energy-research-development-demonstration-rdd?country=Sweden&amp;page=3&amp;qs=swede</t>
  </si>
  <si>
    <t>Energy Resources Regulations (Energy efficiency and Energy Information of Cooling Appliances), 2004 ; Energy Sources Regulations (Energy efficiency, Energy Markings And Energy Ratings Of Air Conditioners), 2004; Israel (2004)</t>
  </si>
  <si>
    <t>Energy Resources Regulations (Energy efficiency and Energy Information of Cooling Appliances); Energy Sources Regulations (Energy efficiency, Energy Markings And Energy Ratings Of Air Conditioners)</t>
  </si>
  <si>
    <t>Regulatory Instruments, Codes and standards, Product standards, Information provision</t>
  </si>
  <si>
    <t>https://clasp.ngo/policies/israel-meps1</t>
  </si>
  <si>
    <t>Energy Resources Regulations (Performing a Study to Find a Potential to Energy Conservation) 1993 Israel (1993)</t>
  </si>
  <si>
    <t>Energy Resources Regulations (Performing a Study to Find a Potential to Energy Conservation)</t>
  </si>
  <si>
    <t>https://www.climate-laws.org/geographies/israel/policies/energy-resources-regulations-performing-a-study-to-find-a-potential-to-energy-conservation-1993</t>
  </si>
  <si>
    <t>Energy Route 2018-2022 Chile (2018)</t>
  </si>
  <si>
    <t>Energy Route 2018-2022</t>
  </si>
  <si>
    <t>Economic instruments, Information and education, Information provision, Professional training and qualification, Policy support, Institutional creation, Strategic planning, Regulatory Instruments, Monitoring</t>
  </si>
  <si>
    <t>The Energy Route aims to foster energy efficiency, small distributed renewable energy and to start the process of decarbonising Chile’s energy matrix. The promotion of low-emissions energy, efficient transport, energy development and modernization are also among the seven axis of this energy route. The Energy route is in line with the objectives of the 2050 Energy Strategy. 
The Energy Route establishes commitments for further emissions reductions. These commitments include:
- Quadrupling small (i.e less than 300 kW) distributed renewable energy capacity by 2022.
- Establishing a legal framework for energy efficiency in the industry, mining, transport, and buildings sector.
- Implementing a ten-fold increase of current EVs share. 
- Regulating solid biofuels (i.e. wood).
- Starting the process of decarbonising the energy matrix 
- Establishing a concrete phase-out plan for coal-fired power plants. 
- Providing training to 6,000 technicians, operators and professionals on the sustainable use and management of energy. 
The Energy Route 2018-2022 also creates the Coordination Committee for Energy Innovation (Comité de Coordinación en Innovación Energética), in charge of identifying and prioritizing the necessary actions to modernize the energy sector. Its main objective is to build an innovation strategy and an action plan for this sector.</t>
  </si>
  <si>
    <t>http://iamericas.org/oldsite/documents/energy/presentations/Energy_Road_Map_Chile.pdf</t>
  </si>
  <si>
    <t>Energy Saving and Efficiency Plan 2008 - 2011 Spain (2008)</t>
  </si>
  <si>
    <t>Energy Saving and Efficiency Plan 2008 - 2011</t>
  </si>
  <si>
    <t>Infrastructure investments, Grants and subsidies, Information provision, Demonstration project</t>
  </si>
  <si>
    <t>The Spanish government on 1 August 2008 approved the Spanish Industry Ministers 2008-2011 energy saving and efficiency plan announced two days earlier. The plan contains 31 recommendations aimed at reducing carbon dioxide emissions and saving EUR 4.14 billion in oil imports, or 47 million barrels per year over four years. The new plan will cover the transport, industrial, residential, tertiary and agricultural sectors. Measures follow four lines of action: transversal measures, mobility, buildings and energy savings. (For more detail, see reference below.) IEA/IRENA Global Renewable Energy Policies and Measures Database © OECD/IEA and IRENA, [November 2020]</t>
  </si>
  <si>
    <t>https://www.iea.org/policies/1020-energy-saving-and-efficiency-plan-2008-11?country=Spain&amp;page=4&amp;qs=spain</t>
  </si>
  <si>
    <t>Energy Sector’s Long Term Strategy Chile (2017)</t>
  </si>
  <si>
    <t>Energy Sector’s Long Term Strategy</t>
  </si>
  <si>
    <t>http://pelp.minenergia.cl/files/100
http://pelp.minenergia.cl/informacion-del-proceso/resultados</t>
  </si>
  <si>
    <t>Energy Security Plan Morocco (2008)</t>
  </si>
  <si>
    <t>Energy Security Plan</t>
  </si>
  <si>
    <t>https://www.climate-laws.org/geographies/morocco/policies/energy-security-plan-and-national-energy-strategy-vision-2030</t>
  </si>
  <si>
    <t>Energy Security Strategy of the Slovak Republic, Resolution of the Government No. 732/2008 Coll. Slovakia (2008)</t>
  </si>
  <si>
    <t>Energy Security Strategy, Resolution of the Government No. 732/2008 Coll.</t>
  </si>
  <si>
    <t>https://inis.iaea.org/search/search.aspx?orig_q=RN:43130814</t>
  </si>
  <si>
    <t>Energy Sources Regulations (Energy efficiency, Energy Markings And Energy Ratings Of Air Conditioners) Israel (2004)</t>
  </si>
  <si>
    <t>Energy Sources Regulations (Energy efficiency, Energy Markings And Energy Ratings Of Air Conditioners)</t>
  </si>
  <si>
    <t>Regulatory Instruments, Codes and standards, Product codes and standards</t>
  </si>
  <si>
    <t>https://clasp.ngo/policies/israel-meps2</t>
  </si>
  <si>
    <t>Energy Sources Regulations (Maximum Electric Output in Standby Mode for Domestic and Office Electric Appliances), 2011; and The Energy Sources Regulations (Maximum Electric Output for a Television Receiver), 2011 Israel (2012)</t>
  </si>
  <si>
    <t>Energy Sources Regulations (Maximum Electric Output in Standby Mode for Domestic and Office Electric Appliances), 2011; and The Energy Sources Regulations (Maximum Electric Output for a Television Receiver), 2011</t>
  </si>
  <si>
    <t>https://www.lse.ac.uk/GranthamInstitute/wp-content/uploads/laws/8263.pdf</t>
  </si>
  <si>
    <t>Energy Sources Regulations (Monitoring Energy Consumption Efficiency, 1993) Israel (1993)</t>
  </si>
  <si>
    <t>Energy Sources Regulations (Monitoring Energy Consumption Efficiency)</t>
  </si>
  <si>
    <t>https://www.globallegalinsights.com/practice-areas/energy-laws-and-regulations/israel</t>
  </si>
  <si>
    <t>Energy Sources Regulations – The Energy Sources Regulations (Minimal Energetic Efficiency for Indoor Light Bulb) Israel (2012)</t>
  </si>
  <si>
    <t>Energy Sources Regulations – The Energy Sources Regulations (Minimal Energetic Efficiency for Indoor Light Bulb)</t>
  </si>
  <si>
    <t>https://www.lse.ac.uk/GranthamInstitute/wp-content/uploads/laws/1372_EN.pdf</t>
  </si>
  <si>
    <t>Energy Strategy 2050 Denmark (2011)</t>
  </si>
  <si>
    <t>Energy Strategy 2050</t>
  </si>
  <si>
    <t>Climate strategy, Political &amp; non-binding climate strategy, Target, Energy efficiency target, Political &amp; non-binding energy efficiency target, Renewable energy target, Political &amp; non-binding renewable energy target</t>
  </si>
  <si>
    <t>Buildings, Electricity and heat, Renewables, General, Industry</t>
  </si>
  <si>
    <t>The main goal of the Danish 2050 Energy Strategy is to achieve 100% independence from fossil fuel in the national energy mix by 2050.
In a first step to completely phase out fossil fuels the government targets the drop in the consumption of oil, gas and coal by 33% between 2009 and 2020.
The share of thermal production in total energy generation should also decrease from 71% to 40% over the same period.
To reach 100% of electricity from renewable, the Danish government greatly focuses on wind energy, expected to provide for 40% of total electricity needs, together with biomass and biogas. A solid district heating network, fed by renewable heat from biomass, will be the main motor of the energy transition in the heating sector.
Full independence from fossil fuels will also be reached through a solid and long term energy efficiency policy aiming at reducing gross energy consumption by 6% from 2006 levels. Energy companies will be required to increase energy savings by 50% in 2013 and 75% by 2017 to 2020. Electric meters diffusion will participate in moniotring energy demand in the residential sector.
In the building sector, the Danish government is going a step forward in implementing very ambitious building code, banning oil boilers in all new constructions and, by 2017, in all houses while biomass, biogas and solar thermal appliances will be strongly encouraged.
Denmark also targets the large scale deployment of offshore wind as well as dramatic growth in the wind manufacturing sector, and will fund research and development in for solar and wave power, support main demonstration projects for large heat pumps intended to be used in district heating plants and fund other geothermal energy research projects.
In order to generate revenues to finance the energy shift of the country, Denmark will introduce a public service obligation tax on electricity and gas, while tax on oil, gas and coal will be further increased to discourage their use. IEA/IRENA Global Renewable Energy Policies and Measures Database © OECD/IEA and IRENA, [November 2020]</t>
  </si>
  <si>
    <t>http://www.kebmin.dk/sites/kebmin.dk/files/news/from-coal-oil-and-gas-to-green-energy/Energy%20Strategy%202050%20web.pdf
http://www.kebmin.dk/en</t>
  </si>
  <si>
    <t>Energy Strategy Austria (2010)</t>
  </si>
  <si>
    <t>Energy Strategy</t>
  </si>
  <si>
    <t>https://www.iea.org/policies/5018-energy-strategy-of-austria</t>
  </si>
  <si>
    <t>Energy Strategy for 2035 Ukraine (2017)</t>
  </si>
  <si>
    <t>Energy Strategy for 2035</t>
  </si>
  <si>
    <t>The aim of the Strategy is to provide for the society and the economy demand in fuel and energy resources in a technically safe, secure, cost-effective and environmentally sound manner to ensure improved living conditions of the population. The target status of Ukraine’s energy sector, at which the Strategy is aimed, is determined based on the need to:
• meet the population’s demand in both normal and emergency conditions;
• ensure the technically reliable and safe operation of the power supply system;
• provide for the economic efficiency of Ukrainian power supply systems and the energy sector in general;
• ensure the efficient energy use by the population and the national economy;
• find an environmentally sound solution to the environmental and climate impact of the energy sector;
• enable the state to form and implement policies aimed at protecting national interests regardless of the existing and potential internal and external threats to the energy sector.
The quantitative and qualitative targets of the Strategy are defined with due account of the need to ensure the sustainable development of the Ukrainian society in the long term, national economic priorities, and international obligations of Ukraine. The major targets for the period through 2035 are: 
• to reduce GDP energy intensity by 2035 to the level of 0.17 koe per 1 USD Ukrainian GDP (PPP) and to bring this indicator nearer to that of the countries with similar climatic, geographic, and economic conditions; 
• to optimize the structure of the country’s energy balance basing on energy security requirements and to bring the share of renewable energy to 20%; 
• to achieve by 2020 the level of dependence on energy supplies from a single country (company) not exceeding 30% of total imports (for nuclear fuel, targets are set separately);
• to achieve by 2035 the level of dependence on supplies from a single country not exceeding 30% of the total consumption of all types of energy; 
• to ensure a guaranteed compliance of generating capacities to the volumes and modes of energy consumption in the United Power System of Ukraine, particularly with regard to regulatory capacities availability; 
• to ensure by 2025 the technical integration of Ukrainian and European electricity and gas markets (cross-border transmission networks) amounting to at least 15% of Ukraine’s domestic market volume; 
• to form by 2035 a system of guaranteed power supplies to meet the demand of the national economy and the population during an emergency period equivalent to 90 days of consumption.
(source: IEA) IEA/IRENA Global Renewable Energy Policies and Measures Database © OECD/IEA and IRENA, [November 2020]</t>
  </si>
  <si>
    <t>https://razumkov.org.ua/uploads/article/2017_NES%202035_RazumkovCentre_Ukraine_September%202017_description.pdf</t>
  </si>
  <si>
    <t>Energy Strategy for 2050 United Arab Emirates (2017)</t>
  </si>
  <si>
    <t>Energy Strategy for 2050</t>
  </si>
  <si>
    <t>The strategy aims to diversify the energy matrix and improve energy efficiency.
It seeks to increase the contribution of clean energy in the total energy mix from 25% to 50% by 2050 and reduce carbon footprint of power generation by 70%. It also aims to increase energy efficiency of individuals and companies by 40%. 
The strategy foresees shares of 44% renewable energy, 38% gas, 12% “clean coal” and 6% nuclear in the electricity mix in 2050. It is unclear how “clean coal” is defined exactly, although this probably means coal-fired power with carbon capture and storage or high efficiency low emission (HELE) coal-fired power. (source: Climate Action Tracker, November 2018, https://climateactiontracker.org/countries/uae/current-policy-projections/)</t>
  </si>
  <si>
    <t>https://climateactiontracker.org/countries/uae/current-policy-projections/
https://gulfnews.com/business/energy/uae-energy-plan-for-2050-to-achieve-balance-between-energy-production-and-consumption-1.1959893</t>
  </si>
  <si>
    <t>Energy Strategy to 2030, approved by Decree Reference No. 1071-p Ukraine (2013)</t>
  </si>
  <si>
    <t>Energy Strategy to 2030, approved by Decree Reference No. 1071-p</t>
  </si>
  <si>
    <t>Electricity and heat, Nuclear, Coal, Gas, Oil, General</t>
  </si>
  <si>
    <t>Executive. Energy intensity reduction of 50% by 2030.</t>
  </si>
  <si>
    <t>http://www.niss.gov.ua/public/File/2014_nauk_an_rozrobku/Energy%20strategy%202035%20eng.pdf</t>
  </si>
  <si>
    <t>energy intensity reduction</t>
  </si>
  <si>
    <t>Energy Subsidies (Brussels) Belgium (2004)</t>
  </si>
  <si>
    <t>Energy Subsidies (Brussels)</t>
  </si>
  <si>
    <t>Since 2004, Brussels-Capital Region offers to individuals and businesses a set of 'Energy 'subsidies for renovation projects or for energy efficient appliances. The subsidies concern renewable energy facilities (solar boiler and photovoltaic panels), CHP, district heating, energy audit, insulation, super-insulating glazing, high-performance boilers, green rooftops or façades, ventilation, energy efficient appliances (refrigerator, washing machines, etc.). IEA/IRENA Global Renewable Energy Policies and Measures Database © OECD/IEA and IRENA, [November 2020]</t>
  </si>
  <si>
    <t>https://www.iea.org/policies/385-energy-subsidies?country=Belgium&amp;page=2&amp;qs=belgiu</t>
  </si>
  <si>
    <t>Energy Supply Act Denmark (2013)</t>
  </si>
  <si>
    <t>Energy Supply Act</t>
  </si>
  <si>
    <t>https://www.ecolex.org/details/legislation/energy-supply-act-no-1329-of-2013-lex-faoc128906/</t>
  </si>
  <si>
    <t>Energy Tax Exemption - Commercial Charging - Electric Mobility Denmark (2016)</t>
  </si>
  <si>
    <t>Energy Tax Exemption - Commercial Charging - Electric Mobility</t>
  </si>
  <si>
    <t>Since 2016, Denmark offers a tax exemption (0.124 USD/kWh; 0.105 EUR/kWh) for commercial charging (electric mobility), which in 2017 was extended to 2019. IEA/IRENA Global Renewable Energy Policies and Measures Database © OECD/IEA and IRENA, [November 2020]</t>
  </si>
  <si>
    <t>https://www.iea.org/policies/6987-energy-tax-exemption-commercial-charging-electric-mobility?country=Denmark&amp;qs=den</t>
  </si>
  <si>
    <t>Energy White Paper `Delivering a Sustainable Energy Future for Ireland? : The Energy Policy Framework 2007-2020 Ireland (2007)</t>
  </si>
  <si>
    <t>Energy White Paper `Delivering a Sustainable Energy Future for Ireland: The Energy Policy Framework 2007-2020</t>
  </si>
  <si>
    <t>Executive
achieving 15% of electricity consumption from renewable sources by 2010 through existing and new projects under the REFIT Scheme; and - achieving 33% of electricity consumption from renewable sources by 2020 through support for research, development, commercialisation and technology transfer and planning for offshire wind, ocean technology and biomass.
- achieving 20% savings in energy across the electricity, transport and heating sectors by 2020;
- updating national building regulations with a view to amending existing regulations in 2008, including to reduce energy demand by 40% relative to current standards;
- setting a target of 33% for energy savings across the public sector; IEA/IRENA Global Renewable Energy Policies and Measures Database © OECD/IEA and IRENA, [November 2020]</t>
  </si>
  <si>
    <t>https://www.iea.org/policies/4560-white-paper-delivering-a-sustainable-energy-future-for-ireland</t>
  </si>
  <si>
    <t>Share of renewable in electricity consumption</t>
  </si>
  <si>
    <t>BRN</t>
  </si>
  <si>
    <t>Energy White Paper and Renewable Energy Target Brunei 2014 Brunei Darussalam (2014)</t>
  </si>
  <si>
    <t>Energy White Paper and Renewable Energy Target</t>
  </si>
  <si>
    <t>Brunei Darussalam</t>
  </si>
  <si>
    <t>The white paper sets strategic goals for the energy sector of the Brunei Darussalam and provides broad guidelines for achieving these targets in the form of key priority initiatives.
According to the whitepaper, Brunei Darussalam produced around 1,700 MWh from renewable energy sources in 2014 and plans to increase this to:
• 124,000 MWh by 2017, which will be 2.7% of the electricity generation mix.
• 954,000 MWh by 2035, which will be 10% of the electricity generation mix. IEA/IRENA Global Renewable Energy Policies and Measures Database © OECD/IEA and IRENA, [November 2020]</t>
  </si>
  <si>
    <t>http://www.des.gov.bn/SiteCollectionDocuments/Energy%20White%20Paper%202014(1).pdf</t>
  </si>
  <si>
    <t>Energy and Climate Neutrality in Federal Buildings by 2040 - Draft National Energy and Climate Plan (NECP) Belgium (2019)</t>
  </si>
  <si>
    <t>Energy and Climate Neutrality in Federal Buildings by 2040 - Draft National Energy and Climate Plan (NECP)</t>
  </si>
  <si>
    <t>The goal of this policy is to align the energy performance of federal public buildings with the objective of achieving neutrality by 2040 (the concepts of energy and climate neutrality must also be clearly defined). Different standards will have to be drafted, to accomodate different types of buildings. Budget commitmments will have to be guaranteed through multiannual plans. Improvement could be achieved through other measures, such as reducing the portfolio (avoiding vacant spaces) and relocating to energy efficient buildings that do not require renovation. IEA/IRENA Global Renewable Energy Policies and Measures Database © OECD/IEA and IRENA, [November 2020]</t>
  </si>
  <si>
    <t>https://www.iea.org/policies/7406-energy-and-climate-neutrality-in-federal-buildings-by-2040-draft-national-energy-and-climate-plan-necp?country=Belgium&amp;qs=belgiu</t>
  </si>
  <si>
    <t>Energy efficiency Act (repeals the Law on Energy efficiency 2004) Bulgaria (2008)</t>
  </si>
  <si>
    <t>Energy efficiency Act (repeals the Law on Energy efficiency 2004)</t>
  </si>
  <si>
    <t>https://www.climate-laws.org/geographies/bulgaria/laws/energy-efficiency-act-repeals-the-law-on-energy-efficiency-2004</t>
  </si>
  <si>
    <t>Energy efficiency Act Austria (2014)</t>
  </si>
  <si>
    <t>Energy efficiency Act</t>
  </si>
  <si>
    <t>Target, Energy efficiency target, Formal &amp; legally binding energy efficiency target</t>
  </si>
  <si>
    <t>Legislative
A new law, the Federal Energy Efficiency Act, was adopted on July 9th, 2014, with the required constitutional majority in the National Council and was published on August 11th, 2014. In this new Austrian Energy Efficiency Law, which is now already implemented and also in force, the national energy efficiency headline target - the Austrian final energy consumption must not exceed 1.050 PJ in 2020 - is set out.
Austria will reach this target by:
a bundle of measures which can be divided into the categories industrial buildings, production and services as well as trade and small-scale consumption, mobility, energy provision, security of energy supply and general measures as well as by
an obligation system.
As of 1st January 2015, all energy suppliers (with the exception of very small businesses) must implement demonstrable measures to increase energy efficiency to reach a target of 0.6% annual increase in energy efficiency (energy savings obligation system). IEA/IRENA Global Renewable Energy Policies and Measures Database © OECD/IEA and IRENA, [November 2020]</t>
  </si>
  <si>
    <t>https://nysba.org/NYSBA/Sections/International/Seasonal%20Meetings/Vienna%202014/Coursebook/Panel%2022/Panel%2022%20Mayer%20paper.pdf</t>
  </si>
  <si>
    <t>Annual increase in energy efficiency</t>
  </si>
  <si>
    <t>Energy efficiency Law Poland (2011)</t>
  </si>
  <si>
    <t>Energy efficiency Law</t>
  </si>
  <si>
    <t>http://www.article7eed.eu/index.php/poland</t>
  </si>
  <si>
    <t>Energy efficiency and Conservation Act New Zealand (2000)</t>
  </si>
  <si>
    <t>Energy efficiency and Conservation Act</t>
  </si>
  <si>
    <t>http://www.legislation.govt.nz/act/public/2000/0014/latest/DLM54948.html</t>
  </si>
  <si>
    <t>Energy for Rural Transformation (ERT) Uganda (2002)</t>
  </si>
  <si>
    <t>Energy for Rural Transformation (ERT)</t>
  </si>
  <si>
    <t>Grants and subsidies, Market-based instruments, Professional training and qualification, Strategic planning, Auditing, Product standards, Monitoring</t>
  </si>
  <si>
    <t>The Energy for Rural Transformation Program (ERT) is a World Bank funded cross-cutting programme aimed at improving rural household energy access. The programme targets 10% of rural electrification by 2012. It also seeks to spread Information Communication Technologies (ICTs), improve water sanitation and drinkable water access. The electricity access section of the project is divided into two main phases: 1) From 2002 to 2009, the programme tackles grid extension in rural areas close to urban centres. 2) From 2009 to 2012, it will legally and ficially support independent power producers investing in renewable energy-based mini-grid systems in concentrated but remote settlement areas with a potential for electricity use by rural enterprises. During this phase, the programme will also emphasise solar photovoltaic (PV) technologies by providing installation grants for small PV systems in remote areas, as well as technical assistance and support for business development. Grants are provided for the installation of: 20, 000 Small Solar Home systems and 2, 000 large PV systems with a total capacity of around 2 MWp. Funding will also develop 10, 000 biogas plants and increase biofuel production nationwide. IEA/IRENA Global Renewable Energy Policies and Measures Database © OECD/IEA and IRENA, [November 2020]</t>
  </si>
  <si>
    <t>Mitigation, Energy access, Water</t>
  </si>
  <si>
    <t>https://www.iea.org/policies/4130-energy-for-rural-transformation-ert?country=Uganda&amp;qs=turk</t>
  </si>
  <si>
    <t>Energy from Renewable Sources Act Bulgaria (2011)</t>
  </si>
  <si>
    <t>Energy from Renewable Sources Act</t>
  </si>
  <si>
    <t>Feed-in tariffs or premiums, Strategic planning, Obligation schemes</t>
  </si>
  <si>
    <t>The Act on Renewable Energy Sources (ERSA) is the statutory basis for the feed-in tariff, which is the main element of the Bulgarian support system. The ERSA also establishes an obligation to purchase and dispatch electricity from renewable sources. Regarding biofuels, persons introducing liquid fuels of crude oil origin for transportation shall be obliged to offer market fuels for diesel and petrol engines blended with biofuels (art. 47 par. 1 ERSA) (see reference for details on the quota: http://www.res-legal.eu/search-by-country/bulgaria/single/s/res-t/t/promotion/aid/biofuel-quota-5/lastp/111/). IEA/IRENA Global Renewable Energy Policies and Measures Database © OECD/IEA and IRENA, [November 2020]</t>
  </si>
  <si>
    <t>http://www.res-legal.eu/search-by-country/bulgaria/tools-list/c/bulgaria/s/res-e/t/promotion/sum/112/lpid/111/</t>
  </si>
  <si>
    <t>Energy2000 Programme Switzerland (1991)</t>
  </si>
  <si>
    <t>Energy2000 Programme</t>
  </si>
  <si>
    <t>GHG reduction target, Negotiated agreements (public-private sector)</t>
  </si>
  <si>
    <t>On the legal basis of the Energy Decree, the action programme Energy2000 aimed to stabilise total fossil fuel consumption and CO2 emissions at 1990 levels by 2000. Increased use of renewable energy featured prominently in different parts of the Energy2000 programme. The federal Energy2000 programme rested on three main pillars: voluntary measures to promote energy efficiency and renewables, a favourable legal environment and dialogue between parties. IEA/IRENA Global Renewable Energy Policies and Measures Database © OECD/IEA and IRENA, [November 2020]</t>
  </si>
  <si>
    <t>https://www.iea.org/policies/3887-energy2000?country=Switzerland&amp;page=2&amp;qs=swi</t>
  </si>
  <si>
    <t>Enova - Climate and Energy Fund (Non-residential buildings) Norway (2017)</t>
  </si>
  <si>
    <t>Enova - Climate and Energy Fund (Non-residential buildings)</t>
  </si>
  <si>
    <t>Enova offers investment aid to implement energy efficiency measures in existing commercial and public buildings, including building cooperations. Enova also offers investment aid to full-scale demonstration projects involving new energy and climate technology under live operating conditions. IEA/IRENA Global Renewable Energy Policies and Measures Database © OECD/IEA and IRENA, [November 2020]</t>
  </si>
  <si>
    <t>https://www.iea.org/policies/7744-climate-and-energy-fundenova-non-residential-buildings?country=Norway&amp;qs=norway</t>
  </si>
  <si>
    <t>Enova - Climate and Energy Fund (Residential buildings) Norway (2017)</t>
  </si>
  <si>
    <t>Enova - Climate and Energy Fund (Residential buildings)</t>
  </si>
  <si>
    <t>Enova offers subsidies for energy efficient and climate friendly technologies to owners of residential buildings. IEA/IRENA Global Renewable Energy Policies and Measures Database © OECD/IEA and IRENA, [November 2020]</t>
  </si>
  <si>
    <t>https://www.iea.org/policies/7745-climate-and-energy-fundenova-residential-buildings?country=Norway&amp;qs=norway</t>
  </si>
  <si>
    <t>Enova - Climate and Energy Fund (Transport) Norway (2017)</t>
  </si>
  <si>
    <t>Enova - Climate and Energy Fund (Transport)</t>
  </si>
  <si>
    <t>Enova offers investment aid for reduction of GHG-emissions in the transport sector. This inclueds support for zero-emission, hybrid and biogass vehicles and zero-emision technology in vessels. Enova also supports charging an biogass and hydrogen refueling infrastructure. IEA/IRENA Global Renewable Energy Policies and Measures Database © OECD/IEA and IRENA, [November 2020]</t>
  </si>
  <si>
    <t>https://www.iea.org/policies/7746-climate-and-energy-fundenova-transport?country=Norway&amp;qs=norway</t>
  </si>
  <si>
    <t>Enova - Investment Aid for Energy Efficiency Measures in Buildings Norway (2013)</t>
  </si>
  <si>
    <t>Enova - Investment Aid for Energy Efficiency Measures in Buildings</t>
  </si>
  <si>
    <t>Enova offers investment aid to energy measures in buildings. The aid is given to measures that reduce energy use and converts energy sources to renewable ones. IEA/IRENA Global Renewable Energy Policies and Measures Database © OECD/IEA and IRENA, [November 2020]</t>
  </si>
  <si>
    <t>https://www.iea.org/policies/284-investment-aid-for-energy-efficiency-measures-in-buildings?country=Norway&amp;qs=norway</t>
  </si>
  <si>
    <t>Enova - Investment Aid for Energy Efficiency and Renewable Energy in Industry Norway (2012)</t>
  </si>
  <si>
    <t>Enova - Investment Aid for Energy Efficiency and Renewable Energy in Industry</t>
  </si>
  <si>
    <t>Enova offers investment aid to energy efficiency measures, conversion to the use of renewable energy sources and energy recovery in the industry. Enova also offers investment aid to full-scale demonstration projects involving new energy and climate technology under live operating conditions. Enova has a distinct responsibility for an initiative directed towards new energy and climate technology in the industry. IEA/IRENA Global Renewable Energy Policies and Measures Database © OECD/IEA and IRENA, [November 2020]</t>
  </si>
  <si>
    <t>https://www.iea.org/policies/420-investment-aid-for-energy-efficiency-and-renewable-energy-in-industry?country=Norway&amp;page=1&amp;qs=norway</t>
  </si>
  <si>
    <t>Enova - Investment Aid for Energy Measures in Households Norway (2013)</t>
  </si>
  <si>
    <t>Enova - Investment Aid for Energy Measures in Households</t>
  </si>
  <si>
    <t>Enova offers investment aid to households undertaking energy efficiency measures, measures aimed at decreasing energy consumption or conversion from heating sources based on fossil fuels or electricity to a renewable source. IEA/IRENA Global Renewable Energy Policies and Measures Database © OECD/IEA and IRENA, [November 2020]</t>
  </si>
  <si>
    <t>https://www.iea.org/policies/1467-investment-aid-for-energy-measures-in-households-though-enova-sf?country=Norway&amp;qs=norway</t>
  </si>
  <si>
    <t>Enova - Renewable Heat Production Norway (2013)</t>
  </si>
  <si>
    <t>Enova - Renewable Heat Production</t>
  </si>
  <si>
    <t>Buildings, Heating and cooling, Electricity and heat</t>
  </si>
  <si>
    <t>Enova offers investment aid to renewable heat production, which shall contribute to increased use of other energy carriers than electricity, natural gas and oil for heating. Enova has support programmes in place aimed at small heating plants and larger district heating plants. Enova also has a support programme directed towards industrial production of biogas. IEA/IRENA Global Renewable Energy Policies and Measures Database © OECD/IEA and IRENA, [November 2020]</t>
  </si>
  <si>
    <t>https://www.iea.org/policies/5506-renewable-heat-production?country=Norway&amp;qs=norway</t>
  </si>
  <si>
    <t>Enova SF - Investment Aid to Promote Innovative Energy Systems and Renewable District Heating and Cooling Norway (2003)</t>
  </si>
  <si>
    <t>Enova SF - Investment Aid to Promote Innovative Energy Systems and Renewable District Heating and Cooling</t>
  </si>
  <si>
    <t>Direct investment, Infrastructure investments, Grants and subsidies</t>
  </si>
  <si>
    <t>Enova SF grants investment aid to promote innovative energy systems with increased flexibility and energy efficiency. Enova also grants investment aid to build new or extend existing district heating and cooling infrastructure. IEA/IRENA Global Renewable Energy Policies and Measures Database © OECD/IEA and IRENA, [November 2020]</t>
  </si>
  <si>
    <t>https://www.iea.org/policies/1993-investment-aid-to-promote-innovative-energy-systems-and-renewable-district-heating-and-cooling-though-enova-sf?country=Norway&amp;page=2&amp;qs=norway</t>
  </si>
  <si>
    <t>Environment Code (Law 2001-01) Senegal (2001)</t>
  </si>
  <si>
    <t>Environment Code (Law 2001-01)</t>
  </si>
  <si>
    <t>https://www.informea.org/en/environment-code-2001-law-no-2001-01-15-january-2001</t>
  </si>
  <si>
    <t>TON</t>
  </si>
  <si>
    <t>Environment Management Act 2010 Tonga (2010)</t>
  </si>
  <si>
    <t>Environment Management Act</t>
  </si>
  <si>
    <t>Tonga</t>
  </si>
  <si>
    <t>This Act establishes the Ministry of Environment and Climate Change. (For details, see reference below.)</t>
  </si>
  <si>
    <t>https://climate-laws.org/cclow/geographies/182/laws/4334</t>
  </si>
  <si>
    <t>Environment Policy of Ethiopia Ethiopia (1997)</t>
  </si>
  <si>
    <t>Environment Policy</t>
  </si>
  <si>
    <t>http://archive.basel.int/legalmatters/natleg/documents/ethiopia01.pdf</t>
  </si>
  <si>
    <t>Environment Protection Act Pakistan (1997)</t>
  </si>
  <si>
    <t>Environment Protection Act</t>
  </si>
  <si>
    <t>Pakistan’s environmental policy and management framework is based on the Pakistan Environment Protection Act 1997 (PEPA), which in turn replaces the Pakistan Environmental Protection Ordinance promulgated in 1983.</t>
  </si>
  <si>
    <t>http://unfccc.int/resource/docs/natc/paknc1.pdf</t>
  </si>
  <si>
    <t>Environment protection Act, no. 1757 of 22 December 2006 (updated: No. 879 of 2010) Denmark (2007)</t>
  </si>
  <si>
    <t>Environment protection Act, no. 1757 of 22 December 2006 (updated: No. 879 of 2010)</t>
  </si>
  <si>
    <t>https://eng.mst.dk/trade/industry/environmental-inspection/danish-regulations/</t>
  </si>
  <si>
    <t>Environmental Bonus for Wind Power Sweden (1994)</t>
  </si>
  <si>
    <t>Environmental Bonus for Wind Power</t>
  </si>
  <si>
    <t>In 1994, an "environmental bonus" was provided to power producers for every kWh delivered by a wind power plant.
The bonus corresponded to the electricity tax paid by households, and was administered in the form of a tax deduction for each kWh of wind power produced. The amount deducted, that is, the bonus, was returned to the wind power producers through a regulated contract between the wind energy producers and the suppliers. IEA/IRENA Global Renewable Energy Policies and Measures Database © OECD/IEA and IRENA, [November 2020]</t>
  </si>
  <si>
    <t>https://www.iea.org/policies/3484-environmental-bonus-for-wind-power?country=Sweden&amp;page=2&amp;qs=swed</t>
  </si>
  <si>
    <t>Environmental Code DS2000:61 Sweden (1999)</t>
  </si>
  <si>
    <t>Environmental Code DS2000:61</t>
  </si>
  <si>
    <t>https://www.government.se/legal-documents/2000/08/ds-200061/</t>
  </si>
  <si>
    <t>Environmental Impact Assessment Uruguay (2005)</t>
  </si>
  <si>
    <t>Environmental Impact Assessment</t>
  </si>
  <si>
    <t>This decree states the requirement for environmental impact analysis for electricity generation projects. It also includes the requirement for a decommissioning plan and a decommissioning guarantee which is determined on a case-by-case basis. IEA/IRENA Global Renewable Energy Policies and Measures Database © OECD/IEA and IRENA, [November 2020]</t>
  </si>
  <si>
    <t>https://www.iea.org/policies/5969-environmental-impact-assessment?country=Uruguay&amp;qs=urugu</t>
  </si>
  <si>
    <t>Environmental Impact Assessment Act  Nigeria (1992)</t>
  </si>
  <si>
    <t>Environmental Impact Assessment Act</t>
  </si>
  <si>
    <t>http://faolex.fao.org/docs/pdf/nig18378.pdf</t>
  </si>
  <si>
    <t>Environmental Management Act (EMA), Act No.13 of 2002 (Chapter 20:27), revisions under Act No.5 of 2004 (s.23) and Act No. 6 of 2005 (s.28) Zimbabwe (2006)</t>
  </si>
  <si>
    <t>Environmental Management Act (EMA), Act No.13 of 2002 (Chapter 20:27), revisions under Act No.5 of 2004 (s.23) and Act No. 6 of 2005 (s.28)</t>
  </si>
  <si>
    <t>http://ilo.org/dyn/natlex/natlex4.detail?p_lang=en&amp;p_isn=72825&amp;p_country=ZWE&amp;p_count=432</t>
  </si>
  <si>
    <t>Environmental Management Act 2004 Netherlands (2004)</t>
  </si>
  <si>
    <t>Environmental Management Act</t>
  </si>
  <si>
    <t>https://www.asser.nl/upload/eel-webroot/www/documents/national/netherlands/EMA052004.pdf</t>
  </si>
  <si>
    <t>TUV</t>
  </si>
  <si>
    <t>Environmental Protection Act (Revised edition, CAP. 30.25) Tuvalu (2008)</t>
  </si>
  <si>
    <t>Environmental Protection Act (Revised edition, CAP. 30.25)</t>
  </si>
  <si>
    <t>Tuvalu</t>
  </si>
  <si>
    <t>https://www.ilo.org/dyn/natlex/natlex4.detail?p_lang=en&amp;p_isn=85527&amp;p_country=TUV&amp;p_count=50</t>
  </si>
  <si>
    <t>Environmental Protection Act (pollutant release and transfer â reporting and registry obligations), 2012 Israel (2012)</t>
  </si>
  <si>
    <t>Environmental Protection Act (pollutant release and transfer reporting and registry obligations)</t>
  </si>
  <si>
    <t>Policy support, Strategic planning, Regulatory Instruments, Industrial air pollution standards</t>
  </si>
  <si>
    <t>https://www.gov.il/en/departments/legalInfo/prtr_law_2012</t>
  </si>
  <si>
    <t>MDV</t>
  </si>
  <si>
    <t>Environmental Protection and Preservation Act of the Maldives Maldives (1993)</t>
  </si>
  <si>
    <t>Environmental Protection and Preservation Act</t>
  </si>
  <si>
    <t>Maldives</t>
  </si>
  <si>
    <t>https://zh.unesco.org/sites/default/files/maldives_act_11_08_1998_engl_orof.pdf</t>
  </si>
  <si>
    <t>Environmental Support Act Austria (1993)</t>
  </si>
  <si>
    <t>Environmental Support Act</t>
  </si>
  <si>
    <t>https://www.climate-laws.org/geographies/austria/laws/environmental-support-act</t>
  </si>
  <si>
    <t>Environmental Technology Scheme (Miljøteknologiordningen) Norway (2004)</t>
  </si>
  <si>
    <t>Environmental Technology Scheme (Miljøteknologiordningen)</t>
  </si>
  <si>
    <t>The state owned company Innovation Norway (established 1st January 2004) promotes nationwide industrial development, profitable to both the business economy and Norway's national economy, and helps release the potential of different districts and regions by contributing towards innovation, internationalisation and promotion.
A particular tool for the promotion of these goals is contracts on research and development. These contracts could also stimulate the development of environmental technologies. Innovation Norway is partly funding these contracts. The environment and renewable energy are central areas for Innovation Norway. IEA/IRENA Global Renewable Energy Policies and Measures Database © OECD/IEA and IRENA, [November 2020]</t>
  </si>
  <si>
    <t>https://www.iea.org/policies/5507-environmental-technology-scheme-miljoteknologiordningen?country=Norway&amp;page=2&amp;qs=norway</t>
  </si>
  <si>
    <t>Environmental Vehicle Premium Sweden (2009)</t>
  </si>
  <si>
    <t>Environmental Vehicle Premium</t>
  </si>
  <si>
    <t>As from 1 July 2009, new vehicles with lower emissions of carbon dioxide (green vehicles according to the old green vehicle definition) are exempt from annual vehicle tax for the first five years. On 1 January 2013, more stringent criteria for the five-year exemption, involving weight-based carbon dioxide emission requirements, were introduced. IEA/IRENA Global Renewable Energy Policies and Measures Database © OECD/IEA and IRENA, [November 2020]</t>
  </si>
  <si>
    <t>https://www.iea.org/policies/1026-environmental-vehicle-premium?country=Sweden&amp;qs=swed</t>
  </si>
  <si>
    <t>Environmental zones for municipalities Sweden (2020)</t>
  </si>
  <si>
    <t>Environmental zones for municipalities</t>
  </si>
  <si>
    <t>https://urbanaccessregulations.eu/images/stories/pdf_jan2010/SE_Miljözon_Sverige_ENG.pdf
https://www.iea.org/policies/856525-environmental-zones-for-municipalities?country=Sweden&amp;qs=sweden</t>
  </si>
  <si>
    <t>Establishment of sustainability criteria and targets to reduce greenhouse gas emissions from fuels, Decree of Ministry of Environment No. 271/2011 Coll. Slovakia (2011)</t>
  </si>
  <si>
    <t>Establishment of sustainability criteria and targets to reduce greenhouse gas emissions from fuels, Decree of Ministry of Environment No. 271/2011 Coll.</t>
  </si>
  <si>
    <t>Regulatory Instruments, Codes and standards, Target, Political &amp; non-binding GHG reduction target</t>
  </si>
  <si>
    <t>https://www.climate-laws.org/geographies/slovakia/policies/establishment-of-sustainability-criteria-and-targets-to-reduce-greenhouse-gas-emissions-from-fuels-decree-of-ministry-of-environment-no-271-2011-coll</t>
  </si>
  <si>
    <t>Estidama Pearl Rating System for new residential and commercial buildings United Arab Emirates (2010)</t>
  </si>
  <si>
    <t>Estidama Pearl Rating System for new residential and commercial buildings</t>
  </si>
  <si>
    <t>"In 2010, the emirate of Abu Dhabi implemented mandatory minimum efficiency standards for all new residential and commercial buildings through the Estidama Pearl Rating System. The minimum standard (Pearl 1) improves building efficiency by 30-35% efficiency vs. the existing baseline. Higher mandatory standards (Pearl 2) were set for public buildings. The system also sets what are effectively mandatory energy efficiency standards for public spaces and systems in planned developments, including mixed-use zoning, shading, and public transport links."
(Source: http://unfccc.int/resource/docs/natc/arenc3.pdf)</t>
  </si>
  <si>
    <t>http://unfccc.int/resource/docs/natc/arenc3.pdf</t>
  </si>
  <si>
    <t>HND</t>
  </si>
  <si>
    <t>Estrategia Nacional de Cambio Climático Honduras (2010)</t>
  </si>
  <si>
    <t>Estrategia Nacional de Cambio Climático</t>
  </si>
  <si>
    <t>Honduras</t>
  </si>
  <si>
    <t>Strategy and coordinating body exist:
- ESTRATEGIA NACIONAL DE CAMBIO CLIMÁTICO HONDURAS exists,
- La Dirección Nacional de Cambio Climático (DNCC)</t>
  </si>
  <si>
    <t>http://extwprlegs1.fao.org/docs/pdf/hon148589.pdf</t>
  </si>
  <si>
    <t>National Strategy for Climate Change Peru (2003)</t>
  </si>
  <si>
    <t>Formal &amp; legally binding climate strategy, Political &amp; non-binding climate strategy</t>
  </si>
  <si>
    <t>Legaly binding legislation exists
- National Commission of Climate Change D.S. 086-2003 PCM, National Strategy as well as coordinating body exists
Superseded by The national strategy on climate change in 2015.</t>
  </si>
  <si>
    <t>https://sinia.minam.gob.pe/normas/estrategia-nacional-cambio-climatico</t>
  </si>
  <si>
    <t>Energy Policy Ethiopia (1994)</t>
  </si>
  <si>
    <t>https://www.bgr.de/geotherm/ArGeoC1/pdf/05%20M.%20Teka%20Energy%20policy%20of%20Ethiopia.pdf</t>
  </si>
  <si>
    <t>Ethiopian Programme of Adaptation to Climate Change (EPACC) Ethiopia (2010)</t>
  </si>
  <si>
    <t>Programme of Adaptation to Climate Change (EPACC)</t>
  </si>
  <si>
    <t>https://www.adaptation-undp.org/sites/default/files/ethiopia_experiences_and_lesssons_learnt.pdf</t>
  </si>
  <si>
    <t>Ethiopia’s Climate-Resilient Green Economy (CRGE) Strategy Ethiopia (2011)</t>
  </si>
  <si>
    <t>Climate-Resilient Green Economy (CRGE) Strategy</t>
  </si>
  <si>
    <t>"The ambition is to build a green economy" (Page 22). "The development of a green economy will be based on four pillars: 1. Adoption of agricultural and land use efficiency measures, 2. Increased GHG sequestration in forestry, i.e., protecting and re-establishing forests for their economic and ecosystem services including as carbon stocks, 3. Deployment of renewable and clean power generation, 4. Use of appropriate advanced technologies in industry, transport, and buildings." (Page 22) "The Ministerial Steering Committee – chaired by H.E. Ato Newai Gebre-Ab and composed of the State Ministers and senior officials from the participating institutions – represents the most senior body in the CRGE effort and has decided on the overall direction of the work as well as discussed and approved the sectoral and overall results. (Page 42).
According to CAT, the strategy aims to reduce agricultural emissions, protect and expand forests, expand renewable electricity generation, and adopt energy efficient technologies in transport, industry and the built environment (Climate Action Tracker, 2020).
New developments: The Ethiopian government is reviewing the existing CRGE Strategy. The current version published back in 2011 with visions for 2025. The release of the updated CRGE was planned for Q1 2020 but has been postponed. There is no further information available on content. </t>
  </si>
  <si>
    <t>https://climateactiontracker.org/countries/ethiopia/
https://www.undp.org/content/dam/ethiopia/docs/Ethiopia%20CRGE.pdf</t>
  </si>
  <si>
    <t>Excise Duties and Tax Warehouses Act Bulgaria (2006)</t>
  </si>
  <si>
    <t>Excise Duties and Tax Warehouses Act</t>
  </si>
  <si>
    <t>This act regulates excise duty taxation as well as control on production, use, storage, movement and securing of goods subject to excise tax. It also regulates the excise duty taxation of fuels from renewable energy sources. Regarding the use of biofuels, the following financial incentives are applied: a reduced rate of excise duty for unleaded petrol when bioethanol with 4% to 5% of volume has been added; a reduced rate of excise duty for gas oil when biodiesel with 4% to 5% of volume has been added.</t>
  </si>
  <si>
    <t>http://www.res-legal.eu/search-by-country/bulgaria/single/s/res-t/t/promotion/aid/tax-regulation-mechanism-tax-reduction-for-biofuels/lastp/111/</t>
  </si>
  <si>
    <t>Excise Tax Reduction for Biofuels Belgium (2006)</t>
  </si>
  <si>
    <t>Excise Tax Reduction for Biofuels</t>
  </si>
  <si>
    <t>The Act of 10 June 2006 concerning biofuels reduces the excise duties on diesel oil containing at least 3.37 % biodiesel and on gasoline containing at least 7 % ethanol of non-chemical nature. Furthermore, this Act allows the regional public transport companies to use a higher exempted percentage of biofuels. IEA/IRENA Global Renewable Energy Policies and Measures Database © OECD/IEA and IRENA, [November 2020]</t>
  </si>
  <si>
    <t>https://www.iea.org/policies/4529-excise-tax-reduction-for-biofuels?country=Belgium&amp;page=2&amp;qs=belgiu</t>
  </si>
  <si>
    <t>Executive Decree 161/10 which approves the Regulation of the National Direction for Renewable Energies (DNER) Angola (2010)</t>
  </si>
  <si>
    <t>Executive Decree 161/10 which approves the Regulation of the National Direction for Renewable Energies (DNER)</t>
  </si>
  <si>
    <t>https://www.ecolex.org/fr/details/legislation/executive-decree-no-16110-approving-the-regulation-of-the-national-direction-for-renewable-energies-dner-lex-faoc124460/</t>
  </si>
  <si>
    <t>Executive Decree 65/13 which approves the Regulation of the National Direction of Petroleum and Biofuel Angola (2013)</t>
  </si>
  <si>
    <t>Executive Decree 65/13 which approves the Regulation of the National Direction of Petroleum and Biofuel</t>
  </si>
  <si>
    <t>http://www.fao.org/faolex/results/details/en/c/LEX-FAOC121184/</t>
  </si>
  <si>
    <t>DZA</t>
  </si>
  <si>
    <t>Executive Decree No. 10-258 establishing the powers of the Minister of Planning and the Environment Algeria (2010)</t>
  </si>
  <si>
    <t>Executive Decree No. 10-258 establishing the powers of the Minister of Planning and the Environment</t>
  </si>
  <si>
    <t>Algeria</t>
  </si>
  <si>
    <t>https://climate-laws.org/geographies/algeria/policies/executive-decree-no-10-258-establishing-the-powers-of-the-minister-of-planning-and-the-environment</t>
  </si>
  <si>
    <t>Executive Decree No. 2004-92 On the Diversification of Power Generation Costs Algeria (2004)</t>
  </si>
  <si>
    <t>Executive Decree No. 2004-92 On the Diversification of Power Generation Costs</t>
  </si>
  <si>
    <t>Barrier removal, Grid access and priority for renewables, Fiscal or financial incentives, Feed-in tariffs or premiums</t>
  </si>
  <si>
    <t>https://www.climate-laws.org/geographies/algeria/policies/executive-decree-no-2004-92-on-the-diversification-of-power-generation-costs</t>
  </si>
  <si>
    <t>Executive Decree No. 2005-375 Creating the National Agency on Climate Change, fixing its missions and defining terms of its organisation and operation Algeria (2005)</t>
  </si>
  <si>
    <t>Executive Decree No. 2005-375 Creating the National Agency on Climate Change, fixing its missions and defining terms of its organisation and operation</t>
  </si>
  <si>
    <t>This decree was partially amended in 2007: http://extwprlegs1.fao.org/docs/pdf/alg70780.pdf</t>
  </si>
  <si>
    <t>http://extwprlegs1.fao.org/docs/pdf/alg68434.pdf</t>
  </si>
  <si>
    <t>Executive Decree No. 2005-495 relative to the establishment of energy audits for large consumers. Algeria (2005)</t>
  </si>
  <si>
    <t>Executive Decree No. 2005-495 relative to the establishment of energy audits for large consumers.</t>
  </si>
  <si>
    <t>https://climate-laws.org/geographies/algeria/policies/executive-decree-no-2005-495-relative-to-the-establishment-of-energy-audits-for-large-consumers</t>
  </si>
  <si>
    <t>Executive Decree No. 2006-138 regulating the emissions into the atmosphere of gases, fumes, liquids or solid particles Algeria (2006)</t>
  </si>
  <si>
    <t>Executive Decree No. 2006-138 regulating the emissions into the atmosphere of gases, fumes, liquids or solid particles</t>
  </si>
  <si>
    <t>Regulatory Instruments, Codes and standards, Industrial air pollution standards</t>
  </si>
  <si>
    <t>https://www.climate-laws.org/geographies/algeria/policies/executive-decree-no-2006-138-regulating-the-emissions-into-the-atmosphere-of-gases-fumes-liquids-or-solid-particles</t>
  </si>
  <si>
    <t>Executive Decree No. 2011-33 on the establishment, organization and functioning of the Algerian Institute of Renewable Energy Algeria (2011)</t>
  </si>
  <si>
    <t>Executive Decree No. 2011-33 on the establishment, organization and functioning of the n Institute of Renewable Energy</t>
  </si>
  <si>
    <t>https://climate-laws.org/geographies/algeria/policies/executive-decree-no-2011-33-on-the-establishment-organization-and-functioning-of-the-algerian-institute-of-renewable-energy</t>
  </si>
  <si>
    <t>Executive Decree No. 2011-423 fixing the operating procedures of the Trust Account No. 302-1221 entitled National Fund for Renewable Energy and Cogeneration Algeria (2011)</t>
  </si>
  <si>
    <t>Executive Decree No. 2011-423 fixing the operating procedures of the Trust Account No. 302-1221 entitled "National Fund for Renewable Energy and Cogeneration"</t>
  </si>
  <si>
    <t>https://www.climate-laws.org/geographies/algeria/policies/executive-decree-no-2011-423-fixing-the-operating-procedures-of-the-trust-account-no-302-1221-national-fund-for-renewable-energy-and-cogeneration</t>
  </si>
  <si>
    <t>BOL</t>
  </si>
  <si>
    <t>Executive Decree No. 29466, approving the National Programme for Energy efficiency Bolivia (2008)</t>
  </si>
  <si>
    <t>Executive Decree No. 29466, approving the National Programme for Energy efficiency</t>
  </si>
  <si>
    <t>Bolivia, Plurinational State of</t>
  </si>
  <si>
    <t>https://www.climate-laws.org/geographies/bolivia/policies/executive-decree-no-29466-approving-the-national-programme-for-energy-efficiency</t>
  </si>
  <si>
    <t>Decree No. 37352-MINAET Costa Rica (2012)</t>
  </si>
  <si>
    <t>Decree No. 37352-MINAET</t>
  </si>
  <si>
    <t>https://www.forestcarbonpartnership.org/system/files/documents/Costa%20Rica%20ERPD%20EN_Oct24-2018_clean.pdf</t>
  </si>
  <si>
    <t>Decree No. 41578 extending the national moratorium on oil exploration and exploitation Costa Rica (2019)</t>
  </si>
  <si>
    <t>Decree No. 41578 extending the national moratorium on oil exploration and exploitation</t>
  </si>
  <si>
    <t>Fiscal or financial incentives, User charges</t>
  </si>
  <si>
    <t>Electricity and heat, Oil</t>
  </si>
  <si>
    <t>In February 2019, Costa Rica reformed its Executive Decree No. 41578. With this reform, it extended the national moratorium on oil exploration and exploitation from September 2021 until the end of 2050.</t>
  </si>
  <si>
    <t>https://elguardian.cr/en-portada/en-costa-rica-no-habra-explotacion-petrolera-hasta-el-2050/</t>
  </si>
  <si>
    <t>Executive Decree No. 495 on the creation of an Inter-Institutional Committee on Climate Change Ecuador (2010)</t>
  </si>
  <si>
    <t>Executive Decree No. 495 on the creation of an Inter-Institutional Committee on Climate Change</t>
  </si>
  <si>
    <t>https://www.lse.ac.uk/GranthamInstitute/wp-content/uploads/2015/05/ECUADOR.pdf</t>
  </si>
  <si>
    <t>Executive Decree No.004/11 on Feed-in Tariff for non-conventional renewable energy sources Ecuador (2011)</t>
  </si>
  <si>
    <t>Executive Decree No.004/11 on Feed-in Tariff for non-conventional renewable energy sources</t>
  </si>
  <si>
    <t>https://www.climate-laws.org/geographies/ecuador/policies/executive-decree-no-004-11-on-feed-in-tariff-for-non-conventional-renewable-energy-sources</t>
  </si>
  <si>
    <t>Executive Order 123, institutionalizing the Committee on Power Conservation and Demand Management Philippines (1993)</t>
  </si>
  <si>
    <t>Executive Order 123, institutionalizing the Committee on Power Conservation and Demand Management</t>
  </si>
  <si>
    <t>https://www.officialgazette.gov.ph/1993/09/08/executive-order-no-123-s-1993/</t>
  </si>
  <si>
    <t>Executive Order 472, institutionalizing the Committee on Fuel conservation and Efficiency in Road Transport Philippines (1998)</t>
  </si>
  <si>
    <t>Executive Order 472, institutionalizing the Committee on Fuel conservation and Efficiency in Road Transport</t>
  </si>
  <si>
    <t>https://www.officialgazette.gov.ph/1998/03/25/executive-order-no-472-s-1998/</t>
  </si>
  <si>
    <t>Executive Order No. 174, Institutionalizing Philippine Greenhouse Gas Inventory Management and Reporting System Philippines (2014)</t>
  </si>
  <si>
    <t>Executive Order No. 174, Institutionalizing Philippine Greenhouse Gas Inventory Management and Reporting System</t>
  </si>
  <si>
    <t>Policy support, Institutional creation, Regulatory Instruments, Monitoring</t>
  </si>
  <si>
    <t>https://www.officialgazette.gov.ph/2014/11/24/executive-order-no-174-s-2014/</t>
  </si>
  <si>
    <t>Executive Order No. 23 - Declaring a moratorium on the cutting and harvesting of timber in the natural and residual forests and creating the anti-illegal logging task force Philippines (2011)</t>
  </si>
  <si>
    <t>Executive Order No. 23 - Declaring a moratorium on the cutting and harvesting of timber in the natural and residual forests and creating the anti-illegal logging task force</t>
  </si>
  <si>
    <t>Regulatory Instruments, Monitoring, Other mandatory requirements</t>
  </si>
  <si>
    <t>This executive orders bans the cutting and harvesting in natural and residual forests throughout the country. It also requires the Department of Environment and Natural Resources (DENR) to implement a forest certification system in accordance with the United Nations standard/guidelines to ascertain the sustainability of legal sources and chain of custody of timber and wood products, nationwide. 
In order to enforce the ban and lead the anti-illegal logging campaign, the executive order creates an Anti-Illegal Logging Task Force.</t>
  </si>
  <si>
    <t>https://www.officialgazette.gov.ph/2011/02/01/executive-order-no-23-s-2011/</t>
  </si>
  <si>
    <t>Executive Order No. 43, Cabinet Cluster on Climate Change Adaptation and Mitigation Philippines (2011)</t>
  </si>
  <si>
    <t>Executive Order No. 43, Cabinet Cluster on Climate Change Adaptation and Mitigation</t>
  </si>
  <si>
    <t>https://www.officialgazette.gov.ph/2011/05/13/executive-order-no-43-s-2011/</t>
  </si>
  <si>
    <t>Exemplary Administration Pact (Pacte de l'exemplarité de l'administration) Morocco (2019)</t>
  </si>
  <si>
    <t>Exemplary Administration Pact (Pacte de l'exemplarité de l'administration)</t>
  </si>
  <si>
    <t>Economic instruments, Direct investment, Information and education, Professional training and qualification, Regulatory Instruments, Auditing</t>
  </si>
  <si>
    <t>The objective of this pact is to boost energy efficiency and environmental concern in the Moroccan administration. It includes energy audits of territorial and central administrative buildings. The pact also plans to educate public actors on energy efficiency and to promote the use of electric vehicles as well as the recycling of waste. It was adopted as part of the 2019 Action Plan of the National Climate Change Strategy by the Strategic Committee for Sustainable Development.</t>
  </si>
  <si>
    <t>http://www.environnement.gov.ma/images/publication/Pacte_de_lExemplarit%C3%A9_de_lAdministration_Version_Fran%C3%A7aise.pdf
http://www.environnement.gov.ma/images/publication/guide_Version_Fran%C3%A7aise_finale_.pdf</t>
  </si>
  <si>
    <t>Exemption from 25% VAT on EV Leases Norway (2015)</t>
  </si>
  <si>
    <t>Exemption from 25% VAT on EV Leases</t>
  </si>
  <si>
    <t>When leasing EVs, companies are exempted from 25% VAT.</t>
  </si>
  <si>
    <t>Exemption from CO2-Tax (Emission Reduction Agreements) Switzerland (2008)</t>
  </si>
  <si>
    <t>Exemption from CO2-Tax (Emission Reduction Agreements)</t>
  </si>
  <si>
    <t>CO2 taxes, Tax relief</t>
  </si>
  <si>
    <t>Big emitters of CO2 have the possibility to opt out from paying the CO2-tax but this comes with the obligation to reduce CO2-emissions over an "objective agreement" with the federal government. Currently around 1.300 companies are exempted from CO2-tax. IEA/IRENA Global Renewable Energy Policies and Measures Database © OECD/IEA and IRENA, [November 2020]</t>
  </si>
  <si>
    <t>https://www.iea.org/policies/2585-exemption-from-co2-tax-emission-reduction-agreements?country=Switzerland&amp;qs=switzerl</t>
  </si>
  <si>
    <t>Exemption from CO2-Tax (Emissions Trading Scheme) Switzerland (2008)</t>
  </si>
  <si>
    <t>Exemption from CO2-Tax (Emissions Trading Scheme)</t>
  </si>
  <si>
    <t>53 very high emitting companies are covered by the Swiss emissions trading scheme and therefore exempted from the CO2 tax. The CH-ETS will be linked with the EU-ETS from January 2020. IEA/IRENA Global Renewable Energy Policies and Measures Database © OECD/IEA and IRENA, [November 2020]</t>
  </si>
  <si>
    <t>https://www.iea.org/policies/2584-exemption-from-co2-tax-emissions-trading-scheme?country=Switzerland&amp;qs=switzerl</t>
  </si>
  <si>
    <t>Exemption on Toll Roads and Ferries for EVs Norway (1997)</t>
  </si>
  <si>
    <t>Exemption on Toll Roads and Ferries for EVs</t>
  </si>
  <si>
    <t>EVs are not required to pay toll roads and ferries.</t>
  </si>
  <si>
    <t>Exhaust Emission Controls Act (2011:318) Sweden (2011)</t>
  </si>
  <si>
    <t>Exhaust Emission Controls Act (2011:318)</t>
  </si>
  <si>
    <t>In order to implement changes from the EU Fuel Quality Directive in Swedish law, the Exhaust Emission Controls Act and the Fuels Act replaced the Act on Exhaust Emissions Control and Fuels for Motor Vehicles (SFS 2001:1080) in May 2011. The content of the new Exhaust Emission Controls Act is the same as the previous regulation, but contains certain clarifications needed to comply with EU standards. IEA/IRENA Global Renewable Energy Policies and Measures Database © OECD/IEA and IRENA, [November 2020]</t>
  </si>
  <si>
    <t>https://www.iea.org/policies/5560-exhaust-emission-controls-act?country=Sweden&amp;qs=swede</t>
  </si>
  <si>
    <t>FEDER -POCS 2014-2020 Singular Projects for Local Entities to Promote the Transition to a Low-carbon Economy Spain (2017)</t>
  </si>
  <si>
    <t>FEDER -POCS 2014-2020 Singular Projects for Local Entities to Promote the Transition to a Low-carbon Economy</t>
  </si>
  <si>
    <t>The POCS has allotted approximately € 2,100M of FEDER assistance, 38.2% of the Program, to the axis Low Carbon Economy. This sum is intended to be managed by the Institute for Diversification and Energy Saving (IDAE) as an intermediary organism for the actions in this axis. Likewise, the POCS establishes that part of the budget for this axis, about € 480M over the 2014-2020 period, shall be allotted to projects that allow for the transition to a low-carbon economy in the field of local entities. IEA/IRENA Global Renewable Energy Policies and Measures Database © OECD/IEA and IRENA, [November 2020]</t>
  </si>
  <si>
    <t>https://www.iea.org/policies/2639-feder-pocs-2014-2020-singular-projects-for-local-entities-to-promote-the-transition-to-a-low-carbon-economy?country=Spain&amp;page=1</t>
  </si>
  <si>
    <t>FEDER-POCS 2014-2020 Aid Program for the Energy Renovation of General State Administration Buildings and Infrastructures Spain (2017)</t>
  </si>
  <si>
    <t>FEDER-POCS 2014-2020 Aid Program for the Energy Renovation of General State Administration Buildings and Infrastructures</t>
  </si>
  <si>
    <t>The General State Administration, through the Directorate-General of European Funds of the Ministry of the Tax Administration and Civil Service, has drafted the Sustainable Growth OP 2014-2020 (POCS), which has been approved by the implementing commission decision C(2015) 5220 of July 22, 2015. The POCS has allotted approximately €2100M of FEDER assistance, 38.2% of the Program, to the axis Low Carbon Economy. This sum is intended to be managed by the Institute for Diversification and Energy Saving (IDAE) as an intermediary organism for the actions in this axis. Moreover, the POCS establishes that part of the provision for this axis shall be allotted to projects that allow for the transition to a low-carbon economy in the field of the General State Administration, and the IDAE shall be charged with selecting the projects and assigning the appropriate assistance in this field. In line with the above, a call for aids geared towards the execution of energy-related renovations in buildings and infrastructure of the General Administration was approved. The available budget amounts to 95,181,546.36 €. IEA/IRENA Global Renewable Energy Policies and Measures Database © OECD/IEA and IRENA, [November 2020]</t>
  </si>
  <si>
    <t>https://www.iea.org/policies/2383-aid-program-for-the-energy-renovation-of-general-state-administration-buildings-and-infrastructures-feder-pocs-2014-2020?country=Spain&amp;page=1</t>
  </si>
  <si>
    <t>FNEE: Aid Programme for Desalination Plants Spain (2015)</t>
  </si>
  <si>
    <t>FNEE: Aid Programme for Desalination Plants</t>
  </si>
  <si>
    <t>The purpose of this aid programme is to stimulate and promote the carrying out of work in desalination plants, which reduces the emissions of carbon dioxide through the execution of savings and energy efficiency projects, contributing with this to achieving the objectives regarding the reduction of final energy consumption established in Directive 2012/27/EU. IEA/IRENA Global Renewable Energy Policies and Measures Database © OECD/IEA and IRENA, [November 2020]</t>
  </si>
  <si>
    <t>https://www.iea.org/policies/2384-fnee-aid-programme-for-desalination-plants?country=Spain&amp;page=1</t>
  </si>
  <si>
    <t>FNEE: Aid Programme for Energy Efficiency in the Railway Sector Spain (2015)</t>
  </si>
  <si>
    <t>FNEE: Aid Programme for Energy Efficiency in the Railway Sector</t>
  </si>
  <si>
    <t>The purpose of this aid programme is to boost and promote the carrying out of actions in the railway sector which will reduce the emissions of carbon dioxide, through the execution of energy saving and efficiency projects, contributing to achieving the objectives regarding the reducing of the final energy consumption established by Directive 2012/27/EU. Maximum budget of € 13 million. IEA/IRENA Global Renewable Energy Policies and Measures Database © OECD/IEA and IRENA, [November 2020]</t>
  </si>
  <si>
    <t>https://www.iea.org/policies/2636-fneeaid-programme-for-energy-efficiency-in-the-railway-sector?country=Spain&amp;page=1</t>
  </si>
  <si>
    <t>FNEE: Aid Programme for the Renewal of Municipal Street Lighting Installations Spain (2015)</t>
  </si>
  <si>
    <t>FNEE: Aid Programme for the Renewal of Municipal Street Lighting Installations</t>
  </si>
  <si>
    <t>This aid program seeks to encourage and promote the implementation of actions in the field of city street lighting to reduce emissions of carbon dioxide through the implementation of projects of energy saving and efficiency,which help to achieve reduction targets on final energy consumption set by Directive 2012/27/EU. IEA/IRENA Global Renewable Energy Policies and Measures Database © OECD/IEA and IRENA, [November 2020]</t>
  </si>
  <si>
    <t>https://www.iea.org/policies/2382-fnee-aid-programme-for-the-renewal-of-municipal-street-lighting-installations?country=Spain&amp;page=1</t>
  </si>
  <si>
    <t>FNEE: Aid Programmes for Modal and Means of Transport Shift Spain (2015)</t>
  </si>
  <si>
    <t>FNEE: Aid Programmes for Modal and Means of Transport Shift</t>
  </si>
  <si>
    <t>This aid programme seeks to promote the realisation of sustainable transport plans to the workplace with a view to achieving significant changes in the modal split, with greater involvement of the most efficient modes; additionally, it seeks to keep advancing the improvements in fleet management - both in terms of loads and routes – carrying out audits, implementing information systems and training in fleet management. Finally, it has been deemed appropriate to continue encouraging continuous training in efficient driving techniques for professional drivers. This line of support was conceived to be further expanded in the following years until 2020. IEA/IRENA Global Renewable Energy Policies and Measures Database © OECD/IEA and IRENA, [November 2020]</t>
  </si>
  <si>
    <t>https://www.iea.org/policies/2637-fneeaid-programmes-for-modal-and-means-of-transport-shift?country=Spain&amp;page=1</t>
  </si>
  <si>
    <t>FNEE: Aids to SMEs and Large Companies in the Industrial Sector Spain (2015)</t>
  </si>
  <si>
    <t>FNEE: Aids to SMEs and Large Companies in the Industrial Sector</t>
  </si>
  <si>
    <t>The purpose of this grant programme is to encourage and promote the realisation of actions in the industrial sector to reduce carbon dioxide emissions by improving energy efficiency, thus help to achieve the objectives of reducing the consumption of final energy set by Directive 2012/27/EU. IEA/IRENA Global Renewable Energy Policies and Measures Database © OECD/IEA and IRENA, [November 2020]</t>
  </si>
  <si>
    <t>https://www.iea.org/policies/2654-fneeaids-to-smes-and-large-companies-in-the-industrial-sector?country=Spain&amp;page=1</t>
  </si>
  <si>
    <t>LUX</t>
  </si>
  <si>
    <t>Fare-Free Public Transport in Luxembourg Luxembourg (2018)</t>
  </si>
  <si>
    <t>Fare-Free Public Transport</t>
  </si>
  <si>
    <t>Luxembourg</t>
  </si>
  <si>
    <t>Starting March 2020, public transportation is free in the Great Duchy of Luxembourg. The measure was adopted in order to face environmental pollution and alleviate issues of congestion.</t>
  </si>
  <si>
    <t>https://www.mobiliteit.lu/en/tickets/free-transport/
https://www.theguardian.com/world/2018/dec/05/luxembourg-to-become-first-country-to-make-all-public-transport-free</t>
  </si>
  <si>
    <t>EST</t>
  </si>
  <si>
    <t>Fare-Free Public Transport in Tallinn Estonia (2013)</t>
  </si>
  <si>
    <t>Fare-Free Public Transport in Tallinn</t>
  </si>
  <si>
    <t>Estonia</t>
  </si>
  <si>
    <t>Tallinn</t>
  </si>
  <si>
    <t>Since January 2013, the residents of Tallinn can use public transportation for free. A green card, delivered to locals for 2€, only applies to residents. Visitors and tourists (even from other parts of Estonia) are to pay a fare. Considering the popularity of the measure, the Estonia government has announced in July 2013 that all counties can implement similar local policies.</t>
  </si>
  <si>
    <t>https://www.weforum.org/agenda/2018/06/estonia-is-making-public-transport-free
https://www.economist.com/europe/2019/05/09/free-public-transport-in-estonia
https://freepublictransport.info/city/tallinn/</t>
  </si>
  <si>
    <t>Federal Decree-Law No. (8) of 2017 on Value Added Tax United Arab Emirates (2017)</t>
  </si>
  <si>
    <t>Federal Decree-Law No. 8/2017 on Value Added Tax</t>
  </si>
  <si>
    <t>On 1 January 2018, a Value Added Tax (VAT) was introduced in the UAE at a rate of 5%. 
As per article 45, the local supply of crude oil and natural gas is subject to a zero-rate tax, as well as the export sale of oil and gas products. The local supply of non-crude oil and natural gas is subject to standard rate (5%)</t>
  </si>
  <si>
    <t>https://www.mof.gov.ae/En/lawsAndPolitics/govLaws/Documents/VAT%20Decree-Law%20No.%20%288%29%20of%202017%20-%20English.pdf
https://government.ae/en/information-and-services/finance-and-investment/taxation/valueaddedtaxvat
http://www.lynchpinconsulting.com/vat-oil-gas-sector-uae/</t>
  </si>
  <si>
    <t>Federal Energy Law Switzerland (2018)</t>
  </si>
  <si>
    <t>Federal Energy Law</t>
  </si>
  <si>
    <t>Feed-in tariffs or premiums, Grants and subsidies, Information provision, Negotiated agreements (public-private sector)</t>
  </si>
  <si>
    <t>The Federal Energy Law was adopted by the Parliament in September 2016 and entered into force on 1 January 2018. It replaced the Law on Energy of 1998 and its predecessor Decree on Energy Use of 1991. The Energy Law envisages measures to reduce energy consumption and to increase production of renewable energy (see reference below for more details). IEA/IRENA Global Renewable Energy Policies and Measures Database © OECD/IEA and IRENA, [November 2020]</t>
  </si>
  <si>
    <t>https://www.iea.org/policies/653-law-on-energy?country=Switzerland&amp;qs=switzerl</t>
  </si>
  <si>
    <t>Federal Heavy Vehicle Fee Act 641.81 and Federal Heavy Vehicle Fee Ordinance 641.811 Switzerland (2000)</t>
  </si>
  <si>
    <t>Federal Heavy Vehicle Fee Act 641.81 and Federal Heavy Vehicle Fee Ordinance 641.811</t>
  </si>
  <si>
    <t>Legislative. Amended 2008</t>
  </si>
  <si>
    <t>https://climate-laws.org/geographies/switzerland/laws/federal-heavy-vehicle-fee-act-641-81-and-federal-heavy-vehicle-fee-ordinance-641-811</t>
  </si>
  <si>
    <t>Federal Law No. 6 Regarding the Peaceful Uses of Nuclear Energy United Arab Emirates (2009)</t>
  </si>
  <si>
    <t>Federal Law No. 6 Regarding the Peaceful Uses of Nuclear Energy</t>
  </si>
  <si>
    <t>Institutional creation, Regulatory Instruments, Monitoring</t>
  </si>
  <si>
    <t>https://fanr.gov.ae/ar/Documents/20101024_nuclear-law-scan-eng.pdf</t>
  </si>
  <si>
    <t>Federated States of Micronesia Climate Change Act Federated States of Micronesia (2013)</t>
  </si>
  <si>
    <t>https://fsm-data.sprep.org/dataset/federated-states-micronesia-climate-change-act-2013</t>
  </si>
  <si>
    <t>Feed-in Tariff Decree Austria (2011)</t>
  </si>
  <si>
    <t>Feed-in Tariff Decree</t>
  </si>
  <si>
    <t>https://climate-laws.org/geographies/austria/policies/feed-in-tariff-decree</t>
  </si>
  <si>
    <t>Feed-in Tariffs Spain (1994)</t>
  </si>
  <si>
    <t>Feed-in Tariffs</t>
  </si>
  <si>
    <t>A series of Royal Decrees provided support for electricity generation from renewable energy sources, waste and CHP, based on feed-in tariffs. The 1994 decree determined the fixed tariff for solar electricity at ESP 10.42/kWh (€ 0.06/kWh). The Royal Decree (2818/1998) increased the tariff for solar electricity to € 0.22 to € 0.39/kWh. In 2000, it was revised and a new price at which a utility or supplier has to purchase renewable electricity from private generators was fixed. It ranges from € 0.03/kWh (for secondary biomass) to € 0.39/kWh (for PV under 5 kW). From 1999, wind electricity producers could receive either a fixed tariff of € 0.06/kWh or the average hourly market price of electricity plus a bonus of € 0.03/kWh. Rates are specified for both capacity and output credits. Output credits are the highest for wind and solar plants: € 0.07/kWh over a five-year period. Capacity credits are the highest for waste incineration plants; output credits for these plants vary depending on the size of the plant and on the relative importance of any co-fired fossil fuel. They also decrease annually. Buy-back rates for these plants are about € 0.06/kWh in the first year. Buy-back rates also depend on continuity of supply to avoid surges in power sold to the grid. The legislation also provides for guaranteed access to the electricity grid, with agreed rates for connection. IEA/IRENA Global Renewable Energy Policies and Measures Database © OECD/IEA and IRENA, [November 2020]</t>
  </si>
  <si>
    <t>https://www.iea.org/policies/3507-feed-in-tariffs?country=Spain&amp;page=6&amp;qs=spai</t>
  </si>
  <si>
    <t>Feed-in Tariffs Guidelines Malaysia (2011)</t>
  </si>
  <si>
    <t>Feed-in Tariffs Guidelines</t>
  </si>
  <si>
    <t>http://www.seda.gov.my/policies/rules-and-regulations/</t>
  </si>
  <si>
    <t>Feed-in Tariffs for RES and Investment Grants for Small and Large PV, Hydropower, and Biomass Switzerland (2018)</t>
  </si>
  <si>
    <t>Feed-in Tariffs for RES and Investment Grants for Small and Large PV, Hydropower, and Biomass</t>
  </si>
  <si>
    <t>Direct investment, Feed-in tariffs or premiums, Strategic planning</t>
  </si>
  <si>
    <t>The tariffs for power from renewable sources are based on reference power plants for each technology and output category. The tariff is applicable for 15-20 years (10 years for biomass infrastructure power plants). In view of technological progress and the increasing degree of market maturity of new technologies, the tariff rates are subject to a regular review. Reductions only apply to new production facilities that are put into operation. IEA/IRENA Global Renewable Energy Policies and Measures Database © OECD/IEA and IRENA, [November 2020]</t>
  </si>
  <si>
    <t>https://www.iea.org/policies/4663-feed-in-tariffs-for-res-and-investment-grants-for-small-and-large-100kw-pv-hydropower-and-biomass?country=Switzerland&amp;qs=switzerl</t>
  </si>
  <si>
    <t>Feed-in tariff for wind and solar PV projects Egypt (2014)</t>
  </si>
  <si>
    <t>Feed-in tariff for wind and solar PV projects</t>
  </si>
  <si>
    <t>https://www.iea.org/policies/5658-feed-in-tariff-for-wind-and-solar-pv-projects</t>
  </si>
  <si>
    <t>Feed-in tariffs Sweden (1998)</t>
  </si>
  <si>
    <t>Feed-in tariffs</t>
  </si>
  <si>
    <t>The liberalisation of the Swedish electricity market provided straightforward access for small independent generators to be connected to the grid. Swedish utilities were obliged to purchase electricity from small generators at agreed prices. Since the end of 1998, biomass and wind power has been sold at the market price plus a temporary support provided by the state. IEA/IRENA Global Renewable Energy Policies and Measures Database © OECD/IEA and IRENA, [November 2020]</t>
  </si>
  <si>
    <t>https://www.iea.org/policies/3509-feed-in-tariffs?country=Sweden&amp;page=3&amp;qs=swede</t>
  </si>
  <si>
    <t>Feed-in tariffs for Small Scale Co-generation/Renewable Electricity Production Spain (1999)</t>
  </si>
  <si>
    <t>Feed-in tariffs for Small Scale Co-generation/Renewable Electricity Production</t>
  </si>
  <si>
    <t>Generators with an installed capacity of less than 50 MW using co-generation systems or renewable resource systems (biomass, wind, mini-hydroelectric or photovoltaic solar), or any type of biofuel or non-renewable waste have the right to sell the electricity they generate or their surpluses to the grid at a pre-set price, the value of which is the market price plus a premium according to the type of plant. The premiums are established and decreased on a yearly basis in order to maintain market competition. IEA/IRENA Global Renewable Energy Policies and Measures Database © OECD/IEA and IRENA, [November 2020]</t>
  </si>
  <si>
    <t>https://www.iea.org/policies/3582-feed-in-tariffs-for-small-scale-co-generationrenewable-electricity-production?country=Spain&amp;page=6&amp;qs=spai</t>
  </si>
  <si>
    <t>Fifth Five-Year National Development Plan FYDP (2010-2015) Iran (2009)</t>
  </si>
  <si>
    <t>Fifth Five-Year National Development Plan FYDP (2010-2015)</t>
  </si>
  <si>
    <t>Policy support, Renewable energy target, Political &amp; non-binding renewable energy target</t>
  </si>
  <si>
    <t>"The 5th FYDP (2010-2015) adopted an environmental assessment of strategic policies and plans as well as an ecosystem-based approach to the management of wetlands and biodiversity. It also incorporated climate change considerations.
"In order to reduce the country’s dependence on oil and gas and diversify energy supply, the 5th FYDP calls for the optimisation of production and an increase in power plant efficiency, reducing waste and development of Combined Heat and Power. With this objective, affiliated companies are required: (i) to subsidise the purchase of electricity from dispersed small-scale electricity producers through long-term contracts and to convert 12,000MW to gas; (ii) to guarantee long-term contracts to purchase electricity generated from renewable energy sources and clean energy; and (iii) support the development of small-scale power plants that generate electricity by the private sector and co-operative companies."
(Source: http://en.climate-change.ir/my_doc/climatechange/Climate%20Change%20in%20Iran/Climate%20Change%20legislation%20in%20Iran/IRAN.pdf)
The FYDP2010-2015 sets a renewable electricity target of 5GW by 2015. 
(Source: http://www.irna.ir/en/News/2737421/ )</t>
  </si>
  <si>
    <t>http://www.irna.ir/en/News/2737421/</t>
  </si>
  <si>
    <t>Final National Climate Change Policy, Strategy and Action Plan for Suriname 2014-2021 Suriname (2014)</t>
  </si>
  <si>
    <t>Final National Climate Change Policy, Strategy and Action Plan for 2014-2021</t>
  </si>
  <si>
    <t>The Directorate for Environment of the Ministry of Labour, Technological Development and Environment has the task to coordinate Suriname’s Environmental Policy. The National Climate Change Policy, Strategy and Action Plan (NCCPSAP), is an important step by the Government towards delivering climate change compatible development in our country.</t>
  </si>
  <si>
    <t>http://www.fao.org/faolex/results/details/en/c/LEX-FAOC171350/</t>
  </si>
  <si>
    <t>Finance Act 1992 – as amended by Finance Act (No. 1) of 2013 Ireland (2013)</t>
  </si>
  <si>
    <t>Finance Act – as amended by Finance Act No. 1/2013</t>
  </si>
  <si>
    <t>http://www.irishstatutebook.ie/eli/2013/act/8/enacted/en/html</t>
  </si>
  <si>
    <t>Finance Act 2009 (Energy Target for State Institutions) Denmark (2009)</t>
  </si>
  <si>
    <t>Finance Act (Energy Target for State Institutions)</t>
  </si>
  <si>
    <t>Building codes and standards, Formal &amp; legally binding energy efficiency target</t>
  </si>
  <si>
    <t>https://www.iea.org/policies/1726-finance-act-2009-energy-target-for-state-institutions?country=Denmark&amp;qs=den</t>
  </si>
  <si>
    <t>Fiscal Incentives for Increased Use of Renewable Energy within the Electricity Generation Law (Law No.462) El Salvador (2007)</t>
  </si>
  <si>
    <t>Fiscal Incentives for Increased Use of Renewable Energy within the Electricity Generation Law (Law No.462)</t>
  </si>
  <si>
    <t>https://www.climate-laws.org/geographies/el-salvador/laws/fiscal-incentives-for-increased-use-of-renewable-energy-within-the-electricity-generation-law-law-no-462</t>
  </si>
  <si>
    <t>Fiscal Incentives for Scrapping Fossil-Fuel Vans Norway (2018)</t>
  </si>
  <si>
    <t>Fiscal Incentives for Scrapping Fossil-Fuel Vans</t>
  </si>
  <si>
    <t>Fiscal compensation for the scrapping of fossil vans when converting to a zero-emission van.</t>
  </si>
  <si>
    <t>RWA</t>
  </si>
  <si>
    <t>Five Year Strategic Plan for the Environment and Natural Resources Sector (2014-2018) Rwanda (2013)</t>
  </si>
  <si>
    <t>Five Year Strategic Plan for the Environment and Natural Resources Sector (2014-2018)</t>
  </si>
  <si>
    <t>Rwanda</t>
  </si>
  <si>
    <t>http://www.minecofin.gov.rw/fileadmin/templates/documents/NDPR/Sector_Strategic_Plans/ENR.pdf</t>
  </si>
  <si>
    <t>AFG</t>
  </si>
  <si>
    <t>Five-year plan 2014 Afghanistan (2014)</t>
  </si>
  <si>
    <t>Five-year plan</t>
  </si>
  <si>
    <t>Afghanistan</t>
  </si>
  <si>
    <t>500 megawatts of power is to be generated from renewable sources by 2020 in keeping with the five-year plan.</t>
  </si>
  <si>
    <t>Energy security, Mitigation, Energy access</t>
  </si>
  <si>
    <t>https://www.giz.de/en/worldwide/14722.html#
http://www.smallhydroworld.org/index.php?id=104#anchor-0</t>
  </si>
  <si>
    <t>Flemish Government Living Lab Electric Vehicles Programme Belgium (2011)</t>
  </si>
  <si>
    <t>Flemish Government Living Lab Electric Vehicles Programme</t>
  </si>
  <si>
    <t>The programme brings together 70 companies, municipalities, research entities and government agencies to test real-life EV innovations. The goal is to facilitate and accelerate innovation and the adoption of EVs in the Flemish region. IEA/IRENA Global Renewable Energy Policies and Measures Database © OECD/IEA and IRENA, [November 2020]</t>
  </si>
  <si>
    <t>https://www.mdpi.com/2032-6653/6/4/1102/pdf
https://www.iea.org/policies/2990-flemish-government-living-lab-electric-vehicles-programme?country=Belgium&amp;qs=belgiu</t>
  </si>
  <si>
    <t>Flex Fuel Requirement for New Vehicles (Decree 1135/2009) Colombia (2009)</t>
  </si>
  <si>
    <t>Flex Fuel Requirement for New Vehicles (Decree 1135/2009)</t>
  </si>
  <si>
    <t>The superseded Decree 1135 established that starting from January 2012 all new automobiles (up to 2000 cubic centimetres) must accept fuels with ethanol blends up to 85% (E85). IEA/IRENA Global Renewable Energy Policies and Measures Database © OECD/IEA and IRENA, [November 2020]</t>
  </si>
  <si>
    <t>https://www.iea.org/policies/5372-flex-fuel-requirement-for-new-vehicles-decree-1135?country=Colombia&amp;qs=colombi</t>
  </si>
  <si>
    <t>Flood Risk Management Act (No. 620/2010) Finland (2010)</t>
  </si>
  <si>
    <t>Flood Risk Management Act (No. 620/2010)</t>
  </si>
  <si>
    <t>https://www.finlex.fi/en/laki/kaannokset/2010/en20100620</t>
  </si>
  <si>
    <t>Forest Act 921.0 Switzerland (1993)</t>
  </si>
  <si>
    <t>Forest Act 921.0</t>
  </si>
  <si>
    <t>https://www.admin.ch/opc/en/classified-compilation/19910255/index.html</t>
  </si>
  <si>
    <t>Forest Law (Law No.7575) Costa Rica (1996)</t>
  </si>
  <si>
    <t>Forest Law (Law No.7575)</t>
  </si>
  <si>
    <t>https://www.agora-parl.org/sites/default/files/090422_e-parliament_forests_initiative.pdf</t>
  </si>
  <si>
    <t>Forest Law No. 1700 Bolivia (1996)</t>
  </si>
  <si>
    <t>Forest Law No. 1700</t>
  </si>
  <si>
    <t>https://forestlegality.org/risk-tool/country/bolivia</t>
  </si>
  <si>
    <t>Forest Policy 2020 Switzerland (2013)</t>
  </si>
  <si>
    <t>Forest Policy 2020</t>
  </si>
  <si>
    <t>The Swiss Confederation’s Forest Policy 2020 formulates provisions for the optimal coordination of the ecological, economic and social demands on the forest. It ensures sustainable forest management and creates favourable conditions for an efficient and innovative forestry and wood industry. 
The Forest Policy 2020 defines a total of eleven policy objectives. These concern wood harvesting potential, climate change, protective forest, biodiversity, forest area, the economic efficiency of the forestry sector, forest soil (including drinking water and tree vitality), protection against harmful organisms, the forest-wildlife balance, the leisure and recreational use of forests, and education and research (including knowledge transfer).</t>
  </si>
  <si>
    <t>https://www.bafu.admin.ch/bafu/en/home/topics/forest/publications-studies/publications/forest-policy-2020.html</t>
  </si>
  <si>
    <t>Forest and Nature Conservation Act  Bhutan (1995)</t>
  </si>
  <si>
    <t>Forest and Nature Conservation Act</t>
  </si>
  <si>
    <t>Policy support, Regulatory Instruments, Monitoring, Other mandatory requirements</t>
  </si>
  <si>
    <t>The overarching objective of this Act is to provide for the protection and sustainable use of forests, wildlife and related natural resources of Bhutan for the benefit of present and future generations. 
Art. 8 states that all forests (defined as "any land or water body" in Art. 3) are declared to be Government Reserved Forests.
The Act regulates any economic, domestic, touristic and scientific activities within Government Reserved Forests. Chapter V also regulates the transport, import and export of forest produce. 
Art 21.a states that the Royal Government may declare any land in the country to be a National Park, Wildlife Sanctuary, Wildlife Reserve, Nature Reserve, Strict Nature Reserve, Protected Forest, Research Forest, Conservation Area, Cultural or Natural Heritage Site, Biosphere Reserve, Critical Watershed or other category of Protected Area for the preservation of areas of natural beauty of national importance, protection of biological diversity, management of wildlife, conservation of soil and water and related purposes.</t>
  </si>
  <si>
    <t>https://www.nationalcouncil.bt/assets/uploads/docs/acts/2017/Forest-and-Nature-Conservation-Act-of-Bhutan1995_English_1.pdf</t>
  </si>
  <si>
    <t>Forest and Wildlife Law no 29763 Peru (2015)</t>
  </si>
  <si>
    <t>Forest and Wildlife Law no 29763</t>
  </si>
  <si>
    <t>The Forest Law no 29763 establishes a legal framework to regulate, promote and supervise activities related to forests and wildlife in Peru. 
The Forest Law aims to promote the conservation, the protection, the increase and the sustainable use of forests and wildlife within the national territory. It states that forest management must be in line with the maintenance and enhancement of ecosystem services, and in harmony with the environmental, economic and social interests of Peru. The law aims to boost the development of forest, to enhance its competitivity, to increase forest and wildlife resources and its value for society.
Art 12. creates the National System for Forest and Wildlife Management (Sistema Nacional de Gestión Forestal y de Fauna Silvestre - SINAFOR).
Art 13. creates the National Forest and Wildlife Department (Servicio Nacional Forestal y de Fauna Silvestre - SERFOR) which is the governing body for SINAFOR. SERFOR's main role is to plan, to supervise, to execute, to support and to control the national forest and wildlife policy. One of its missions is also to formulate, propose, execute and to evaluate strategies, plans and programs for the sustainable management of forest and wildlife resources.</t>
  </si>
  <si>
    <t>https://www.wwf.org.pe/en/?254031/peru--forestry-and-wildlife-bylaws-finally-promulgated</t>
  </si>
  <si>
    <t>Forestry Act and the National Strategy for Development of the Forestry Sector in the Republic of Bulgaria for the period 2013 to 2020 Bulgaria (2011)</t>
  </si>
  <si>
    <t>Forestry Act and the National Strategy for Development of the Forestry Sector in the Republic of for the period 2013 to 2020</t>
  </si>
  <si>
    <t>http://seerural.org/wp-content/uploads/2015/03/Forest_policy_in_Bulgaria.compressed.pdf</t>
  </si>
  <si>
    <t>Forestry Rights Registration and Timber Harvest Guarantee Act No. 28 Vanuatu (2000)</t>
  </si>
  <si>
    <t>Forestry Rights Registration and Timber Harvest Guarantee Act No. 28</t>
  </si>
  <si>
    <t>https://www.ecolex.org/details/legislation/forestry-rights-registration-and-timber-harvest-guarantee-act-no-28-of-2000-lex-faoc038451/</t>
  </si>
  <si>
    <t>Forestry Sector Strategy Nepal (2016)</t>
  </si>
  <si>
    <t>Forestry Sector Strategy</t>
  </si>
  <si>
    <t>This document presents Nepal's vision for the forestry sector, which consists of promoting the "sustainable management of forest ecosystems, biodiversity and watersheds fully optimised for national prosperity". 
Strategic pillars identified include climate change mitigation and resilience, improved governance, private sector engagement, and sustainable management of resource. 
This strategy "aims to enhance forest carbon stocks and reduce deforestation. Concrete goals mentioned for 2025 include an increase in the forest carbon stock by 5% and a reduction of the mean annual deforestation rate from 0.44% and 0.18% to 0.05% in Nepal’s largest forests, Tarai and Chure, respectively. Additionally, the Strategy envisages the operation of a forest carbon trade or payment mechanism, which could facilitate the protection of Nepali forests."
(source: Climate Action Tracker)</t>
  </si>
  <si>
    <t>http://mofe.gov.np/downloadfile/Forestry%20Sector%20Strategy%20%20(2016-2025)_1526466721.pdf</t>
  </si>
  <si>
    <t>Forests Amendment Act 2004 New Zealand (2004)</t>
  </si>
  <si>
    <t>Forests Amendment Act</t>
  </si>
  <si>
    <t>http://www.legislation.govt.nz/act/public/2004/0049/latest/whole.html</t>
  </si>
  <si>
    <t>Framework Law 99-12 on the National Charter for the Environment and Sustainable Development Morocco (2014)</t>
  </si>
  <si>
    <t>Framework Law 99-12 on the National Charter for the Environment and Sustainable Development</t>
  </si>
  <si>
    <t>https://www.greengrowthknowledge.org/sites/default/files/downloads/policy-database/ENG-SNDD_RESUME%20EXECUTIF-V24-D%20(1).pdf</t>
  </si>
  <si>
    <t>Framework Law on Climate Change Peru (2018)</t>
  </si>
  <si>
    <t>Framework Law on Climate Change</t>
  </si>
  <si>
    <t>The Framework law no 30754 serves as a legislative instrument for the 2014 National Strategy on Climate Change, and effectively made Peru’s Paris Agreement pledge legally binding. 
The law emphasises the need for climate adaptation, but also describes how mitigation efforts should be pursued: carbon sequestration in forests, sustainable transport, waste management, switching to renewable energy and energy efficiency in industry.
The law also created a high-level commission, the Comisión de Alto Nivel de Cambio Climático, which can propose adaptation and mitigation measures to the Peruvian Government, as well as suggesting changes to the NDC. The Ministry of Environment is mandated to report annually to the Parliament on the progress made in implementing adaptation and mitigation measures (MINAM, 2018). 
Source: Climate Action Tracker, November 2018 assessment, https://climateactiontracker.org/countries/peru/current-policy-projections/.</t>
  </si>
  <si>
    <t>https://sinia.minam.gob.pe/normas/ley-marco-cambio-climatico</t>
  </si>
  <si>
    <t>Framework Strategy on Climate Change Philippines (2010)</t>
  </si>
  <si>
    <t>Framework Strategy on Climate Change</t>
  </si>
  <si>
    <t>https://www.neda.gov.ph/wp-content/uploads/2013/10/nfscc_sgd.pdf</t>
  </si>
  <si>
    <t>Framework for Power Cogeneration 2013 Bagasse and Biomass Pakistan (2013)</t>
  </si>
  <si>
    <t>Framework for Power Cogeneration, Bagasse and Biomass</t>
  </si>
  <si>
    <t>Upfront tariff to be determined by NEPRA</t>
  </si>
  <si>
    <t>http://www.nepra.org.pk/Tariff/Upfront/TRF-UTB;Upfront;Baggase;29-05-2013;5152-54.PDF</t>
  </si>
  <si>
    <t>Framework law to regulate reduction of vulnerability, mandatory adaptation to the effects of climate change, and the mitigation of greenhouse gas effects (Decree of the Congress 7-2013) Guatemala (2013)</t>
  </si>
  <si>
    <t>Framework law to regulate reduction of vulnerability, mandatory adaptation to the effects of climate change, and the mitigation of greenhouse gas effects (Decree of the Congress 7-2013)</t>
  </si>
  <si>
    <t>Legislative
The primary objective of the law is to provide an immediate and co-ordinated response to climate change, in part through the establishment of the National Council of Climate Change presided over by the President of the Republic, and the development of a national adaptation and mitigation plan, as well as institutional adaptation and mitigation strategies in all public institutions.</t>
  </si>
  <si>
    <t>http://www.lse.ac.uk/GranthamInstitute/law/framework-law-to-regulate-reduction-of-vulnerability-mandatory-adaptation-to-the-effects-of-climate-change-and-the-mitigation-of-greenhouse-gas-effects-decree-of-the-congress-7-2013/
http://www.marn.gob.gt/Multimedios/2682.pdf</t>
  </si>
  <si>
    <t>Free Municipal Parking for EVs Norway (1999)</t>
  </si>
  <si>
    <t>Free Municipal Parking for EVs</t>
  </si>
  <si>
    <t>From 1999 to 2017, municipal parkings were free for EV owners. Since 2017, municipal authorities can decide if they continue offering free parking for such vehicles.</t>
  </si>
  <si>
    <t>Free Registration for EVs United Arab Emirates (2018)</t>
  </si>
  <si>
    <t>Free Registration for EVs</t>
  </si>
  <si>
    <t>Police in Ras Al Khaimah have launched a major eco-friendly drive - by offering free registration on electric cars for the next three years. Registration, renewal and ownership transfer on electric vehicles will be exempt from charges from October 1 until December 31, 2021. It's all part of an ongoing effort to increase the use of electric cars in the emirate and cut down on fuel consumption. The move was announced under the directives of Sheikh Saud bin Saqr Al Qasimi, Ruler of Ras Al Khaimah. IEA/IRENA Global Renewable Energy Policies and Measures Database © OECD/IEA and IRENA, [November 2020]</t>
  </si>
  <si>
    <t>https://www.iea.org/policies/2993-free-registration?country=United%20Arab%20Emirates&amp;qs=united</t>
  </si>
  <si>
    <t>Freight Transport Infrastructure Investment (Flanders) Belgium (2010)</t>
  </si>
  <si>
    <t>Freight Transport Infrastructure Investment (Flanders)</t>
  </si>
  <si>
    <t>One of the main objectives of this plan is to install a multimodal, sustainable and smart transport system. In this respect, large investment programmes are being implemented e.g. to enhance the accessibility of canals by raising the height of bridges or PPP programmes to develop waterside areas for economic activities. IEA/IRENA Global Renewable Energy Policies and Measures Database © OECD/IEA and IRENA, [November 2020]</t>
  </si>
  <si>
    <t>https://www.iea.org/policies/324-freight-transport-infrastructure-investment-flanders?country=Belgium&amp;qs=belgiu</t>
  </si>
  <si>
    <t>Fuel Consumption Target Switzerland (1996)</t>
  </si>
  <si>
    <t>Fuel Consumption Target</t>
  </si>
  <si>
    <t>In December 1995, the federal government issued an Ordinance on the Reduction of Specific Fuel Consumption for Passenger Cars. This Ordinance sets an objective for car importers of a 15% reduction in specific fuel consumption of new cars between 1996 and 2001. The Ordinance also establishes the technical and organisational procedures for monitoring progress in reaching the target. If car importers do not reach this target within the prescribed time, the government is entitled to adopt other measures such as a regulation on the fuel consumption of new cars. In a second phase the industry association commited itself to a reduction of 24% from 8.4 l/100km to 6.4 l/100 km from 2000 to 2008. IEA/IRENA Global Renewable Energy Policies and Measures Database © OECD/IEA and IRENA, [November 2020]</t>
  </si>
  <si>
    <t>https://www.iea.org/policies/1498-fuel-consumption-target?country=Switzerland&amp;page=2&amp;qs=swi</t>
  </si>
  <si>
    <t>Fuel Consumption and CO2 Labels for New Cars Sweden (2002)</t>
  </si>
  <si>
    <t>Fuel Consumption and CO2 Labels for New Cars</t>
  </si>
  <si>
    <t>Information and education, Endorsement label</t>
  </si>
  <si>
    <t>Labels containing information on fuel consumption and carbon dioxide emissions are provided for new vehicles placed on the market. The label should be present both at the sales outlet and also on any advertising for the vehicle. Meant to be easily accessible and easily undertstood, information on fuel consumption and CO2 emissions should also be included in announcements, other brochures, instruction manuals and posters. IEA/IRENA Global Renewable Energy Policies and Measures Database © OECD/IEA and IRENA, [November 2020]</t>
  </si>
  <si>
    <t>https://www.iea.org/policies/1148-fuel-consumption-and-co2-labels-for-new-cars?country=Sweden&amp;page=3&amp;qs=swede</t>
  </si>
  <si>
    <t>Fuel Tax Kazakhstan Tax Code Kazakhstan (2009)</t>
  </si>
  <si>
    <t>Fuel Tax Tax Code</t>
  </si>
  <si>
    <t>http://www.hg.org/article.asp?id=6046</t>
  </si>
  <si>
    <t>Fuel Tax Pakistan Pakistan (2015)</t>
  </si>
  <si>
    <t>Fuel Tax</t>
  </si>
  <si>
    <t>https://tax.thomsonreuters.com/blog/onesource/tax-management-software/good-news-bad-news-pakistan-fuel-consumers/</t>
  </si>
  <si>
    <t>Fuel Tax United Arab Emirates (2015)</t>
  </si>
  <si>
    <t>Barrier removal, Removal of fossil fuel subsidies, Energy and other taxes</t>
  </si>
  <si>
    <t>This regulation includes a phase-out of subsidies for gasoline and diesel.</t>
  </si>
  <si>
    <t>http://mecometer.com/infographic/united-arab-emirates/business-environment-taxes/</t>
  </si>
  <si>
    <t>Fuel Tax Uzbekistan (2020)</t>
  </si>
  <si>
    <t>https://taxsummaries.pwc.com/republic-of-uzbekistan/corporate/other-taxes</t>
  </si>
  <si>
    <t>Fuel sales taxes Ukraine (2016)</t>
  </si>
  <si>
    <t>Fuel sales taxes</t>
  </si>
  <si>
    <t>http://en.cfts.org.ua/news/surcharge_and_taxes_account_for_60_of_prices_of_petroleum_products_in_ukraine</t>
  </si>
  <si>
    <t>Funding to Develop Sustainable Cars Sweden (2000)</t>
  </si>
  <si>
    <t>Funding to Develop Sustainable Cars</t>
  </si>
  <si>
    <t>Direct investment, Procurement rules, Technology development, Negotiated agreements (public-private sector)</t>
  </si>
  <si>
    <t>This joint government and industry programme is a five-year R&amp;D programme between the goverment and car manufacturers in Sweden, aimed at the development of new technology to minimise the environmental impact of cars and heavy vehicles. There are several subprogrammes, including on advanced combustion technology, fuel-cell technology and electric-hybrid vehicles. The total budget for the programme period 2000-2005 is SKR 1,800 million. Public funding is SKR 500 million. IEA/IRENA Global Renewable Energy Policies and Measures Database © OECD/IEA and IRENA, [November 2020]</t>
  </si>
  <si>
    <t>https://www.iea.org/policies/470-funding-to-develop-sustainable-cars?country=Sweden&amp;page=3&amp;qs=swede</t>
  </si>
  <si>
    <t>Gas Act (Chapter 116A) Singapore (2001)</t>
  </si>
  <si>
    <t>Gas Act (Chapter 116A)</t>
  </si>
  <si>
    <t>https://sso.agc.gov.sg/Act/GA2001</t>
  </si>
  <si>
    <t>Gas Amendment Act 2004 New Zealand (2004)</t>
  </si>
  <si>
    <t>Gas Amendment Act</t>
  </si>
  <si>
    <t>http://www.legislation.govt.nz/act/public/2004/0083/1.0/DLM315519.html</t>
  </si>
  <si>
    <t>General Electricity Law 54/1997 Spain (1997)</t>
  </si>
  <si>
    <t>General Electricity Law 54/1997</t>
  </si>
  <si>
    <t>Grid access and priority for renewables, Feed-in tariffs or premiums, Strategic planning, Renewable energy target</t>
  </si>
  <si>
    <t>This regulation (Law 54/1997) of the electric sector liberalised the electricity sector and guaranteed electricity supply at lowest possible cost. It elaborated the plan for the promotion of renewable energy and the plan for achieving the goal of 12% of primary energy consumption from renewable sources by 2010. The law also established a special regime for producers, which are not allowed to surpass a maximum of 50 MW power. This law is implemented through royal decrees, most notably Decree 2818/1998, which specified the feed-in tariffs from which the generating plants under the "special regime" may benefit. The law established the guarantee of access to the grid for producers under the special regime. The law also established a premium, so that the price of electricity sold under the special regime is 80-90% of the mean price of electricity charged to final consumers. IEA/IRENA Global Renewable Energy Policies and Measures Database © OECD/IEA and IRENA, [November 2020]</t>
  </si>
  <si>
    <t>https://www.iea.org/policies/3853-general-electricity-law-541997?country=Spain&amp;page=6&amp;qs=spai</t>
  </si>
  <si>
    <t>JOR</t>
  </si>
  <si>
    <t>General Electricity Law No 64 of 2003 Jordan (2003)</t>
  </si>
  <si>
    <t>General Electricity Law No. 64/2003</t>
  </si>
  <si>
    <t>Jordan</t>
  </si>
  <si>
    <t>https://ppp.worldbank.org/public-private-partnership/library/jordan-electricity-law</t>
  </si>
  <si>
    <t>General Environmental Law (Law 99/1993) Colombia (1993)</t>
  </si>
  <si>
    <t>General Environmental Law (Law 99/1993)</t>
  </si>
  <si>
    <t>Political &amp; non-binding climate strategy, Institutional creation, Strategic planning, Regulatory Instruments</t>
  </si>
  <si>
    <t>The law 99 of 1993 establishes the creation of the Ministry of Environment of Colombia. The Ministry has the objective to promote the substitution of non-renewable natural resources for the development of non-polluting and non-degrading energy generation technologies. The law also establishes the requirement for environmetnal licenses (authorization granted by the competent environmental authority for the execution of a project, work or activity that may affect the environment). The Ministry of Environment is in charge of providing licenses for the construction of dams, or water reservoirs with a capacity of more than two hundred million cubic meters, and the construction of power plants that exceed 100,000 kW of installed capacity, as well as the laying of transmission lines of the national system for the electrical interconnection. IEA/IRENA Global Renewable Energy Policies and Measures Database © OECD/IEA and IRENA, [November 2020]</t>
  </si>
  <si>
    <t>https://www.iea.org/policies/6305-general-environmental-law-ley-general-ambiental-law-99?country=Colombia&amp;page=2&amp;qs=colombi</t>
  </si>
  <si>
    <t>General Environmental Law (No 28611) Peru (2005)</t>
  </si>
  <si>
    <t>General Environmental Law (No 28611)</t>
  </si>
  <si>
    <t>The General Environmental Law sets the legal framework for the management of environment in Peru. It establishes principles and basic norms to ensure the protection of the environment. It aims to improve the quality of life of the population, and to promote sustainable development in Peru.
This law regulates activities and actions related to environmental protection.</t>
  </si>
  <si>
    <t>https://sinia.minam.gob.pe/normas/ley-general-ambiente</t>
  </si>
  <si>
    <t>General Policies on Energy decreed by the Supreme Leader Iran (2001)</t>
  </si>
  <si>
    <t>General Policies on Energy decreed by the Supreme Leader</t>
  </si>
  <si>
    <t>http://www.lse.ac.uk/GranthamInstitute/law/general-policies-on-energy-decreed-by-the-supreme-leader/</t>
  </si>
  <si>
    <t>Generation and Transmission Expansion Plan 2016-2030 Colombia (2017)</t>
  </si>
  <si>
    <t>Generation and Transmission Expansion Plan 2016-2030</t>
  </si>
  <si>
    <t>The plan contemplates a reference scenario building up on the previous Generation and Transmission Expansion Plan (2015-2029). This scenario estimates 1427 MW hydroelectric generation (including 1200 MW from Ituango project), approximately 1456 MW from wind energy projects and 569.2 MW for geothermal, biomass and distributed solar PV generation projects. IEA/IRENA Global Renewable Energy Policies and Measures Database © OECD/IEA and IRENA, [November 2020]</t>
  </si>
  <si>
    <t>https://www.iea.org/policies/6413-generation-and-transmission-expansion-plan-2016-2030-plan-de-expansion-de-referencia-generacion-transmision-2016-2030?country=Colombia&amp;qs=colombi</t>
  </si>
  <si>
    <t>Ghana Shared Growth And Development Agenda Ghana (2010)</t>
  </si>
  <si>
    <t>Shared Growth And Development Agenda</t>
  </si>
  <si>
    <t>https://www.un-page.org/files/public/gsgda.pdf</t>
  </si>
  <si>
    <t>Global Energy Transfer Feed-in Tariff (GET FIT) Programme Uganda Uganda (2013)</t>
  </si>
  <si>
    <t>Global Energy Transfer Feed-in Tariff (GET FIT) Programme</t>
  </si>
  <si>
    <t>The main purpose of the GET FiT Program Uganda is to fast-track a portfolio of up to 15 small-scale RE generation projects (1MW-20MW) promoted by private developers with a total installed capacity of roughly 125MW. This will help to add much-needed clean generation capacity, help to strengthen regional grids and result in emissions reductions of 11 million tons of CO2. (For details, see reference below.) IEA/IRENA Global Renewable Energy Policies and Measures Database © OECD/IEA and IRENA, [November 2020]</t>
  </si>
  <si>
    <t>https://www.iea.org/policies/5636-global-energy-transfer-feed-in-tariff-get-fit-programme-uganda?country=Uganda&amp;qs=turk</t>
  </si>
  <si>
    <t>Government Bill (2009/2010: 172): Nuclear Power opening the way for a generation change &amp; Government Bill (2009/2010:173): Nuclear Power Increased Liability Sweden (2011)</t>
  </si>
  <si>
    <t>Government Bill (2009/2010: 172): Nuclear Power opening the way for a generation change &amp; Government Bill (2009/2010:173): Nuclear Power Increased Liability</t>
  </si>
  <si>
    <t>Regulatory Instruments, Codes and standards, Other mandatory requirements</t>
  </si>
  <si>
    <t>Legislative. Repealing of the phase-out of nuclear power and introduction of new regulations for the construction of new plants, which can only be built to replace retiring plants</t>
  </si>
  <si>
    <t>Government Decision on Energy Efficiency Measures Finland (2010)</t>
  </si>
  <si>
    <t>Government Decision on Energy Efficiency Measures</t>
  </si>
  <si>
    <t>Target, Energy efficiency target, Political &amp; non-binding energy efficiency target</t>
  </si>
  <si>
    <t>On 4 February 2010, the Finnish Government passed a resolution on energy saving and energy efficiency measures to be implemented during the current decade. This government decision is based on a June 2009 report by a broad-based Energy Efficiency Committee, appointed by the Ministry of Employment and the Economy.The energy efficiency measures form an updated Action Plan for Energy Efficiency to 2020 and implement the objectives of the Long-Term Climate and Energy Strategy. The target is to decrease the final energy consumption by 37 TWh in 2020 as compared to the baseline scenario. The resolution contains 125 measures, with some continuations of existing policy, some to be implemented by the end of 2011, and others to be impelemented between 2011 and 2020 IEA/IRENA Global Renewable Energy Policies and Measures Database © OECD/IEA and IRENA, [November 2020]</t>
  </si>
  <si>
    <t>http://www.buildup.eu/sites/default/files/content/finland_nr.pdf</t>
  </si>
  <si>
    <t>reduce final energy consumption by 37 TWh</t>
  </si>
  <si>
    <t>Energy efficiency target (kWh/US$)</t>
  </si>
  <si>
    <t>ROU</t>
  </si>
  <si>
    <t>Government Decision on the reorganization of the National Commission on Climate Change (NCCC) 1026/ 2014 Romania (2014)</t>
  </si>
  <si>
    <t>Government Decision on the reorganization of the National Commission on Climate Change (NCCC) 1026/ 2014</t>
  </si>
  <si>
    <t>Romania</t>
  </si>
  <si>
    <t>https://ec.europa.eu/clima/sites/clima/files/consultations/docs/0035/ro_en.pdf</t>
  </si>
  <si>
    <t>Government Decision regarding the use of bio fuels and bio liquids 935/2011 amended and complimented with 918/2012 Romania (2011)</t>
  </si>
  <si>
    <t>Government Decision regarding the use of bio fuels and bio liquids 935/2011 amended and complimented with 918/2012</t>
  </si>
  <si>
    <t>https://www.climate-laws.org/geographies/romania/policies/government-decision-regarding-the-use-of-bio-fuels-and-bio-liquids-935-2011-amended-and-complimented-with-918-2012</t>
  </si>
  <si>
    <t>Government Decision to adopt the National Climate Change Strategy (2013-2020), 529/2013 Romania (2013)</t>
  </si>
  <si>
    <t>Government Decision to adopt the National Climate Change Strategy (2013-2020), 529/2013</t>
  </si>
  <si>
    <t>Executive
The National Climate Change Strategy establishes the national priorities on mitigation and adaptation across identified priority sectors. This document establishes the post Kyoto objectives, targets and actions for, mitigation and adaptation.</t>
  </si>
  <si>
    <t>http://www.lse.ac.uk/GranthamInstitute/law/government-decision-to-adopt-the-national-climate-change-strategy-2013-2020-5292013/</t>
  </si>
  <si>
    <t>Government Decree No 857, on wind energy development Kazakhstan (2003)</t>
  </si>
  <si>
    <t>Government Decree No 857, on wind energy development</t>
  </si>
  <si>
    <t>http://www.windenergy.kz/files/1213793147_file.pdf</t>
  </si>
  <si>
    <t>Government Order No.73 on the Long-term Programme for Building Hydropower Plants for 2009-2020 Tajikistan (2009)</t>
  </si>
  <si>
    <t>Government Order No.73 on the Long-term Programme for Building Hydropower Plants for 2009-2020</t>
  </si>
  <si>
    <t>https://www.climate-laws.org/geographies/tajikistan/policies/government-order-no-73-on-the-long-term-programme-for-building-hydropower-plants-for-2009-2020</t>
  </si>
  <si>
    <t>Government Urgency Ordinance on the Environmental Fund, 196/ 2005 Romania (2005)</t>
  </si>
  <si>
    <t>Government Urgency Ordinance on the Environmental Fund, 196/ 2005</t>
  </si>
  <si>
    <t>Fiscal or financial incentives, Direct investment</t>
  </si>
  <si>
    <t>https://home.kpmg/ro/en/home/insights/2019/07/modificari-contributii-fond-mediu.html</t>
  </si>
  <si>
    <t>Government Urgency Ordinance regarding the tax on polluting emissions from motor vehicles , 9/2013 Romania (2013)</t>
  </si>
  <si>
    <t>Government Urgency Ordinance regarding the tax on polluting emissions from motor vehicles , 9/2013</t>
  </si>
  <si>
    <t>https://eur-lex.europa.eu/legal-content/EN/ALL/?uri=CELEX:62013CJ0331</t>
  </si>
  <si>
    <t>Government Vehicle Procurement Directives Sweden (2005)</t>
  </si>
  <si>
    <t>Government Vehicle Procurement Directives</t>
  </si>
  <si>
    <t>Vehicle fuel-economy and emissions standards, Obligation schemes, Other mandatory requirements</t>
  </si>
  <si>
    <t>Since 2005, state authorities have been given directives on procurement of environmentally friendly cars (Ordinance on state authorities' purchasing and leasing of green cars (2004:1364)). In 2005, half of all cars purchased had to be classified as environmentally friendly; this proportion increased to 75% in 2006 and to 85% in 2007. IEA/IRENA Global Renewable Energy Policies and Measures Database © OECD/IEA and IRENA, [November 2020]</t>
  </si>
  <si>
    <t>https://www.iea.org/policies/11-government-vehicle-procurement-directives?country=Sweden&amp;page=2&amp;qs=swede</t>
  </si>
  <si>
    <t>GRL</t>
  </si>
  <si>
    <t>Government of Greenland’s Coalition Agreement Greenland (2009)</t>
  </si>
  <si>
    <t>Government of ’s Coalition Agreement</t>
  </si>
  <si>
    <t>Greenland</t>
  </si>
  <si>
    <t>Government of Greenland’s Coalition Agreement for 2009 - 2013 clearly states the reduction of emissions as a goal seems to be legally binding, 2007 thes still seemed to be part of the EU.</t>
  </si>
  <si>
    <t>https://naalakkersuisut.gl/en/About-government-of-greenland/About-Greenland/Politics-in-Greenland</t>
  </si>
  <si>
    <t>Governmental Decree No.176 of 2008 on certification of buildings energetic features Hungary (2008)</t>
  </si>
  <si>
    <t>Governmental Decree No.176/2008 on certification of buildings energetic features</t>
  </si>
  <si>
    <t>https://www.climate-laws.org/geographies/hungary/policies/governmental-decree-no-176-of-2008-on-certification-of-buildings-energetic-features</t>
  </si>
  <si>
    <t>Governmental Decree No.2019 of 2008 adopting the National Energy efficiency Action Plan Hungary (2008)</t>
  </si>
  <si>
    <t>Governmental Decree No.2019/2008 adopting the National Energy efficiency Action Plan</t>
  </si>
  <si>
    <t>https://climate-laws.org/geographies/hungary/policies/governmental-decree-no-2019-of-2008-adopting-the-national-energy-efficiency-action-plan</t>
  </si>
  <si>
    <t>Governmental Decree No.343 of 2010 concerning the requisites and certification of sustainable biofuel production Hungary (2010)</t>
  </si>
  <si>
    <t>Governmental Decree No.343/2010 concerning the requisites and certification of sustainable biofuel production</t>
  </si>
  <si>
    <t>https://www.ecolex.org/details/legislation/governmental-decree-no-167-of-2011-amending-governmental-decree-no-343-of-2010-concerning-the-requisites-and-certification-of-sustainable-biofuel-production-lex-faoc110235/</t>
  </si>
  <si>
    <t>Governmental Order No.189 on the Committee on Environmental Protection Tajikistan (2008)</t>
  </si>
  <si>
    <t>Governmental Order No.189 on the Committee on Environmental Protection</t>
  </si>
  <si>
    <t>https://cis-legislation.com/document.fwx?rgn=22946</t>
  </si>
  <si>
    <t>Governmental Order No.41 on the Complex Programme for the Widespread Use of Renewable Energy Sources Tajikistan (2007)</t>
  </si>
  <si>
    <t>Governmental Order No.41 on the Complex Programme for the Widespread Use of Renewable Energy Sources</t>
  </si>
  <si>
    <t>https://cis-legislation.com/document.fwx?rgn=97831</t>
  </si>
  <si>
    <t>Grant for Local Authority Land Use Planning for Wind Power Sweden (2007)</t>
  </si>
  <si>
    <t>Grant for Local Authority Land Use Planning for Wind Power</t>
  </si>
  <si>
    <t>The purpose of the grant was to create methodical preparedness to support the expansion of wind power among local authorities and municipalities. IEA/IRENA Global Renewable Energy Policies and Measures Database © OECD/IEA and IRENA, [November 2020]</t>
  </si>
  <si>
    <t>https://www.iea.org/policies/4586-grant-for-local-authority-land-use-planning-for-wind-power?country=Sweden&amp;page=2&amp;qs=swede</t>
  </si>
  <si>
    <t>Grant for Solar Heating Sweden (2000)</t>
  </si>
  <si>
    <t>Grant for Solar Heating</t>
  </si>
  <si>
    <t>In June 2000, The Swedish government introduced an investment support scheme for solar heating. Grants were available for solar heating investment in homes, apartments, and certain other buildings. IEA/IRENA Global Renewable Energy Policies and Measures Database © OECD/IEA and IRENA, [November 2020]</t>
  </si>
  <si>
    <t>https://www.iea.org/policies/1568-grant-for-solar-heating?country=Sweden&amp;page=3&amp;qs=swede</t>
  </si>
  <si>
    <t>Grants Supporting Private Companies Investment in Renewable Energy Systems (Brussels) Belgium (2007)</t>
  </si>
  <si>
    <t>Grants Supporting Private Companies Investment in Renewable Energy Systems (Brussels)</t>
  </si>
  <si>
    <t>As part of a package of subsidies aiming to increase sustainable use of energy in tertiary sector buildings, the Brussels government offers financial assistance for building owners seeking to install renewable energy systems. The subsidy covers 40% of the investment cost in the renewable energy system, including studies. Renewable sources covered include: hydropower; solar energy (hot water and electricity); geothermal; biogas; waste gases (including agriculture and forestry); renewable energy using boilers; central heating systems using cogeneration. Small wind power systems are excluded, as are heat pumps are covered only under specific conditions (there must be a net gain in primary energy supply of the building; pumps using outside air are not covered). Photovoltaic panels used for water heating must be accompanied by an energy efficiency monitoring system for two years. The installed system must directly meet the buildings energy needs. IEA/IRENA Global Renewable Energy Policies and Measures Database © OECD/IEA and IRENA, [November 2020]</t>
  </si>
  <si>
    <t>https://www.iea.org/policies/4666-brussels-grants-supporting-private-companies-investment-in-renewable-energy-systems?country=Belgium&amp;page=2&amp;qs=belgiu</t>
  </si>
  <si>
    <t>Grants for Conversion, Energy Efficiency and Solar in Public Buildings Sweden (2005)</t>
  </si>
  <si>
    <t>Grants for Conversion, Energy Efficiency and Solar in Public Buildings</t>
  </si>
  <si>
    <t>A special investment support for energy efficiency and renewable energy in public buildings was established in 2005. Funding was made available for up to 30% of costs for the following types of investments: Energy mapping ; Conversion of the heating system to shift from fossil fuels or direct electric heating systems to renewable energy sources, heat pump or district heating; Attachment to district cooling; Installation of an electricity efficient lighting system; Installation of electricity efficient ventilation system; Installation of equipment for efficient steering, measuring, regulation and running of engines and heating system; Energy efficiency measures concerning the heat recycling; Energy efficiency measures to decrease the leakage of energy from buildings; Installation of solar cells (solar photovoltaic system). IEA/IRENA Global Renewable Energy Policies and Measures Database © OECD/IEA and IRENA, [November 2020]</t>
  </si>
  <si>
    <t>https://www.iea.org/policies/1134-grants-for-conversion-energy-efficiency-and-solar-in-public-buildings?country=Sweden&amp;page=2&amp;qs=swede</t>
  </si>
  <si>
    <t>Grants for Energy Efficiency in Buildings Spain (2008)</t>
  </si>
  <si>
    <t>Grants for Energy Efficiency in Buildings</t>
  </si>
  <si>
    <t>In December 2007, the Spanish government announced that it would provide EUR 1 billion worth of subsidies for the refurbishment of existing residential buildings between 2008 and 2012, together with EUR 2 billion in credit for energy efficiency improvements to homes. Additionally, the government said it would provide EUR 200 million for energy efficiency improvements to schools and public buildings in large towns and cities. IEA/IRENA Global Renewable Energy Policies and Measures Database © OECD/IEA and IRENA, [November 2020]</t>
  </si>
  <si>
    <t>https://www.iea.org/policies/134-grants-for-energy-efficiency-in-buildings?country=Spain&amp;page=4&amp;qs=spain</t>
  </si>
  <si>
    <t>Grants for Residential Heating Conversion Sweden (2006)</t>
  </si>
  <si>
    <t>Grants for Residential Heating Conversion</t>
  </si>
  <si>
    <t>Between 2006 and 2010, owners of residential properties and related premises could receive a grant covering up to 30% of the cost of materials and labour up to a maximum per household for conversion from direct electric heating to systems using district heating, biofuels or a geothermal/ground/lake heat pump.
If a solar heating system was installed at the same time, the owner could receive a subsidy according to the amount of heat produced. IEA/IRENA Global Renewable Energy Policies and Measures Database © OECD/IEA and IRENA, [November 2020]</t>
  </si>
  <si>
    <t>https://www.iea.org/policies/1788-grants-for-residential-heating-conversion?country=Sweden&amp;page=2&amp;qs=swede</t>
  </si>
  <si>
    <t>Grants for Solar Thermal (Brussels) Belgium (2007)</t>
  </si>
  <si>
    <t>Grants for Solar Thermal (Brussels)</t>
  </si>
  <si>
    <t>As of 1 January 2007, a new Decree provides various subsidies for the installation of solar energy in households. For these small photovoltaic systems, the Brussels government offers a subsidy of EUR 3 per peak watt with a maximum grant of 50 % of investment cost per household (40% for professional sector, such as industry or services), with a maximum grant of EUR 3000 for solar water heating systems and EUR 6000 for combination systems for solar water heating and central heating. In addition, the cost of a meter is reimbursed (EUR 235). IEA/IRENA Global Renewable Energy Policies and Measures Database © OECD/IEA and IRENA, [November 2020]</t>
  </si>
  <si>
    <t>https://www.iea.org/policies/4665-brussels-grants-for-solar-thermal?country=Belgium&amp;page=2&amp;qs=belgiu</t>
  </si>
  <si>
    <t>Grants for Solar Thermal, Micro-CHP and Heat Pumps Belgium (2006)</t>
  </si>
  <si>
    <t>Grants for Solar Thermal, Micro-CHP and Heat Pumps</t>
  </si>
  <si>
    <t>Between 2006-2008, the Flemish regional government offered grants to non-commercial institutions and public entities covering up to 20% of the cost for the purchase and installation of solar thermal equipment. Eligible entities include provincial and municipal government bodies as well as public social centres and recognised religious denominations. Equipment must meet certain quality and efficiency criteria and be installed by a registered contractor. Funding for solar thermal grants are provided up to EUR 200 000 per year. In 2009-2010, the Flemish Energy Agency (VEA) offered grants following the same modalities (20% of costs, up to EUR 200 000 in funding available per year) for the purchase of micro-CHP (maximum rated electrical capacity of 50kW) and heat pumps. IEA/IRENA Global Renewable Energy Policies and Measures Database © OECD/IEA and IRENA, [November 2020]</t>
  </si>
  <si>
    <t>https://www.iea.org/policies/614-flanders-grants-for-solar-thermal-micro-chp-and-heat-pumps?country=Belgium&amp;page=2&amp;qs=belgiu</t>
  </si>
  <si>
    <t>Green Building Codes United Arab Emirates (2006)</t>
  </si>
  <si>
    <t>Green Building Codes</t>
  </si>
  <si>
    <t>"The Emirates Green Building Council (EmiratesGBC) was formed in 2006, with the goal of advancing green building principles for protecting the environment and ensuring sustainability in the United Arab Emirates."
(Source: http://unfccc.int/resource/docs/natc/arenc3.pdf)</t>
  </si>
  <si>
    <t>http://unfccc.int/resource/docs/natc/arenc3.pdf
http://www.upc.gov.ae/?lang=en-US</t>
  </si>
  <si>
    <t>Green Building Index (GBI) Malaysia (2009)</t>
  </si>
  <si>
    <t>Green Building Index (GBI)</t>
  </si>
  <si>
    <t>Economic instruments, Information and education, Performance label</t>
  </si>
  <si>
    <t>Issuance of green certificates to incentivize drive towards energy efficiency and use of renewables in Malaysian buildings.</t>
  </si>
  <si>
    <t>http://new.greenbuildingindex.org/</t>
  </si>
  <si>
    <t>Green Certificate Scheme Belgium (2003)</t>
  </si>
  <si>
    <t>Green Certificate Scheme</t>
  </si>
  <si>
    <t>Fiscal or financial incentives, Green certificates, Codes and standards, Sectoral standards</t>
  </si>
  <si>
    <t>The Royal Decree on the promotion of electricity produced from renewable energy sources was adopted in July 2002 and came into force 1 July 2003. It addresses two fundamental issues: first, it sets the conditions for issuing green certificates by the federal regulator (CREG) for offshore wind energy production, and second, it states that the grid operator is obliged to buy green certificates issued anywhere in Belgium at minimum prices. IEA/IRENA Global Renewable Energy Policies and Measures Database © OECD/IEA and IRENA, [November 2020]</t>
  </si>
  <si>
    <t>https://www.iea.org/policies/3827-green-certificate-scheme-federal?country=Belgium&amp;page=2&amp;qs=belgiu</t>
  </si>
  <si>
    <t>Green Certificate Scheme (Brussels) Belgium (2004)</t>
  </si>
  <si>
    <t>Green Certificate Scheme (Brussels)</t>
  </si>
  <si>
    <t>In addition to direct financial incentives, the Government to the Brussels-Capital Region awards Green Certificates (GC) to all renewable energy producers.
The number of GC granted is directly proportional to the CO2 savings made by the installation compared to a benchmark. In order to assure their selling, all electricity suppliers in the Brussels-Capital Region must purchase an annual quota of green certificates proportional to the volume of electricity they sell on the Brussels market.
The new scheme (July 2011) is designed to assure the private installation pays for itself in less than 7 years. This has led to the development of more and more installations of solar panels in Brussels, especially large ones. IEA/IRENA Global Renewable Energy Policies and Measures Database © OECD/IEA and IRENA, [November 2020]</t>
  </si>
  <si>
    <t>https://www.iea.org/policies/5631-brussels-green-certificate-scheme?country=Belgium&amp;page=2&amp;qs=belgiu</t>
  </si>
  <si>
    <t>Green Certificates Scheme (Flanders) Belgium (2002)</t>
  </si>
  <si>
    <t>Green Certificates Scheme (Flanders)</t>
  </si>
  <si>
    <t>Green certificates, Advice or aid in implementation</t>
  </si>
  <si>
    <t>The decree from September 2001 fostering the production from renewable energy implements the Flemish Parliament Act on the organization of the electricity market of July 2000. From the 1st of January 2002, every electricity supplier has the obligation to buy a certain amount of green certificates to green electricity producers. This amount has to be: 14% from its total electricity supply in 2013; 15,5% in 2014; 16,8% in 2015; until 20,5% in 2020. The suppliers have to give their certificates yearly (the 31st of March) to the Flemish regulator (the VREG). If the supplier doesn’t comply with this obligation, it will have to pay a fine of EUR 100 for each missing certificate. The fines feed into an Energy Fund. IEA/IRENA Global Renewable Energy Policies and Measures Database © OECD/IEA and IRENA, [November 2020]</t>
  </si>
  <si>
    <t>https://www.iea.org/policies/3047-green-certificates-scheme-flanders?country=Belgium&amp;page=2&amp;qs=belgiu</t>
  </si>
  <si>
    <t>Green Certificates Scheme (Wallonia) Belgium (2002)</t>
  </si>
  <si>
    <t>Green Certificates Scheme (Wallonia)</t>
  </si>
  <si>
    <t>Green certificates, Strategic planning, Codes and standards, Monitoring, Renewable energy target</t>
  </si>
  <si>
    <t>A framework-decree of the Walloon government on 12 April 2001 on the liberalisation of the electricity market forsaw the creation of funds to encourage the rational use of energy, financed by a charge imposed on the grid manager, and the introduction of a greens certificates market to encourage the renewable production of electricity. In its implementing decree of July 2002, the Walloon government established a target of 3% of electricity demand to be met from renewable sources in January 2003 at the trading schemes commencement, to rise to 7% in 2007. Following this the percentage is to increase annually by 1%, reaching 8% in 2008 and 12% by 2012, the latter to be achieved by producing 8% of Wallonias electricity from renewable sources and 14% from CHP, the latter to be achieved by producing 8% of Wallonias electricity from renewable sources and 14% from CHP. IEA/IRENA Global Renewable Energy Policies and Measures Database © OECD/IEA and IRENA, [November 2020]</t>
  </si>
  <si>
    <t>https://www.iea.org/policies/3770-green-certificates-scheme-wallonia?country=Belgium&amp;page=2&amp;qs=belgiu</t>
  </si>
  <si>
    <t>Green Citydeal EnergieRijk Den Haag Netherlands (2018)</t>
  </si>
  <si>
    <t>Green Citydeal EnergieRijk Den Haag</t>
  </si>
  <si>
    <t>The Hague</t>
  </si>
  <si>
    <t>The goal of the deal is for the most important government buildings in the center of the Hague to be climate-neutral by 2040.</t>
  </si>
  <si>
    <t>https://www.witteveenbos.com/news/government-buildings-in-the-hague-to-be-climate-neutral-by-2040/</t>
  </si>
  <si>
    <t>Green Deals Netherlands 2011 Netherlands (2011)</t>
  </si>
  <si>
    <t>Green Deals</t>
  </si>
  <si>
    <t>Launched in 2011 in order to help Netherlands achieve its EU 2020 target - 14 % of total energy consumption from renewables. IEA/IRENA Global Renewable Energy Policies and Measures Database © OECD/IEA and IRENA, [November 2020]</t>
  </si>
  <si>
    <t>https://www.greendeals.nl/english</t>
  </si>
  <si>
    <t>MNG</t>
  </si>
  <si>
    <t>Green Development Policy (GDP) Mongolia (2014)</t>
  </si>
  <si>
    <t>Green Development Policy (GDP)</t>
  </si>
  <si>
    <t>Mongolia</t>
  </si>
  <si>
    <t>https://www.un-page.org/mongolia-adopted-action-plan-green-development-policy</t>
  </si>
  <si>
    <t>Green Electricity Act Austria (2011)</t>
  </si>
  <si>
    <t>Green Electricity Act</t>
  </si>
  <si>
    <t>Legislative. For 2010-2020 the following targets are set: hydro 1,000 MW, wind 2,000 MW, photovoltaic 1,200 MW, biomass and biogas 200 MW</t>
  </si>
  <si>
    <t>https://www.ris.bka.gv.at/Dokumente/Erv/ERV_2011_1_75/ERV_2011_1_75.pdf</t>
  </si>
  <si>
    <t>Green Growth Policy Colombia (2018)</t>
  </si>
  <si>
    <t>Green Growth Policy</t>
  </si>
  <si>
    <t>Economic instruments, Information and education, Policy support, Institutional creation, Strategic planning, Regulatory Instruments, Codes and standards, Research &amp; Development and Deployment (RD&amp;D), Research programme, Technology deployment and diffusion</t>
  </si>
  <si>
    <t>The Green Growth Policy (Política de Crecimiento Verde) aims to boost the competitiveness and productivity of the Colombian economy while ensuring the sustainable use of natural capital and social inclusion, in a manner compatible with climate change, by 2030. 
Spanish: Impulsar a 2030 el aumento de la productividad y la competitividad económica del país, al tiempo que se asegura el uso sostenible del capital natural y la inclusión social, de manera compatible con el clima.</t>
  </si>
  <si>
    <t>https://www.ccacoalition.org/en/resources/colombias-green-growth-policy</t>
  </si>
  <si>
    <t>Green Growth and Climate Resilience National Strategy on Climate Change and Low Carbon Development Rwanda (2011)</t>
  </si>
  <si>
    <t>Green Growth and Climate Resilience National Strategy on Climate Change and Low Carbon Development</t>
  </si>
  <si>
    <t>Executive
The purpose of the Strategy is threefold:
1.To guide national policy and planning in an integrated way.
2.To mainstream climate change into all sectors of the economy.
3.To position Rwanda to access international funding to achieve climate resilience and low carbon development. 
The focus of the Strategy is therefore firmly on climate resilience and low carbon development, addressing both adaptation and mitigation, whilst focusing on economic growth and poverty reduction</t>
  </si>
  <si>
    <t>https://sustainabledevelopment.un.org/partnership/?p=2253</t>
  </si>
  <si>
    <t>Green Owner Tax Denmark (2017)</t>
  </si>
  <si>
    <t>Green Owner Tax</t>
  </si>
  <si>
    <t>The tax is paid twice per year. It depends on the fuel economy, is different for diesel and gasoline vehicles and depends on weight. Owners of EVs also pay the tax.
For more information, see: https://www.iea.org/policies/3013-green-owner-tax?country=Denmark&amp;qs=den IEA/IRENA Global Renewable Energy Policies and Measures Database © OECD/IEA and IRENA, [November 2020]</t>
  </si>
  <si>
    <t>https://www.iea.org/policies/3013-green-owner-tax?country=Denmark&amp;qs=den</t>
  </si>
  <si>
    <t>Green Tariff (Feed-in Tariff) Ukraine (2009)</t>
  </si>
  <si>
    <t>Green Tariff (Feed-in Tariff)</t>
  </si>
  <si>
    <t>http://w1.c1.rada.gov.ua/pls/zweb2/webproc4_1?pf3511=55219</t>
  </si>
  <si>
    <t>Green Tax Package Denmark (1995)</t>
  </si>
  <si>
    <t>Green Tax Package</t>
  </si>
  <si>
    <t>It contained 4 principal elements:
- 3 tax elements consisting of an energy tax, a CO2 tax and an SO2 tax;
- A distinction between three different purposes for energy use when assessing the tax: space heating, light industrial processes and heavy industrial processes;
- Provisions for a significantly reduced tax rate in the case of specific energy-intensive activities, conditional upon a business committing itself to reducing energy consumption through an agreement negotiated between the company and the Danish Energy Agency (if the company did not fulfil the agreement, reimbursements already paid had to be returned and the tax imposed in full); and
- Gradual phase-in of the taxes. IEA/IRENA Global Renewable Energy Policies and Measures Database © OECD/IEA and IRENA, [November 2020]</t>
  </si>
  <si>
    <t>https://www.iea.org/policies/2202-green-tax-package-1995?country=Denmark&amp;page=2&amp;qs=denm</t>
  </si>
  <si>
    <t>Green Technology Financing Scheme (GTFS) Malaysia (2010)</t>
  </si>
  <si>
    <t>Green Technology Financing Scheme (GTFS)</t>
  </si>
  <si>
    <t>Under the Renewable Energy Policy and Action Plan, the Government covers 2% of interest/profit rate and guarantees funds.</t>
  </si>
  <si>
    <t>https://www.gtfs.my/news/green-technology-financing-scheme-gtfs</t>
  </si>
  <si>
    <t>Green Transport Policy Agreement Denmark (2009)</t>
  </si>
  <si>
    <t>Green Transport Policy Agreement</t>
  </si>
  <si>
    <t>https://www.regeringen.se/4a4b1c/contentassets/7bb237f0adf546daa36aaf044922f473/underlagsrapport-6---danmark.pdf</t>
  </si>
  <si>
    <t>Greenhouse Gas Emission Trading Act, No. 99 of 2004 Norway (2004)</t>
  </si>
  <si>
    <t>Greenhouse Gas Emission Trading Act, No. 99/2004</t>
  </si>
  <si>
    <t>https://climate-laws.org/cclow/geographies/132/laws/1524</t>
  </si>
  <si>
    <t>BRB</t>
  </si>
  <si>
    <t>Greening Brabados Barbados (2012)</t>
  </si>
  <si>
    <t>Greening Brabados</t>
  </si>
  <si>
    <t>Barbados</t>
  </si>
  <si>
    <t>Share of Electricity Generation from Renewable Sources targets : 65% by 2030 and 29% by 2029</t>
  </si>
  <si>
    <t>http://web.unep.org/greeneconomy/sites/unep.org.greeneconomy/files/publications/barbados_-_country_study_synthesis_low_res_1.pdf
http://www.ren21.net/wp-content/uploads/2016/10/REN21_GSR2016_FullReport_en_11.pdf
https://www.theguardian.com/global-development-professionals-network/2015/aug/06/caribbean-paradise-for-renewable-energy</t>
  </si>
  <si>
    <t>target revised in 2015( REN 21-GSR 2016), {{{Comments}}}</t>
  </si>
  <si>
    <t>65, 29</t>
  </si>
  <si>
    <t>2030, 2029</t>
  </si>
  <si>
    <t>GRD</t>
  </si>
  <si>
    <t>Disaster Vulnerability Reduction Project and Resettlement Policy Framework Grenada (2011)</t>
  </si>
  <si>
    <t>Disaster Vulnerability Reduction Project and Resettlement Policy Framework</t>
  </si>
  <si>
    <t>Grenada</t>
  </si>
  <si>
    <t>http://www.gov.gd/sites/default/files/docs/Documents/publication/resettlement-policy-framework.pdf</t>
  </si>
  <si>
    <t>Grenada Vision 2030 Grenada (2012)</t>
  </si>
  <si>
    <t>Executive
The “Grenada Vision 2030” lays down the proposal to establish a 100% renewable energy target for both the electricity and transport sectors for 2030.</t>
  </si>
  <si>
    <t>http://www.lse.ac.uk/GranthamInstitute/law/grenada-vision-2030/</t>
  </si>
  <si>
    <t>for electricity and transport sector</t>
  </si>
  <si>
    <t>Growth and Transformation Plan II (GTP II) 2016-2020 Ethiopia (2016)</t>
  </si>
  <si>
    <t>Growth and Transformation Plan II (GTP II) 2016-2020</t>
  </si>
  <si>
    <t>The GTP II (2016-2020) supersedes the GTP I (2011-2015) (see here: http://climatepolicydatabase.org/index.php/The_Growth_and_Transformation_Plan_(GTP)_Ethiopia_2010)
GTP II is a comprehensive strategy to improve economic condition of Ethiopia and includes energy and renewable energy targets guiding country’s development. (source: IEA)
The renewable energy capacity targets for 2019/2020 are as follows: 
Hydropower: 13,817 (MW)
Wind: 1,224 (MW)
Solar PV: 300 (MW)
Geothermal: 557 (MW)
Reserve fuel (gas turbine): 509 (MW)
Waste-to-energy: 50 (MW)
Sugar: 474 (MW)
Biomass: 257 (MW)
GTP II aims to bring the level of electrification to 90% of the population by 2020 (against 60% in 2014/2015). IEA/IRENA Global Renewable Energy Policies and Measures Database © OECD/IEA and IRENA, [November 2020]</t>
  </si>
  <si>
    <t>https://ethiopia.un.org/en/15231-growth-and-transformation-plan-ii</t>
  </si>
  <si>
    <t>Guaranteed Power Purchase Contracts Sweden (1997)</t>
  </si>
  <si>
    <t>Guaranteed Power Purchase Contracts</t>
  </si>
  <si>
    <t>Grid access and priority for renewables, Other mandatory requirements</t>
  </si>
  <si>
    <t>The guaranteed power purchase contract with local utilities supports small renewable energy projects within the liberalised Swedish electricity market. Local distribution companies must purchase all electricity generated by projects of less than 1 500 kW within their service territories. Guaranteed power purchase contracts have been incorporated into Swedens green certificate scheme since 2003. IEA/IRENA Global Renewable Energy Policies and Measures Database © OECD/IEA and IRENA, [November 2020]</t>
  </si>
  <si>
    <t>https://www.iea.org/policies/3960-guaranteed-power-purchase-contracts?country=Sweden&amp;page=3&amp;qs=swede</t>
  </si>
  <si>
    <t>Heat Production from RES Incentives Ukraine (2017)</t>
  </si>
  <si>
    <t>Heat Production from RES Incentives</t>
  </si>
  <si>
    <t>Adopted amendments guarantee the heat producers from RES the 90% of approved heat tariff for correspondent consumer group (HH, public organizations or commercial consumers) for heat producers from natural gas. If there is no approved tariff for heat from gas (e.g. small producers not regulated by NKREKP) the heat tariffs from RES are determined as 90% of average country heat tariff. IEA/IRENA Global Renewable Energy Policies and Measures Database © OECD/IEA and IRENA, [November 2020]</t>
  </si>
  <si>
    <t>https://www.iea.org/policies/2354-heat-production-from-res-incentives?country=Ukraine&amp;qs=ukra</t>
  </si>
  <si>
    <t>High efficiency buildings: SIA Building Code and Minergie Label Family Switzerland (1998)</t>
  </si>
  <si>
    <t>High efficiency buildings: SIA Building Code and Minergie Label Family</t>
  </si>
  <si>
    <t>Since 1998, the Swiss Federal Office for Energy has worked in partnership with cantons to promote SIA building code (Norm SIA 380/1) and the Minergie label family. The standard, SIA 380, has been updated several times, most recently in 2016. It sets an overall limit on energy use for heating, hot water, ventilation and air-conditioning of 16 kWh/m2 for new and 24 KWh/m2 for renovated buildings. Minergie is a voluntary energy-efficient construction standard for both new and renovated buildings. The label is granted for buildings 20% below the actual standard. (For more details, see references below.) IEA/IRENA Global Renewable Energy Policies and Measures Database © OECD/IEA and IRENA, [November 2020]</t>
  </si>
  <si>
    <t>https://www.iea.org/policies/648-high-efficiency-buildings-sia-building-code-and-minergie-label-family?country=Switzerland&amp;page=2&amp;qs=swi
https://www.minergie.ch/fr/</t>
  </si>
  <si>
    <t>Holistic Scientific Plan Iran (2011)</t>
  </si>
  <si>
    <t>Holistic Scientific Plan</t>
  </si>
  <si>
    <t>Information provision, Professional training and qualification, Strategic planning, Technology deployment and diffusion, Technology development</t>
  </si>
  <si>
    <t>http://www.lse.ac.uk/GranthamInstitute/law/holistic-scientific-plan/</t>
  </si>
  <si>
    <t>Housing Labels Spain (1999)</t>
  </si>
  <si>
    <t>Housing Labels</t>
  </si>
  <si>
    <t>Funds to sub-national governments, Comparison label, Endorsement label</t>
  </si>
  <si>
    <t>In 1999, the central government undertook a campaign to persuade Spains 17 regional governments to require, by 2002, that newly-built housing in Spain be energy efficient and could certifiably reduce CO2 emissions. IEA/IRENA Global Renewable Energy Policies and Measures Database © OECD/IEA and IRENA, [November 2020]</t>
  </si>
  <si>
    <t>https://www.iea.org/policies/599-housing-labels?country=Spain&amp;page=6&amp;qs=spai</t>
  </si>
  <si>
    <t>Hydro GET FiT Zambia Zambia (2019)</t>
  </si>
  <si>
    <t>Hydro GET FiT</t>
  </si>
  <si>
    <t>In collaboration with the Ministry of Energy, GET FiT Zambia designed the framework for Round 2 of the Programme, the 100 MW GET FiT Zambia Small Hydro Tender, supporting the development of small hydropower projects up to 20 MW.</t>
  </si>
  <si>
    <t>https://www.getfit-zambia.org/hydro</t>
  </si>
  <si>
    <t>Hydro and CHP Feed-in Tariff Uganda (2000)</t>
  </si>
  <si>
    <t>Hydro and CHP Feed-in Tariff</t>
  </si>
  <si>
    <t>In accordance to the 1999 Electricity Act, the Uganda Electricity Transmission Company Limited published, under the authority of the Electricity Regulatory Electricity, feed in tariffs for hydro power and co-generation. (For detailed tariffs, see reference below.) Tariffs are valid for a 20 years period, decreasing from period 1 (Years 1 to 6) to period 2 (years 7 to 20). IEA/IRENA Global Renewable Energy Policies and Measures Database © OECD/IEA and IRENA, [November 2020]</t>
  </si>
  <si>
    <t>https://www.iea.org/policies/4961-hydro-and-chp-feed-in-tariff?country=Uganda&amp;qs=turk</t>
  </si>
  <si>
    <t>ICO-IDAE Energy Efficiency Financing Line 2017-2018: Aids for Energy Efficiency Industry and Trade Sectors Spain (2017)</t>
  </si>
  <si>
    <t>ICO-IDAE Energy Efficiency Financing Line 2017-2018: Aids for Energy Efficiency Industry and Trade Sectors</t>
  </si>
  <si>
    <t>The 2017–2018 ICO-IDAE Energy Efficiency Financing Line has a budget of €70 million, allocated for the improvement of energy consumption in small and medium-sized firms and large firms in the manufacturing and commercial sector. IEA/IRENA Global Renewable Energy Policies and Measures Database © OECD/IEA and IRENA, [November 2020]</t>
  </si>
  <si>
    <t>https://www.iea.org/policies/2599-ico-idae-energy-efficiency-financing-line-2017-2018-aids-for-energy-efficiency-industry-and-trade-sectors?country=Spain&amp;page=1</t>
  </si>
  <si>
    <t>ICO-IDAE Financing Line Spain (2002)</t>
  </si>
  <si>
    <t>ICO-IDAE Financing Line</t>
  </si>
  <si>
    <t>In 2002 - under the Renewable Energy Plan 2000-2010 - a financing line has been provided by the Official Credit Institute (ICO) and the Institute for Diversification and Energy Saving (IDAE) for renewable energies and improving efficiency projects (saving and fuel switching in industry, energy efficiency in buildings, etc.). The maximum that can be financed in a project is 70% of the investment by means of loans at low interest rates, between 2-5%. The programmes total budget for 2001 was €9.62 million. IEA/IRENA Global Renewable Energy Policies and Measures Database © OECD/IEA and IRENA, [November 2020]</t>
  </si>
  <si>
    <t>https://www.iea.org/policies/3851-ico-idae-ficing-line?country=Spain&amp;page=5&amp;qs=spai
https://www.iea.org/policies/2298-financing-for-renewables-and-energy-efficiency?country=Spain&amp;page=5&amp;qs=spai</t>
  </si>
  <si>
    <t>IDAE Voluntary Agreements (2001 - 2002) Spain (2001)</t>
  </si>
  <si>
    <t>IDAE Voluntary Agreements (2001 - 2002)</t>
  </si>
  <si>
    <t>In 2001 and up to February 2002, Spain's public business entity, IDAE, which answers to the Ministry of Industry, Tourism and Trade, signed a range of voluntary agreements. (For more details, see reference below.) IEA/IRENA Global Renewable Energy Policies and Measures Database © OECD/IEA and IRENA, [November 2020]</t>
  </si>
  <si>
    <t>https://www.iea.org/policies/1153-voluntary-agreements?country=Spain&amp;page=5&amp;qs=spai</t>
  </si>
  <si>
    <t>IDAE's Financing Lines for Thermal Renewable Energies in Buildings: BIOMCASA-SOLCASA-GEOTCASA-GIT Spain (2009)</t>
  </si>
  <si>
    <t>IDAE's Financing Lines for Thermal Renewable Energies in Buildings: BIOMCASA-SOLCASA-GEOTCASA-GIT</t>
  </si>
  <si>
    <t>BIOMCASA, SOLCASA, GEOTCASA &amp; GIT Programmes, for the enhancement of renewable energies such as biomass, solar and geothermal energy are meant to boost the arrangement of a quality offer, adapted to the needs of potential users, originally in full from the energy exploitation of biomass, solar-thermal and geothermal energy as renewable energy sources in buildings: Installations adapted to the user's specific needs; Offering the customer comprehensive energy services (through ESCOs); Guaranteeing the performance of the applicable regulation; Maximizing energy efficiency; Guaranteeing energy source supply (biomass, solar, geothermal). IEA/IRENA Global Renewable Energy Policies and Measures Database © OECD/IEA and IRENA, [November 2020]</t>
  </si>
  <si>
    <t>https://www.iea.org/policies/2377-idaes-financing-lines-for-thermal-renewable-energies-in-buildings-biomcasa-solcasa-geotcasa-git?country=Spain&amp;page=4&amp;qs=spain</t>
  </si>
  <si>
    <t>IDAE-European Regional Development Fund (ERDF) Subsidies Spain (2014)</t>
  </si>
  <si>
    <t>IDAE-European Regional Development Fund (ERDF) Subsidies</t>
  </si>
  <si>
    <t>During the implementation of the IDAE-European Regional Development Fund (ERDF) programme a total of 121 applications for potential projects were received and processed, leading to the definitive implementation of 50 installations, with a total value of € 37.7 million. IDAE provided 49.2% of the finance for these projects and 50.8% was provided by the European Union’s ERDF funds, in accordance with the co-financing conditions laid down in the ERDF-IDAE global subsidy. IEA/IRENA Global Renewable Energy Policies and Measures Database © OECD/IEA and IRENA, [November 2020]</t>
  </si>
  <si>
    <t>https://www.iea.org/policies/743-idae-european-regional-development-fund-erdf-subsidies?country=Spain&amp;page=2&amp;qs=spai</t>
  </si>
  <si>
    <t>IDAE-FEDER Programme for Small and Medium-Sized Businesses Spain (1998)</t>
  </si>
  <si>
    <t>IDAE-FEDER Programme for Small and Medium-Sized Businesses</t>
  </si>
  <si>
    <t>Since 1998, dissemination of information and technical assistance to facilitate access to the different support programmes in the industrial sector have been supported by a new IDAE-FEDER Programme For Small and Medium-Sized Businesses. It is a strategic move to promote the realisation of energy saving and renewable energy projects in small and medium-sized businesses through management and financing of turnkey projects in Objective 1 zones. Total resources for the programme up to 2001 were EUR 67.9 million. IEA/IRENA Global Renewable Energy Policies and Measures Database © OECD/IEA and IRENA, [November 2020]</t>
  </si>
  <si>
    <t>https://www.iea.org/policies/550-idae-feder-programme-for-small-and-medium-sized-businesses?country=Spain&amp;page=6&amp;qs=spai</t>
  </si>
  <si>
    <t>IDEA - Regional Governments Agreements Program (E4) Spain (2006)</t>
  </si>
  <si>
    <t>IDEA - Regional Governments Agreements Program (E4)</t>
  </si>
  <si>
    <t>The first E4 strategic effort involves sets of agreements between the national government’s Institute for Diversification and Saving of Energy (IDAE) and Spanish regional administrative governments to support actions that improve energy efficiency in various sectors. The budget for these actions is supported by IDAE and the regional governments in a 77%–23% split. IEA/IRENA Global Renewable Energy Policies and Measures Database © OECD/IEA and IRENA, [November 2020]</t>
  </si>
  <si>
    <t>https://www.iea.org/policies/3100-idea-regional-governments-agreements-program-e4?country=Spain&amp;page=5&amp;qs=spain</t>
  </si>
  <si>
    <t>Intended Nationally Determined Contribution - INDC Iran (2015)</t>
  </si>
  <si>
    <t>Unconditional: Mitigating its GHGs emission in 2030 by 4% compared to the Business as Usual (BAU) scenario.
Conditional: Subject to termination and non-existence of unjust sanctions, availability of international resources in the form of financial support and technology transfer, exchange of carbon credits, accessibility of bilateral or multilateral implementation mechanisms, transfer of clean technologies as well as capacity building, the Islamic Republic of Iran has the potential of mitigating additional GHGs emission up to 8% against the BAU scenario (i.e. 12% in total)</t>
  </si>
  <si>
    <t>http://www4.unfccc.int/submissions/INDC/Published%20Documents/Iran/1/INDC%20Iran%20Final%20Text.pdf</t>
  </si>
  <si>
    <t>Unconditional target based on business as usual in 2030, conditional target of 12%( additional 8%)</t>
  </si>
  <si>
    <t>4, 12</t>
  </si>
  <si>
    <t>Intended Nationally Determined Contribution - INDC Ukraine (2015)</t>
  </si>
  <si>
    <t>Ukraine will not exceed 60% of 1990 GHG emissions level in 2030.</t>
  </si>
  <si>
    <t>http://www4.unfccc.int/submissions/INDC/Published%20Documents/Ukraine/1/150930_Ukraine_INDC.pdf</t>
  </si>
  <si>
    <t>target states ukraine will not exceed 60% of 1990 levels</t>
  </si>
  <si>
    <t>BDI</t>
  </si>
  <si>
    <t>Intended Nationally Determined Contribution - INDC Burundi (2015)</t>
  </si>
  <si>
    <t>Burundi</t>
  </si>
  <si>
    <t>Unconditional reduction of 3% CO2 emission reduction and conditional reduction of 20% by 2030.</t>
  </si>
  <si>
    <t>Energy efficiency, Energy service demand reduction and resource efficiency, Non-energy use, Other low-carbon technologies and fuel switch, Renewables, Unknown</t>
  </si>
  <si>
    <t>http://www4.unfccc.int/Submissions/INDC/Published%20Documents/Burundi/1/Burundi_INDC-english%20version.pdf</t>
  </si>
  <si>
    <t>Unconditional target, Conditional target</t>
  </si>
  <si>
    <t>3, 15</t>
  </si>
  <si>
    <t>BHS</t>
  </si>
  <si>
    <t>Intended Nationally Determined Contribution - INDC Bahamas (2015)</t>
  </si>
  <si>
    <t>Bahamas</t>
  </si>
  <si>
    <t>Agriculture and forestry, Forestry, Electricity and heat, General</t>
  </si>
  <si>
    <t>The Bahamas will focus on the development of indigenous renewable energy resources with the goal of increasing the percentage of renewables in the energy mix to a minimum of 30% by 2030 and will allow for a 10% Residential Energy Self Generation Programme within the year</t>
  </si>
  <si>
    <t>http://www4.unfccc.int/Submissions/INDC/Published%20Documents/Bahamas/1/Bahamas%20INDC%20Submission.pdf</t>
  </si>
  <si>
    <t>Intended Nationally Determined Contribution - INDC Belarus (2015)</t>
  </si>
  <si>
    <t>Aims to reduce GHG emissions by at least 28% of 1990 levels excluding emissions and removals in land use, land use change and forestry sector and without any additional conditions.</t>
  </si>
  <si>
    <t>http://www4.unfccc.int/Submissions/INDC/Published%20Documents/Belarus/1/Belarus_INDC_Eng_25.09.2015.pdf</t>
  </si>
  <si>
    <t>Unconditional traget, does not include emissions from land use and land use chnages</t>
  </si>
  <si>
    <t>BLZ</t>
  </si>
  <si>
    <t>Intended Nationally Determined Contribution - INDC Belize (2015)</t>
  </si>
  <si>
    <t>Belize</t>
  </si>
  <si>
    <t>NO explicit targets stated. Sectors and strategies of focus described.</t>
  </si>
  <si>
    <t>http://www4.unfccc.int/Submissions/INDC/Published%20Documents/Belize/1/Belize%20INDCS.pdf</t>
  </si>
  <si>
    <t>BFA</t>
  </si>
  <si>
    <t>Intended Nationally Determined Contribution - INDC Burkina Faso (2015)</t>
  </si>
  <si>
    <t>Burkina Faso</t>
  </si>
  <si>
    <t>Unconditional reduction of 6.60% and a conditional reduction of 11.6% with respect to business as usual in 2030.</t>
  </si>
  <si>
    <t>http://www4.unfccc.int/Submissions/INDC/Published%20Documents/Burkina%20Faso/1/INDC%20Burkina_ENG.%20version_finale.pdf</t>
  </si>
  <si>
    <t>Unconditional and Conditional targets set with respect to business as usual in 2030</t>
  </si>
  <si>
    <t>6.6, 11.6</t>
  </si>
  <si>
    <t>Intended Nationally Determined Contribution - INDC Cameroon (2015)</t>
  </si>
  <si>
    <t>32% reduction in GHG emission by 2035 compared to the business as usual.</t>
  </si>
  <si>
    <t>https://www.c2es.org/indc-comparison</t>
  </si>
  <si>
    <t>CAF</t>
  </si>
  <si>
    <t>Intended Nationally Determined Contribution - INDC Central African Republic (2015)</t>
  </si>
  <si>
    <t>Central African Republic</t>
  </si>
  <si>
    <t>Reduce emissions by 5% compared to the BaU reference level by the 2030 horizon and 25% by the 2050 horizon, within the framework of conditional implementation.</t>
  </si>
  <si>
    <t>http://www4.unfccc.int/Submissions/INDC/Published%20Documents/Central%20African%20Republic/1/CPDN_R%C3%A9publique%20Centrafricaine_EN.pdf</t>
  </si>
  <si>
    <t>conditional target, additional target of 25% by 2050 conditional as well</t>
  </si>
  <si>
    <t>COK</t>
  </si>
  <si>
    <t>Intended Nationally Determined Contribution - INDC Cook Islands (2015)</t>
  </si>
  <si>
    <t>Cook Islands</t>
  </si>
  <si>
    <t>Target, GHG reduction target, Renewable energy target, Political &amp; non-binding renewable energy target</t>
  </si>
  <si>
    <t>38 percent (unconditional), 81 percent (conditional)
The Cook Islands is committed to a future powered by renewable energy with targets of 50% of islands transformed from diesel based to renewable sourced electricity by 2015, to 100% coverage by 2020 (Cook Islands Renewable Electricity Chart, 2011).</t>
  </si>
  <si>
    <t>Energy efficiency, Renewables, Other low-carbon technologies and fuel switch, Non-energy use, Energy service demand reduction and resource efficiency, Unknown</t>
  </si>
  <si>
    <t>Intended Nationally Determined Contribution - INDC Democratic Republic of the Congo (2015)</t>
  </si>
  <si>
    <t>17 percent (conditional)</t>
  </si>
  <si>
    <t>GNQ</t>
  </si>
  <si>
    <t>Intended Nationally Determined Contribution - INDC Equatorial Guinea (2015)</t>
  </si>
  <si>
    <t>Equatorial Guinea</t>
  </si>
  <si>
    <t>reduce emissions (unspecified, likely CO2) by 20% by 2030, relative to 2010 levels, in order to achieve a 50% reduction by 2050.</t>
  </si>
  <si>
    <t>https://www.ctc-n.org/content/indc-equatorial-guinea</t>
  </si>
  <si>
    <t>Intended Nationally Determined Contribution - INDC Ethiopia (2015)</t>
  </si>
  <si>
    <t>The emissions reduction, which constitutes a reduction of 255 MtCO2e or 64% compared to ‘business-as-usual’ (BAU) emissions in 2030, includes 90 Mt CO2e from agriculture; 130Mt CO2e from forestry; 20Mt CO2e from industry; 10Mt CO2e from transport; and 5 Mt CO2e from buildings. This does not include the reduction of 19 Mt CO2e in neighbouring countries due to the export of electric power to them from Ethiopia</t>
  </si>
  <si>
    <t>http://www4.unfccc.int/Submissions/INDC/Published%20Documents/Ethiopia/1/INDC-Ethiopia-100615.pdf</t>
  </si>
  <si>
    <t>conditional target based on business as usual in 2030</t>
  </si>
  <si>
    <t>GIN</t>
  </si>
  <si>
    <t>Intended Nationally Determined Contribution - INDC Guinea (2015)</t>
  </si>
  <si>
    <t>Guinea</t>
  </si>
  <si>
    <t>13% greenhouse gas (GHG) emissions in 2030 as compared to 1994 excluding Land-Use Change and Forestry (LUCF)
A series of policies and measures including a renewable energy target of 30 percent.</t>
  </si>
  <si>
    <t>https://www4.unfccc.int/sites/ndcstaging/PublishedDocuments/Guinea%20First/INDC_Guinea_english_version%20UNFCCC.pdf</t>
  </si>
  <si>
    <t>Intended Nationally Determined Contribution - INDC Gabon (2015)</t>
  </si>
  <si>
    <t>50 percent compared to BAU by 2025</t>
  </si>
  <si>
    <t>GEO</t>
  </si>
  <si>
    <t>Intended Nationally Determined Contribution - INDC Georgia (2015)</t>
  </si>
  <si>
    <t>Georgia</t>
  </si>
  <si>
    <t>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</si>
  <si>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http://www4.unfccc.int/Submissions/INDC/Published%20Documents/Georgia/1/INDC_of_Georgia.pdf</t>
  </si>
  <si>
    <t>unconditional target in comparison to the business as usual scenario, 25% conditional target</t>
  </si>
  <si>
    <t>15, 25</t>
  </si>
  <si>
    <t>Intended Nationally Determined Contribution - INDC Ghana (2015)</t>
  </si>
  <si>
    <t>Ghana’s emission reduction goal is to unconditionally lower its GHG emissions by 15 percent
relative to a business-as-usual (BAU) scenario emission of 73.95MtCO2e by 2030. An additional 30 percent emission reduction is attainable on condition that external support is made available to Ghana to cover the full cost of implementing the mitigation action (finance, technology transfer, capacity building). With this external support, a total emission reduction of 45% below the BUA emission levels can be achieved by 2030</t>
  </si>
  <si>
    <t>http://www4.unfccc.int/Submissions/INDC/Published%20Documents/Ghana/1/GH_INDC_2392015.pdf</t>
  </si>
  <si>
    <t>unconditional target in comparison to the business as usual scenario, 45% conditional target</t>
  </si>
  <si>
    <t>15, 45</t>
  </si>
  <si>
    <t>Intended Nationally Determined Contribution - INDC Grenada (2015)</t>
  </si>
  <si>
    <t>Grenada commits to reducing its Greenhouse gas emissions by 30% of 2010 by 2025, with an indicative reduction of 40% of 2010 by 2030.</t>
  </si>
  <si>
    <t>http://www4.unfccc.int/Submissions/INDC/Published%20Documents/Grenada/1/Grenada%20INDC.pdf</t>
  </si>
  <si>
    <t>40% by 2030 as an indicative target</t>
  </si>
  <si>
    <t>Intended Nationally Determined Contribution - INDC Guatemala (2015)</t>
  </si>
  <si>
    <t>11.2 percent (conditional) and 22.6 percent (unconditional) reduction compared to business as usual by 2030</t>
  </si>
  <si>
    <t>compared to business as usual, unconditional target 22.6% reduction</t>
  </si>
  <si>
    <t>11.2, 22.6</t>
  </si>
  <si>
    <t>HTI</t>
  </si>
  <si>
    <t>Intended Nationally Determined Contribution - INDC Haiti (2015)</t>
  </si>
  <si>
    <t>Haiti</t>
  </si>
  <si>
    <t>5 percent (unconditional), 26 percent (conditional) compared to BAU by 2030</t>
  </si>
  <si>
    <t>unconditional target based on business as usual in 2030, conditional target 26%</t>
  </si>
  <si>
    <t>5, 26</t>
  </si>
  <si>
    <t>Intended Nationally Determined Contribution - INDC Honduras (2015)</t>
  </si>
  <si>
    <t>15 percent (conditional) compared to BAU by 2030</t>
  </si>
  <si>
    <t>compared to business as usual, conditional target</t>
  </si>
  <si>
    <t>Intended Nationally Determined Contribution - INDC Iceland (2020)</t>
  </si>
  <si>
    <t>Iceland will take part in the EU Emissions Trading Scheme after 2020, which currently regulates approximately 40% of Iceland’s emissions. Iceland will possibly take part in other European markets for emissions credits, as part of its intention to take part in collective delivery of post-2020 climate mitigation goals, but mitigation efforts are seen as coming primarily through domestic efforts. Iceland aims to be part of a collective delivery by European countries to reach a target of 40% reduction of greenhouse gas emissions by 2030 compared to 1990 levels.</t>
  </si>
  <si>
    <t>http://www4.unfccc.int/Submissions/INDC/Published%20Documents/Iceland/1/INDC-ICELAND.pdf</t>
  </si>
  <si>
    <t>Intended Nationally Determined Contribution - INDC Israel (2015)</t>
  </si>
  <si>
    <t>Israel intends to achieve an economy-wide unconditional target of reducing its
per capita greenhouse gas emissions to 7.7 tCO2e by 2030 which
constitutes a reduction of 26% below the level in 2005 of 10.4 tCO2e per
capita. An interim target of 8.8 tCO2e per capita is expected by 2025.</t>
  </si>
  <si>
    <t>http://www4.unfccc.int/Submissions/INDC/Published%20Documents/Israel/1/Israel%20INDC.pdf</t>
  </si>
  <si>
    <t>Intended Nationally Determined Contribution - INDC Jamaica (2015)</t>
  </si>
  <si>
    <t>Jamaica’s Intended Nationally Determined Contribution will mitigate the equivalent of 1.1 million metric tons of carbon dioxide per year by 2030 versus the BAU scenario. This is a reduction of 7.8% of emissions versus BAU. This target is predicated on the current level of implementation of the National Energy Policy and the existing pipeline of renewable energy project. Jamaica will conditionally increase its ambition to a reduction of GHG emissions of 10% below the BAU scenario, subject to the provision of international support</t>
  </si>
  <si>
    <t>http://www4.unfccc.int/Submissions/INDC/Published%20Documents/Jamaica/1/Jamaica's%20INDC_2015-11-25.pdf</t>
  </si>
  <si>
    <t>unconditional target, 10% conditional target</t>
  </si>
  <si>
    <t>7.8, 10</t>
  </si>
  <si>
    <t>Intended Nationally Determined Contribution - INDC Jordan (2015)</t>
  </si>
  <si>
    <t>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commitsto reduce its GHGs emissions by additional, at least, 12.5 % by 2030.</t>
  </si>
  <si>
    <t>http://www4.unfccc.int/Submissions/INDC/Published%20Documents/Jordan/1/Jordan%20INDCs%20Final.pdf</t>
  </si>
  <si>
    <t>Unconditional target, addititonal reduction of 12.5 % dependent on international assisistance</t>
  </si>
  <si>
    <t>14, 26.5</t>
  </si>
  <si>
    <t>LAO</t>
  </si>
  <si>
    <t>Intended Nationally Determined Contribution - INDC Laos (2015)</t>
  </si>
  <si>
    <t>Lao People's Democratic Republic</t>
  </si>
  <si>
    <t>Targets set for different sectors, no general target set.</t>
  </si>
  <si>
    <t>http://www4.unfccc.int/Submissions/INDC/Published%20Documents/Laos/1/Lao%20PDR%20INDC.pdf</t>
  </si>
  <si>
    <t>LBN</t>
  </si>
  <si>
    <t>Intended Nationally Determined Contribution - INDC Lebanon (2015)</t>
  </si>
  <si>
    <t>Lebanon</t>
  </si>
  <si>
    <t>Target, Energy efficiency target, Political &amp; non-binding energy efficiency target, GHG reduction target, Political &amp; non-binding GHG reduction target, Renewable energy target, Political &amp; non-binding renewable energy target</t>
  </si>
  <si>
    <t>Unconditional target: a GHG emission reduction of 15% compared to the Business As-Usual (BAU) scenario in 2030, 15% of the power and heat demand in 2030 is generated by renewable energy sources, a 3% reduction in power demand through energy-efficiency measures in 2030 compared to the demand under the Business-As-Usual scenario.The unconditional mitigation scenario includes the impacts of mitigation actions which Lebanon is able to implement without additional international support.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</si>
  <si>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http://www4.unfccc.int/Submissions/INDC/Published%20Documents/Lebanon/1/Republic%20of%20Lebanon%20-%20INDC%20-%20September%202015.pdf</t>
  </si>
  <si>
    <t>Unconditional GHG emissions reduction (%), Conditional GHG emissions reduction (%), Unconditional share of renewables in power and heat demand (%), Conditional share of renewables in power and heat demand (%), Unconditional energy demand reduction (%), Conditional energy demand reduction</t>
  </si>
  <si>
    <t>GHG emissions reduction (%), GHG emissions reduction (%), Share of renewables (%), Share of renewables (%), Energy efficiency improvement target (%), Energy efficiency improvement target (%)</t>
  </si>
  <si>
    <t>15, 30, 15, 20, 3, 10</t>
  </si>
  <si>
    <t>LBR</t>
  </si>
  <si>
    <t>Intended Nationally Determined Contribution - INDC Liberia (2015)</t>
  </si>
  <si>
    <t>Liberia</t>
  </si>
  <si>
    <t>Liberia’s Initial National Communication (2013) reinforces the National Energy Policy with additional long-term targets and related activities, which includes: • Reducing GHGs by at least 10% by 2030 • Improving energy efficiency by at least 20% by 2030 • Raising share of renewable energy to at least 30% of electricity production and 10% of overall energy consumption by 2030 • Replacing cooking stoves with low thermal efficiency (5-10%) with the higherefficiency (40%) stoves. The long-term strategy of Liberia is to achieve carbon neutrality by 2050.</t>
  </si>
  <si>
    <t>http://www4.unfccc.int/Submissions/INDC/Published%20Documents/Liberia/1/INDC%20Final%20Submission%20Sept%2030%202015.002.pdf</t>
  </si>
  <si>
    <t>at least 10%, at least 20%, Overall energy share, target share of renewables in the electricity production 30 %</t>
  </si>
  <si>
    <t>10, 20, 10</t>
  </si>
  <si>
    <t>2030, 2030, 2030</t>
  </si>
  <si>
    <t>Intended Nationally Determined Contribution - INDC Liechtenstein (2015)</t>
  </si>
  <si>
    <t>Liechtenstein aims at a reduction of greenhouse gases by 40 % compared to 1990 by 2030.</t>
  </si>
  <si>
    <t>http://www4.unfccc.int/Submissions/INDC/Published%20Documents/Liechtenstein/1/150422_INDC_FL.pdf</t>
  </si>
  <si>
    <t>MKD</t>
  </si>
  <si>
    <t>Intended Nationally Determined Contribution - INDC Macedonia (2015)</t>
  </si>
  <si>
    <t>Macedonia, the former Yugoslav Republic of</t>
  </si>
  <si>
    <t>To reduce the CO2 emissions from fossil fuels combustion for 30%, that is, for 36% at a higher level of ambition, by 2030 compared to the business as usual (BAU) scenario. The CO2 emissions from fossil fuels combustion cover almost 80% of the total GHG emissions in the country with a dominant share of the following sectors: energy supply, buildings and transport.</t>
  </si>
  <si>
    <t>http://www4.unfccc.int/Submissions/INDC/Published%20Documents/The%20former%20Yugoslav%20Republic%20of%20Macedonia/Submission_Republic_of_Macedonia_20150805144001_135181.pdf</t>
  </si>
  <si>
    <t>reduction as compared to business as usual scenario</t>
  </si>
  <si>
    <t>MRT</t>
  </si>
  <si>
    <t>Intended Nationally Determined Contribution - INDC Mauritania (2015)</t>
  </si>
  <si>
    <t>Mauritania</t>
  </si>
  <si>
    <t>2.7% (12% of an overall target of 22.3%) unconditional reduction 22.3% conditional reduction by 2030 compared to BAU 88% of the contribution is conditional on international support (estimated to USD 9.3 billion)</t>
  </si>
  <si>
    <t>http://climateobserver.org/open-and-shut/indc/</t>
  </si>
  <si>
    <t>MUS</t>
  </si>
  <si>
    <t>Intended Nationally Determined Contribution - INDC Mauritius (2015)</t>
  </si>
  <si>
    <t>Mauritius</t>
  </si>
  <si>
    <t>Conditional target of reducing its greenhouse gas emissions by 30%, by the year 2030, relative to the business as usual scenario of 7 million metric tonnes CO2 equivalent.</t>
  </si>
  <si>
    <t>http://www4.unfccc.int/Submissions/INDC/Published%20Documents/Mauritius/1/Final%20INDC%20for%20Mauritius%2028%20Sept%202015.pdf</t>
  </si>
  <si>
    <t>Intended Nationally Determined Contribution - INDC Federated States of Micronesia (2015)</t>
  </si>
  <si>
    <t>Conditional target: The FSM commits to unconditionally reduce by 2025 a 28% its GHGs emissions below emissions in year 2000. Conditional target: Similarly, subject to the availability of additional financial, technical and capacity building support from the international community, the FSM could do by 2025 an additional reduction up to 35% below emissions in the 2000 base year.</t>
  </si>
  <si>
    <t>http://www4.unfccc.int/submissions/INDC/Submission%20Pages/Submissions.aspx</t>
  </si>
  <si>
    <t>Unconditional target, 35% conditional target</t>
  </si>
  <si>
    <t>MDA</t>
  </si>
  <si>
    <t>Intended Nationally Determined Contribution - INDC Moldova (2015)</t>
  </si>
  <si>
    <t>Moldova, Republic of</t>
  </si>
  <si>
    <t>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</si>
  <si>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http://www4.unfccc.int/Submissions/INDC/Published%20Documents/Republic%20of%20Moldova/1/INDC_Republic_of_Moldova_25.09.2015.pdf</t>
  </si>
  <si>
    <t>unconditional target, conditional target 78%</t>
  </si>
  <si>
    <t>MCO</t>
  </si>
  <si>
    <t>Intended Nationally Determined Contribution - INDC Monaco (2015)</t>
  </si>
  <si>
    <t>Monaco</t>
  </si>
  <si>
    <t>Target, GHG reduction target, Political &amp; non-binding GHG reduction target, Political &amp; non-binding renewable energy target</t>
  </si>
  <si>
    <t>the Principality of Monaco wishes to contribute to the joint effort by adopting a target to reduce its emissions by 50% by 2030, compared with the reference year of 1990(1).(1)The reference year is 1990 for CO2, CH4 and N2O. For fluorinated gases (including NF3), the reference year is 1995. 20% share of renewables in total electricity generation by 2020 and 30% by 2030.</t>
  </si>
  <si>
    <t>https://www.ctc-n.org/content/indc-monaco</t>
  </si>
  <si>
    <t>Intended Nationally Determined Contribution - INDC Mongolia (2015)</t>
  </si>
  <si>
    <t>The expected mitigation impact of these policies and measures will be a 14% reduction in total national GHG emissions excluding Land use, land use change and forestry (LULUCF) by 2030, compared to the projected emissions under a business as usual scenario. Those and other potentially more ambitious commitments are contingent upon gaining access to new technologies and sources of finance through internationally agreed mechanisms and instruments under the auspices of the UNFCCC</t>
  </si>
  <si>
    <t>http://www4.unfccc.int/Submissions/INDC/Published%20Documents/Mongolia/1/150924_INDCs%20of%20Mongolia.pdf</t>
  </si>
  <si>
    <t>excluding LULUCF</t>
  </si>
  <si>
    <t>Intended Nationally Determined Contribution - INDC Montenegro Montenegro (2015)</t>
  </si>
  <si>
    <t>Montenegro’s contribution to the international effort to avoid dangerous climate change is expressed in 30 % emission reduction by 2030 compared to the 1990 base year.</t>
  </si>
  <si>
    <t>https://www4.unfccc.int/sites/ndcstaging/PublishedDocuments/Montenegro%20First/INDCSubmission_%20Montenegro.pdf</t>
  </si>
  <si>
    <t>Intended Nationally Determined Contribution - INDC Mozambique (2015)</t>
  </si>
  <si>
    <t>Intended Nationally Determined Contribution (INDC)</t>
  </si>
  <si>
    <t>The country estimates, on a preliminary basis, the total reduction of about 76,5
MtCO2eq in the period from 2020 to 2030, with 23,0 MtCO2eq by 2024 and 53,4 MtCO2eq from 2025 to 2030. These reductions are estimates with a significant level of uncertainty.
The implementation of any proposed reduction is conditional on the provision of financial, technological and capacity building from the international community.</t>
  </si>
  <si>
    <t>http://www4.unfccc.int/Submissions/INDC/Published%20Documents/Mozambique/1/MOZ_INDC_Final_Version.pdf</t>
  </si>
  <si>
    <t>conditional target</t>
  </si>
  <si>
    <t>Intended Nationally Determined Contribution - INDC Namibia (2015)</t>
  </si>
  <si>
    <t>Namibia aims at a reduction of about 89% of its GHG emissions at the 2030 time horizon compared to the BAU scenario. The projected GHG emissions to be avoided in 2030 is of the order of 20000 Gg CO2-eq inclusive of sequestration in the AFOLU sector and compared to the BAU scenario</t>
  </si>
  <si>
    <t>http://www4.unfccc.int/Submissions/INDC/Published%20Documents/Namibia/1/INDC%20of%20Namibia%20Final%20pdf.pdf</t>
  </si>
  <si>
    <t>Intended Nationally Determined Contribution - INDC Nepal (2015)</t>
  </si>
  <si>
    <t>sector wise adaptation and mitigation targets set, no general target for the country. By 2020, Nepal intends to expand its energy mix focusing on renewable by 20%.</t>
  </si>
  <si>
    <t>http://www4.unfccc.int/Submissions/INDC/Published%20Documents/Nepal/1/Nepal_INDC_08Feb_2016.pdf</t>
  </si>
  <si>
    <t>Intended Nationally Determined Contribution - INDC Niger (2015)</t>
  </si>
  <si>
    <t>Unconditional reduction of 2.5% (BaU 2020) and 3.5% (2030). Conditional reduction of 25% (BaU 2020) and 34.6% (2030, or a reduction of 33,400 GgCO2e)
Renewable energy targets: 250MW renewable energy capacity by 2030; 30% share of renewables in the energy mix (primary and final energy); decrease energy intensity per GDP by 25% by 2030 (year not directly specified)</t>
  </si>
  <si>
    <t>http://www4.unfccc.int/Submissions/INDC/Published%20Documents/Niger/1/Niger-INDC-final_Eng_20151020162516_65260.pdf</t>
  </si>
  <si>
    <t>unconditional target based on business as usual in 2030, conditional target 34.6%</t>
  </si>
  <si>
    <t>3.5, 34.6</t>
  </si>
  <si>
    <t>NIU</t>
  </si>
  <si>
    <t>Intended Nationally Determined Contribution - INDC Niue (2015)</t>
  </si>
  <si>
    <t>Niue</t>
  </si>
  <si>
    <t>Niue will achieve a 38% share of renewable energy of total electricity generation by 2020. (In 2014 the renewable energy share was 2% and this contribution assumes assistance to address critical grid stability issues). Conditional upon additional international assistance, Niue could increase its contribution to an 80% share of renewable energy of total electricity generation,
or to even higher levels, by 2025.</t>
  </si>
  <si>
    <t>http://www4.unfccc.int/Submissions/INDC/Published%20Documents/Niue/1/Niue%20INDC%20Final.pdf</t>
  </si>
  <si>
    <t>unconditional target, conditional target 80% by 2025 share of renewables in electricity generation</t>
  </si>
  <si>
    <t>DMA</t>
  </si>
  <si>
    <t>Intended Nationally Determined Contribution - INDC Dominica (2015)</t>
  </si>
  <si>
    <t>Dominica</t>
  </si>
  <si>
    <t>Dominica commits to progressively reduce total gross
greenhouse gas (GHG) emissions below 2014 levels (164.5 Ggs est.) at the following reduction rates: 17.9% by 2020; 39.2% by 2025; and 44.7% by 2030( conditional contribution)</t>
  </si>
  <si>
    <t>http://www4.unfccc.int/Submissions/INDC/Published%20Documents/Dominica/1/Commonwealth%20of%20Dominica-%20Intended%20Nationally%20Determined%20Contributions%20(INDC).pdf</t>
  </si>
  <si>
    <t>OMN</t>
  </si>
  <si>
    <t>Intended Nationally Determined Contribution - INDC Oman (2015)</t>
  </si>
  <si>
    <t>Oman</t>
  </si>
  <si>
    <t>Oman will control its expected GHG emissions growth by 2% (below BAU) to be 88714 Gg (in 2030) during the period from 2020 - 2030 as depicted in the following chart. See INDC for the chart Total GHG Emission Outturn and Projections (1995-2030). The INDC also includes an adaptation contribution</t>
  </si>
  <si>
    <t>https://www.ctc-n.org/content/indc-oman
http://cait.wri.org/indc/</t>
  </si>
  <si>
    <t>Below business as usual</t>
  </si>
  <si>
    <t>PLW</t>
  </si>
  <si>
    <t>Intended Nationally Determined Contribution - INDC Palau (2015)</t>
  </si>
  <si>
    <t>Palau</t>
  </si>
  <si>
    <t>Indicative targets:
₋ 22% energy sector emissions	reductions below 2005 levels by
2025
₋ 45% Renewable	Energy target by 2025
₋ 35% Energy Efficiency target	by 2025</t>
  </si>
  <si>
    <t>http://www4.unfccc.int/Submissions/INDC/Published%20Documents/Palau/1/Palau_INDC.Final%20Copy.pdf</t>
  </si>
  <si>
    <t>for the energy sector, {{{Comments}}}</t>
  </si>
  <si>
    <t>22, 45, 35</t>
  </si>
  <si>
    <t>2005, , 2005</t>
  </si>
  <si>
    <t>2025, 2025, 2025</t>
  </si>
  <si>
    <t>Intended Nationally Determined Contribution - INDC Papua New Guinea (2015)</t>
  </si>
  <si>
    <t>Sectoral plan described, 100% electricity generation from renewable energy by 2030.</t>
  </si>
  <si>
    <t>http://www4.unfccc.int/Submissions/INDC/Published%20Documents/Papua%20New%20Guinea/1/PNG_INDC%20to%20the%20UNFCCC.pdf</t>
  </si>
  <si>
    <t>Intended Nationally Determined Contribution - INDC Paraguay (2015)</t>
  </si>
  <si>
    <t>10 percent (unconditional), 20 percent (conditional) by 2030 compared to BAU</t>
  </si>
  <si>
    <t>http://cait.wri.org/indc/
https://www.c2es.org/indc-comparison</t>
  </si>
  <si>
    <t>unconditional target based on business as usual in 2030, conditional target 20%</t>
  </si>
  <si>
    <t>10, 20</t>
  </si>
  <si>
    <t>Intended Nationally Determined Contribution - INDC Peru (2015)</t>
  </si>
  <si>
    <t>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</si>
  <si>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Energy efficiency, Energy service demand reduction and resource efficiency, Non-energy use, Other low-carbon technologies and fuel switch, Unknown</t>
  </si>
  <si>
    <t>http://www4.unfccc.int/Submissions/INDC/Published%20Documents/Peru/1/iNDC%20Per%C3%BA%20english.pdf</t>
  </si>
  <si>
    <t>unconditional target based on business as usual in 2030, conditional target 30%</t>
  </si>
  <si>
    <t>20, 30</t>
  </si>
  <si>
    <t>Intended Nationally Determined Contribution - INDC Philippines (2015)</t>
  </si>
  <si>
    <t>The Philippines intends to undertake GHG (CO2e) emissions reduction of about 70% by 2030 relative to its BAU scenario of 2000-2030. Reduction of CO2e emissions will come from energy, transport, waste, forestry and industry sectors. The mitigation contribution is conditioned on the extent of financial resources, including technology development &amp; transfer, and capacity building, that will be made available to the Philippines.</t>
  </si>
  <si>
    <t>Energy efficiency, Non-energy use, Other low-carbon technologies and fuel switch, Renewables, Unknown</t>
  </si>
  <si>
    <t>http://www4.unfccc.int/Submissions/INDC/Published%20Documents/Philippines/1/Philippines%20-%20Final%20INDC%20submission.pdf</t>
  </si>
  <si>
    <t>QAT</t>
  </si>
  <si>
    <t>Intended Nationally Determined Contribution - INDC Qatar (2015)</t>
  </si>
  <si>
    <t>Qatar</t>
  </si>
  <si>
    <t>No set targets. A continuation of the national visions continued as part of the INDC.</t>
  </si>
  <si>
    <t>http://www4.unfccc.int/Submissions/INDC/Published%20Documents/Qatar/1/Qatar%20INDCs%20Report%20-English.pdf</t>
  </si>
  <si>
    <t>STP</t>
  </si>
  <si>
    <t>Intended Nationally Determined Contribution - INDC Sao Tome and Principe (2015)</t>
  </si>
  <si>
    <t>Sao Tome and Principe</t>
  </si>
  <si>
    <t>The country would be able to contribute to the reduction of Greenhouse Gases by about 57 ktCO2eq, which approximately corresponds to a 24% national emission reduction by 2030 related to 2005.</t>
  </si>
  <si>
    <t>http://www4.unfccc.int/Submissions/INDC/Published%20Documents/Sao%20Tome%20and%20Principe/1/Short_STP_INDC%20_Ingles_30.09.pdf</t>
  </si>
  <si>
    <t>SMR</t>
  </si>
  <si>
    <t>Intended Nationally Determined Contribution - INDC San Marino (2015)</t>
  </si>
  <si>
    <t>San Marino</t>
  </si>
  <si>
    <t>The Republic of San Marino, on the basis of the decision of the Government held on 28
September 2015, commits to reduce GHG emissions to 20% below 2005 levels by 2030.</t>
  </si>
  <si>
    <t>http://www4.unfccc.int/Submissions/INDC/Published%20Documents/San%20Marino/1/SAN%20MARINO%20INDC%20EN.pdf</t>
  </si>
  <si>
    <t>Intended Nationally Determined Contribution - INDC Senegal (2015)</t>
  </si>
  <si>
    <t>3 or 7 percent ,2020 4 or 15 percent, 2025 5 or 21 percent, 2030 (unconditional, then conditional) compared to BAU</t>
  </si>
  <si>
    <t>https://www.c2es.org/indc-comparison 
http://cait.wri.org/indc/</t>
  </si>
  <si>
    <t>unconditional target based on business as usual in 2030, conditional target 21%</t>
  </si>
  <si>
    <t>5, 21</t>
  </si>
  <si>
    <t>SRB</t>
  </si>
  <si>
    <t>Intended Nationally Determined Contribution - INDC Serbia (2015)</t>
  </si>
  <si>
    <t>Serbia</t>
  </si>
  <si>
    <t>9.8% GHG emission reduction by 2030 comapred to the base year 1990.</t>
  </si>
  <si>
    <t>http://www4.unfccc.int/Submissions/INDC/Published%20Documents/Serbia/1/Republic_of_Serbia.pdf</t>
  </si>
  <si>
    <t>SLE</t>
  </si>
  <si>
    <t>Intended Nationally Determined Contribution - INDC Sierra Leone (2015)</t>
  </si>
  <si>
    <t>Sierra Leone</t>
  </si>
  <si>
    <t>Policy support, GHG reduction target, Political &amp; non-binding GHG reduction target</t>
  </si>
  <si>
    <t>this INDC intends to maintain the emission levels of Sierra Leone relatively Low (close to the world average of 7.58 MtCO2e) by 2035 or neutral by 2050 by reducing her carbon footprint and by following green growth pathways in all economic sectors. 
This target will only be achieve by Sierra Leone with the availability of international support that will come in the form of finance, investment, technology development and transfer, and capacity building. This would require substantial donor support estimated to about $ 900 million.</t>
  </si>
  <si>
    <t>LKA</t>
  </si>
  <si>
    <t>Intended Nationally Determined Contribution - INDC Sri Lanka (2015)</t>
  </si>
  <si>
    <t>Sri Lanka</t>
  </si>
  <si>
    <t>reduce the GHG emissions against BAU scenario by 20% in the energy sector (4% unconditionally and 16% conditionally) and by 10% in other sectors (transport, industry, forests and waste) by 3% unconditionally and 7% conditionally by 2030.</t>
  </si>
  <si>
    <t>http://www4.unfccc.int/ndcregistry/PublishedDocuments/Sri%20Lanka%20First/NDCs%20of%20Sri%20Lanka.pdf</t>
  </si>
  <si>
    <t>SOM</t>
  </si>
  <si>
    <t>Intended Nationally Determined Contribution - INDC Somalia (2015)</t>
  </si>
  <si>
    <t>Somalia</t>
  </si>
  <si>
    <t>Target not clear.A series of policies and projects on mitigation and adaptation</t>
  </si>
  <si>
    <t>http://www4.unfccc.int/Submissions/INDC/Published%20Documents/Somalia/1/Somalia's%20INDCs.pdf
https://www.c2es.org/indc-comparison
http://cait.wri.org/indc/</t>
  </si>
  <si>
    <t>SSD</t>
  </si>
  <si>
    <t>Intended Nationally Determined Contribution - INDC South Sudan (2015)</t>
  </si>
  <si>
    <t>South Sudan</t>
  </si>
  <si>
    <t>No targets set.</t>
  </si>
  <si>
    <t>http://www4.unfccc.int/Submissions/INDC/Published%20Documents/South%20Sudan/1/South%20Sudan%20Intended%20Nationally%20Determined%20%20%20%20Contribution.pdf</t>
  </si>
  <si>
    <t>KNA</t>
  </si>
  <si>
    <t>Intended Nationally Determined Contribution - INDC Saint Kitts and Nevis (2015)</t>
  </si>
  <si>
    <t>Saint Kitts and Nevis</t>
  </si>
  <si>
    <t>Federation of St. Kitts and Nevis proposes an emissions reduction target of 22% and
35% of St. Kitts and Nevis GHG emissions projected in the business as usual (BAU) scenario
for 2025 and 2030 respectively.</t>
  </si>
  <si>
    <t>http://www4.unfccc.int/Submissions/INDC/Published%20Documents/Saint%20Kitts%20and%20Nevis/1/St.%20Kitts%20and%20Nevis%20INDC.pdf</t>
  </si>
  <si>
    <t>LCA</t>
  </si>
  <si>
    <t>Intended Nationally Determined Contribution - INDC Saint Lucia (2015)</t>
  </si>
  <si>
    <t>Saint Lucia</t>
  </si>
  <si>
    <t>A Conditional Target (measured against the BAU emissions projections) of 23% emission reduction by 2030.</t>
  </si>
  <si>
    <t>http://www4.unfccc.int/Submissions/INDC/Published%20Documents/Saint%20Lucia/1/Saint%20Lucia's%20INDC%2018th%20November%202015.pdf</t>
  </si>
  <si>
    <t>Intended Nationally Determined Contribution - INDC Saint Vincent and the Grenadines (2015)</t>
  </si>
  <si>
    <t>St. Vincent and the Grenadines intends to achieve an unconditional, economy-wide reduction in greenhouse gas (GHG) emissions of 22% compared to its business as usual (BAU) scenario by 2025.</t>
  </si>
  <si>
    <t>http://www4.unfccc.int/Submissions/INDC/Published%20Documents/Saint%20Vincent%20and%20Grenadines/1/SVG_INDC_Final.pdf</t>
  </si>
  <si>
    <t>unconditional target based on business as usual in 2025</t>
  </si>
  <si>
    <t>SDN</t>
  </si>
  <si>
    <t>Intended Nationally Determined Contribution - INDC Sudan (2015)</t>
  </si>
  <si>
    <t>Sudan</t>
  </si>
  <si>
    <t>ony sectoral targets , no general target.</t>
  </si>
  <si>
    <t>http://www4.unfccc.int/Submissions/INDC/Published%20Documents/Sudan/1/28Oct15-Sudan%20INDC.pdf</t>
  </si>
  <si>
    <t>SWZ</t>
  </si>
  <si>
    <t>Intended Nationally Determined Contribution - INDC Eswatini (2015)</t>
  </si>
  <si>
    <t>Eswatini</t>
  </si>
  <si>
    <t>No general targets.</t>
  </si>
  <si>
    <t>http://www4.unfccc.int/Submissions/INDC/Published%20Documents/Swaziland/1/Swaziland's%20INDC.pdf</t>
  </si>
  <si>
    <t>Intended Nationally Determined Contribution - INDC Tajikistan (2015)</t>
  </si>
  <si>
    <t>A flexible target, not exceeding 80-90% of the 1990 level by 2030, which amounts to 1.7-2.2 tons in CO2 equivalent per capita, has been determined as the country’s contribution to anthropogenic greenhouse gas emission reductions.( without attracting new substantial international
funding)
The potential for reducing greenhouse gas emissions in the Republic of Tajikistan to achieve a target of 65-75% of the 1990 level by 2030, which amounts to 1.2-1.7 tons in CO2 equivalent per capita.(, subject to new substantial international funding and technology transfer)</t>
  </si>
  <si>
    <t>http://www4.unfccc.int/Submissions/INDC/Published%20Documents/Tajikistan/1/INDC-TJK%20final%20ENG.pdf</t>
  </si>
  <si>
    <t>unconditional target to limit emission to 80-90% of 1990 levels, conditional target 65-75% of 1990 levels</t>
  </si>
  <si>
    <t>Intended Nationally Determined Contribution - INDC Tanzania (2015)</t>
  </si>
  <si>
    <t>Tanzania</t>
  </si>
  <si>
    <t>Tanzania will reduce greenhouse gas emissions economy wide between 10-20% by 2030
relative to the BAU scenario of 138 - 153 Million tones of carbon dioxide equivalent
(MtCO2e)- gross emissions, depending on the baseline efficiency improvements, consistent
with its sustainable development agenda. The emissions reduction is subject to review
after the first Biennial Update Report (BUR).</t>
  </si>
  <si>
    <t>http://www4.unfccc.int/Submissions/INDC/Published%20Documents/United%20Republic%20of%20Tanzania%E2%80%8B/1/INDCs_The%20United%20Republic%20of%20Tanzania.pdf</t>
  </si>
  <si>
    <t>10-20% compared to BAU</t>
  </si>
  <si>
    <t>KGZ</t>
  </si>
  <si>
    <t>Intended Nationally Determined Contribution - INDC Kyrgyzstan (2015)</t>
  </si>
  <si>
    <t>Kyrgyzstan</t>
  </si>
  <si>
    <t>Limiting the per capita GHG emissions to maximum of 1.23 t/CO2, or 1.58 t/CO2 in 2050 to achieve the below 2°C objective, with a probability of 66% and 50% respectively. Kyrgyz Republic will reduce GHG emissions in the range of 11.49 - 13.75% below BAU in 2030. Additionally, under the international support Kyrgyz Republic could implement the mitigation measures to achieve total reduction in the range of 29.00 - 30.89% below BAU in 2030.</t>
  </si>
  <si>
    <t>http://www4.unfccc.int/Submissions/INDC/Published%20Documents/Kyrgyzstan/1/Kyrgyzstan%20INDC%20_ENG_%20final.pdf</t>
  </si>
  <si>
    <t>unconditional, range from 11.5-13.7, conditional target range 29-31%</t>
  </si>
  <si>
    <t>11.5, 29</t>
  </si>
  <si>
    <t>Intended Nationally Determined Contribution - INDC Timor-Leste (2016)</t>
  </si>
  <si>
    <t>NO set targets, outlines of strategies to reduce emission in different sectors</t>
  </si>
  <si>
    <t>http://www4.unfccc.int/Submissions/INDC/Published%20Documents/Timor-Leste%20(East%20Timor)/1/INDC%20%20TL_Final_Scanned_copy20Feb-2017.compressed.pdf</t>
  </si>
  <si>
    <t>TGO</t>
  </si>
  <si>
    <t>Intended Nationally Determined Contribution - INDC Togo (2015)</t>
  </si>
  <si>
    <t>Togo</t>
  </si>
  <si>
    <t>11.14% Unconditional reduction of GHG emissions and 31.14% conditional reduction bases on 2010 emissions.</t>
  </si>
  <si>
    <t>http://www4.unfccc.int/Submissions/INDC/Published%20Documents/Togo/1/INDC%20Togo_english%20version.pdf</t>
  </si>
  <si>
    <t>unconditional target, conditional target 31.14%</t>
  </si>
  <si>
    <t>Intended Nationally Determined Contribution - INDC Tonga (2015)</t>
  </si>
  <si>
    <t>Tonga’s contribution is 50% of electricity generation from renewable sources by 2020. In 2015 renewable energy accounts for approximately 9% of total electricity generation, with confirmed and funded investments taking this to 13% in 2016.</t>
  </si>
  <si>
    <t>Energy efficiency, Energy service demand reduction and resource efficiency, Non-energy use, Renewables, Unknown</t>
  </si>
  <si>
    <t>http://www4.unfccc.int/Submissions/INDC/Published%20Documents/Tonga/1/Tonga%20INDC.pdf</t>
  </si>
  <si>
    <t>Intended Nationally Determined Contribution - INDC Trinidad and Tobago (2015)</t>
  </si>
  <si>
    <t>Trinidad and Tobago's aim is to achieve a reduction objective in overall emissions from the three sectors by 15% by 2030 from BAU, which in absolute terms is an equivalent of one hundred and three million tonnes (103,000,000) of CO2e. In this regard, Trinidad and Tobago will commit to unconditionally reduce its public transportation emissions by 30% or one million, seven hundred thousand tonnes (1,700,000) CO2e compared to 2013 levels by December 31, 2030.</t>
  </si>
  <si>
    <t>http://www4.unfccc.int/Submissions/INDC/Published%20Documents/Trinidad%20and%20Tobago/1/Trinidad%20and%20Tobago%20Final%20INDC.pdf</t>
  </si>
  <si>
    <t>Intended Nationally Determined Contribution - INDC Tunisia (2015)</t>
  </si>
  <si>
    <t>Tunisia proposes reducing its greenhouse gas emissions across all sectors (energy; industrial processes; agriculture, forestry and other land use; waste) in order to lower its carbon intensity by 41 per cent in 2030, relative to the base year 2010.</t>
  </si>
  <si>
    <t>http://www4.unfccc.int/Submissions/INDC/Published%20Documents/Tunisia/1/INDC-Tunisia-English%20Version.pdf</t>
  </si>
  <si>
    <t>TKM</t>
  </si>
  <si>
    <t>Intended Nationally Determined Contribution - INDC Turkmenistan (2015)</t>
  </si>
  <si>
    <t>Turkmenistan</t>
  </si>
  <si>
    <t>No specific target, just an indication that the emission per GDP would be lower in 2030.</t>
  </si>
  <si>
    <t>http://www4.unfccc.int/Submissions/INDC/Published%20Documents/Turkmenistan/1/INDC_Turkmenistan.pdf</t>
  </si>
  <si>
    <t>Intended Nationally Determined Contribution - INDC Tuvalu (2015)</t>
  </si>
  <si>
    <t>Tuvalu commits to reduction of emissions of green-house gases from the electricity generation (power) sector, by 100%, ie almost zero emissions by 2025( 100% electricty from renewables) Tuvalu’s indicative quantified economy-wide target for a reduction in total emissions of GHGs from the entire energy sector to 60% below 2010 levels by 2025.</t>
  </si>
  <si>
    <t>http://www4.unfccc.int/Submissions/INDC/Published%20Documents/Tuvalu/1/TUVALU%20INDC.pdf</t>
  </si>
  <si>
    <t>Intended Nationally Determined Contribution - INDC Uruguay (2015)</t>
  </si>
  <si>
    <t>A series of sectoral targets to achieve net CO2 removal by 2030; additional measures for other gases CO2 emissions 10900Gg by 2030 CO2 removals -13200Gg by 2030 Net CO2 removals -2300Gg by 2030</t>
  </si>
  <si>
    <t>http://www4.unfccc.int/Submissions/INDC/Published%20Documents/Uruguay/1/INDC%20Uruguay%20(English-unofficial%20translation).pdf https://www.c2es.org/indc-comparison</t>
  </si>
  <si>
    <t>10900 Gg(giga grams) of carbon equivalent</t>
  </si>
  <si>
    <t>Intended Nationally Determined Contribution - INDC Uzbekistan (2015)</t>
  </si>
  <si>
    <t>To decrease specific emissions of greenhouse gases per unit of GDP by 10% by 2030 from level of 2010.</t>
  </si>
  <si>
    <t>http://www4.unfccc.int/Submissions/INDC/Published%20Documents/Uzbekistan/1/INDC%20Uzbekistan%2018-04-2017_Eng_20170419093154_171926.pdf</t>
  </si>
  <si>
    <t>YEM</t>
  </si>
  <si>
    <t>Intended Nationally Determined Contribution - INDC Yemen (2015)</t>
  </si>
  <si>
    <t>Yemen</t>
  </si>
  <si>
    <t>Unconditional target: A 1 percent reduction in GHG emissions by 2030 compared to a business as usual (BAU) scenario; Conditional targets: An additional 13 % reduction achievable under certain conditions, which would bring the total GHG reduction to 14 percent below BAU emission levels by 2030.</t>
  </si>
  <si>
    <t>http://www4.unfccc.int/Submissions/INDC/Published%20Documents/Yemen/1/Yemen%20INDC%2021%20Nov.%202015.pdf 
https://climate-laws.org/cclow/geographies/198/climate_targets</t>
  </si>
  <si>
    <t>unconditional target based on business as usual in 2030, conditional target 14%, Energy efficiency gains in the power sector, Grid electricity from renewables (large scale electricity generation): 15% generation mix in 2025 (2600 GWh)</t>
  </si>
  <si>
    <t>1, 14</t>
  </si>
  <si>
    <t>Intended Nationally Determined Contribution - INDC Zambia (2015)</t>
  </si>
  <si>
    <t>The successful implementation of Zambia’s INDC will result in an estimated total emission reduction of 38,000GgCO2eq which translates to 47% (internationally supported efforts) against 2010 as a base year. This emission reduction is conditional and subject to the availability of international support in form of finance, technology and capacity building</t>
  </si>
  <si>
    <t>http://www4.unfccc.int/Submissions/INDC/Published%20Documents/Zambia/1/FINAL+ZAMBIA'S+INDC_1.pdf</t>
  </si>
  <si>
    <t>Intended Nationally Determined Contribution - INDC Zimbabwe (2015)</t>
  </si>
  <si>
    <t>The Mitigation Contribution for Zimbabwe is given as 33% below the projected Business As Usual energy emissions per capita by 2030.( Conditional target)</t>
  </si>
  <si>
    <t>http://www4.unfccc.int/Submissions/INDC/Published%20Documents/Zimbabwe/1/Zimbabwe%20Intended%20Nationally%20Determined%20Contribution%202015.pdf</t>
  </si>
  <si>
    <t>GMB</t>
  </si>
  <si>
    <t>Intended Nationally Determined Contribution - INDC Gambia (2015)</t>
  </si>
  <si>
    <t>Gambia</t>
  </si>
  <si>
    <t>Excluding LULUCF and for Low Emissions Scenario, emissions will be reduced by about 44.4% in 2025 and 45.4% in 2030.</t>
  </si>
  <si>
    <t>http://www4.unfccc.int/Submissions/INDC/Published%20Documents/Gambia/1/The%20INDC%20OF%20THE%20GAMBIA.pdf</t>
  </si>
  <si>
    <t>Intended Nationally Determined Contribution - INDC Bolivia (2015)</t>
  </si>
  <si>
    <t>sectoral adaptation and mitigation strategies and targets described. No explicit general target set.</t>
  </si>
  <si>
    <t>http://www4.unfccc.int/Submissions/INDC/Published%20Documents/Bolivia/1/INDC-Bolivia-english.pdf</t>
  </si>
  <si>
    <t>Intended Nationally Determined Contribution - INDC Botswana (2015)</t>
  </si>
  <si>
    <t>Botswana intends to achieve an overall emissions reduction of 15% by 2030, taking 2010 as the base year</t>
  </si>
  <si>
    <t>http://www4.unfccc.int/Submissions/INDC/Published%20Documents/Botswana/1/BOTSWANA.pdf</t>
  </si>
  <si>
    <t>Intended Nationally Determined Contribution - INDC Costa Rica (2015)</t>
  </si>
  <si>
    <t>Costa Rica’s commitment includes an emissions reduction of GHG of 44% by 2030, of a Business As Usual (BAU) scenario, and a reduction of 25% of emission compared to 2012 emissions. Costa Rica would like to reaffirm its aspiration of becoming a Carbon Neutral economy starting year 2021, as a culmination of its voluntary, pre-2020 action.</t>
  </si>
  <si>
    <t>http://www4.unfccc.int/Submissions/INDC/Published%20Documents/Costa%20Rica/1/INDC%20Costa%20Rica%20Version%202%200%20final%20ENG.pdf</t>
  </si>
  <si>
    <t>reduction in comparison to business as usual of 2030; translates to 25% reduction as compared to 2012 emission</t>
  </si>
  <si>
    <t>Intended Nationally Determined Contribution - INDC Dominican Republic (2015)</t>
  </si>
  <si>
    <t>Reduction of 25% of base year emissions by 2030 compared to the base year 2010. This reduction is conditional upon favorable and predictable support, feasible climate finance mechanisms, and corrections to the failures of existing market mechanisms.</t>
  </si>
  <si>
    <t>http://www4.unfccc.int/Submissions/INDC/Published%20Documents/Dominican%20Republic/1/INDC-DR%20August%202015%20(unofficial%20translation).pdf</t>
  </si>
  <si>
    <t>CPV</t>
  </si>
  <si>
    <t>Intended Nationally Determined Contribution - INDC Cape Verde (2015)</t>
  </si>
  <si>
    <t>Cape Verde</t>
  </si>
  <si>
    <t>sector wise targets set, multiple sectors considered. Unconditional commitment: to achieve a 30% renewable energy penetration rate into the electric grid by 2025 and reduce overall energy demand by 10% in relation to the Base Scenario by 2030. Conditional commitment: 100% Renewable energy penetration rate in 2020-2025 and to reduce overall energy demand by 20% in relation to the Base Scenario by 2030, with best efforts to achieve this indicative reduction effort already by 2025.</t>
  </si>
  <si>
    <t>http://www4.unfccc.int/Submissions/INDC/Published%20Documents/Cabo%20Verde/1/Cabo_Verde_INDC_.pdf</t>
  </si>
  <si>
    <t>Implementation of Mechanisms of Electricity Demand Response (Decree 2492/2014) Colombia (2014)</t>
  </si>
  <si>
    <t>Implementation of Mechanisms of Electricity Demand Response (Decree 2492/2014)</t>
  </si>
  <si>
    <t>The decree 2492 of 2014 explains how the protocol will be developed in terms of implementation so that non-conventional sources, mainly renewable, give a timely response to demand when conventional ones cannot meet it. IEA/IRENA Global Renewable Energy Policies and Measures Database © OECD/IEA and IRENA, [November 2020]</t>
  </si>
  <si>
    <t>https://www.iea.org/policies/6417-implementation-of-mechanisms-of-electricity-demand-response-decree-2492-of-2014?country=Colombia&amp;qs=colombi</t>
  </si>
  <si>
    <t>Incentives for Low-energy Housing Norway (2002)</t>
  </si>
  <si>
    <t>Incentives for Low-energy Housing</t>
  </si>
  <si>
    <t>The Norwegian State Housing Bank assists with achieving Norway's national environmental targets by encouraging the construction of more environment-friendly housing, for example by stimulating low energy consumption. The Housing Bank supports projects that contribute to capacity building; those with a high level of ambition and a high transfer value IEA/IRENA Global Renewable Energy Policies and Measures Database © OECD/IEA and IRENA, [November 2020]</t>
  </si>
  <si>
    <t>https://www.iea.org/policies/1475-incentives-for-low-energy-housing?country=Norway&amp;page=2&amp;qs=norway</t>
  </si>
  <si>
    <t>Incentives for Non-Electric Heating Technologies Norway (2002)</t>
  </si>
  <si>
    <t>Incentives for Non-Electric Heating Technologies</t>
  </si>
  <si>
    <t>The Norwegian State Housing Bank offers financial incentives for new homes incorporating non-electric heating technologies. Loans are available for builders to incorporate technologies such as heat pumps, solar systems and biofuel boilers in new construction. IEA/IRENA Global Renewable Energy Policies and Measures Database © OECD/IEA and IRENA, [November 2020]</t>
  </si>
  <si>
    <t>https://www.iea.org/policies/3786-incentives-for-non-electric-heating-technologies?country=Norway&amp;page=2&amp;qs=norway</t>
  </si>
  <si>
    <t>Indicative Action Plan (2017-2022) of the Rational and Efficient Energy Use Programme (PROURE) Colombia (2016)</t>
  </si>
  <si>
    <t>Indicative Action Plan (2017-2022) of the Rational and Efficient Energy Use Programme (PROURE)</t>
  </si>
  <si>
    <t>Economic instruments, Fiscal or financial incentives, Energy and other taxes, Tax relief, Information and education, Professional training and qualification, Policy support, Institutional creation, Regulatory Instruments, Codes and standards, Target, Energy efficiency target</t>
  </si>
  <si>
    <t>Buildings, Industry, Transport, Low-emissions mobility, Heavy-duty vehicles, Light-duty vehicles</t>
  </si>
  <si>
    <t>The 2017-2022 Indicative Action Plan aims to the implementation of the Rational and Efficient Energy Use Programme (PROURE). It sets energy efficiency targets for various sectors: buildings, transport, industry, services. Its objective is to define strategic sectoral actions as well as to create institutional, regulatory, economic and educational tools to achieve these targets. It was adopted by the Resolution no 4 1286.
Spanish: El objetivo del Plan de Acción Indicativo PAI 2017 - 2022 es de desarrollar el Programa de Uso Racional y Eficiente de la Energía (PROURE). Define las acciones estratégicas y sectoriales que permitan alcanzar las metas en materia de eficiencia energética; de manera que se contribuya a la seguridad energética y al cumplimiento de compromisos internacionales en temas ambientales; generando impactos positivos en la competitividad del país y en el incremento de la calidad de vida de los colombianos.
Este plan fue adoptado en la Resolución no 4 1286.</t>
  </si>
  <si>
    <t>http://www.upme.gov.co/SeccionDemanda/PAI_PROURE_2017_2022.pdf
http://www.upme.gov.co/SeccionDemanda/Resolucion_41286_de_2016_PROURE.pdf</t>
  </si>
  <si>
    <t>1) All sectors. It corresponds to an energy reduction of 699,678 TJ., 2) Transport sector. It corresponds to an energy reduction of 424,408 TJ., 3) Industry sector. It corresponds to an energy reduction of 131,859 TJ., 4) Services sector. It corresponds to an energy reduction of 87,289 TJ., 5) Residential buildings sector. It corresponds to an energy reduction of 56,121 TJ.</t>
  </si>
  <si>
    <t>Energy efficiency target (J/US$), Energy efficiency target (J/US$), Energy efficiency target (J/US$), Energy efficiency target (J/US$), Energy efficiency target (J/US$)</t>
  </si>
  <si>
    <t>699678, 424408, 131859, 87289, 56121</t>
  </si>
  <si>
    <t>2017, 2017, 2017, 2017, 2017</t>
  </si>
  <si>
    <t>2022, 2022, 2022, 2022, 2022</t>
  </si>
  <si>
    <t>Indicative Target set by the RES- electricity European Directive from 2001 Bulgaria (2002)</t>
  </si>
  <si>
    <t>Indicative Target set by the RES- electricity European Directive from 2001</t>
  </si>
  <si>
    <t>11% share of RES in total electricity generation of the country by 2010</t>
  </si>
  <si>
    <t>http://bsa.bg/assets/Database/BULGARIA-RES-Policy-Review-09-Final.pdf</t>
  </si>
  <si>
    <t>Individual Metering Spain (1998)</t>
  </si>
  <si>
    <t>Individual Metering</t>
  </si>
  <si>
    <t>Based on Royal Decree 1751/1998 of 31 July 1998 referring to the Regulation of Thermal Installations in Buildings (RITE), the guidelines of the SAVE Directive referring to the Valuing of Energy Consumption for Heating, Air Conditioning and Hot Water and of Periodic Boiler Inspections, have been incorporated into Spanish legislation. IEA/IRENA Global Renewable Energy Policies and Measures Database © OECD/IEA and IRENA, [November 2020]</t>
  </si>
  <si>
    <t>https://www.iea.org/policies/1848-individual-metering?country=Spain&amp;page=6&amp;qs=spai</t>
  </si>
  <si>
    <t>Industrial Competitiveness Promotion Programme: Aids for Energy Efficiency in Industry Spain (2015)</t>
  </si>
  <si>
    <t>Industrial Competitiveness Promotion Programme: Aids for Energy Efficiency in Industry</t>
  </si>
  <si>
    <t>The Industrial Competitiveness Promotion Programme was intended to stimulate corporate investments in order to foster the evolution of beneficiary companies towards new, more advanced production models that are both efficient and environmentally friendly, as well as towards the manufacture of products and the provision of services with greater added value. IEA/IRENA Global Renewable Energy Policies and Measures Database © OECD/IEA and IRENA, [November 2020]</t>
  </si>
  <si>
    <t>https://www.iea.org/policies/2595-industrial-competitiveness-promotion-programme-aids-for-energy-efficiency-in-industry?country=Spain&amp;page=1</t>
  </si>
  <si>
    <t>Industrial Energy Efficiency Analysis Model Norway (1999)</t>
  </si>
  <si>
    <t>Industrial Energy Efficiency Analysis Model</t>
  </si>
  <si>
    <t>In 1999, the government tested a new concept to increase energy efficiency in industry. The main focus was efficiency in core industrial processes. The programme was designed to detect the energy influence of using different raw materials singly or in combination. The philosophy behind the programme was to increase energy efficiency, reduce the cost of raw materials (feedstock), increase output in production and increase competitiveness in the industry. Pilot projects were carried out in companies that produce: - Non-ECSC ferro-alloys and pulp. - Paper and paperboard. IEA/IRENA Global Renewable Energy Policies and Measures Database © OECD/IEA and IRENA, [November 2020]</t>
  </si>
  <si>
    <t>https://www.iea.org/policies/50-industrial-energy-efficiency-analysis-model?country=Norway&amp;page=2&amp;qs=norway</t>
  </si>
  <si>
    <t>Informative Electricity Bills Norway (2002)</t>
  </si>
  <si>
    <t>Informative Electricity Bills</t>
  </si>
  <si>
    <t>A system of informative electricity bills was introduced in Norway in 2002. All customers expected to consume more than 8,000 kWh per year receive bills from the grid company for actual consumption. Customers previously paid on the basis of estimated consumption. In addition, the bill must show how the customers electricity consumption compares with the year before and specifies where advice on energy saving can be obtained. The aim is to make customers more aware of their electricity consumption. IEA/IRENA Global Renewable Energy Policies and Measures Database © OECD/IEA and IRENA, [November 2020]</t>
  </si>
  <si>
    <t>https://www.iea.org/policies/571-informative-electricity-bills?country=Norway&amp;page=2&amp;qs=norway</t>
  </si>
  <si>
    <t>Infrastructure Investments NOR1 Norway (2009)</t>
  </si>
  <si>
    <t>Infrastructure Investments NOR1</t>
  </si>
  <si>
    <t>The support scheme was part of a financial stimulus package after the 2008 fiscal crisis, and funded 100 % of the installation cost for normal chargers, up to NOK 30 000 per charging point. IEA/IRENA Global Renewable Energy Policies and Measures Database © OECD/IEA and IRENA, [November 2020]</t>
  </si>
  <si>
    <t>https://www.iea.org/policies/6947-infrastructure-investments-nor1?country=Norway&amp;page=1&amp;qs=norway</t>
  </si>
  <si>
    <t>Infrastructure Investments NOR2 Norway (2013)</t>
  </si>
  <si>
    <t>Infrastructure Investments NOR2</t>
  </si>
  <si>
    <t>In 2013, Transnova supported fast charging infrastructure with 6 million kroner (~720,000 million euros) (Tietge et al., 2016) . IEA/IRENA Global Renewable Energy Policies and Measures Database © OECD/IEA and IRENA, [November 2020]</t>
  </si>
  <si>
    <t>https://www.iea.org/policies/6948-infrastructure-investments-nor2?country=Norway&amp;qs=norway</t>
  </si>
  <si>
    <t>Innovation for Lasting Prosperity: Medium Term Policy Framework (MTPF) 2011-2014 Trinidad and Tobago (2011)</t>
  </si>
  <si>
    <t>Innovation for Lasting Prosperity: Medium Term Policy Framework (MTPF) 2011-2014</t>
  </si>
  <si>
    <t>https://www.finance.gov.tt/wp-content/uploads/2013/11/Medium-Term-Policy-Framework-2011-14.pdf</t>
  </si>
  <si>
    <t>Innovative Renewable Energy Research Programme Kuwait (2009)</t>
  </si>
  <si>
    <t>Innovative Renewable Energy Research Programme</t>
  </si>
  <si>
    <t>Demonstration project, Research programme, Research &amp; Development and Deployment (RD&amp;D), Technology development</t>
  </si>
  <si>
    <t>http://www.kisr.edu.kw</t>
  </si>
  <si>
    <t>IRQ</t>
  </si>
  <si>
    <t>Integrated National Energy Strategy of Iraq Iraq (2014)</t>
  </si>
  <si>
    <t>Integrated National Energy Strategy</t>
  </si>
  <si>
    <t>Iraq</t>
  </si>
  <si>
    <t>Renewable generation will be used in the short term to supply remote off-grid demand locations. In the medium- to long-term, solar and wind power capacity will be developed for connection with the grid, and the potential for hydro-power development will be examined. By 2030 it is expected that renewable capacity will exceed 2 GW, approximately 4-5 percent of total system capacity.</t>
  </si>
  <si>
    <t>https://stiiraqdev.wordpress.com/2013/09/28/energy-ndp/</t>
  </si>
  <si>
    <t>Integrated Plan for the Promotion of Electric Vehicles Spain (2010)</t>
  </si>
  <si>
    <t>Integrated Plan for the Promotion of Electric Vehicles</t>
  </si>
  <si>
    <t>This plan includes the Integrated Strategy for Electric Vehicles promotion 2010–2014 and its Action Plans (2010–2012 and 2012–2014). The Integrated Strategy sets the goal of putting 250,000 electric vehicles (BEVs and PHEVs) on Spain’s roads, which could be recharged at 343,510 charging points throughout the country. IEA/IRENA Global Renewable Energy Policies and Measures Database © OECD/IEA and IRENA, [November 2020]</t>
  </si>
  <si>
    <t>https://www.iea.org/policies/3112-integrated-plan-for-the-promotion-of-electric-vehicles?country=Spain&amp;page=3&amp;qs=spai</t>
  </si>
  <si>
    <t>Integrated Strategy to Control Deforestation and Manage Forests Colombia (2017)</t>
  </si>
  <si>
    <t>Integrated Strategy to Control Deforestation and Manage Forests</t>
  </si>
  <si>
    <t>Economic instruments, Direct investment, Information and education, Policy support, Monitoring</t>
  </si>
  <si>
    <t>The Integrated Strategy to Control Deforestation and Manage Forests is the REDD+ national strategy. Its objective is to reduce deforestation and forest degradation by establishing and promoting forest management in Colombian territories using an integrated rural development approach. This approach should contribute to the wellbeing (buen vivir) of local communities, stimulate local development, increase ecosystem resilience, and thereby foster climate change mitigation and adaptation. This strategy consists of five different strategic axes and five defined objectives. One of these objectives is to reduce emissions from deforestation by 32.4 MtCO2eq in 2030. 
Spanish: El objetivo de la Estrategia integral de control de la deforestación y la gestión sostenible de los bosques (EICDGB) es reducir la deforestación y degradación de los bosques promoviendo y estableciendo una gestión forestal en el territorio colombiano, bajo un enfoque de desarrollo rural integral, que coadyuve al buen vivir de las comunidades locales, contribuya al desarrollo local y aumente la resiliencia ecosistémica, fomentando la adaptación y mitigación del cambio climático.</t>
  </si>
  <si>
    <t>https://redd.unfccc.int/files/eicdgb_bosques_territorios_de_vida_web.pdf</t>
  </si>
  <si>
    <t>CIV</t>
  </si>
  <si>
    <t>Intended Nationally Determined Contribution - INDC Côte d'Ivoire (2015)</t>
  </si>
  <si>
    <t>Côte d'Ivoire</t>
  </si>
  <si>
    <t>Political &amp; non-binding GHG reduction target, Political &amp; non-binding renewable energy target</t>
  </si>
  <si>
    <t>28% GHG emissions reduction by 2030 compared to BAU; 42% share of renewables in total energy mix by 2030</t>
  </si>
  <si>
    <t>Energy efficiency, Renewables, Other low-carbon technologies and fuel switch, Non-energy use, Energy service demand reduction and resource efficiency</t>
  </si>
  <si>
    <t>http://www4.unfccc.int/ndcregistry/PublishedDocuments/C%C3%B4te%20d%27Ivoire%20First/INDC_CI_22092015.pdf</t>
  </si>
  <si>
    <t>Intended Nationally Determined Contribution - INDC Brunei Darussalam (2015)</t>
  </si>
  <si>
    <t>Brunei Darussalam is targeting a 63% reduction in our total energy consumption by 2035. The Government also further aspires to generate at least 10% of total power from new and renewable resources by 2035.</t>
  </si>
  <si>
    <t>Adaptation, Energy access, Energy security, Mitigation</t>
  </si>
  <si>
    <t>http://www4.unfccc.int/Submissions/INDC/Published%20Documents/Brunei/1/Brunei%20Darussalam%20INDC_FINAL_30%20November%202015.pdf</t>
  </si>
  <si>
    <t>reduction in energy consumption, {{{Comments}}}</t>
  </si>
  <si>
    <t>63, 10</t>
  </si>
  <si>
    <t>2015,</t>
  </si>
  <si>
    <t>Intended Nationally Determined Contribution - INDC Ecuador (2015)</t>
  </si>
  <si>
    <t>Ecuador intends to reduce its emissions in the energy sector in 20.4-25% below the BAU scenario. A potential for reducing emissions even further in the energy sector, to a level between 37.5 and 45.8% with respect to the BAU baseline exists conditional on international support. This is a second scenario dependent upon international support and will translate into a per capita emissions reduction in 2025 of 40% below the BAU levels.</t>
  </si>
  <si>
    <t>http://www4.unfccc.int/Submissions/INDC/Published%20Documents/Ecuador/1/Ecuador%20INDC%2001-10-2015%20-%20english%20unofficial%20translation.pdf</t>
  </si>
  <si>
    <t>Unconditional GHG emissions reduction in energy sector (%), Conditional GHG emissions reduction in energy sector (%), Conditional GHG emissions reduction (%)</t>
  </si>
  <si>
    <t>GHG emissions reduction (%), GHG emissions reduction (%), GHG emissions reduction (%)</t>
  </si>
  <si>
    <t>20.4, 37.5, 40</t>
  </si>
  <si>
    <t>0, 0, 0</t>
  </si>
  <si>
    <t>Intended Nationally Determined Contribution - INDC Kenya (2015)</t>
  </si>
  <si>
    <t>Kenya seeks to undertake an ambitious mitigation contribution towards the 2015 Agreement. Kenya therefore seeks to abate its GHG emissions by 30% by 2030 relative to the BAU scenario of 143 MtCO2eq; and in line with its sustainable development agenda. This is also subject to international support in the form of finance, investment, technology development and transfer, and capacity building</t>
  </si>
  <si>
    <t>http://www4.unfccc.int/Submissions/INDC/Published%20Documents/Kenya/1/Kenya_INDC_20150723.pdf</t>
  </si>
  <si>
    <t>Intended Nationally Determined Contribution - INDC Angola (2015)</t>
  </si>
  <si>
    <t>Target, GHG reduction target, Political &amp; non-binding GHG reduction target, Negotiated agreements (public-private sector)</t>
  </si>
  <si>
    <t>Angola plans to reduce GHG emissions up to 35% unconditionally by 2030 as compared to the Business As Usual (BAU) scenario (base year 2005). In addition, it is expected that through a conditional mitigation scenariothe country could reduce an additional 15% below BAU emission levels by 2030. In achieving its unconditional and conditional targets Angola expects to reduce its emissions trajectory by nearly 50% below the BAU scenario by 2030 at overall cost of over 14.7billion USD.</t>
  </si>
  <si>
    <t>http://www4.unfccc.int/Submissions/INDC/Published%20Documents/Angola/1/INDC%20Angola%20deposito.pdf</t>
  </si>
  <si>
    <t>Unconditional GHG emissions reduction (%), Conditional GHG emissions reduction (%)</t>
  </si>
  <si>
    <t>35, 50</t>
  </si>
  <si>
    <t>AZE</t>
  </si>
  <si>
    <t>Intended Nationally Determined Contribution - INDC Azerbaijan (2015)</t>
  </si>
  <si>
    <t>Azerbaijan</t>
  </si>
  <si>
    <t>By 2030 the Republic of Azerbaijan targets 35% reduction in the level of greenhouse gas emissions compared to 1990/base year as its contribution to the global climate change efforts.</t>
  </si>
  <si>
    <t>http://www4.unfccc.int/Submissions/INDC/Published%20Documents/Azerbaijan/1/INDC%20Azerbaijan.pdf</t>
  </si>
  <si>
    <t>Intended Nationally Determined Contribution - INDC Bangladesh (2015)</t>
  </si>
  <si>
    <t>A target of reducing carbon by 5% below Business as Usual (BAU) scenario levels for the power, transport, and industry sectors by 2030 (Unconditional target), or 15% below Business as Usual (BAU) scenario levels if international support is provided (Conditional target) IEA/IRENA Global Renewable Energy Policies and Measures Database © OECD/IEA and IRENA, [November 2020]</t>
  </si>
  <si>
    <t>http://www4.unfccc.int/submissions/INDC/Published%20Documents/Bangladesh/1/INDC_2015_of_Bangladesh.pdf</t>
  </si>
  <si>
    <t>Unconditional GHG emissions reduction in power transport and industry (%), Conditional GHG emissions reduction in power transport and industry (%)</t>
  </si>
  <si>
    <t>5, 15</t>
  </si>
  <si>
    <t>Intended Nationally Determined Contribution - INDC Chile (2015)</t>
  </si>
  <si>
    <t>Policy support, Strategic planning, Target, GHG reduction target, Political &amp; non-binding GHG reduction target</t>
  </si>
  <si>
    <t>Chile's Intended Nationally Determined Contribution (INDC) includes the following targets: reduce CO2 emissions per GDP unit by 30% below their 2007 levels by 2030, considering a future economic growth which allows to implement adequate measures to reach this commitment subject to international support, increasing this reduction target to 35% to 45% below 2007 levels by 2030 IEA/IRENA Global Renewable Energy Policies and Measures Database © OECD/IEA and IRENA, [November 2020]</t>
  </si>
  <si>
    <t>http://www4.unfccc.int/Submissions/INDC/Published%20Documents/Chile/1/INDC%20Chile%20english%20version.pdf</t>
  </si>
  <si>
    <t>Unconditional GHG emissions per GDP reduction (%), Conditional GHG emissions per GDP reduction (%)</t>
  </si>
  <si>
    <t>DJI</t>
  </si>
  <si>
    <t>Intended Nationally Determined Contribution - INDC Djibouti (2015)</t>
  </si>
  <si>
    <t>Djibouti</t>
  </si>
  <si>
    <t>Agriculture and forestry, Electricity and heat, General, Industry</t>
  </si>
  <si>
    <t>An economy-wide target of reducing carbon emissions by 40% below Business as Usual (BAU) scenario levels by 2030 (Unconditional target), or 60% below Business as Usual (BAU) contingent on the provision of adequate international support (Conditional target) IEA/IRENA Global Renewable Energy Policies and Measures Database © OECD/IEA and IRENA, [November 2020]</t>
  </si>
  <si>
    <t>http://www4.unfccc.int/submissions/INDC/Published%20Documents/Djibouti/1/INDC-Djibouti_ENG.pdf</t>
  </si>
  <si>
    <t>reduction with respect to business as usual scenario, unconditional target, 60 % conditional target</t>
  </si>
  <si>
    <t>40, 60</t>
  </si>
  <si>
    <t>FJI</t>
  </si>
  <si>
    <t>Intended Nationally Determined Contribution - INDC Fiji (2015)</t>
  </si>
  <si>
    <t>Fiji</t>
  </si>
  <si>
    <t>The achievement of the emission reduction target specified above will be through both unconditional and conditional means based on available and additional external financing being made available to Fiji. From the 30% emission reduction target, 10% will be achieved through the implementation of the Green Growth Framework, utilizing resources available in country (unconditional) whereas the remaining target can only be met with the availability of external funding amounting to US$500 million (conditional). IEA/IRENA Global Renewable Energy Policies and Measures Database © OECD/IEA and IRENA, [November 2020]</t>
  </si>
  <si>
    <t>http://www4.unfccc.int/submissions/INDC/Published%20Documents/Fiji/1/FIJI_iNDC_Final_051115.pdf</t>
  </si>
  <si>
    <t>unconditional target, 30 % conditional target</t>
  </si>
  <si>
    <t>10, 30</t>
  </si>
  <si>
    <t>Intended Nationally Determined Contribution - INDC Guyana (2015)</t>
  </si>
  <si>
    <t>Guyana’s INDC included a commitment to achieve. The INDC of Guyana does not include a specific target for carbon emissions reduction by 2030. However, the INDC did include an unconditional commitment to undertake policy measures aimed at reducing deforestation and ensuring sustainable forest management. Contingent on the provision of adequate international support, Guyana is also committed to undertaking an ambitious target of forest conservation under the UN-REDD Programme framework. IEA/IRENA Global Renewable Energy Policies and Measures Database © OECD/IEA and IRENA, [November 2020]</t>
  </si>
  <si>
    <t>Adaptation, Energy access, Land use, Mitigation</t>
  </si>
  <si>
    <t>http://www4.unfccc.int/submissions/INDC/Published%20Documents/Guyana/1/Guyana's%20revised%20iNDC%20-%20Final.pdf</t>
  </si>
  <si>
    <t>KIR</t>
  </si>
  <si>
    <t>Intended Nationally Determined Contribution - INDC Kiribati (2015)</t>
  </si>
  <si>
    <t>Kiribati</t>
  </si>
  <si>
    <t>An economy-wide target of reducing total carbon emissions by 12.5% below Business as Usual (BAU) scenario levels by 2030 (Unconditional target), or "more than 60% (61.8%)" below Business as Usual (BAU) scenario levels, contingent on the provision of adequate international support. IEA/IRENA Global Renewable Energy Policies and Measures Database © OECD/IEA and IRENA, [November 2020]</t>
  </si>
  <si>
    <t>https://www4.unfccc.int/sites/ndcstaging/PublishedDocuments/Kiribati%20First/INDC_KIRIBATI.pdf</t>
  </si>
  <si>
    <t>unconditional target based on business as usual in 2030, conditional target 61.8%</t>
  </si>
  <si>
    <t>12.5, 61.8</t>
  </si>
  <si>
    <t>LSO</t>
  </si>
  <si>
    <t>Intended Nationally Determined Contribution - INDC Lesotho (2015)</t>
  </si>
  <si>
    <t>Lesotho</t>
  </si>
  <si>
    <t>The INDC of Lesotho does include a specific target for emissions reduction by 2030, focusing on a variety of policies aimed at mitigation and adaptation, primarily in the agricultural sector. The INDC also states that implementation of these measures would be contingent on the provision of adequate international support and technological assistance. 10 percent (unconditional), 35 percent (conditional) by 2030 w.r.t BAU excluding LULUCF IEA/IRENA Global Renewable Energy Policies and Measures Database © OECD/IEA and IRENA, [November 2020]</t>
  </si>
  <si>
    <t>http://www4.unfccc.int/submissions/INDC/Published%20Documents/Lesotho/1/Lesotho's%20INDC%20Report%20%20-%20September%202015.pdf
https://www.c2es.org/indc-comparison</t>
  </si>
  <si>
    <t>conditional target 35%, excluding LULUCF</t>
  </si>
  <si>
    <t>10, 35</t>
  </si>
  <si>
    <t>MDG</t>
  </si>
  <si>
    <t>Intended Nationally Determined Contribution - INDC Madagascar (2015)</t>
  </si>
  <si>
    <t>Madagascar</t>
  </si>
  <si>
    <t>An economy-wide target of reducing carbon emissions by 14% below Business as Usual (BAU) scenario levels by 2030, and to increase the country's carbon sink capacity, through land agricultural efficiency improvements and reforestation, by 32% by 2030, contingent on the provision of adequate international support. IEA/IRENA Global Renewable Energy Policies and Measures Database © OECD/IEA and IRENA, [November 2020]</t>
  </si>
  <si>
    <t>http://www4.unfccc.int/submissions/INDC/Published%20Documents/Madagascar/1/Madagascar%20INDC%20Eng.pdf</t>
  </si>
  <si>
    <t>MWI</t>
  </si>
  <si>
    <t>Intended Nationally Determined Contribution - INDC Malawi (2015)</t>
  </si>
  <si>
    <t>Malawi</t>
  </si>
  <si>
    <t>The INDC of Malawi does not include a specific target for emissions reduction by 2030, but does pledge that the country will undertake a variety of measures to encourage energy efficiency, renewable energy deployment and climate adaptation. IEA/IRENA Global Renewable Energy Policies and Measures Database © OECD/IEA and IRENA, [November 2020]</t>
  </si>
  <si>
    <t>http://www4.unfccc.int/submissions/INDC/Published%20Documents/Malawi/1/MALAWI%20INDC%20SUBMITTED%20TO%20UNFCCC%20REV%20pdf.pdf</t>
  </si>
  <si>
    <t>Intended Nationally Determined Contribution - INDC Maldives (2015)</t>
  </si>
  <si>
    <t>An economy-wide target of reducing carbon emissions by 10% below Business as Usual (BAU) scenario levels by 2030 (Unconditional target), or by up to 24% below Business as Usual (BAU) scenario levels, provided adequate international support and availability of financial resources, technology transfer and capacity building (Conditional target). IEA/IRENA Global Renewable Energy Policies and Measures Database © OECD/IEA and IRENA, [November 2020]</t>
  </si>
  <si>
    <t>http://www4.unfccc.int/submissions/INDC/Published%20Documents/Maldives/1/Maldives%20INDC%20.pdf</t>
  </si>
  <si>
    <t>unconditional target based on business as usual in 2030, conditional target 24%</t>
  </si>
  <si>
    <t>10, 24</t>
  </si>
  <si>
    <t>Intended Nationally Determined Contribution - INDC Mali (2015)</t>
  </si>
  <si>
    <t>Agriculture and forestry, Buildings, Electricity and heat</t>
  </si>
  <si>
    <t>Mali is expected to remain a net carbon sink up to 2030, but the country's INDC nonetheless included a commitment to achieve a reduction of carbon emissions from three major sectors of its economy (29% from agriculture, 31% from energy and 21% from land use changes and forestry) below Business as Usual scenario levels by 2030. IEA/IRENA Global Renewable Energy Policies and Measures Database © OECD/IEA and IRENA, [November 2020]</t>
  </si>
  <si>
    <t>https://unfccc.int/news/mali-submits-its-climate-action-plan-ahead-of-2015-paris-agreement</t>
  </si>
  <si>
    <t>Unconditional GHG emissions reduction from agriculture (%), Unconditional GHG emissions reduction from energy (%), Unconditional GHG emissions reduction from land use change and forestry (%)</t>
  </si>
  <si>
    <t>29, 31, 21</t>
  </si>
  <si>
    <t>Intended Nationally Determined Contribution - INDC Marshall Islands (2016)</t>
  </si>
  <si>
    <t>The Marshall Islands commit to a quantified economy-wide target to reduce its emissions of greenhouse gases (GHG) to 32% below 2010 levels by 2025 communicates, as an indicative target, its intention to reduce its emissions of GHGs to 45% below 2010 levels by 2030. IEA/IRENA Global Renewable Energy Policies and Measures Database © OECD/IEA and IRENA, [November 2020]</t>
  </si>
  <si>
    <t>http://www4.unfccc.int/submissions/INDC/Published%20Documents/Marshall%20Islands/1/150721%20RMI%20INDC%20JULY%202015%20FINAL%20SUBMITTED.pdf</t>
  </si>
  <si>
    <t>NRU</t>
  </si>
  <si>
    <t>Intended Nationally Determined Contribution - INDC Nauru (2015)</t>
  </si>
  <si>
    <t>Nauru</t>
  </si>
  <si>
    <t>As a developing small island nation, the INDC of Nauru focused on adaptation measures and increasing renewable energy deployment, and did not include a specific target for emissions reduction by 2030. Being a Small Island Developing State 1/CP.20 in paragraph 11, Nauru is mainly communicating information on strategies, plans and actions for climate resilience and low greenhouse gas emission development. IEA/IRENA Global Renewable Energy Policies and Measures Database © OECD/IEA and IRENA, [November 2020]</t>
  </si>
  <si>
    <t>Adaptation, Energy access, Mitigation</t>
  </si>
  <si>
    <t>http://www4.unfccc.int/submissions/INDC/Published%20Documents/Nauru/1/Nauru%20INDC%20Submission_Final.pdf</t>
  </si>
  <si>
    <t>Intended Nationally Determined Contribution - INDC Rwanda (2015)</t>
  </si>
  <si>
    <t>As it is a small developing nation, the INDC of Rwanda did not include specific targets for emissions reduction by 2030, however it did include commitments to increase the country's carbon sink capacity through sustainable forest management practices, and to reduce emissions from the agricultural sector through waste management and energy efficiency improvements. IEA/IRENA Global Renewable Energy Policies and Measures Database © OECD/IEA and IRENA, [November 2020]</t>
  </si>
  <si>
    <t>http://www4.unfccc.int/submissions/INDC/Published%20Documents/Rwanda/1/INDC_Rwanda_Nov.2015.pdf</t>
  </si>
  <si>
    <t>WSM</t>
  </si>
  <si>
    <t>Intended Nationally Determined Contribution - INDC Samoa (2015)</t>
  </si>
  <si>
    <t>Samoa</t>
  </si>
  <si>
    <t>Samoa is committed to reducing its GHG emissions from the Electricity sub sector through the adoption of a 100% Renewable energy target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IEA/IRENA Global Renewable Energy Policies and Measures Database © OECD/IEA and IRENA, [November 2020]</t>
  </si>
  <si>
    <t>Energy service demand reduction and resource efficiency, Non-energy use, Other low-carbon technologies and fuel switch, Renewables</t>
  </si>
  <si>
    <t>Adaptation, Energy security, Mitigation</t>
  </si>
  <si>
    <t>http://www4.unfccc.int/submissions/INDC/Published%20Documents/Samoa/1/Samoa%20INDC_Submission%20to%20UNFCCC.pdf</t>
  </si>
  <si>
    <t>Intended Nationally Determined Contribution - INDC Seychelles (2015)</t>
  </si>
  <si>
    <t>The Republic of Seychelles will reduce its economy-wide absolute GHG emissions by 122.5 ktCO2e (21.4%) in 2025 and estimated 188 ktCO2e in 2030 (29.0%) relative to baseline emissions. IEA/IRENA Global Renewable Energy Policies and Measures Database © OECD/IEA and IRENA, [November 2020]</t>
  </si>
  <si>
    <t>http://www4.unfccc.int/submissions/INDC/Published%20Documents/Seychelles/1/INDC%20of%20Seychelles.pdf</t>
  </si>
  <si>
    <t>SLB</t>
  </si>
  <si>
    <t>Intended Nationally Determined Contribution - INDC Solomon Islands (2015)</t>
  </si>
  <si>
    <t>Solomon Islands</t>
  </si>
  <si>
    <t>An economy-wide target of reducing carbon emissions by 30% below Business as Usual (BAU) scenario levels by 2030 (Unconditional target), or by 50% or more below Business as Usual (BAU) scenario levels if adequate international support is provided (Conditional target) IEA/IRENA Global Renewable Energy Policies and Measures Database © OECD/IEA and IRENA, [November 2020]</t>
  </si>
  <si>
    <t>http://www4.unfccc.int/submissions/INDC/Published%20Documents/Solomon%20Islands/1/SOLOMON%20ISLANDS%20INDC.pdf</t>
  </si>
  <si>
    <t>unconditional target based on business as usual in 2030, conditional target 50%</t>
  </si>
  <si>
    <t>30, 50</t>
  </si>
  <si>
    <t>Intended Nationally Determined Contribution - INDC Suriname (2015)</t>
  </si>
  <si>
    <t>The INDC of Suriname included commitments to improve sustainable forest management withe goal of enhancing the country's carbon sink potential, but no targets in terms of absolute or relative GHG emissions by 2030. IEA/IRENA Global Renewable Energy Policies and Measures Database © OECD/IEA and IRENA, [November 2020]</t>
  </si>
  <si>
    <t>http://www4.unfccc.int/submissions/INDC/Published%20Documents/Suriname/1/INDC-2-Suriname%20300915.pdf</t>
  </si>
  <si>
    <t>Intended Nationally Determined Contribution - INDC Switzerland (2015)</t>
  </si>
  <si>
    <t>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 IEA/IRENA Global Renewable Energy Policies and Measures Database © OECD/IEA and IRENA, [November 2020]</t>
  </si>
  <si>
    <t>http://www4.unfccc.int/submissions/INDC/Published%20Documents/Switzerland/1/15%2002%2027_INDC%20Contribution%20of%20Switzerland.pdf</t>
  </si>
  <si>
    <t>Intended Nationally Determined Contribution - INDC Uganda (2015)</t>
  </si>
  <si>
    <t>The INDC of Uganda includes a commitment to undertake a range of energy efficiency and improved land use management practices in the forestry and agriculture sectors, which are expected to amount to an economy-wide reduction in total emissions of 22% below Bunsiness as Usual (BAU) scenario levels by 2030. IEA/IRENA Global Renewable Energy Policies and Measures Database © OECD/IEA and IRENA, [November 2020]</t>
  </si>
  <si>
    <t>http://www4.unfccc.int/submissions/INDC/Published%20Documents/Uganda/1/INDC%20Uganda%20final%20%2014%20October%20%202015;%20minor%20correction;28.10.15.pdf</t>
  </si>
  <si>
    <t>Intended Nationally Determined Contribution - INDC Vanuatu (2015)</t>
  </si>
  <si>
    <t>The INDC of Vanuatu included a commitment to achieve a transition to as close to 100% renewable electricity as possible by 2030, which is expected to reduce total carbon emissions by 30% below a Business as Usual scenario level by 2030. IEA/IRENA Global Renewable Energy Policies and Measures Database © OECD/IEA and IRENA, [November 2020]</t>
  </si>
  <si>
    <t>http://www4.unfccc.int/submissions/INDC/Published%20Documents/Vanuatu/1/VANUATU%20%20INDC%20UNFCCC%20Submission.pdf</t>
  </si>
  <si>
    <t>carbon emission reduction below business as usual, share of renewables in electricity production</t>
  </si>
  <si>
    <t>30, 100</t>
  </si>
  <si>
    <t>Intended Nationally Determined Contribution - INDC Barbados (2015)</t>
  </si>
  <si>
    <t>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t>
  </si>
  <si>
    <t>http://www4.unfccc.int/Submissions/INDC/Published%20Documents/Barbados/1/Barbados%20INDC%20FINAL%20September%20%2028;%202015.pdf</t>
  </si>
  <si>
    <t>44% reduction compared to business as usual of the same year. This translates to 23% reduction in comparison to the baseline year 2008.</t>
  </si>
  <si>
    <t>Intended Nationally Determined Contribution - INDC Cambodia (2015)</t>
  </si>
  <si>
    <t>Total emission reduction of 27% by 2030 as compared to baseline. Baseline is not explicit, but possibly 2010.</t>
  </si>
  <si>
    <t>http://www4.unfccc.int/Submissions/INDC/Published%20Documents/Cambodia/1/Cambodia's%20INDC%20to%20the%20UNFCCC.pdf</t>
  </si>
  <si>
    <t>Intended Nationally Determined Contribution - INDC Colombia (2015)</t>
  </si>
  <si>
    <t>Subject to the provision of international support, Colombia could increase its ambition from 20% reduction with respect to BAU to 30% with respect to BAU by 2030.</t>
  </si>
  <si>
    <t>http://www4.unfccc.int/Submissions/INDC/Published%20Documents/Colombia/1/Colombia%20iNDC%20Unofficial%20translation%20Eng.pdf</t>
  </si>
  <si>
    <t>unconditional target; Increased to 30% as a conditional target</t>
  </si>
  <si>
    <t>Intended Nationally Determined Contribution - INDC Algeria (2015)</t>
  </si>
  <si>
    <t>Reduction of greenhouse gases emissions by 7% to 22%, by 2030, compared to a
business as usual -BAU- scenario, conditional on external support in terms of finance,
technology development and transfer, and capacity building. The 7% GHG reduction
will be achieved with national means.</t>
  </si>
  <si>
    <t>http://www4.unfccc.int/Submissions/INDC/Published%20Documents/Algeria/1/Algeria%20-%20INDC%20(English%20unofficial%20translation)%20September%2003;2015.pdf</t>
  </si>
  <si>
    <t>Unconditional GHG emissions reduction (%), Conditional GHG emissions reduction (%). Reduction is conditional on ecternal support and it is in comaprison with the buisiness as usual scenario of 2030, reduction is unconditional and in comaprison to buissiness as usual scenario of 2030</t>
  </si>
  <si>
    <t>7, 22</t>
  </si>
  <si>
    <t>Intended Nationally Determined Contribution - INDC Afghanistan (2015)</t>
  </si>
  <si>
    <t>There will be a 13.6% reduction in GHG emissions by 2030 compared to a business
as usual (BAU) 2030 scenario, conditional on external support.</t>
  </si>
  <si>
    <t>http://www4.unfccc.int/Submissions/INDC/Published%20Documents/Afghanistan/1/INDC_AFG_Paper_En_20150927_.docx%20FINAL.pdf</t>
  </si>
  <si>
    <t>The reduction is in comparison to Business as usual scenario in 2030</t>
  </si>
  <si>
    <t>Intended Nationally Determined Contribution - INDC Bhutan (2015)</t>
  </si>
  <si>
    <t>No explicit targets. Strategies and sectors of focus described. The country aims to stay carbon neutral. Bhutan is a net sink for greenhouse gases. The estimated sequestration capacity of our forest is 6.3 million tons of CO2 while the emissions for year 2000 is only 1.6 million tons of CO2 equivalent</t>
  </si>
  <si>
    <t>http://www4.unfccc.int/Submissions/INDC/Published%20Documents/Bhutan/1/Bhutan-INDC-20150930.pdf</t>
  </si>
  <si>
    <t>estimated carbon sequestration capacity , 6.3 million tons of CO2</t>
  </si>
  <si>
    <t>PRK</t>
  </si>
  <si>
    <t>Intended Nationally Determined Contribution - INDC Democratic People's Republic of Korea (2016)</t>
  </si>
  <si>
    <t>Democratic People's Republic of Korea</t>
  </si>
  <si>
    <t>DPR Korea will reduce GHG emissions by 8.0% compared to BAU scenario, by 2030 with domestic resources( Unconditional contribution) DPR Korea could achieve the additional contribution equivalent to 32.25% of the GHG emission in the BAU scenario by 2030 if international support is received through international cooperation including the financial support under the Paris Agreement( conditional contribution)</t>
  </si>
  <si>
    <t>http://www4.unfccc.int/Submissions/INDC/Published%20Documents/Democratic%20People's%20Republic%20of%20Korea/1/DPRK-INDC%20by%202030.pdf</t>
  </si>
  <si>
    <t>unconditional target based on business as usual in 2030, conditional target 32.5%</t>
  </si>
  <si>
    <t>8, 32.5</t>
  </si>
  <si>
    <t>Intended Nationally Determined Contribution - INDC Egypt (2015)</t>
  </si>
  <si>
    <t>No targets set. Sectors of interest where mitigation and adaption measures are to be implemented given.</t>
  </si>
  <si>
    <t>http://www4.unfccc.int/submissions/INDC/Published%20Documents/Egypt/1/Egyptian%20INDC.pdf</t>
  </si>
  <si>
    <t>Intended Nationally Determined Contribution - INDC Iraq (2015)</t>
  </si>
  <si>
    <t>Iraq sets an unconditional target of 1% reduction below business-as-usual (BAU) emissions of 280 Mt and a conditional target of 14% reduction below BAU by 2030. (Source: http://www.climate-energy-college.net/files/site1/factsheets/Iraq_INDCFactsheet_UoM-PRIMAP_GWPAR4.pdf)</t>
  </si>
  <si>
    <t>http://www.climate-energy-college.net/files/site1/factsheets/Iraq_INDCFactsheet_UoM-PRIMAP_GWPAR4.pdf</t>
  </si>
  <si>
    <t>conditional target of 14</t>
  </si>
  <si>
    <t>Intended Nationally Determined Contribution - INDC Kuwait (2015)</t>
  </si>
  <si>
    <t>The INDC is submitted only in Arabic, but an unofficial translation suggests that there is no quantitative greenhouse gas emissions reduction target. (Source: http://cait.wri.org/indc/)</t>
  </si>
  <si>
    <t>http://www4.unfccc.int/submissions/INDC/Published%20Documents/Kuwait/1/INDC_Kuwait_Nov2015.pdf 
http://cait.wri.org/indc/</t>
  </si>
  <si>
    <t>Intended Nationally Determined Contribution - INDC Malaysia (2015)</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</si>
  <si>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(Source: http://www4.unfccc.int/submissions/INDC/Published%20Documents/Malaysia/1/INDC%20Malaysia%20Final%2027%20November%202015.pdf)</t>
  </si>
  <si>
    <t>http://www4.unfccc.int/submissions/INDC/Published%20Documents/Malaysia/1/INDC%20Malaysia%20Final%2027%20November%202015.pdf</t>
  </si>
  <si>
    <t>unconditional target, conditional target 45%(additional 10%)</t>
  </si>
  <si>
    <t>Intended Nationally Determined Contribution - INDC Nigeria (2015)</t>
  </si>
  <si>
    <t>Energy efficiency target, Political &amp; non-binding energy efficiency target, GHG reduction target, Political &amp; non-binding GHG reduction target, Renewable energy target</t>
  </si>
  <si>
    <t>Agriculture and forestry, Electricity and heat, Gas, Renewables, General, Transport</t>
  </si>
  <si>
    <t>Type of objective: Reduction from Business as Usual (BAU) Target year: 2030 Implementation period: 2015-2030 Base data period: 2010-2014 Summary of objective: Economic and social development, grow economy 5% per year, improve standard of living, electricity access for all Unconditional and conditional mitigation objectives: 20% unconditional, 45% conditional Key measures • Work towards ending gas flaring by 2030 • Work towards Off-grid solar PV of 13GW (13,000MW) • Efficient gas generators • 2% per year energy efficiency (30% by 2030) • Transport shift car to bus • Improve electricity grid • Climate smart agriculture and reforestation</t>
  </si>
  <si>
    <t>http://www4.unfccc.int/submissions/INDC/Published%20Documents/Nigeria/1/Approved%20Nigeria's%20INDC_271115.pdf</t>
  </si>
  <si>
    <t>Unconditional GHG emissions reduction (%), Conditional GHG emissions reduction (%), Energy efficiency improvement target (%), Capacity of renewables (MW)</t>
  </si>
  <si>
    <t>GHG emissions reduction (%), GHG emissions reduction (%), Energy efficiency improvement target (%), Capacity of renewables (MW)</t>
  </si>
  <si>
    <t>20, 45, 30, 13000</t>
  </si>
  <si>
    <t>0, 0, 0,</t>
  </si>
  <si>
    <t>Intended Nationally Determined Contribution - INDC Pakistan (2015)</t>
  </si>
  <si>
    <t>"Pakistan is committed to reduce its emissions after reaching peak levels to the extent possible subject to affordability, provision of international climate finance, transfer of technology and capacity building. As such Pakistan will only be able to make specific commitments once reliable data on our peak emission levels is available." "A process of calculating the country’s future emission projections through detailed studies and analysis is currently underway. Potential for mitigation exists in all sectors of the economy. The GHG emission projections along with possibility of economy wide mitigation and its abatement cost will be determined after the completion of this exercise." (Source: http://www4.unfccc.int/submissions/INDC/Published%20Documents/Pakistan/1/Pakistan%20INDC.doc)</t>
  </si>
  <si>
    <t>http://www4.unfccc.int/submissions/INDC/Published%20Documents/Pakistan/1/Pakistan%20INDC.doc</t>
  </si>
  <si>
    <t>Intended Nationally Determined Contribution - INDC United Arab Emirates (2015)</t>
  </si>
  <si>
    <t>"In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 "This will be achieved through renewable and nuclear energy, and is underpinned by detailed emirate level targets and policies."</t>
  </si>
  <si>
    <t>http://www4.unfccc.int/submissions/INDC/Published%20Documents/United%20Arab%20Emirates/1/UAE%20INDC%20-%2022%20October.pdf</t>
  </si>
  <si>
    <t>Intended Nationally Determined Contribution - INDC Venezuela (2015)</t>
  </si>
  <si>
    <t>Venezuela intends to reduce its greenhouse gas emissions by at least 20% compared to business-as-usual scenario by 2030, conditional upon the fulfillment of developed countries' commitment on finance, technology transfer and capacity building. The INDC document also proposes the implementation of the National Mitigation Plan.</t>
  </si>
  <si>
    <t>http://www4.unfccc.int/submissions/INDC/Published%20Documents/Venezuela/1/Venezuela%20Diciembre%202015%20(final).pdf</t>
  </si>
  <si>
    <t>Intended Nationally Determined Contribution - INDC Bosnia and Herzegovina (2015)</t>
  </si>
  <si>
    <t>In line with the trend of consumption and energy production growth, as a result of development of the country, total emissions also have an upward trend. According to the developed scenarios - their peak occurs in 2030;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</si>
  <si>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http://www4.unfccc.int/Submissions/INDC/Published%20Documents/Bosnia-Herzegovina/1/INDC%20Bosnia%20and%20Herzegovina.pdf</t>
  </si>
  <si>
    <t>Unconditional GHG emissions reduction (%), Conditional GHG emissions reduction (%). Conditional target, reduction with respect to 1990 which translates to 23% reduction in comparison to business as usual of 2030., unconditional target, reduction with respect to the business as usual of 2030, which translates to 18% increase from the 1990 levels</t>
  </si>
  <si>
    <t>2, 23</t>
  </si>
  <si>
    <t>ERI</t>
  </si>
  <si>
    <t>Intended Nationally Determined Contribution - INDC Eritrea (2015)</t>
  </si>
  <si>
    <t>Eritrea</t>
  </si>
  <si>
    <t>Aims to reduce by 39.2% unconditionally and 80.6 % in the conditional scenario assuming external assistance compared to the business as usual scenarios. Focuses on the energy sector.</t>
  </si>
  <si>
    <t>http://www4.unfccc.int/Submissions/INDC/Published%20Documents/Eritrea/1/ERITREA'S%20INDC%20REPORT%20SEP2015.pdf</t>
  </si>
  <si>
    <t>Unconditional target, 80.6% reduction as a conditional target with respect to the business as usual scenrio</t>
  </si>
  <si>
    <t>GNB</t>
  </si>
  <si>
    <t>Intended Nationally Determined Contribution - INDC Guinea-Bissau (2015)</t>
  </si>
  <si>
    <t>Guinea-Bissau</t>
  </si>
  <si>
    <t>Policy support, Energy efficiency target, Political &amp; non-binding energy efficiency target, GHG reduction target, Political &amp; non-binding GHG reduction target, Renewable energy target, Political &amp; non-binding renewable energy target</t>
  </si>
  <si>
    <t>80% renewable energy in the national energy mix by 2030; Energy efficiency - reduce energy losses up to 10% in the 2030 time span; 80% of universal access to electricity by 2030; Intends to stay carbon neutral,or a net carbon sink.</t>
  </si>
  <si>
    <t>http://www4.unfccc.int/Submissions/INDC/Published%20Documents/Guinea%20Bissau/1/GUINEA-BISSAU_INDC_Version%20to%20the%20UNFCCC%20(eng).pdf</t>
  </si>
  <si>
    <t>reduction in energy losses, Share of renewable in the energy mix</t>
  </si>
  <si>
    <t>10, 80</t>
  </si>
  <si>
    <t>ARM</t>
  </si>
  <si>
    <t>Intended Nationally Determined Contribution - INDC Armenia (2015)</t>
  </si>
  <si>
    <t>Armenia</t>
  </si>
  <si>
    <t>The Republic of Armenia strives to achieve ecosystem neutral GHG emissions in 2050 (2.07 tons/per capita annual) with the support of adequate (necessary and sufficient) international financial, technological and capacity building assistance. In case of non-exceeding its total emissions quota (633 million tons) set for the period of 2015-2050 Armenia can credit non-utilized reduction to ‘carbon market’, or transfer it to the balance of emissions limitation envisaged for the period of 2050-2100.</t>
  </si>
  <si>
    <t>http://www4.unfccc.int/Submissions/INDC/Published%20Documents/Armenia/1/INDC-Armenia.pdf</t>
  </si>
  <si>
    <t>Unit is not in giglatons but in tons per capita. It is the emmision quota of Albania to stay carbon neutral. Total emission quota is 633 Mt</t>
  </si>
  <si>
    <t>BHR</t>
  </si>
  <si>
    <t>Intended Nationally Determined Contribution - INDC Bahrain (2015)</t>
  </si>
  <si>
    <t>Bahrain</t>
  </si>
  <si>
    <t>No set targets, general plans and startegies to lower greenhouse gas emission.</t>
  </si>
  <si>
    <t>http://www4.unfccc.int/Submissions/INDC/Published%20Documents/Bahrain/1/INDC_Kingdom_of_Bahrain.pdf</t>
  </si>
  <si>
    <t>Inter-ministerial Commission for Biomass Spain (2004)</t>
  </si>
  <si>
    <t>Inter-ministerial Commission for Biomass</t>
  </si>
  <si>
    <t>An inter-ministerial commission was created to promote a package of measures and to remove barriers to the development of biomass. IEA/IRENA Global Renewable Energy Policies and Measures Database © OECD/IEA and IRENA, [November 2020]</t>
  </si>
  <si>
    <t>https://www.iea.org/policies/3742-inter-ministerial-commission-for-biomass?country=Spain&amp;page=5&amp;qs=spain</t>
  </si>
  <si>
    <t>Interim Action Plan / Vision 2050 Papua New Guinea (2011)</t>
  </si>
  <si>
    <t>Interim Action Plan / Vision 2050</t>
  </si>
  <si>
    <t>National Climate Change Committee has been established. The Office of Climate Change and Development falls under this committee. The Office of Climate Change and Development (OCCD)'s mandate is "To ensure that Papua New Guinea’s economic and social development objectives are climate-compatible and that Vision 2050, particularly Pillar Five on Environmental Sustainability and Climate Change, is achieved by: a. Ensuring our natural resources are used in a way that does not negatively impact future generations of Papua New Guineans and are managed equitably, b. ... and c. Contributing to the global effort to reduce greenhouse gas emissions and mitigate the negative impacts of climate change. The Interim action plan identifies " Opportunities for Greenhouse gas abatement (Page 8, IAP) Has some parallels with the approach taken by China where the long term plan provides guideline for the Government. Not sure if the category in 2012 should be 2 or 3. If Vision 2050 is recognized then PNG will fall in category 2 else in category 3. 1. Papua New Guinea Vision 2050 identifies Environmental Sustainability and Climate Change as one of the seven key pillars for its 2050 vision. 2. Interim Action Plan for
Climate-Compatible Development -- Draft document for public consultation, August 2010 ).</t>
  </si>
  <si>
    <t>https://www.treasury.gov.pg/html/publications/files/pub_files/2011/2011.png.vision.2050.pdf</t>
  </si>
  <si>
    <t>Intersectoral agreement to reduce emissions in the transport sector Costa Rica (2019)</t>
  </si>
  <si>
    <t>Intersectoral agreement to reduce emissions in the transport sector</t>
  </si>
  <si>
    <t>Economic instruments, Fiscal or financial incentives, Information and education, Information provision, Policy support, Strategic planning</t>
  </si>
  <si>
    <t>In February 2019, the Transport and Energy ministries signed an agreement to reduce emissions in the transport sector.
According to national estimations, measures under this agreement have the potential to reduce 0.5 MtCO2 by 2024 and 4 MtCO2e by 2050.
The measures included in this agreement aim to improve freight logistics, the quality and level of service of public transport and to desincentivize private motorized transport.</t>
  </si>
  <si>
    <t>https://presidencia.go.cr/comunicados/2019/02/mopt-y-minae-de-la-mano-para-reducir-emisiones-en-el-sector-transporte/</t>
  </si>
  <si>
    <t>Introduction of smart meters and distribution networks, Decree of the Ministry of agriculture No. 358/2013 Coll. Slovakia (2013)</t>
  </si>
  <si>
    <t>Introduction of smart meters and distribution networks, Decree of the Ministry of agriculture No. 358/2013 Coll.</t>
  </si>
  <si>
    <t>Barrier removal, Net metering</t>
  </si>
  <si>
    <t>https://www.climate-laws.org/geographies/slovakia/policies/introduction-of-smart-meters-and-distribution-networks-decree-of-the-ministry-of-agriculture-no-358-2013-coll</t>
  </si>
  <si>
    <t>Investment Aid for Biogas and Other Renewable Gases Sweden (2009)</t>
  </si>
  <si>
    <t>Investment Aid for Biogas and Other Renewable Gases</t>
  </si>
  <si>
    <t>The Swedish government has allocated funds in order to support market introduction of new technology solutions that increase the profitability and production of biogas. It is intended to promote more efficient and expanded production, distribution and use of biogas and other renewable gases. The purpose is to promote energy technology that is climate-friendly but not yet commercially viable. IEA/IRENA Global Renewable Energy Policies and Measures Database © OECD/IEA and IRENA, [November 2020]</t>
  </si>
  <si>
    <t>https://www.iea.org/policies/5558-investment-aid-for-biogas-and-other-renewable-gases?country=Sweden&amp;page=2&amp;qs=swed</t>
  </si>
  <si>
    <t>Investment Aid for Energy- and Climate Technology in Industry Norway (2012)</t>
  </si>
  <si>
    <t>Investment Aid for Energy- and Climate Technology in Industry</t>
  </si>
  <si>
    <t>Enova offers investment aid to full-scale demonstration projects involving new energy and climate technology under real-life operating conditions. Enova has a distinct responsibility for an initiative directed towards new energy and climate technologies in industry. The efforts shall contribute to a reduction in greenhouse gas emissions and support the development of energy diversification in the long run, through the development and market introduction of new technologies and new solutions that can contribute to this. IEA/IRENA Global Renewable Energy Policies and Measures Database © OECD/IEA and IRENA, [November 2020]</t>
  </si>
  <si>
    <t>https://www.iea.org/policies/1303-investment-aid-for-energy-and-climate-technology-in-industry?country=Norway&amp;page=1&amp;qs=norway</t>
  </si>
  <si>
    <t>Investment Aid for Existing Buildings Norway (2012)</t>
  </si>
  <si>
    <t>Investment Aid for Existing Buildings</t>
  </si>
  <si>
    <t>Investment aid to implement energy efficiency measures in existing commercial and public buildings, including building cooperations. IEA/IRENA Global Renewable Energy Policies and Measures Database © OECD/IEA and IRENA, [November 2020]</t>
  </si>
  <si>
    <t>https://www.iea.org/policies/337-investment-aid-for-existing-buildings?country=Norway&amp;page=1&amp;qs=norway</t>
  </si>
  <si>
    <t>Investment Aid for Solar Photovoltaic Cells Connected to the Grid Sweden (2009)</t>
  </si>
  <si>
    <t>Investment Aid for Solar Photovoltaic Cells Connected to the Grid</t>
  </si>
  <si>
    <t>The possibility of applying for investment support for solar photovoltaic (PV) cells connected to the grid was introduced on 1 July 2009. In February 2013, a new ordice on state aid for solar PV cells came into force, prolonging the support until 2016. The purpose is to contribute to the adaption of the energy system as well as contributing to the commercial development within energy technology. IEA/IRENA Global Renewable Energy Policies and Measures Database © OECD/IEA and IRENA, [November 2020]</t>
  </si>
  <si>
    <t>https://www.iea.org/policies/5557-investment-aid-for-solar-photovoltaic-cells-connected-to-the-grid?country=Sweden&amp;page=2&amp;qs=swed</t>
  </si>
  <si>
    <t>Investment Assistance for Environmental Projects (Brussels) Belgium (2009)</t>
  </si>
  <si>
    <t>Investment Assistance for Environmental Projects (Brussels)</t>
  </si>
  <si>
    <t>Buildings, Heating and cooling, Electricity and heat, Renewables, Industry, Transport</t>
  </si>
  <si>
    <t>Within the bounds of its available budget, the Brussels-Capital provides investment assistance for companies which develop environmental projects, including investments in renewable energy systems. Eligible are investments in heat pumps for the production of heat as well as biogas and biomass CHP and trigeneration plants for the production of heating, cooling and electricity (Art. 4 Arrêté du 2 avril 2009). The eligible investment amount also includes freight, installation and assembly charges (Art. 6 Arrêté du 2 avril 2009). Moreover, the eligible investment shall amount to at least 7,500 EUR and shall concern investments planned within the Brussels-Capital region (Art. 8-9 Arrêté du 2 avril 2009).</t>
  </si>
  <si>
    <t>http://www.res-legal.eu/search-by-country/belgium/single/s/res-hc/t/promotion/aid/brussels-subsidy-aide-a-linvestissement-1/lastp/107/</t>
  </si>
  <si>
    <t>Feed-in Tariff Iran (2005)</t>
  </si>
  <si>
    <t>Feed-in Tariff</t>
  </si>
  <si>
    <t>According to Section B of Article 133 of the law for the 5th Development Plan of IRI, TAVANIR and companies affiliated to the Ministry of Energy are permitted to sign guaranteed and long-term contracts for the purpose of purchasing electricity generated from renewable and clean energy sources, with a priority to purchase from private and co-operative sectors. The rate for purchase of power from renewable and clean energy sources in the competitive market of the national electricity grid, and taking to account the average annual avoided import or export value of the fossil fuel+average price of energy conversion in national electricity market + avoided cost of pollutant emission cuts approved by the Economic Council.
According to the approved direction for this regulatory article upon act no.93/22688/20/100 of 20/07/2014 of the Economic Council, the base rate for purchase of power from plants for maximum 5 years has been defined: at 4628 Rials per kilowatt-hour (Cost of production and transition to 20KV station) and 4480 Rials per kilowatt-hour for plants (only electricity production). IEA/IRENA Global Renewable Energy Policies and Measures Database © OECD/IEA and IRENA, [November 2020]</t>
  </si>
  <si>
    <t>https://www.iea.org/policies/4821-financial-support-for-the-feed-in-tariff?page=3&amp;region=Middle%20East&amp;type=Obligation%20schemes%2CStrategic%20planning%2CDemonstration%2CEconomic%20instruments%2CTaxes%2C%20fees%20and%20charges%2CResearch%2C%20development%20and%20deployment%2CCodes%20and%20standards%2CFiscal%2Ffinancial%20incentives</t>
  </si>
  <si>
    <t>Iraq renewable energy auction Iraq (2016)</t>
  </si>
  <si>
    <t>Renewable energy auction</t>
  </si>
  <si>
    <t>Fiscal or financial incentives, Tendering schemes</t>
  </si>
  <si>
    <t>On 20th of June 2016 the Ministry of Electricity of the Republic of Iraq (the MOE) opened its first renewable energy tender for procurement of 50 MW of solar PV project. The plant will be based in Al-Salman District, Al Muthana Governorate, Iraq and the selected investor will be entitled to build, own and operate the project.
Selected winner of the tender will be granted power purchase contract for period of 20 years signed with MOE.</t>
  </si>
  <si>
    <t>http://investpromo.gov.iq/newsticker/investment-opportunity-electricity/</t>
  </si>
  <si>
    <t>JESSICA-F.I.D.A.E Fund (Energy Saving and Diversification Investment Fund) Spain (2014)</t>
  </si>
  <si>
    <t>JESSICA-F.I.D.A.E Fund (Energy Saving and Diversification Investment Fund)</t>
  </si>
  <si>
    <t>The aim of this fund is to finance urban sustainable development projects to improve energy efficiency, use renewable energies and be developed by energy services companies (ESCOs) or other private enterprises. This fund is to finance all the investments directly bound to the issue of energy efficiency and the use of renewable energies in urban environments, and it is compatible with other public or private funding sources, as well as with subsidies either co-funded or not by the FEDER. Priority issues: Energy efficiency and energy management (existing and new buildings); Renewable energy projects (solar thermal, solar PV, biomass); Projects related to clean transport, contributing to improvement of energy efficiency and the use of renewable energies. The management and marketing of JESSICA-F.I.D.A.E. Fund was entrusted by the EIB to BBVA through public tender. IEA/IRENA Global Renewable Energy Policies and Measures Database © OECD/IEA and IRENA, [November 2020]</t>
  </si>
  <si>
    <t>https://www.iea.org/policies/427-jessica-fidae-fund-energy-saving-and-diversification-investment-fund?country=Spain&amp;page=2&amp;qs=spai</t>
  </si>
  <si>
    <t>Joint National Action Plan on Climate Change Adaptation and Disaster Risk Management 2010-2015 Tonga (2010)</t>
  </si>
  <si>
    <t>Joint National Action Plan on Climate Change Adaptation and Disaster Risk Management 2010-2015</t>
  </si>
  <si>
    <t>his Plan defines six objectives and a subsequent implementation strategy (see reference below).</t>
  </si>
  <si>
    <t>Mitigation, Adaptation, Water, Economic development</t>
  </si>
  <si>
    <t>https://climate-laws.org/cclow/geographies/182/policies/4352</t>
  </si>
  <si>
    <t>Klimatklivet Sweden (2015)</t>
  </si>
  <si>
    <t>Klimatklivet</t>
  </si>
  <si>
    <t>"Klimatklivet supports local climate investment, with the aim of increasing the pace at which the environmental quality goal of limited climate impact and its milestone targets are achieved. In 2018, the total programme amounted to SEK 1.5 billion, approximately 14 per cent of the Swedish state’s expenditure on environmental policy. (...) Companies, municipalities, housing associations, county councils, etc. (but not private individuals) may apply for Klimatklivet aid."
https://www.riksrevisionen.se/download/18.4910c811168fba2837864276/1550740341996/RIR_2019_1_ENG.pdf IEA/IRENA Global Renewable Energy Policies and Measures Database © OECD/IEA and IRENA, [November 2020]</t>
  </si>
  <si>
    <t>https://www.riksrevisionen.se/download/18.4910c811168fba2837864276/1550740341996/RIR_2019_1_ENG.pdf
https://www.iea.org/policies/3119-klimatklivet?country=Sweden&amp;qs=swed</t>
  </si>
  <si>
    <t>Feed-in tariff Switzerland (2009)</t>
  </si>
  <si>
    <t xml:space="preserve">Feed-in tariff </t>
  </si>
  <si>
    <t>Feed-in tariffs or premiums, Political &amp; non-binding renewable energy target</t>
  </si>
  <si>
    <t>increase the proportion of electricity produced by “new” renew¬able energy (without large-scale hydro) by 5,400 GWh, or 10% of the country's present-day electricity consumption, by 2030</t>
  </si>
  <si>
    <t>https://www.aeesuisse.ch/files/user/pages/de/aee/publikationen/broschueren/pdf/AEE%20Brosch%20KEV.pdf</t>
  </si>
  <si>
    <t>GRC</t>
  </si>
  <si>
    <t>L2244/1994 on Regulation of power generation issues from renewable energy sources and conventional fuels and other provisions Greece (1994)</t>
  </si>
  <si>
    <t>L2244/1994 on Regulation of power generation issues from renewable energy sources and conventional fuels and other provisions</t>
  </si>
  <si>
    <t>Greece</t>
  </si>
  <si>
    <t>https://www.ecolex.org/details/legislation/law-no-2244-settling-issues-regarding-electricity-production-from-renewable-energy-sources-and-from-conventional-fuels-and-other-provisions-lex-faoc082094/</t>
  </si>
  <si>
    <t>LAW Nr. 10 of 2.26.2016 on the promotion of energy from renewable sources Moldova 2016 Moldova (2016)</t>
  </si>
  <si>
    <t>Law Nr. 10/2016 on the promotion of energy from renewable sources</t>
  </si>
  <si>
    <t>providing a renewable energy share at least 17% of the final gross energy consumption in 2020</t>
  </si>
  <si>
    <t>http://lex.justice.md/md/363886/</t>
  </si>
  <si>
    <t>LAW N° 2011/022 Of Governing the Electricity Sector in Cameroon Cameroon (2011)</t>
  </si>
  <si>
    <t>Law N° 2011/022 Of Governing the Electricity Sector</t>
  </si>
  <si>
    <t>Fiscal or financial incentives, Feed-in tariffs or premiums, Barrier removal, Net metering, Grid access and priority for renewables</t>
  </si>
  <si>
    <t>http://extwprlegs1.fao.org/docs/pdf/cmr109549E.pdf</t>
  </si>
  <si>
    <t>LDVs Emission Standards Norway (2017)</t>
  </si>
  <si>
    <t>LDVs Emission Standards</t>
  </si>
  <si>
    <t>Regarding Light-Duty Vehicles (LDVs), Norway set ambitious targets at 85 gCO2/km for 2021, with the aim to reach 0 gCO2/km by 2025.</t>
  </si>
  <si>
    <t>https://theicct.org/sites/default/files/publications/2017-Global-LDV-Standards-Update_ICCT-Report_23062017_vF.pdf</t>
  </si>
  <si>
    <t>Emissions standards for new light-duty vehicles (gCO2/km), Emissions standards for new light-duty vehicles (gCO2/km)</t>
  </si>
  <si>
    <t>85, 0</t>
  </si>
  <si>
    <t>Labels for Appliances, Lighting, and Equipment Ukraine (2008)</t>
  </si>
  <si>
    <t>Labels for Appliances, Lighting, and Equipment</t>
  </si>
  <si>
    <t>In 2015 Cabinet of Ministers adopted a number of decrees requiring energy labeling for refrigerators and freezers, washing machines, lightning, energy equipment and dishwashers. IEA/IRENA Global Renewable Energy Policies and Measures Database © OECD/IEA and IRENA, [November 2020]</t>
  </si>
  <si>
    <t>https://www.iea.org/policies/2351-labels-for-appliances-lighting-and-equipment?country=Ukraine&amp;qs=ukraine</t>
  </si>
  <si>
    <t>Land use and Building Decree enacted under the Land use and Building Act (132/1999) Finland (1999)</t>
  </si>
  <si>
    <t>Land use and Building Decree enacted under the Land use and Building Act (132/1999)</t>
  </si>
  <si>
    <t>https://www.finlex.fi/en/laki/kaannokset/1999/en19990132.pdf</t>
  </si>
  <si>
    <t>Law 06/10 on sugar cane production for biofuel Angola (2010)</t>
  </si>
  <si>
    <t>Law 06/10 on sugar cane production for biofuel</t>
  </si>
  <si>
    <t>http://www.fao.org/faolex/results/details/en/c/LEX-FAOC164453/</t>
  </si>
  <si>
    <t>Law 1-12: National Development Strategy Dominican Republic (2012)</t>
  </si>
  <si>
    <t>Law 1-12: National Development Strategy</t>
  </si>
  <si>
    <t>Target, GHG reduction target, Formal &amp; legally binding GHG reduction target, Strategic planning</t>
  </si>
  <si>
    <t>Legislative
It contains a central theme that mandates national adaptation to climate change.
The Law establishes a binding commitment to achieve a reduction in GHG emissions of 25% by 2030, compared to 2010 levels, and mandates a review of targets to reduce emissions every five years until 2030. Additionally, mandates that GDP increase by 140% over the period 2010-2030.</t>
  </si>
  <si>
    <t>http://www.lse.ac.uk/GranthamInstitute/law/law-1-12-national-development-strategy/
http://fedomu.org.do/wp-content/uploads/2016/02/ley-no-1-12-end-2030.pdf</t>
  </si>
  <si>
    <t>Law 1/2005 Regulating the GHG Emission Rights Trading Scheme and Creating the Climate Change Policy Coordination Commission (CCPCC) Spain (2005)</t>
  </si>
  <si>
    <t>Law 1/2005 Regulating the GHG Emission Rights Trading Scheme and Creating the Climate Change Policy Coordination Commission (CCPCC)</t>
  </si>
  <si>
    <t>Industry, Transport, Air</t>
  </si>
  <si>
    <t>Law 1/2005 translates EU regulations related to the GHG emission rights trading scheme. It also creates the Climate Change Policy Coordination Commission (CCPCC), coordination body between the central administration, autonomous communities and local authorities.</t>
  </si>
  <si>
    <t>Law 112-00: Law on hydrocarbons Dominican Republic (2000)</t>
  </si>
  <si>
    <t>Law 112-00: Law on hydrocarbons</t>
  </si>
  <si>
    <t>Fiscal or financial incentives, Energy and other taxes, Grants and subsidies</t>
  </si>
  <si>
    <t>https://www.climate-laws.org/geographies/dominican-republic/laws/law-112-00-law-on-hydrocarbons</t>
  </si>
  <si>
    <t>Law 125-01: General electricity law Dominican Republic (2001)</t>
  </si>
  <si>
    <t>Law 125-01: General electricity law</t>
  </si>
  <si>
    <t>Policy support, Strategic planning, Barrier removal, Grid access and priority for renewables</t>
  </si>
  <si>
    <t>https://digitalrepository.unm.edu/la_energy_policies/224/</t>
  </si>
  <si>
    <t>Law 13-09 on renewable energy, regulated by Decree 2-10-578 Morocco (2010)</t>
  </si>
  <si>
    <t>Law 13-09 on renewable energy, regulated by Decree 2-10-578</t>
  </si>
  <si>
    <t>Policy support, Strategic planning, Barrier removal, Grid access and priority for renewables, Net metering</t>
  </si>
  <si>
    <t>Legislative. Amended 2015</t>
  </si>
  <si>
    <t>https://www.mem.gov.ma/en/Pages/TextesReglementaires.aspx</t>
  </si>
  <si>
    <t>Law 1391-VI on Promotion of Biological Fuels Production and Use Ukraine (2009)</t>
  </si>
  <si>
    <t>Law 1391-VI on Promotion of Biological Fuels Production and Use</t>
  </si>
  <si>
    <t>http://zakon1.rada.gov.ua/laws/show/1391-17</t>
  </si>
  <si>
    <t>Law 1391-XIV on Alternative Fuels, last amended by Law 4970-VI Ukraine (2000)</t>
  </si>
  <si>
    <t>Law 1391-XIV on Alternative Fuels, last amended by Law 4970-VI</t>
  </si>
  <si>
    <t>Fiscal or financial incentives, Obligation schemes, Other mandatory requirements, Research &amp; Development and Deployment (RD&amp;D), Renewable energy target</t>
  </si>
  <si>
    <t>Legislative. The amended law promotes the use of alternative fuels to 20% of the total amount of fuel consumption in 2020. It establishes the amount of ethanol content in gasoline produced and sold: recommended content not less than 5% (by volume) in 2013; mandatory content not less than 5% (by volume) in 2014-2015; and mandatory content of not less than 7% (by volume) from 2016.</t>
  </si>
  <si>
    <t>http://zakon1.rada.gov.ua/laws/show/1391-14</t>
  </si>
  <si>
    <t>Law 1450 establishing the National Development Plan 2010-2014 Colombia (2011)</t>
  </si>
  <si>
    <t>Law 1450 establishing the National Development Plan 2010-2014</t>
  </si>
  <si>
    <t>https://www.global-regulation.com/translation/colombia/6405074/by-which-the-national-development-plan-is-issued%252c-2010-2014.html</t>
  </si>
  <si>
    <t>Law 15/2012 on Tax Measures for Energy Sustainability Spain (2013)</t>
  </si>
  <si>
    <t>Law 15/2012 on Tax Measures for Energy Sustainability</t>
  </si>
  <si>
    <t>This measure has brought in a tax reform with a view to internalizing the environmental costs stemmed from electric power production and the storage of the nuclear fuel spent or the radioactive waste, and therefore, becoming a stimulus to improve Spain’s levels of energy efficiency. This law regulated three new taxes: on the value of electric energy production; on the production of the spent nuclear fuel and the resulting radioactive waste from nuclear energy generation; on the storage of the spent nuclear fuel and radioactive waste in centralized plants. In addition, this Law created a levy for the use of continental waters in electric power production, modified the tax rates for natural gas and coal, and withdrawed the envisaged exemptions for energy products used in producing electric energy and electric power co-generation and useful heat. IEA/IRENA Global Renewable Energy Policies and Measures Database © OECD/IEA and IRENA, [November 2020]</t>
  </si>
  <si>
    <t>https://www.iea.org/policies/2327-fiscal-measures-for-energy-sustainability-law-152012-on-tax-measures-for-energy-sustainability?country=Spain&amp;page=2&amp;qs=spai</t>
  </si>
  <si>
    <t>Law 15/2014 Establishing the Framework for Disaster Management, Including Prevention and Mitigation Mozambique (2014)</t>
  </si>
  <si>
    <t>Law 15/2014 Establishing the Framework for Disaster Management, Including Prevention and Mitigation</t>
  </si>
  <si>
    <t>http://www.fao.org/faolex/results/details/en/c/LEX-FAOC134835/</t>
  </si>
  <si>
    <t>Law 15/2014 on the Rationalization of the Public Sector (Public Procurement) Spain (2014)</t>
  </si>
  <si>
    <t>Law 15/2014 on the Rationalization of the Public Sector (Public Procurement)</t>
  </si>
  <si>
    <t>Information and education, Regulatory Instruments, Other mandatory requirements</t>
  </si>
  <si>
    <t>This Law incorporates Article 6 of Directive 2012/27/EU of the European Parliament on energy efficiency. It establishes the energy efficiency principles and requirements for the acquisition of goods, services and buildings by the Public Administrations that belong to the State Public Sector. IEA/IRENA Global Renewable Energy Policies and Measures Database © OECD/IEA and IRENA, [November 2020]</t>
  </si>
  <si>
    <t>https://www.iea.org/policies/2380-law-152014-of-september-16-on-the-rationalization-of-the-public-sector-public-procurement?country=Spain&amp;page=2&amp;qs=spai</t>
  </si>
  <si>
    <t>Law 1523, adopting the National Policy of Risk Management and the National System of Risk Management Colombia (2012)</t>
  </si>
  <si>
    <t>Law 1523, adopting the National Policy of Risk Management and the National System of Risk Management</t>
  </si>
  <si>
    <t>https://www.preventionweb.net/english/policies/v.php?id=30658&amp;cid=37</t>
  </si>
  <si>
    <t>Law 16-09, creating the Moroccan Agency for Development of Renewable Energy and Energy efficiency (ADEREE) Morocco (2010)</t>
  </si>
  <si>
    <t>Law 16-09, creating the Moroccan Agency for Development of Renewable Energy and Energy efficiency (ADEREE)</t>
  </si>
  <si>
    <t>https://www.climate-laws.org/legislation_and_policies?from_geography_page=Morocco&amp;geography%5B%5D=120&amp;type%5B%5D=legislative</t>
  </si>
  <si>
    <t>Law 1715, regulating the integration and promotion of non-conventional renewable energy to the national energy system Colombia (2014)</t>
  </si>
  <si>
    <t>Law 1715, regulating the integration and promotion of non-conventional renewable energy to the national energy system</t>
  </si>
  <si>
    <t>https://climate-laws.org/geographies/colombia/laws/law-1715-2014-regulating-the-integration-and-promotion-of-non-conventional-renewable-energy-fncer</t>
  </si>
  <si>
    <t>Law 1931 establishing guidelines for climate change management Colombia (2018)</t>
  </si>
  <si>
    <t>Law 1931 establishing guidelines for climate change management</t>
  </si>
  <si>
    <t>Economic instruments, Market-based instruments, GHG emissions allowances, Information and education, Policy support, Institutional creation, Strategic planning, Regulatory Instruments, Monitoring</t>
  </si>
  <si>
    <t>The Law 1931 establishes the guidelines for climate change management in the decisions of public and private persons and the participation of the Nation, Departamentos, Municipalities, Districts, metropolitan areas and environmental authorities in the climate change adaptation actions as well as in the GHG mitigation actions. The objective is to reduce the vulnerability of the population and ecosystems against the impacts of climate change and to promote the transition towards a competitive and sustainable economy as well as a low-carbon development. 
The law defines the missions of the National System for Climate Change (SISCLIMA) and the role and objective of its associated instruments, such as the Sectoral Comprehensive Plans for Climate Change Management (Planes Integrales de Gestión del Cambio Climático Sectoriales (PIGCCS)). The Article 5 creates the National Council on Climate Change. The Article 30 creates the National Program for Trading GHG Emissions Allowances (Programa Nacional de Cupos Transables de Emisión de GEI).
Spanish: La presente ley tiene por objeto establecer las directrices para la gestión del cambio climático en las decisiones de las personas públicas y privadas, la concurrencia de la Nación, Departamentos, Municipios, Distritos, Areas Metropolitanas y Autoridades Ambientales principalmente en las acciones de adaptación al cambio climático, así como en mitigación de gases efecto invernadero, con el objetivo de reducir la vulnerabilidad de la población y de los ecosistemas del país frente a los efectos del mismo y promover la transición hacia una economía competitiva, sustentable y un desarrollo bajo en carbono.</t>
  </si>
  <si>
    <t>Non-energy use, Renewables</t>
  </si>
  <si>
    <t>http://www.minambiente.gov.co/images/cambioclimatico/pdf/LEY_1931_DEL_27_DE_JULIO_DE_2018_LEY_DE_CAMBIO_CLIM%C3%81TICO.pdf</t>
  </si>
  <si>
    <t>Law 1955 issuing the National Development Plan 2018-2022 'Pact for Colombia, Pact for Equity' Colombia (2018)</t>
  </si>
  <si>
    <t>Law 1955 issuing the National Development Plan 2018-2022 'Pact for Equity'</t>
  </si>
  <si>
    <t>The Law issues the National Development Plan for 2018-2022 called "Pact for Colombia, Pact for Equity". Chapter 4 "Pact for sustainability" includes a line of action for climate change mitigation and a line of action for climate change adaptation.</t>
  </si>
  <si>
    <t>https://climate-laws.org/cclow/geographies/37/laws/9347</t>
  </si>
  <si>
    <t>Law 2/2011, on Spains Sustainable Economy, regulated by Royal Decree 1494/2011, of 24 October 2011 Spain (2011)</t>
  </si>
  <si>
    <t>Law 2/2011 on Sustainable Economy, regulated by Royal Decree 1494/2011</t>
  </si>
  <si>
    <t>Legislative. Includes targat of 20% RE-E by 2020</t>
  </si>
  <si>
    <t>https://climate-laws.org/geographies/spain/laws/law-2-2011-on-spain-s-sustainable-economy-regulated-by-royal-decrees-1494-2011-and-1-007-2015</t>
  </si>
  <si>
    <t>Law 2/2013 on the protection and sustainable use of coastal areas Spain (2013)</t>
  </si>
  <si>
    <t>Law 2/2013 on the protection and sustainable use of coastal areas</t>
  </si>
  <si>
    <t>http://blog.garrigues.com/en/law-on-the-protection-and-sustainable-use-of-the-coastline-adjustments-and-refinements-for-the-management-of-the-spanish-shoreline/</t>
  </si>
  <si>
    <t>Law 20,780 on reform implementing tax on emissions Chile (2014)</t>
  </si>
  <si>
    <t xml:space="preserve">Law 20,780 on reform implementing tax on emissions </t>
  </si>
  <si>
    <t>Economic instruments, Fiscal or financial incentives, CO2 taxes, Energy and other taxes</t>
  </si>
  <si>
    <t>Article 8 of the Law 20.780 imposes a tax on emissions of particulate matter (PM), nitrogen oxides (NOx), sulfur dioxide (SO2), and carbon dioxide (CO2) released by facilities with stationary sources comprising boilers or turbines with a total rated thermal power level of 50 MWt or more, calculated from the upper limit of the fuel’s energy content.
In Spanish: El Art. 8 de la Ley 20.780 establece un impuesto que grava las emisiones al aire de material particulado (MP), óxidos de nitrógeno (NOx), dióxido de azufre (SO2) y dióxido de carbono (CO2), producidas por establecimientos cuyas fuentes fijas conformadas por calderas o turbinas, individualmente o en su conjunto, suman una potencia térmica igual o mayor a 50 MWt (megavatios térmicos)</t>
  </si>
  <si>
    <t>https://www.leychile.cl/Navegar?idNorma=1067194</t>
  </si>
  <si>
    <t>Law 2003-2010 National Strategy for Disaster Risk Management Madagascar (2003)</t>
  </si>
  <si>
    <t>Law 2003-2010 National Strategy for Disaster Risk Management</t>
  </si>
  <si>
    <t>https://www.unisdr.org/files/43522_2.reviewofmadagascar.pdf</t>
  </si>
  <si>
    <t>Law 2004-72 on Energy Efficiency: Renewable Energy Provisions Tunisia (2004)</t>
  </si>
  <si>
    <t>Law 2004-72 on Energy Efficiency: Renewable Energy Provisions</t>
  </si>
  <si>
    <t>Strategic planning, Monitoring, Research &amp; Development and Deployment (RD&amp;D)</t>
  </si>
  <si>
    <t>The Law on Energy Efficiency promotes the rational use of energy, the deployment of renewable energy and energy substitution as national priorities. According to technical, economic and environmental considerations, the transition to less intensive and polluting energy sources is now compulsory. IEA/IRENA Global Renewable Energy Policies and Measures Database © OECD/IEA and IRENA, [November 2020]</t>
  </si>
  <si>
    <t>https://www.iea.org/policies/1041-law-2004-72-on-energy-efficiency-renewable-energy-provisions?country=Tunisia&amp;qs=tunisi</t>
  </si>
  <si>
    <t>Law 2005-82 on Energy Efficiency Fund (FNME) Tunisia (2006)</t>
  </si>
  <si>
    <t>Law 2005-82 on Energy Efficiency Fund (FNME)</t>
  </si>
  <si>
    <t>Direct investment, Grants and subsidies, Strategic planning</t>
  </si>
  <si>
    <t>The Energy Efficiency Fund guarantees public support to energy efficiency and renewable energy activities through the allocation of subsidies. According to the Art 2 of the present Law, the Fund is financed by a tax on first licence registration of touristic cars, according to motor capacity, VAT tax and custom duties on air conditioning equipment and commodities. (See reference below for more detail.) IEA/IRENA Global Renewable Energy Policies and Measures Database © OECD/IEA and IRENA, [November 2020]</t>
  </si>
  <si>
    <t>https://www.iea.org/policies/4939-law-2005-82-on-energy-efficiency-fund-fnme?country=Tunisia&amp;qs=tunisi</t>
  </si>
  <si>
    <t>Law 2008-005 - Framework Law on the Environment Togo (2008)</t>
  </si>
  <si>
    <t>Law 2008-005 - Framework Law on the Environment</t>
  </si>
  <si>
    <t>This law sets the general legal framework for environmental management in Togo. (For details, see reference below.)</t>
  </si>
  <si>
    <t>https://climate-laws.org/cclow/geographies/181/laws/4724</t>
  </si>
  <si>
    <t>Law 2010-22 Regulating the Biofuels Industry Senegal (2010)</t>
  </si>
  <si>
    <t>Law 2010-22 Regulating the Biofuels Industry</t>
  </si>
  <si>
    <t>https://www.lse.ac.uk/GranthamInstitute/wp-content/uploads/2015/05/SENEGAL.pdf</t>
  </si>
  <si>
    <t>Law 21,118 on the promotion of residential-scale power generation Chile (2018)</t>
  </si>
  <si>
    <t>Law 21,118 on the promotion of residential-scale power generation</t>
  </si>
  <si>
    <t>This law modifies the law 20.571 on electricity generation (http://climatepolicydatabase.org/index.php/Distributed_Generation_Law_(Law_20.571)) . Its objective is to foster the development of residential-scale distributed generation systems. Through this law, the allowed nominal capacity increases up to 300MW. 
Spanish: La ley número 21.118 modifica la ley general de servicios eléctricos, con el fin de incentivar el desarollo de las generadoras residenciales. Esta ley aumenta la potencia nominal aceptada hasta los 300 kW.</t>
  </si>
  <si>
    <t>http://www.sec.cl/pls/portal/docs/PAGE/SECNORMATIVA/ELECTRICIDAD_NET_METERING/LEY-21118_17-NOV-2018.PDF</t>
  </si>
  <si>
    <t>Law 24/2001 on Fiscal, Administrative and Social Measures Spain (2001)</t>
  </si>
  <si>
    <t>Law 24/2001 on Fiscal, Administrative and Social Measures</t>
  </si>
  <si>
    <t>This Law offers corporate tax deductions for investments in renewable energy sources. Those investments that were originally for Royal Decree 1663/2000 have been incorporated into this Law. Eligible investments entitle firms to a 10% tax deduction in the case of investments in installations or equipment using solar power, biomass from agricultural or forestry waste, solid municipal waste and biofuels. These tax deductions are not applicable to wind power equipment or installations. IEA/IRENA Global Renewable Energy Policies and Measures Database © OECD/IEA and IRENA, [November 2020]</t>
  </si>
  <si>
    <t>https://www.iea.org/policies/3852-law-on-fiscal-administrative-and-social-measures?country=Spain&amp;page=5&amp;qs=spai</t>
  </si>
  <si>
    <t>Law 24/2013 of the Electric sector Spain (2013)</t>
  </si>
  <si>
    <t>Law 24/2013 of the Electric sector</t>
  </si>
  <si>
    <t>Barrier removal, Grid access and priority for renewables, Net metering</t>
  </si>
  <si>
    <t>http://iidma.org/index.php/en/law-proposal-amending-law-24-2013-of-26-december-of-the-electricity-sector-with-respect-to-the-authorization-procedure-for-the-closure-of-electricity-generation-installations/</t>
  </si>
  <si>
    <t>Law 2509-IV on Combined Heat and Power (cogeneration) and Waste Energy Potential, Amended by Law 2592-VI, Code 2755-VI, Law 2856-VI, and Law 3610-VI of 07.07.2011 Ukraine (2005)</t>
  </si>
  <si>
    <t>Law 2509-IV on Combined Heat and Power (cogeneration) and Waste Energy Potential, Amended by Law 2592-VI, Code 2755-VI, Law 2856-VI, and Law 3610-VI of 07.07.2011</t>
  </si>
  <si>
    <t>Policy support, Regulatory Instruments, Sectoral standards, Other mandatory requirements</t>
  </si>
  <si>
    <t>http://zakon1.rada.gov.ua/laws/show/3610-17</t>
  </si>
  <si>
    <t>Law 3299/04 on Private Investment Incentives for Economic Development and Regional Convergence Greece (2004)</t>
  </si>
  <si>
    <t>Law 3299/04 on Private Investment Incentives for Economic Development and Regional Convergence</t>
  </si>
  <si>
    <t>Fiscal or financial incentives, Grants and subsidies, Loans, Tax relief</t>
  </si>
  <si>
    <t>Industry, Electricity and heat, Transport</t>
  </si>
  <si>
    <t>https://www.climate-laws.org/geographies/greece/laws/law-3299-04-on-private-investment-incentives-for-economic-development-and-regional-convergence</t>
  </si>
  <si>
    <t>Law 34/1998, on the hydrocarbons sector Spain (1998)</t>
  </si>
  <si>
    <t>Law 34/1998, on the hydrocarbons sector</t>
  </si>
  <si>
    <t>Legislative. Last amended on 2014</t>
  </si>
  <si>
    <t>Energy service demand reduction and resource efficiency, Other low-carbon technologies and fuel switch, Renewables</t>
  </si>
  <si>
    <t>https://www.hylaw.eu/database/national-legislation/spain/law-34-1998-of-7-october-of-the-hydrocarbons-sector-1274</t>
  </si>
  <si>
    <t>Law 34/2007 on air quality and atmosphere protection, last amended by Law 11/2014 Spain (2007)</t>
  </si>
  <si>
    <t>Law 34/2007 on air quality and atmosphere protection, last amended by Law 11/2014</t>
  </si>
  <si>
    <t>Regulatory Instruments, Codes and standards, Vehicle air pollution standards</t>
  </si>
  <si>
    <t>https://climate-laws.org/geographies/spain/laws/law-34-2007-on-air-quality-and-atmosphere-protection-last-amended-by-law-11-2014</t>
  </si>
  <si>
    <t>Law 3423/2005 on Introducing Biofuels and other Renewable Fuels to the Greek Market Greece (2005)</t>
  </si>
  <si>
    <t>Law 3423/2005 on Introducing Biofuels and other Renewable Fuels to the Greek Market</t>
  </si>
  <si>
    <t>https://www.climate-laws.org/geographies/greece/laws/law-3423-2005-on-introducing-biofuels-and-other-renewable-fuels-to-the-greek-market</t>
  </si>
  <si>
    <t>Law 3661/2008 on Measures to reduce energy consumption in buildings and other provisions Greece (2008)</t>
  </si>
  <si>
    <t>Law 3661/2008 on Measures to reduce energy consumption in buildings and other provisions</t>
  </si>
  <si>
    <t>https://www.buildup.eu/en/practices/publications/greek-law-36612008-measures-reduce-energy-consumption-buildings-and-other</t>
  </si>
  <si>
    <t>Law 3831/2010 on the Revision of the vehicle taxes regime for vehicles, abolishment of the vehicles recycling measures (scrappage scheme) and measures for tackling atmospheric pollution Greece (2010)</t>
  </si>
  <si>
    <t>Law 3831/2010 on Revision of the vehicle taxes regime for vehicles, abolishment of the vehicles recycling measures (scrappage scheme) and measures for tackling atmospheric pollution</t>
  </si>
  <si>
    <t>Regulatory Instruments, Codes and standards, Vehicle air pollution standards, Other mandatory requirements</t>
  </si>
  <si>
    <t>https://www.climate-laws.org/geographies/greece/laws/law-3831-2010-on-revision-of-the-vehicle-taxes-regime-for-vehicles-abolishment-of-the-vehicles-recycling-measures-scrappage-scheme-and-measures-for-tackling-atmospheric-pollution</t>
  </si>
  <si>
    <t>Law 3851/2010 on Accelerating the development of Renewable Energy Sources to address climate change and other provisions on jurisdiction of the Ministry of Environment, Energy and Climate Change Greece (2010)</t>
  </si>
  <si>
    <t>Law 3851/2010 on Accelerating the development of Renewable Energy Sources to address climate change and other provisions on jurisdiction of the Ministry of Environment, Energy and Climate Change</t>
  </si>
  <si>
    <t>Fiscal or financial incentives, Feed-in tariffs or premiums, Target, Renewable energy target, Formal &amp; legally binding renewable energy target</t>
  </si>
  <si>
    <t>Legislative
The new renewable energy law establishes more ambitious national renewable energy targets that should reach 20% of total national energy consumption and 40% of total electricity consumption by 2020. Moreover, 20% of energy used in heating and cooling and 10% of energy used in transportation have to come from renewable sources. The new legislation foresees the creation of a Special Renewable Energy Investment Service that will act as an interface between public institutions and investors, annually assess the main challenges to renewable energy deployment and manage the support funding allocation process. Existing remuneration of individual residents in areas where renewable energy projects are running have been amended and replaced by a credit on electricity bills. In fact, the law establishes that a share of the RE concession taxes paid by RE producers to regional and local authorities will will be allocated to local households as a credit on their electricity bill as a way to share the benefits of living nearby a renewable energy generation plant. The renewable energy generation licensing process has also been very much fasten and eased by the regulation that entitles the Regulatory Authority for Energy (RAE) with the assessment and issuance of licences, under the authority of the ministry of Environment, Energy and Climate Change. The whole licensing process can not last over a 30-month period. Moreover, absolute priority is given to RES projects combined with desalination plants, when and only when the RES project is on an island and its capacity does not exceed 25% of the capacity of the desalination plant. The law also tackles the grid infrastructure challenge and implements a timely limited target for the grid utility to connect non-interconnected islands to the main grid. Still, RE projects are not granted grid priority access as grid connection will be established on a first-come first served basis until the network is saturated. The grid utility is compelled to provide grid access within four months after the connection demand has been released. The Law 3851 also establishes a whole new set of feed-in tariffs for electricity from renewable sources, to be found in the Greek FIT article. IEA/IRENA Global Renewable Energy Policies and Measures Database © OECD/IEA and IRENA, [November 2020]</t>
  </si>
  <si>
    <t>http://www.ren21.net/wp-content/uploads/2016/10/REN21_GSR2016_FullReport_en_11.pdf</t>
  </si>
  <si>
    <t>Share of renewable in the energy mix, 40% in the electricity production</t>
  </si>
  <si>
    <t>Law 3855/2010 on Measures to improve Energy efficiency in end use, energy services and other provisions Greece (2010)</t>
  </si>
  <si>
    <t>Law 3855/2010 on Measures to improve Energy efficiency in end use, energy services and other provisions</t>
  </si>
  <si>
    <t>Regulatory Instruments, Target, Energy efficiency target, Political &amp; non-binding energy efficiency target</t>
  </si>
  <si>
    <t>https://eur-lex.europa.eu/legal-content/EN/TXT/?uri=CELEX:52013SC0447</t>
  </si>
  <si>
    <t>Law 3889/2010 Financing Environmental Interventions, Green Fund, Ratification of Forest Maps and other provisions Greece (2010)</t>
  </si>
  <si>
    <t>Law 3889/2010 Financing Environmental Interventions, Green Fund, Ratification of Forest Maps and other provisions</t>
  </si>
  <si>
    <t>Policy support, Strategic planning, Institutional creation, Fiscal or financial incentives, Grants and subsidies</t>
  </si>
  <si>
    <t>https://www.buildup.eu/en/practices/publications/greek-law-38892010-financing-environmental-interventions-green-fund</t>
  </si>
  <si>
    <t>Law 4001/2011 on the Operation of Electricity and Gas Energy Markets, for Exploration, Production and Transmission Networks of Hydrocarbons and other provisions Greece (2011)</t>
  </si>
  <si>
    <t>Law 4001/2011 on the Operation of Electricity and Gas Energy Markets, for Exploration, Production and Transmission Networks of Hydrocarbons and other provisions</t>
  </si>
  <si>
    <t>https://www.climate-laws.org/geographies/greece/laws/law-4001-2011-on-the-operation-of-electricity-and-gas-energy-markets-for-exploration-production-and-transmission-networks-of-hydrocarbons-and-other-provisions</t>
  </si>
  <si>
    <t>Law 47-09 on Energy efficiency Morocco (2011)</t>
  </si>
  <si>
    <t>Law 47-09 on Energy efficiency</t>
  </si>
  <si>
    <t>Policy support, Strategic planning, Regulatory Instruments, Auditing, Product standards</t>
  </si>
  <si>
    <t>Legislative
This law aims to increase energy efficiency in the use of energy sources, to avoid waste, to reduce the energy costs on the national economy, and to enhance sustainable development. 
In French: "La présente loi a pour objet d’augmenter l’efficacité énergétique dans l’utilisation des sources d’énergie, éviter le gaspillage, atténuer le fardeau du coût de l’énergie sur l’économie nationale et contribuer au développement durable."</t>
  </si>
  <si>
    <t>http://www.mem.gov.ma/SitePages/TestesReglementaires/Loi47-09.pdf</t>
  </si>
  <si>
    <t>Law 555 -IV on Alternative Energy Sources, amended by Law 601-VI Ukraine (2003)</t>
  </si>
  <si>
    <t>Law 555 -IV on Alternative Energy Sources, amended by Law 601-VI</t>
  </si>
  <si>
    <t>Economic instruments, Fiscal or financial incentives, Policy support</t>
  </si>
  <si>
    <t>http://faolex.fao.org/docs/texts/ukr137028.doc</t>
  </si>
  <si>
    <t>Law 57-07 on Renewable Energy (supported by the 2008 Renewable Energy Regulation No. 202-08) Dominican Republic (2007)</t>
  </si>
  <si>
    <t>Law 57-07 on Renewable Energy (supported by the 2008 Renewable Energy Regulation No. 202-08)</t>
  </si>
  <si>
    <t>Legislative
Law 57-072 sets specific targets for the power sector to increase its share of renewables in the power generation mix to 25% by 2025.</t>
  </si>
  <si>
    <t>https://climate-laws.org/geographies/dominican-republic/laws/law-57-07-on-renewable-energy-supported-by-the-2008-renewable-energy-regulating-decree-no-202-08</t>
  </si>
  <si>
    <t>Law 57-09, creating the Moroccan Agency for Solar Energy (MASEN) Morocco (2010)</t>
  </si>
  <si>
    <t>Law 57-09, creating the Moroccan Agency for Solar Energy (MASEN)</t>
  </si>
  <si>
    <t>https://www.iea.org/policies/5521-moroccan-agency-for-solar-energy-masen-law-5709</t>
  </si>
  <si>
    <t>Law 575/97-BP on Electricity, amended by Law 601-VI and Law 5485-VI on Green Tariff (Feed-in Tariff) and the implemented policy Ukraine (1997)</t>
  </si>
  <si>
    <t>Law 575/97-BP on Electricity, amended by Law 601-VI and Law 5485-VI on Green Tariff (Feed-in Tariff) and the implemented policy</t>
  </si>
  <si>
    <t>http://faolex.fao.org/docs/pdf/ukr67594E.pdf</t>
  </si>
  <si>
    <t>Law 697, promoting the Rational and Efficient use of Energy and the Use of other Non-Conventional Energy Sources. Colombia (2001)</t>
  </si>
  <si>
    <t>Law 697, promoting the Rational and Efficient use of Energy and the Use of other Non-Conventional Energy Sources.</t>
  </si>
  <si>
    <t>https://climate-laws.org/geographies/colombia/laws/law-697-promoting-the-rational-and-efficient-use-of-energy-and-the-use-of-other-non-conventional-energy-sources</t>
  </si>
  <si>
    <t>Law 74/94-VR on Energy Saving, amended by Law 783-XIV and Law 2509-IV Ukraine (1994)</t>
  </si>
  <si>
    <t>Law 74/94-VR on Energy Saving, amended by Law 783-XIV and Law 2509-IV</t>
  </si>
  <si>
    <t>Fiscal or financial incentives, Policy support, Strategic planning, Regulatory Instruments, Research &amp; Development and Deployment (RD&amp;D)</t>
  </si>
  <si>
    <t>http://faolex.fao.org/docs/texts/ukr50163.doc</t>
  </si>
  <si>
    <t>Law 788/2002, establishing the Tax Reform Colombia (2002)</t>
  </si>
  <si>
    <t>Law 788/2002 establishing the Tax Reform</t>
  </si>
  <si>
    <t>Fiscal or financial incentives, Tax reflief</t>
  </si>
  <si>
    <t>Legislative. Tax excemptions for renewables</t>
  </si>
  <si>
    <t>https://climate-laws.org/geographies/colombia/laws/law-788-2002-establishing-the-tax-reform</t>
  </si>
  <si>
    <t>Law 8/2013 on urban rehabilitation, regeneration and renovation Spain (2013)</t>
  </si>
  <si>
    <t>Law 8/2013 on urban rehabilitation, regeneration and renovation</t>
  </si>
  <si>
    <t>Regulatory Instruments, Codes and standards, Sectoral standards, Building codes and standards, Policy support</t>
  </si>
  <si>
    <t>Electricity and heat, Renewables, Buildings</t>
  </si>
  <si>
    <t>https://www.eukn.eu/fileadmin/Files/Policy_Labs/2018_December_6/MOLINA_EUKN_PMolina.pdf</t>
  </si>
  <si>
    <t>Law 9/2017 on Public Sector Contracts Spain (2018)</t>
  </si>
  <si>
    <t>Law 9/2017 on Public Sector Contracts</t>
  </si>
  <si>
    <t>The objectives of the Law are "first, to achieve greater transparency in public procurement, and secondly to achieve a better quality-price ratio." IEA/IRENA Global Renewable Energy Policies and Measures Database © OECD/IEA and IRENA, [November 2020]</t>
  </si>
  <si>
    <t>https://www.iea.org/policies/7984-92017-public-sector-contracts-law?country=Spain&amp;page=1</t>
  </si>
  <si>
    <t>Law 9366 on Railway Electrification Costa Rica (2016)</t>
  </si>
  <si>
    <t>Law 9366 on Railway Electrification</t>
  </si>
  <si>
    <t>Economic instruments, Policy support, Strategic planning</t>
  </si>
  <si>
    <t>The Law for the Strengthening of the Costa Rican Railway Institute (Incofer - Instituto costarricense de ferrocariles) and the Promotion of Interurban Electric Train in the Great Metropolitan Area aims to modernize rail transportation in Costa Rica. It encourages the Incofer to electrify, rebuild, improve and extend the already existing railway network and allows it to take on debt up to a maximum equivalent to 40% of its assets (source: http://www.lse.ac.uk/GranthamInstitute/law/law-9366-on-railroad-electrification/)</t>
  </si>
  <si>
    <t>http://www.pgrweb.go.cr/scij/Busqueda/Normativa/Normas/nrm_texto_completo.aspx?param1=NRTC&amp;nValor1=1&amp;nValor2=81837&amp;nValor3=104518&amp;strTipM=TC</t>
  </si>
  <si>
    <t>Law 99-09 relative to the Management of Energy Algeria (1999)</t>
  </si>
  <si>
    <t>Law 99-09 relative to the Management of Energy</t>
  </si>
  <si>
    <t>Policy support, Strategic planning, Fiscal or financial incentives</t>
  </si>
  <si>
    <t>https://www.climate-laws.org/geographies/algeria/laws/law-99-09-relative-to-the-management-of-energy</t>
  </si>
  <si>
    <t>Law L3468/2006 on Generation of electricity from renewable energy sources and through high-efficiency co-generation of electricity and heat and miscellaneous provisions Greece (2006)</t>
  </si>
  <si>
    <t>Law L3468/2006 on Generation of electricity from renewable energy sources and through high-efficiency co-generation of electricity and heat and miscellaneous provisions</t>
  </si>
  <si>
    <t>https://helapco.gr/ims/file/english/law_3468_2006_eng.pdf</t>
  </si>
  <si>
    <t>Law No 21/1995 Kuwait Environment Public Authority. Further amended: Law No 16/1996 Kuwait (1995)</t>
  </si>
  <si>
    <t>Law No 21/1995 Environment Public Authority. Further amended: Law No 16/1996</t>
  </si>
  <si>
    <t>http://www.assekuwait.org/download/books/3112141342031616.pdf/</t>
  </si>
  <si>
    <t>Law No 305 on the Efficient and Rational Use of Energy Bolivia (2012)</t>
  </si>
  <si>
    <t>Law No 305 on the Efficient and Rational Use of Energy</t>
  </si>
  <si>
    <t>https://www.climate-laws.org/geographies/bolivia/laws/law-no-305-on-the-efficient-and-rational-use-of-energy</t>
  </si>
  <si>
    <t>Law No. 04-09 relative to Renewable Energy Promotion in the Framework of Sustainable Development Algeria (2004)</t>
  </si>
  <si>
    <t>Law No. 04-09 relative to Renewable Energy Promotion in the Framework of Sustainable Development</t>
  </si>
  <si>
    <t>https://www.climate-laws.org/geographies/algeria/laws/law-no-04-09-relative-to-renewable-energy-promotion-in-the-framework-of-sustainable-development</t>
  </si>
  <si>
    <t>Law No. 04-20 relative to the Prevention of Major Risks and the Management of Catastrophes in the Framework of Sustainable Development Algeria (2004)</t>
  </si>
  <si>
    <t>Law No. 04-20 relative to the Prevention of Major Risks and the Management of Catastrophes in the Framework of Sustainable Development</t>
  </si>
  <si>
    <t>https://www.climate-laws.org/geographies/algeria/laws/law-no-04-20-relative-to-the-prevention-of-major-risks-and-the-management-of-catastrophes-in-the-framework-of-sustainable-development</t>
  </si>
  <si>
    <t>Law No. 1 of 2009 on Electricity Yemen (2009)</t>
  </si>
  <si>
    <t>Law No. 1/2009 on Electricity</t>
  </si>
  <si>
    <t>Seeks to promote renewable and sustainable sources of energy.</t>
  </si>
  <si>
    <t>https://climate-laws.org/cclow/geographies/198/laws/4782</t>
  </si>
  <si>
    <t>Law No. 11/022 (Fundamental Agricultural Law) Democratic Republic of the Congo (2011)</t>
  </si>
  <si>
    <t>Law No. 11/022 (Fundamental Agricultural Law)</t>
  </si>
  <si>
    <t>https://www.climate-laws.org/geographies/democratic-republic-of-congo/laws/law-no-11-022-fundamental-agricultural-law</t>
  </si>
  <si>
    <t>Law No. 14/003 on Protection of the Nature Democratic Republic of the Congo (2014)</t>
  </si>
  <si>
    <t>Law No. 14/003 on Protection of the Nature</t>
  </si>
  <si>
    <t>https://www.lse.ac.uk/GranthamInstitute/wp-content/uploads/2015/05/DRC.pdf</t>
  </si>
  <si>
    <t>Law No. 14/011 (Electricity Sector) Democratic Republic of the Congo (2014)</t>
  </si>
  <si>
    <t>Law No. 14/011 (Electricity Sector)</t>
  </si>
  <si>
    <t>https://www.climate-laws.org/geographies/democratic-republic-of-congo/laws/law-no-14-011-electricity-sector</t>
  </si>
  <si>
    <t>Law No. 16 of 22 May 2012, determining the Organisation, Functioning and Mission of the National Fund for Environment (FONERWA) Rwanda (2012)</t>
  </si>
  <si>
    <t>Law No. 16 of 22 May 2012, determining the Organisation, Functioning and Mission of the National Fund for Environment (FONERWA)</t>
  </si>
  <si>
    <t>http://extwprlegs1.fao.org/docs/pdf/rwa114654.pdf</t>
  </si>
  <si>
    <t>Law No. 18.195 on Promotion and Regulation of the Production, Commercialisation and Use of Agrofuels Uruguay (2007)</t>
  </si>
  <si>
    <t>Law No. 18.195 on Promotion and Regulation of the Production, Commercialisation and Use of Agrofuels</t>
  </si>
  <si>
    <t>One of the stated aims of the Act is to reduce greenhouse gas emissions under the Kyoto Protocol and the UNFCCC.</t>
  </si>
  <si>
    <t>https://climate-laws.org/cclow/geographies/193/laws/4758</t>
  </si>
  <si>
    <t>Law No. 18.585 on Solar Energy Uruguay (2009)</t>
  </si>
  <si>
    <t>Law No. 18.585 on Solar Energy</t>
  </si>
  <si>
    <t>Declares research, development and training in the use of solar energy to be in the national interest.</t>
  </si>
  <si>
    <t>https://climate-laws.org/cclow/geographies/193/laws/4770</t>
  </si>
  <si>
    <t>Law No. 18.597 on the Efficient Use of Energy in the National Territory Uruguay (2009)</t>
  </si>
  <si>
    <t>Law No. 18.597 on the Efficient Use of Energy in the National Territory</t>
  </si>
  <si>
    <t>Declares the efficient use of energy to be in the national interest, lays down rules for its promotion and regulation. Has references to reduction of greenhouse gas emissions.</t>
  </si>
  <si>
    <t>https://climate-laws.org/cclow/geographies/193/laws/4769</t>
  </si>
  <si>
    <t>Law No. 19,657  on Geothermal Energy and its Regulation by Decree 114 Chile (2013)</t>
  </si>
  <si>
    <t>Law No. 19,657 on Geothermal Energy and its Regulation by Decree 114</t>
  </si>
  <si>
    <t>https://www.esmap.org/sites/esmap.org/files/5-1%20GGDP%20Day2_Chile.pdf</t>
  </si>
  <si>
    <t>Law No. 19,940 modifying the General Electrical Services Law (LGSE) of 1982 Chile (2004)</t>
  </si>
  <si>
    <t>Law No. 19,940 modifying the General Electrical Services Law (LGSE) of 1982</t>
  </si>
  <si>
    <t>https://acera.cl/wp-content/uploads/2019/08/2018-Las-ERNC-en-el-Sistema-Ele%CC%81ctrico-Chileno-ingle%CC%81s.pdf</t>
  </si>
  <si>
    <t>Law No. 20,257 on Non-Conventional Renewable Energies Chile (2008)</t>
  </si>
  <si>
    <t>Law No. 20,257 on Non-Conventional Renewable Energies</t>
  </si>
  <si>
    <t>Legislative
This quota came into force at the start of 2010, and until 2014 will require 5% of electricity to come from non-conventional renewable energy sources. Starting from 2015, the obligation will be increased by 0.5% annually, reaching 10% in 2024.
The law will apply to all agreements executed as of 31 May 2007 (new agreements, renewals, extensions, or similar arrangements). Non-compliance with the law will result in fines of 0.4 UTM (Monthly Tax Unit), equivalent to approximately CLP 16,179 per MW not obtained from NCRE sources per year.
The obligation will last for 25 years (2010-2034). Hydro is considered as a non-conventional source if the capacity is below 20 MW. However, for a plant producing between 20 and 40 MW, a portion of the energy can be considered non-conventional based on a decreasing function, with the non-conventional energy content of a 40 MW plant equal to zero.
On 14 October 2013, the law was reformed and mandates that electric utilities with more than 200MW operational capacity should generate 20% of electricity from renewable sources by 2025. IEA/IRENA Global Renewable Energy Policies and Measures Database © OECD/IEA and IRENA, [November 2020]</t>
  </si>
  <si>
    <t>http://antiguo.minenergia.cl/minwww/opencms/08_Normativas/02_energias/renovables.html</t>
  </si>
  <si>
    <t>Law No. 20,365 on Tax Exemption for Solar Thermal Systems Chile (2010)</t>
  </si>
  <si>
    <t>Law No. 20,365 on Tax Exemption for Solar Thermal Systems</t>
  </si>
  <si>
    <t>https://www.climate-laws.org/geographies/chile/laws/law-no-20-365-on-tax-exemption-for-solar-thermal-systems</t>
  </si>
  <si>
    <t>Law No. 2009-7 on Energy Efficiency: Air Conditioning Tunisia (2009)</t>
  </si>
  <si>
    <t>Law No. 2009-7 on Energy Efficiency: Air Conditioning</t>
  </si>
  <si>
    <t>Since September 2004, Tunisian law requires the display of an EU-style energy label (with eight classes, the top one representing the recently added EU A+ and A++ classes) in a bilingual version (French and Arabic, and the numbers 1-8 indicating classes instead of letters) for air conditioning devices. From July 2006 onwards, the lowest two energy classes (7 and 8) have been banned from the Tunisian market, followed in July 2007 with the banning of classes 5 and 6, and class 4 in April 2009 IEA/IRENA Global Renewable Energy Policies and Measures Database © OECD/IEA and IRENA, [November 2020]</t>
  </si>
  <si>
    <t>https://www.iea.org/policies/2439-law-no-2009-7?country=Tunisia&amp;qs=tunisia</t>
  </si>
  <si>
    <t>Law No. 2009-7 on Energy Efficiency: Renewable Energy Provisions Tunisia (2009)</t>
  </si>
  <si>
    <t>Law No. 2009-7 on Energy Efficiency: Renewable Energy Provisions</t>
  </si>
  <si>
    <t>Grants and subsidies, Strategic planning, Auditing, Codes and standards</t>
  </si>
  <si>
    <t>The 2004 Energy Efficiency Law authorised energy companies producing electricity from co-generation to sell their production to the public utility STEG and transport it through the national grid. The present Law on Energy Efficiency widens this support framework by allowing any establishment, or group of establishments in the industry, agriculture and services, to produce electricity from energy saving co-generation or renewable energy, and to sell it to STEG.
Electricty production from renewable sources should not exceed 30% of total annual production, and its purchase price will be fixed annually by the Ministry of Industry, Energy and Small and Medium enterprises. IEA/IRENA Global Renewable Energy Policies and Measures Database © OECD/IEA and IRENA, [November 2020]</t>
  </si>
  <si>
    <t>https://www.iea.org/policies/4937-law-2009-7-on-energy-efficiency-renewable-energy-provisions?country=Tunisia&amp;qs=tunisia</t>
  </si>
  <si>
    <t>Amendment of law No. 20,571 on environmental taxation (carbon tax) Chile (2018)</t>
  </si>
  <si>
    <t xml:space="preserve">Amendment of law No. 20,571 on environmental taxation (carbon tax) </t>
  </si>
  <si>
    <t>Barrier removal</t>
  </si>
  <si>
    <t>"As a measure to foster decentralised renewable energy deployment, in early 2018, Chile reformed its Distributed Generation Law (also referred to as the “Net Billing” Law). The reform included a tripling of installed capacity threshold from 100 kW to 300 kW, which aims to support and promote larger projects of self-consumption of electricity. As in the original law, electricity surplus can be fed into the grid to obtain discounts in the owner’s electricity bill. The reform establishes, that if an owner has more than one establishment, these discounts are also applicable for those electricity bills, otherwise, discounts from surplus can be accumulated." 
Source: Climate Action Tracker, https://climateactiontracker.org/countries/chile/current-policy-projections/.</t>
  </si>
  <si>
    <t>http://www.energia.gob.cl/tema-de-interes/modificaciones-la-ley-20571-de</t>
  </si>
  <si>
    <t>Law No. 20,571 regulating the payment of electricity tariffs of residential generators Chile (2012)</t>
  </si>
  <si>
    <t>Law No. 20,571 regulating the payment of electricity tariffs of residential generators</t>
  </si>
  <si>
    <t>https://climate-laws.org/geographies/chile/laws/law-no-20571-regulating-the-payment-of-electricity-tariffs-of-residential-generators</t>
  </si>
  <si>
    <t>MMR</t>
  </si>
  <si>
    <t>Law No. 21/2013, The Disaster Management Law Myanmar (2013)</t>
  </si>
  <si>
    <t>Law No. 21/2013, The Disaster Management Law</t>
  </si>
  <si>
    <t>Myanmar</t>
  </si>
  <si>
    <t>http://www.myanmar-law-library.org/IMG/pdf/2013-07-31-natural_disaster_management_law-en.pdf</t>
  </si>
  <si>
    <t>SYR</t>
  </si>
  <si>
    <t>Law No. 3 on Energy Conservation Syrian Arab Republic (2009)</t>
  </si>
  <si>
    <t>Law No. 3 on Energy Conservation</t>
  </si>
  <si>
    <t>Syrian Arab Republic</t>
  </si>
  <si>
    <t>Tax relief, Information and education, Information provision, Strategic planning, Auditing, Research &amp; Development and Deployment (RD&amp;D)</t>
  </si>
  <si>
    <t>The Law on Energy Conservation aims at supporting economic and social development, and extending the extraction time of oil reserves as much as possible. The law seeks a rationalisation of energy consumption, energy efficiency in all fields, and the adoption renewable energy resources. The National Energy Research Center is charged with edict and coordination of energy efficiency measures in all appropriate sectors. IEA/IRENA Global Renewable Energy Policies and Measures Database © OECD/IEA and IRENA, [November 2020]</t>
  </si>
  <si>
    <t>https://climate-laws.org/cclow/geographies/175/laws/8557</t>
  </si>
  <si>
    <t>Law No. 32 on the Electric Sector Syrian Arab Republic (2010)</t>
  </si>
  <si>
    <t>Law No. 32 on the Electric Sector</t>
  </si>
  <si>
    <t>Grid access and priority for renewables, Feed-in tariffs or premiums, Strategic planning</t>
  </si>
  <si>
    <t>Articles 2 (3) and 3 (1) aim at supporting the production and use of renewable energy, alongside enhanced energy efficiency. Article 28 sets preferable tariffs to small private producers and from industrial actors when the energy surplus can be sent to the grid.</t>
  </si>
  <si>
    <t>https://climate-laws.org/cclow/geographies/175/laws/8558</t>
  </si>
  <si>
    <t>LBY</t>
  </si>
  <si>
    <t>Law No. 426 establishing the Renewable Energy Authority of Libya (REAOL) 2007 Libya (2007)</t>
  </si>
  <si>
    <t>Law No. 426 establishing the Renewable Energy Authority of (REAOL)</t>
  </si>
  <si>
    <t>Libyan Arab Jamahiriya</t>
  </si>
  <si>
    <t>The main goal of the REAOL is to implement proper policies so as to meet the governmental target of a 10% share of the total energy mix coming from renewable energy sources by 2020.
The REAOL Implements projects making use of renewable energies, encourages and supports related industries, proposes supporting legislation and regulations and evaluates Libyan renewable energy potentials to identify priority areas.
REAOL developed a Long term Renewable Energy Development Plan from 2008 to 2030 and divided into four targets:
Reaching 6% of renewable energies by 2015, with: 750 MW wind 100 MW concentrating solar power (CSP) 50 MW solar photovoltaic (PV) 150 MW of solar water heating (SWH)
Reaching 10% of renewable energies by 2020, with: 1500 MW wind 800 MW CSP 150 MW PV 300 MW of SWH
Reaching 25% of renewable energies by 2025, with: 2000 MW wind 1200 MW CSP 500 MW PV 600 MW of SWH And eventually,
Reaching 30% of renewable energies by 2030. IEA/IRENA Global Renewable Energy Policies and Measures Database © OECD/IEA and IRENA, [November 2020]</t>
  </si>
  <si>
    <t>https://www.iea.org/policies/4950-law-no-426-establishing-the-renewable-energy-authority-of-libya-reaol</t>
  </si>
  <si>
    <t>Law No. 5598 on Energy Efficiency Fund Ukraine (2017)</t>
  </si>
  <si>
    <t>Law No. 5598 on Energy Efficiency Fund</t>
  </si>
  <si>
    <t>The Fund is established to support energy efficiency initiatives and introduce incentive and support measures for energy efficiency improvements and energy saving in buildings, in particular in the residential sector. It takes into account the national plan for energy efficiency, reducing carbon dioxide emissions under the Paris agreement, and upholding Ukraine’s international obligations in the area of energy efficiency.
(Source: http://www.lse.ac.uk/GranthamInstitute/law/law-on-energy-efficiency-fund-no-5598/)</t>
  </si>
  <si>
    <t>http://www.lse.ac.uk/GranthamInstitute/law/law-on-energy-efficiency-fund-no-5598/
https://en.interfax.com.ua/news/general/427652.html</t>
  </si>
  <si>
    <t>Law No. 6 of 2018 on Forestry Syrian Arab Republic (2018)</t>
  </si>
  <si>
    <t>Law No. 6 of 2018 on Forestry</t>
  </si>
  <si>
    <t>This act requires the Forestry Ministry to establish local forestry committees, issue regulations for permitting resource extraction from forests, requires the government to undertake reforestation measures after wildfires, allows the government to establish protected forest lands, and requires the Forest Ministry and Tourism Ministry to create a National Ecotourism System.</t>
  </si>
  <si>
    <t>https://climate-laws.org/cclow/geographies/175/laws/9047</t>
  </si>
  <si>
    <t>Law No. 602 of Risks Management Bolivia (2014)</t>
  </si>
  <si>
    <t>Law No. 602 of Risks Management</t>
  </si>
  <si>
    <t>https://ewsdata.rightsindevelopment.org/files/documents/07/IADB-BO-L1107_crLiZ2V.pdf</t>
  </si>
  <si>
    <t>Law No. 9/2012, The Environmental Conservation Law Myanmar (2012)</t>
  </si>
  <si>
    <t>Law No. 9/2012, The Environmental Conservation Law</t>
  </si>
  <si>
    <t>https://www.burmalibrary.org/docs15/2012-environmental_conservation_law-PH_law-09-2012-en.pdf</t>
  </si>
  <si>
    <t>Law No. ZRU-539 on Renewable Energy Sources Uzbekistan (2019)</t>
  </si>
  <si>
    <t>Law No. ZRU-539 on Renewable Energy Sources</t>
  </si>
  <si>
    <t>Grid access and priority for renewables, Feed-in tariffs or premiums, Grants and subsidies, Tax relief</t>
  </si>
  <si>
    <t>The goal of this Law is to help diversify the national economy and to lessen its reliance on fossil fuel by developing and regulating renewables energies. The Law focuses both on the use of such energies, as well as the production of equipment used in the sector. (For details regarding the tariffs, tax exemptions and other incentives, see reference below.)</t>
  </si>
  <si>
    <t>https://globalcompliancenews.com/uzbekistan-enacts-renewable-energy-law-20190701/</t>
  </si>
  <si>
    <t>Law No.228 on Protection of the Atmospheric Air (Law on Air Protection) Tajikistan (1996)</t>
  </si>
  <si>
    <t>Law No.228 on Protection of the Atmospheric Air (Law on Air Protection)</t>
  </si>
  <si>
    <t>Regulatory Instruments, Codes and standards, Industrial air pollution standards, Vehicle air pollution standards, Other mandatory requirements</t>
  </si>
  <si>
    <t>https://www.ecolex.org/details/legislation/law-no-228-on-protection-of-the-atmospheric-air-lex-faoc075033/</t>
  </si>
  <si>
    <t>Law No.29 on Energy Saving Tajikistan (2002)</t>
  </si>
  <si>
    <t>Law No.29 on Energy Saving</t>
  </si>
  <si>
    <t>Policy support, Strategic planning, Information and education, Fiscal or financial incentives, Energy and other taxes</t>
  </si>
  <si>
    <t>https://www.ecolex.org/details/legislation/law-no-29-on-energy-saving-lex-faoc073113/</t>
  </si>
  <si>
    <t>Law No.587 on Promoting the Use of Renewable Energy (Renewable Energy Law) Tajikistan (2010)</t>
  </si>
  <si>
    <t>Law No.587 on Promoting the Use of Renewable Energy (Renewable Energy Law)</t>
  </si>
  <si>
    <t>Policy support, Strategic planning, Fiscal or financial incentives, Feed-in tariffs or premiums</t>
  </si>
  <si>
    <t>https://cis-legislation.com/document.fwx?rgn=30439</t>
  </si>
  <si>
    <t>Law On Energy Saving and Energy Efficiency Tajikistan (2013)</t>
  </si>
  <si>
    <t>Law On Energy Saving and Energy Efficiency</t>
  </si>
  <si>
    <t>The Law “On Energy Saving and Energy Efficiency” covers all sectors of energy use (construction and residential sector, industry, etc.). According to this law is necessary to development 16 regulatory legal bylaws, 10 of which are related to construction. IEA/IRENA Global Renewable Energy Policies and Measures Database © OECD/IEA and IRENA, [November 2020]</t>
  </si>
  <si>
    <t>https://www.iea.org/policies/7025-on-energy-saving-and-energy-efficiency?country=Tajikistan&amp;qs=taji</t>
  </si>
  <si>
    <t>Law Relating to the Generation of Renewable Energy Tunisia (2015)</t>
  </si>
  <si>
    <t>Law Relating to the Generation of Renewable Energy</t>
  </si>
  <si>
    <t>This law sets the legal framework for the realisation of renewable energy projects at the local scale and for export purposes. Art. 3 charges the Ministry responsible for Energy to develop a national plan of the electricity generation from renewable energies. The law details the technical and administrative rules to practically organise the market.</t>
  </si>
  <si>
    <t>https://climate-laws.org/cclow/geographies/184/policies/4810</t>
  </si>
  <si>
    <t>Law about Support of Use of Renewable Sources of Energy No. 165-4 Kazakhstan (2009)</t>
  </si>
  <si>
    <t>Law about Support of Use of Renewable Sources of Energy No. 165-4</t>
  </si>
  <si>
    <t>Grid access and priority for renewables, Feed-in tariffs or premiums, Grants and subsidies, Tax relief, Regulatory Instruments, Monitoring, Other mandatory requirements, Formal &amp; legally binding renewable energy target</t>
  </si>
  <si>
    <t>increase renewable energy share in Kazakhstan’s energy balance to 5% by 2024</t>
  </si>
  <si>
    <t>http://www.windenergy.kz/files/1236749650_file.pdf
http://www.reegle.info/policy-and-regulatory-overviews/KZ</t>
  </si>
  <si>
    <t>Law and Decree on Energy Conservation and Renewable Energy Tunisia (2005)</t>
  </si>
  <si>
    <t>Law and Decree on Energy Conservation and Renewable Energy</t>
  </si>
  <si>
    <t>The Law has as its objectives to strengthen the rational use of energy, renewable energy deployment, and energy substitution. Decisions specific to renewable energy include: - Mandatory use of solar water heaters in new public buildings; - Optimizing a profitable use of photovoltaic energy in various fields; - Enhancing the use of wind energy for electric power generation; - Encouraging energy capitalization of waste and geothermal waters. Tax and financial incentives related to the development of renewable energies included in the decree are: - Subsidies for demonstration projects ranging up to 50% of the cost, with a maximum of TND 100,000; - Subsidies for investments of 20%, with a maximum of TND 100,000 for solar water heating projects. IEA/IRENA Global Renewable Energy Policies and Measures Database © OECD/IEA and IRENA, [November 2020]</t>
  </si>
  <si>
    <t>https://www.iea.org/policies/4878-law-and-decree-on-energy-conservation-and-renewable-energy?country=Tunisia&amp;qs=tunisi</t>
  </si>
  <si>
    <t>Law approving Government Emergency Ordinance no. 124/2001 on the establishment, organization and functioning of the Romanian Energy efficiency Fund, 287/2002 Romania (2002)</t>
  </si>
  <si>
    <t>Law approving Government Emergency Ordinance no. 124/2001 on the establishment, organization and functioning of the n Energy efficiency Fund, 287/2002</t>
  </si>
  <si>
    <t>https://ec.europa.eu/energy/sites/ener/files/documents/NEEAP%20Romania_en%20version.pdf</t>
  </si>
  <si>
    <t>Law approving Government Emergency Ordinance no. 18/2009 on increasing the Energy efficiency of residential buildings, 158/2011 Romania (2011)</t>
  </si>
  <si>
    <t>Law approving Government Emergency Ordinance no. 18/2009 on increasing the Energy efficiency of residential buildings, 158/2011</t>
  </si>
  <si>
    <t>Legislative. Amended 2013</t>
  </si>
  <si>
    <t>https://www.climate-laws.org/geographies/romania/laws/law-approving-government-emergency-ordinance-no-18-2009-on-increasing-the-energy-efficiency-of-residential-buildings-158-2011</t>
  </si>
  <si>
    <t>Law for energy performance of buildings 372/2005 Romania (2007)</t>
  </si>
  <si>
    <t>Law for energy performance of buildings 372/2005</t>
  </si>
  <si>
    <t>http://www.res-legal.eu/search-by-country/romania/sources/t/source/src/law-no-3722005/</t>
  </si>
  <si>
    <t>Law for the promotion of energy production from renewable energy sources, 220/2008 Romania (2008)</t>
  </si>
  <si>
    <t>Law for the promotion of energy production from renewable energy sources , 220/2008</t>
  </si>
  <si>
    <t>http://www.res-legal.eu/search-by-country/romania/sources/t/source/src/law-no-2202008/</t>
  </si>
  <si>
    <t>Law no 9518 on incentives and promotion of electric transportation Costa Rica (2018)</t>
  </si>
  <si>
    <t>Law no 9518 on incentives and promotion of electric transportation</t>
  </si>
  <si>
    <t>This law creates the regulatory framework to regulate the promotion of electric transportation in Costa Rica and strengthen public policies to foster its use within the public sector and the general public. This law regulates the organization of the public administration linked to electric transport. It also regulates and enhances institutional competences through exemptions, incentives and public policies, in compliance with the commitments made in international conventions ratified by the country and Article 50 of the Constitution.
SPANISH:
La ley de incentivos y promoción para el transporte eléctrico tiene por objeto crear el marco normativo para regular la promoción del transporte eléctrico en el país y fortalecer las políticas públicas para incentivar su uso dentro del sector público y en la ciudadanía en general.
Esta ley regula la organización administrativa pública vinculada al transporte eléctrico, las competencias institucionales y su estímulo, por medio de exoneraciones, incentivos y políticas públicas, en cumplimiento de los compromisos adquiridos en los convenios internacionales ratificados por el país y el artículo 50 de la Constitución Política.</t>
  </si>
  <si>
    <t>http://www.pgrweb.go.cr/scij/Busqueda/Normativa/Normas/nrm_texto_completo.aspx?param1=NRTC&amp;nValor1=1&amp;nValor2=85810&amp;nValor3=111104&amp;strTipM=TC</t>
  </si>
  <si>
    <t>Law no. 17.283 - Environmental Act Uruguay (2008)</t>
  </si>
  <si>
    <t>Law no. 17.283 - Environmental Act</t>
  </si>
  <si>
    <t>This law declares of public interest the environment in its multiple forms. Art. 19 charges the Ministry for Housing, Territorial Management and Environment of applying the UNFCCC Convention, establishing adaptation and mitigation measures, and regulating GHG emisions.</t>
  </si>
  <si>
    <t>https://climate-laws.org/cclow/geographies/193/laws/4355</t>
  </si>
  <si>
    <t>Law no. 26834 on Natural Protected Areas Peru (1997)</t>
  </si>
  <si>
    <t>Law no. 26834 on Natural Protected Areas</t>
  </si>
  <si>
    <t>This law seeks to regulate the management and conservation of protected natural areas.</t>
  </si>
  <si>
    <t>http://biblioteca.unmsm.edu.pe/RedLIEDS/Recursos/archivos/Legislacion/Peru/ley26834.pdf</t>
  </si>
  <si>
    <t>Law of the Plan for the Homeland: the second socialist plan of social and economic development of the Nation 2013-2019 Venezuela (2013)</t>
  </si>
  <si>
    <t>Law of the Plan for the Homeland: the second socialist plan of social and economic development of the Nation 2013-2019</t>
  </si>
  <si>
    <t>"This is a follow-up plan to Hugo Chavez’s National Project Simon Bolivar 2007-2013, and passed into law after Chavez’s death. The plan acts as a national strategic guide for policy and governance until the next presidential elections in 2019. The plan is divided into five sections, the fifth of which is titled “Preserve life on the planet and save the human species” and speaks directly to environmental protections and climate change. The plan lists 12 broad and ambitious goals in relation to climate ranging from elaborating both mitigation and adaptation plans, to a number of objectives that pressure industrialised countries to follow through on international commitments and pay their “climate debt” in the form of reparations to less developed countries.
"The plan also lists a series of national policies and associated programmes (which appear to be primary possible strategic actions) related to the energy sector, environmental conservation and transport. For those policies related to climate change, it is unclear which programs are already n execution or ready for implementation."
(Source: http://www.lse.ac.uk/GranthamInstitute/law/law-of-the-plan-for-the-homeland-the-second-socialist-plan-of-social-and-economic-development-of-the-nation-2013-2019/)</t>
  </si>
  <si>
    <t>https://www.climate-laws.org/geographies/venezuela/laws/law-of-the-plan-for-the-homeland-the-second-socialist-plan-of-social-and-economic-development-of-the-nation-2013-2019</t>
  </si>
  <si>
    <t>Law on Air Quality Mongolia (2012)</t>
  </si>
  <si>
    <t>Law on Air Quality</t>
  </si>
  <si>
    <t>Regulatory Instruments, Codes and standards, Product standards, Vehicle air pollution standards, Industrial air pollution standards, Monitoring</t>
  </si>
  <si>
    <t>Electricity and heat, Transport, Industry, Buildings</t>
  </si>
  <si>
    <t>https://www.unece.org/fileadmin/DAM/env/epr/epr_studies/Leaflet/Booklet_EPRMongolia.pdf</t>
  </si>
  <si>
    <t>Law on Altering Energy Consumption Patterns Iran (2011)</t>
  </si>
  <si>
    <t>Law on Altering Energy Consumption Patterns</t>
  </si>
  <si>
    <t>Electricity and heat, Industry, Transport, Buildings</t>
  </si>
  <si>
    <t>http://www.lse.ac.uk/GranthamInstitute/law/law-on-altering-energy-consumption-patterns/</t>
  </si>
  <si>
    <t>Law on Atmospheric Air Protection Uzbekistan (1996)</t>
  </si>
  <si>
    <t>Law on Atmospheric Air Protection</t>
  </si>
  <si>
    <t>http://unfccc.int/resource/docs/natc/uzbnc2e.pdf</t>
  </si>
  <si>
    <t>Law on Biofuels Uruguay (2007)</t>
  </si>
  <si>
    <t>Law on Biofuels</t>
  </si>
  <si>
    <t>Tax relief, Product standards</t>
  </si>
  <si>
    <t>The law promotes and regulates the production, commercialization and the use of biofuels. It also aims to reduce emissions of greenhouse gases under the terms of the Kyoto Protocol. It mandates a 5% bioethanol blend after 2015 and 5% biodiesel blend starting in 2012. The mandates must be fulfilled with locally produced biofuels, although the government can allow exceptions for national interest. IEA/IRENA Global Renewable Energy Policies and Measures Database © OECD/IEA and IRENA, [November 2020]</t>
  </si>
  <si>
    <t>https://www.iea.org/policies/5281-law-on-biofuels?country=Uruguay&amp;qs=urugu</t>
  </si>
  <si>
    <t>Law on Climate Change (Decree no. 297-2013) Honduras 2013 Honduras (2013)</t>
  </si>
  <si>
    <t>Law on Climate Change (Decree no. 297-2013)</t>
  </si>
  <si>
    <t>https://observatoriop10.cepal.org/sites/default/files/documents/hn_-_ley_del_cambio_climatico_y_otros_decretos.pdf</t>
  </si>
  <si>
    <t>Law on Coal Democratic People's Republic of Korea (2009)</t>
  </si>
  <si>
    <t>Law on Coal</t>
  </si>
  <si>
    <t>http://unfccc.int/resource/docs/natc/prknc2.pdf</t>
  </si>
  <si>
    <t>Law on Compensation Mechanisms for Services to Ecosystems Peru (2014)</t>
  </si>
  <si>
    <t>Law on Compensation Mechanisms for Services to Ecosystems</t>
  </si>
  <si>
    <t>This law regulates compensation mechanisms for ecosystem services and defines several means of compensation, in order to conserve, recuperate and sustainably use natural ecosystems (source: http://www.lse.ac.uk/GranthamInstitute/law/mechanisms-of-compensation-for-services-to-ecosystems-law-no-30215/)</t>
  </si>
  <si>
    <t>http://www.minam.gob.pe/wp-content/uploads/2014/06/ley_302105_MRSE.pdf</t>
  </si>
  <si>
    <t>Law on Crude Oil Democratic People's Republic of Korea (2007)</t>
  </si>
  <si>
    <t>Law on Crude Oil</t>
  </si>
  <si>
    <t>Law on Disaster Prevention, 2003 Mongolia (2003)</t>
  </si>
  <si>
    <t>Law on Disaster Prevention</t>
  </si>
  <si>
    <t>https://www.ifrc.org/docs/IDRL/Mongolia_DMAct_2003.pdf</t>
  </si>
  <si>
    <t>Law on Electrical Energy and Natural Gases, 123/2012 Romania (2012)</t>
  </si>
  <si>
    <t>Law on Electrical Energy and Natural Gases, 123/2012</t>
  </si>
  <si>
    <t>Legislative. The law was amended on May 19, 2020, by Government Emergency Ordinance no. 74/2020 to expand the possibility of contracting power purchase agreements.</t>
  </si>
  <si>
    <t>https://www.tpa-group.ro/en/electricity-and-gas-law-no-123-2012/</t>
  </si>
  <si>
    <t>Law on Energy Efficiency in Buildings Ukraine (2018)</t>
  </si>
  <si>
    <t>Law on Energy Efficiency in Buildings</t>
  </si>
  <si>
    <t>In June 2017 the parliament approved the law on Energy Efficiency in Buildings to meet the requirements of the EU EPBD Directive. The law makes mandatory certification of new and undergoing renovation residential buildings, the residential buildings obtaining state support for thermo-modernization and all public buildings with the floor area above 250 m2 in line with the EU legislation. It also requires the developers to comply with the minimum energy performance standards (MEPSs) that are effective in the EU. The certificates containing information about the class and other indicators of energy efficiency of the building should be displayed in an accessible for the people place. The owner or developer should also provide the certificate on a request of a potential apartment buyer or a person renting the apartment. (For more details, see reference below.) IEA/IRENA Global Renewable Energy Policies and Measures Database © OECD/IEA and IRENA, [November 2020]</t>
  </si>
  <si>
    <t>https://www.iea.org/policies/7051-law-on-energy-efficiency-in-buildings?country=Ukraine&amp;qs=ukra</t>
  </si>
  <si>
    <t>Law on Energy Mapping in Large Companies Sweden (2016)</t>
  </si>
  <si>
    <t>Law on Energy Mapping in Large Companies</t>
  </si>
  <si>
    <t>By end of January 2016 all large companies had to register at the Swedish Energy Agency in order to follow up their energy use. These companies, numbering roughly 1 100, are required to carry out an energy mapping every 4th year, which also has to include recommendations how to reduce energy use. Results of the mapping are to be reported to the Swedish Energy Agency. IEA/IRENA Global Renewable Energy Policies and Measures Database © OECD/IEA and IRENA, [November 2020]</t>
  </si>
  <si>
    <t>https://www.iea.org/policies/2273-law-on-energy-mapping-in-large-companies?country=Sweden&amp;qs=swed</t>
  </si>
  <si>
    <t>Law on Energy Saving Kazakhstan (2011)</t>
  </si>
  <si>
    <t>Law on Energy Saving</t>
  </si>
  <si>
    <t>Information provision, Regulatory Instruments, Research &amp; Development and Deployment (RD&amp;D)</t>
  </si>
  <si>
    <t>http://cis-legislation.com/document.fwx?rgn=53341</t>
  </si>
  <si>
    <t>Law on Energy efficiency 121/2014 Romania (2014)</t>
  </si>
  <si>
    <t>Law on Energy efficiency 121/2014</t>
  </si>
  <si>
    <t>https://romaniascout.ro/law-1212014/</t>
  </si>
  <si>
    <t>LTU</t>
  </si>
  <si>
    <t>Law on Energy from Renewable Sources Lithuania 2013 Lithuania (2011)</t>
  </si>
  <si>
    <t>Law on Energy from Renewable Sources</t>
  </si>
  <si>
    <t>Lithuania</t>
  </si>
  <si>
    <t>The Law sets following mandatory energy targets to be achieved by 2020:
20% of gross annual energy consumption must come from renewable sources
Transport: at least 20% of energy consumption in transport sector must be sources from renewables
Heat: 60% of district heating energy must be derived from renewable sources
Renewable energy capacity targets to be reached by 2020:
capacity of wind plants connected to the grid must be incresed at least up to 500 MW;
capacity of solar electiricy plants, exceeding 30kW, must be increased at least up to 10 MW;
capacity of hydro power plants must be increased at least up to 14 MW;
capacity of the power plants running on biofuels must be increased at least up to 355 MW
Law amended in 2013 IEA/IRENA Global Renewable Energy Policies and Measures Database © OECD/IEA and IRENA, [November 2020]</t>
  </si>
  <si>
    <t>https://ec.europa.eu/clima/sites/clima/files/strategies/progress/reporting/docs/lt_2013_en.pdf</t>
  </si>
  <si>
    <t>Share of renewable in gross annual consumption</t>
  </si>
  <si>
    <t>Law on Incentives for Development of Renewable Energy Projects (Decree of the Congress 52-2003) Guatemala (2003)</t>
  </si>
  <si>
    <t>Law on Incentives for Development of Renewable Energy Projects (Decree of the Congress 52-2003)</t>
  </si>
  <si>
    <t>Fiscal or financial incentives, tax reflief, Market-based instruments, Green certificates</t>
  </si>
  <si>
    <t>https://www.climate-laws.org/geographies/guatemala/laws/law-on-incentives-for-development-of-renewable-energy-projects-decree-of-the-congress-52-2003</t>
  </si>
  <si>
    <t>Law on Mid or Small Power Plant Democratic People's Republic of Korea (2007)</t>
  </si>
  <si>
    <t>Law on Mid or Small Power Plant</t>
  </si>
  <si>
    <t>Law on Simplification of Procedures for Land Acquisition for the Construction of the Production of Heat, Electricity from Renewable Energy and Biofuels Ukraine (2016)</t>
  </si>
  <si>
    <t>Law on Simplification of Procedures for Land Acquisition for the Construction of the Production of Heat, Electricity from Renewable Energy and Biofuels</t>
  </si>
  <si>
    <t>Mandatory zoning plan requirement for leasing municipal and state land for RES and heat plant construction will be postponed until 2018 and RES heat and power producers will be able to build power plants without changing land’s designated purpose. IEA/IRENA Global Renewable Energy Policies and Measures Database © OECD/IEA and IRENA, [November 2020]</t>
  </si>
  <si>
    <t>https://www.iea.org/policies/5956-law-on-simplification-of-procedures-for-land-acquisition-for-the-construction-of-the-production-of-heat-electricity-from-renewable-energy-and-biofuels?country=Ukraine&amp;qs=ukra</t>
  </si>
  <si>
    <t>Law on Soil Protection and Prevention of Desertification Mongolia (2012)</t>
  </si>
  <si>
    <t>Law on Soil Protection and Prevention of Desertification</t>
  </si>
  <si>
    <t>https://www.lse.ac.uk/granthaminstitute/wp-content/uploads/2015/05/MONGOLIA.pdf</t>
  </si>
  <si>
    <t>Law on Supporting the Use of Renewable Energy Sources Kazakhstan (2009)</t>
  </si>
  <si>
    <t>Law on Supporting the Use of Renewable Energy Sources</t>
  </si>
  <si>
    <t>This law introduces feed-in tariffs for wind and solar energy. 
The feed-in tariff scheme is targeted at an increase in renewable electricity generation that are in line with the targets from the Green Energy Concept of supplying 3% of electricity by wind and solar in 2020. (source: IEA)
The European Bank for Reconstruction and Development (EBRD) provided assistance in revising the methodology, as well as modelling regional feed-in tariffs. 
The 2009's law was amended in 2013. The amended law became effective in 2014.</t>
  </si>
  <si>
    <t>http://adilet.zan.kz/eng/docs/Z090000165_</t>
  </si>
  <si>
    <t>Law on Thermal and Pressure Equipment Supervision Democratic People's Republic of Korea (2007)</t>
  </si>
  <si>
    <t>Law on Thermal and Pressure Equipment Supervision</t>
  </si>
  <si>
    <t>Law on industrial emissions 278/2013 Romania (2013)</t>
  </si>
  <si>
    <t>Law on industrial emissions 278/2013</t>
  </si>
  <si>
    <t>https://www.hylaw.eu/database/national-legislation/romania/law-278-2013-on-industrial-emissions</t>
  </si>
  <si>
    <t>Law on the Mobility Budget Belgium (2018)</t>
  </si>
  <si>
    <t>Law on the Mobility Budget</t>
  </si>
  <si>
    <t>This law, adopted by the Parliament and signed by the king, enables employers to set up a mobility budget within their companies. It aims at fostering environmentally-friendly cars, that is to say full-electric vehicles or car with CO2 emissions under 105 g/km in 2019, under 100 g/km in 2020 and under 95 g/km from 2021 onward. The mobility budget ceases to be granted if the car does not fit these objectives. The law also promotes sustainable transport modes as following: 1) soft mobility (purchase, rental, leasing, maintenance and legally required equipment): cycles and motorcycles. 2) public transport: subscriptions (for the distance from home to work and on behalf of the worker) and tickets (public transport tickets in Belgium or in the European Economic Area); organised public transport. 3) sharing solutions: carpooling and car-pooling solutions, taxi services and chauffeur-driven car rental services, rental of self-driving vehicles (maximum 30 days per year). 4) housing costs (rents and interest on a mortgage): home established within 5 kilometres of the usual place of work; mileage allowance bike or provision of a bicycle.</t>
  </si>
  <si>
    <t>https://climate-laws.org/cclow/geographies/17/laws/9189</t>
  </si>
  <si>
    <t>Law on the Promotion of Electricity Generation from Renewable Sources Togo (2018)</t>
  </si>
  <si>
    <t>Law on the Promotion of Electricity Generation from Renewable Sources</t>
  </si>
  <si>
    <t>This law aims at enabling the country to enjoy 50% of renewable sources in its mix of electricity supply by 2030, in line with its electrification strategy spanning the period 2018 to 2030 (Horizon 2030). The law puts in place a legal framework to attract investors in the production and commercialisation areas. Solar and hydro sources are prioritised, while micro generation by citizens is also encouraged.</t>
  </si>
  <si>
    <t>https://climate-laws.org/cclow/geographies/181/laws/8697</t>
  </si>
  <si>
    <t>Law on the Promotion of Renewable Energy; No. 1392/2008 Denmark (2009)</t>
  </si>
  <si>
    <t>Law on the Promotion of Renewable Energy; No. 1392/2008</t>
  </si>
  <si>
    <t>Fiscal or financial incentives, Tendering schemes, Barrier removal, Grid access and priority for renewables</t>
  </si>
  <si>
    <t>https://ens.dk/sites/ens.dk/files/Vindenergi/promotion_of_renewable_energy_act_-_extract.pdf</t>
  </si>
  <si>
    <t>Law on the Rational Use of Energy; and the Parliamentary Decree regarding the procedure of enforcing the Law on the Rational Use of Energy Uzbekistan (1997)</t>
  </si>
  <si>
    <t>Law on the Rational Use of Energy; and the Parliamentary Decree regarding the procedure of enforcing the Law on the Rational Use of Energy</t>
  </si>
  <si>
    <t>Policy support, Strategic planning, Regulatory Instruments, Sectoral standards, Monitoring</t>
  </si>
  <si>
    <t>http://www.lse.ac.uk/GranthamInstitute/law/law-on-the-rational-use-of-energy-and-the-parliamentary-decree-regarding-the-procedure-of-enforcing-the-law-on-the-rational-use-of-energy/</t>
  </si>
  <si>
    <t>Law on the Reduction of CO2 Emissions Liechtenstein 2013 Liechtenstein (2013)</t>
  </si>
  <si>
    <t>Law on the Reduction of CO2 Emissions</t>
  </si>
  <si>
    <t>Law on the electric power industry, No 588-II Kazakhstan (2004)</t>
  </si>
  <si>
    <t>Law on the electric power industry, No 588-II</t>
  </si>
  <si>
    <t>Legislative. Amended 2009.</t>
  </si>
  <si>
    <t>http://faolex.fao.org/docs/pdf/kaz67596E.pdf
http://www.mondaq.com/x/365796/Oil+Gas+Electricity/Legal+Framework+Of+Investing+In+Power+Industry+Of+Kazakhstan</t>
  </si>
  <si>
    <t>Law on the use of nuclear energy for exclusively peaceful purposes 321/2003 that approved the Government Ordinance no. 7/2003 Romania (2003)</t>
  </si>
  <si>
    <t>Law on the use of nuclear energy for exclusively peaceful purposes 321/2003 that approved the Government Ordinance no. 7/2003</t>
  </si>
  <si>
    <t>https://www.climate-laws.org/geographies/romania/laws/law-on-the-use-of-nuclear-energy-for-exclusively-peaceful-purposes-321-2003-that-approved-the-government-ordinance-no-7-2003</t>
  </si>
  <si>
    <t>Law to Promote Efficient Use of Energy, Law No. 27345 and Executive Decree No. 053-2007-EM to Regulate Corresponding Law No. 27345 Peru (2000)</t>
  </si>
  <si>
    <t>Law to Promote Efficient Use of Energy, Law No. 27345 and Executive Decree No. 053-2007-EM to Regulate Corresponding Law No. 27345</t>
  </si>
  <si>
    <t>https://climate-laws.org/geographies/peru/laws/law-to-promote-efficient-use-of-energy-law-no-27345-and-executive-decree-no-053-2007-em-to-regulate-corresponding-law-no-27345</t>
  </si>
  <si>
    <t>Law to Promote a Market of Biofuels Fuels, Law No. 28054 and corresponding regulations specified in Federal Decree No. 013-2005-EM Peru (2003)</t>
  </si>
  <si>
    <t>Law to Promote a Market of Biofuels Fuels, Law No. 28054 and corresponding regulations specified in Federal Decree No. 013-2005-EM</t>
  </si>
  <si>
    <t>https://climate-laws.org/geographies/peru/laws/law-to-promote-a-market-of-biofuels-fuels-law-no-28054-and-corresponding-regulations-specified-in-federal-decree-no-013-2005-em</t>
  </si>
  <si>
    <t>Law 1819 creating the National Carbon Tax Colombia (2016)</t>
  </si>
  <si>
    <t>Law1819 creating the National Carbon Tax</t>
  </si>
  <si>
    <t>Buildings, Electricity and heat, Coal, Gas, Oil, Industry, Transport</t>
  </si>
  <si>
    <t>The Article 221 of the Law 1819 of 2016 creates a National Carbon Tax for fossil fuels (in Spanish: Impuesto Nacional al Carbono).
The base rate is $15.000 (Columbian pesos)/tCO2 (i.e USD 4.7/tCO2). It is adjusted according to inflation by every 1st of February of each year.</t>
  </si>
  <si>
    <t>https://gydconsulting.com/userfiles/Ley-1819-29-dic-16-Reforma-Tributaria-Diario-Oficial-50101.pdf</t>
  </si>
  <si>
    <t>Local Action Plans for Demand-side Management (PLAGE) (Brussels) Belgium (2005)</t>
  </si>
  <si>
    <t>Local Action Plans for Demand-side Management (PLAGE) (Brussels)</t>
  </si>
  <si>
    <t>Advice or aid in implementation, Regulatory Instruments, Public voluntary schemes</t>
  </si>
  <si>
    <t>In order to encourage the implementation of an active demand-side management policy, the Brussels-Capital Region backs, by call for proposals, the development of 3-year schemes for major building owners and real estate managers known as PLAGE (Plan Local d'Actions pour la Gestion Energétique). The programme has already supported 15 municipalities, 7 hospitals and 2 public housing managers, and the Brussels-Captial region school system. Building owners and managers participating in the programme agree to target the energy consumption of their buildings, and implement means to reduce consumption. Measures are accompanied by methodologies to ensure their success, and participants supported by an energy manager partialy paid for by the regional government.
A "mandatory PLAGE" is under development. IEA/IRENA Global Renewable Energy Policies and Measures Database © OECD/IEA and IRENA, [November 2020]</t>
  </si>
  <si>
    <t>https://www.iea.org/policies/532-local-action-plans-for-demand-side-management-plage-brussels-capital?country=Belgium&amp;page=2&amp;qs=belgiu</t>
  </si>
  <si>
    <t>Local Climate Investment Programme (Climate Leap) Sweden (2015)</t>
  </si>
  <si>
    <t>Local Climate Investment Programme (Climate Leap)</t>
  </si>
  <si>
    <t>A programme for local and regional investments (Climate Leap) to cut greenhouse gas emissions was introduced in 2015. Investments in all sectors, except those included in the EU ETS, and all types of organizations are eligible to apply for grants. Applicants compete based on the estimated greenhouse gas reduction of each investment. IEA/IRENA Global Renewable Energy Policies and Measures Database © OECD/IEA and IRENA, [November 2020]</t>
  </si>
  <si>
    <t>https://www.iea.org/policies/6457-local-climate-investment-programme-climate-leap?country=Sweden&amp;qs=swed</t>
  </si>
  <si>
    <t>Local Energy and Climate Counsellors Sweden (1998)</t>
  </si>
  <si>
    <t>Local Energy and Climate Counsellors</t>
  </si>
  <si>
    <t>Funds to sub-national governments, Advice or aid in implementation, Information provision</t>
  </si>
  <si>
    <t>Since 1998, state support is provided to municipalities that offer energy counselling services. The purpose of the support measures is to facilitate the spread of objective information about energy supply, energy distribution and energy consumption in order to lower the use of electricity. The counselling is directed at the general public, enterprises and local organizations. In addition, regional energy offices coordinate and support the work of energy counsellors. IEA/IRENA Global Renewable Energy Policies and Measures Database © OECD/IEA and IRENA, [November 2020]</t>
  </si>
  <si>
    <t>https://www.iea.org/policies/701-local-energy-and-climate-counsellors?country=Sweden&amp;page=3&amp;qs=swede</t>
  </si>
  <si>
    <t>Local Investment Programmes (LIP) Sweden (1998)</t>
  </si>
  <si>
    <t>Local Investment Programmes (LIP)</t>
  </si>
  <si>
    <t>The Local Investment Programmes (LIP) were implemented in Sweden municipalities between 1998 and 2008. The programme provided grants to support investments made by municipalities, in cooperation with local companies and organisations, to increase ecological sustainability. IEA/IRENA Global Renewable Energy Policies and Measures Database © OECD/IEA and IRENA, [November 2020]</t>
  </si>
  <si>
    <t>https://www.iea.org/policies/1954-local-investment-programmes-lip?country=Sweden&amp;page=3&amp;qs=swede</t>
  </si>
  <si>
    <t>Local Tax and Fees Act Bulgaria (1998)</t>
  </si>
  <si>
    <t>Local Tax and Fees Act</t>
  </si>
  <si>
    <t>Buildings, Transport, Low-emissions mobility, Light-duty vehicles</t>
  </si>
  <si>
    <t>This act establishes provisions on the levying of local taxes and fees, e.g. the property tax. Buildings using renewable energy technologies are exempt from the property tax. Electric cars, electric motorcycles and mopeds are exempt from paying the annual local tax.</t>
  </si>
  <si>
    <t>http://www.res-legal.eu/search-by-country/bulgaria/sources/t/source/src/local-tax-act/</t>
  </si>
  <si>
    <t>Local incentives - Parking charges Spain (2017)</t>
  </si>
  <si>
    <t>Local incentives - Parking charges</t>
  </si>
  <si>
    <t>Free parking for EVs in selected cities. IEA/IRENA Global Renewable Energy Policies and Measures Database © OECD/IEA and IRENA, [November 2020]</t>
  </si>
  <si>
    <t>https://www.iea.org/policies/6678-local-incentives-parking-charges?country=Spain&amp;page=1</t>
  </si>
  <si>
    <t>Local incentives - Road usage fees Spain (2015)</t>
  </si>
  <si>
    <t>Local incentives - Road usage fees</t>
  </si>
  <si>
    <t>Toll exemption on regional highways for electric vehicles if they are registered on the ecoviaT website. Free tolls for electric vehicles are limited to the following highways: 1) C-16, from Sant Cugat del Vallès to Manresa (including the Vallvidrera tunnels); 2) C-32, both in the section of Maresme and in the Garraf-Baix Penedès; and 3) on the toll barriers of the C-33 in Mollet del Vallès. IEA/IRENA Global Renewable Energy Policies and Measures Database © OECD/IEA and IRENA, [November 2020]</t>
  </si>
  <si>
    <t>https://www.iea.org/policies/6680-local-incentives-road-usage-fees?country=Spain&amp;page=2</t>
  </si>
  <si>
    <t>Long-Term Energy Strategy 2009 – 2025 Mauritius 2009 Mauritius (2009)</t>
  </si>
  <si>
    <t>Long-Term Energy Strategy 2009 – 2025</t>
  </si>
  <si>
    <t>Achieve by 2025 about 35% self sufficiency in terms of electricity supply through
use of renewable sources of energy.</t>
  </si>
  <si>
    <t>https://sustainabledevelopment.un.org/content/documents/1245mauritiusEnergy%20Strategy.pdf</t>
  </si>
  <si>
    <t>Low Carbon Development Strategy Guyana (2009)</t>
  </si>
  <si>
    <t>Low Carbon Development Strategy</t>
  </si>
  <si>
    <t>Executive
This ambitious strategy seeks to transform Guyana’s economy from one on a high energy intensity ‘business as usual’ path towards one focussed on low carbon growth and reduced exploitation of forests with concomitant benefits for climate change mitigation.</t>
  </si>
  <si>
    <t>http://www.lse.ac.uk/GranthamInstitute/law/low-carbon-development-strategy/
https://www.lcds.gov.gy/</t>
  </si>
  <si>
    <t>Low Carbon and Climate Change Resilient Development Strategy 2016 – 2025 Benin Benin (2016)</t>
  </si>
  <si>
    <t>Low Carbon and Climate Change Resilient Development Strategy 2016 – 2025</t>
  </si>
  <si>
    <t>https://www.climate-laws.org/geographies/benin/policies/low-carbon-and-climate-change-resilient-development-strategy-2016-2025
https://unfccc.int/files/focus/long-term_strategies/application/pdf/benin_long-term_strategy.pdf</t>
  </si>
  <si>
    <t>Low Emission Zone (Brussels) Belgium (2018)</t>
  </si>
  <si>
    <t>Low Emission Zone (Brussels)</t>
  </si>
  <si>
    <t>This measure prohibits certain vehicles to drive in Brussels. The LEZ is applied all days of the week, 24 hours a day, on the entire territory of the Brussels Capital Region.</t>
  </si>
  <si>
    <t>https://www.brussels.be/lez
https://lez.brussels/mytax/en/</t>
  </si>
  <si>
    <t>Low Emissions Development Strategy 2030 Republic of Moldova 2016 Moldova (2016)</t>
  </si>
  <si>
    <t>Low Emissions Development Strategy 2030</t>
  </si>
  <si>
    <t>Adopted through Decision no. 1470</t>
  </si>
  <si>
    <t>http://lex.justice.md/index.php?action=view&amp;view=doc&amp;lang=1&amp;id=369528</t>
  </si>
  <si>
    <t>Low Emissions Zone Barcelona Spain (2019)</t>
  </si>
  <si>
    <t>Low Emissions Zone Barcelona</t>
  </si>
  <si>
    <t>Barcelona</t>
  </si>
  <si>
    <t>The low emissions zone (LEZ) within Barcelona's ring roads (ZBE Rondes de Barcelona) is an area of more than 95 km2 which includes Barcelona and the municipalities adjacent to the ring roads, where traffic of the most polluting vehicles will gradually be restricted.</t>
  </si>
  <si>
    <t>https://www.zbe.barcelona/en/zones-baixes-emissions/la-zbe.html</t>
  </si>
  <si>
    <t>Low carbon, climate resilient development strategy available 2012 - 2020 Dominica Dominica (2012)</t>
  </si>
  <si>
    <t>Low carbon, climate resilient development strategy available 2012 - 2020</t>
  </si>
  <si>
    <t>https://unfccc.int/files/cooperation_support/nama/application/pdf/dominica_low_carbon_climate_resilient_strategy__%28finale%29.pdf</t>
  </si>
  <si>
    <t>Lviv Soft Loan Programme for Solar Thermal Systems Ukraine (2009)</t>
  </si>
  <si>
    <t>Lviv Soft Loan Programme for Solar Thermal Systems</t>
  </si>
  <si>
    <t>Lviv</t>
  </si>
  <si>
    <t>Buildings, Heating and cooling, Electricity and heat, Renewables</t>
  </si>
  <si>
    <t>Since 2009, Bank Lviv has offered residents across the Lviv region a subsidised interest rates to finance energy-saving measures, including the set-up of solar thermal systems. A 20% of the interest rate will be transferred back to the customer’s account a month later. IEA/IRENA Global Renewable Energy Policies and Measures Database © OECD/IEA and IRENA, [November 2020]</t>
  </si>
  <si>
    <t>https://www.iea.org/policies/6570-lviv-soft-loan-programme-for-solar-thermal-systems?country=Ukraine&amp;qs=ukra</t>
  </si>
  <si>
    <t>MEPS Requirements for Refrigerations and Freezers Ukraine (2008)</t>
  </si>
  <si>
    <t>MEPS Requirements for Refrigerations and Freezers</t>
  </si>
  <si>
    <t>MEPS and labelling for household refrigerators, freezers have been enacted in line with the European Commission Ecodesign Regulation 643/2009 IEA/IRENA Global Renewable Energy Policies and Measures Database © OECD/IEA and IRENA, [November 2020]</t>
  </si>
  <si>
    <t>https://www.iea.org/policies/2352-meps-requirements-for-refrigerations-and-freezers?country=Ukraine&amp;qs=ukraine</t>
  </si>
  <si>
    <t>MEPS for Double-Capped Tubular Fluorescent Lamps Uganda (2011)</t>
  </si>
  <si>
    <t>MEPS for Double-Capped Tubular Fluorescent Lamps</t>
  </si>
  <si>
    <t>Minimum Energy Performance Standard (MEPS) requirements for double-capped tubular fluorescent lamps with a nominal length of 550 mm to 1500 mm and having nominal lamp wattage of 16 watts or more. IEA/IRENA Global Renewable Energy Policies and Measures Database © OECD/IEA and IRENA, [November 2020]</t>
  </si>
  <si>
    <t>https://www.iea.org/policies/8838-double-capped-tubular-fluorescent-lamps-meps?country=Uganda&amp;qs=turk</t>
  </si>
  <si>
    <t>MOVALT Infrastructure Plan: Development of Recharging Infrastructure for Alternative Vehicles Spain (2017)</t>
  </si>
  <si>
    <t>MOVALT Infrastructure Plan: Development of Recharging Infrastructure for Alternative Vehicles</t>
  </si>
  <si>
    <t>Considering the existing barriers associated with the recharging infrastructure for electric vehicles, it is deemed advisable to maintain support for alternative energies in the transport sector by launching the aid programme for the deployment of electric vehicle charging infrastructure: the MOVALT Infrastructure Plan. The funding for this programme was a maximum budget of €20 million to promote the roll-out of electric vehicle charging infrastructure. IEA/IRENA Global Renewable Energy Policies and Measures Database © OECD/IEA and IRENA, [November 2020]</t>
  </si>
  <si>
    <t>https://www.iea.org/policies/2598-movalt-infrastructure-plan-development-of-recharging-infrastructure-for-alternative-vehicles?country=Spain&amp;page=1</t>
  </si>
  <si>
    <t>MOVEA Plan: Promotion of Alternative Energy Vehicles Spain (2015)</t>
  </si>
  <si>
    <t>MOVEA Plan: Promotion of Alternative Energy Vehicles</t>
  </si>
  <si>
    <t>The Plan to Boost Mobility with Alternative Energy Vehicles (MOVEA Plan) is a measure which forms part of the Strategy for the Promotion of Alternative Energy Vehicles (VEA) in Spain (2014-2020) and plans to support the acquisition of the most efficient vehicles which have been developed. With a budget of €16.6 million, it intended to promote the acquisition of vehicles with alternative energies, as well as the implementation of recharging points for electric vehicles in zones with public access. IEA/IRENA Global Renewable Energy Policies and Measures Database © OECD/IEA and IRENA, [November 2020]</t>
  </si>
  <si>
    <t>https://www.iea.org/policies/2644-movea-planpromotion-of-alternative-energy-vehicles?country=Spain&amp;page=2</t>
  </si>
  <si>
    <t>MOVELE Plan (2011-2014) - Infrastructure Incentives Spain (2011)</t>
  </si>
  <si>
    <t>MOVELE Plan (2011-2014) - Infrastructure Incentives</t>
  </si>
  <si>
    <t>One of the objectives of the Movele pilot demonstration project (2011-2014) is to install a total of 546 public-use charging points in the cities of Madrid, Barcelona, and Seville by
March 2012. This measure regards subsidies for private and public charging points. IEA/IRENA Global Renewable Energy Policies and Measures Database © OECD/IEA and IRENA, [November 2020]</t>
  </si>
  <si>
    <t>https://www.iea.org/policies/6666-infrastructure-incentivesesp?country=Spain&amp;page=3&amp;qs=spai</t>
  </si>
  <si>
    <t>MOVELE Plan (2011-2014) - Purchase Subsidies ESP Light-Duty Vehicle Spain (2011)</t>
  </si>
  <si>
    <t>MOVELE Plan (2011-2014) - Purchase Subsidies ESP Light-Duty Vehicle</t>
  </si>
  <si>
    <t>National subsidy up to 5.500€ (light vehicles). 2011 MOVELE PLAN (RD 648/2011) All-electric range: 5 km – 40 km: up to €2,000; 40 km – 40 km: up to €4,000; &gt; 90 km: up to €6,000. (*) 25% of prices before taxes (with battery), 35% of prices before taxes (without battery) IEA/IRENA Global Renewable Energy Policies and Measures Database © OECD/IEA and IRENA, [November 2020]</t>
  </si>
  <si>
    <t>https://www.iea.org/policies/6746-purchase-subsidiesesp-light-duty-vehicle?country=Spain&amp;page=3&amp;qs=spai</t>
  </si>
  <si>
    <t>MOVELE Programme Spain (2014)</t>
  </si>
  <si>
    <t>MOVELE Programme</t>
  </si>
  <si>
    <t>The integral Strategy for Boosting the Electrical Vehicle 2010-2014 showed the need to carry out a number of actions in order to promote the development and use of electrical vehicles in Spain. For this purpose, the launch of the MOVELE programme took place in 2014, which first edition was carried out within the framework of the aforementioned strategy, with a budgetary provision of €10 million. In 2015 a second edition brought an additional budget of €7 million. The MOVELE programme was a public aid managed by the Institute for Energy Diversification and Saving (IDAE) and intended to promote the acquisition of electric vehicles. These aids were intended for the acquisition directly or through financing operations by leasing or renting of the following categories of new electric vehicles: passenger cars (M1), small vans or light trucks (N1 and N2), buses or coaches (M2 and M3), light quads (L6e) and heavy quads (L7e). IEA/IRENA Global Renewable Energy Policies and Measures Database © OECD/IEA and IRENA, [November 2020]</t>
  </si>
  <si>
    <t>https://www.iea.org/policies/2638-movele-programme?country=Spain&amp;page=2&amp;qs=spai</t>
  </si>
  <si>
    <t>MOVES Programme Sweden (2019)</t>
  </si>
  <si>
    <t>MOVES Programme</t>
  </si>
  <si>
    <t>The MOVES Programme, with a budget of €45 million, falls within the scope of application of Directive 2014/94/EU of the European Parliament and of the Council of 22 October 2014. IEA/IRENA Global Renewable Energy Policies and Measures Database © OECD/IEA and IRENA, [November 2020]</t>
  </si>
  <si>
    <t>https://www.iea.org/policies/7698-moves-program?country=Spain&amp;page=1&amp;qs=spain</t>
  </si>
  <si>
    <t>Main Requirements to Buildings and Structures - Energy saving Ukraine (2008)</t>
  </si>
  <si>
    <t>Main Requirements to Buildings and Structures - Energy saving</t>
  </si>
  <si>
    <t>DBN V.1.2-11-2008 establishes the main provisions of the basic requirement for products, buildings and structures to ensure energy savings and thermal insulation of buildings. IEA/IRENA Global Renewable Energy Policies and Measures Database © OECD/IEA and IRENA, [November 2020]</t>
  </si>
  <si>
    <t>https://www.iea.org/policies/7053-main-requirements-to-buildings-and-structures-energy-saving?country=Ukraine&amp;qs=ukraine</t>
  </si>
  <si>
    <t>Malaysia Biofuels Industry Act 2007 Malaysia (2007)</t>
  </si>
  <si>
    <t>Biofuels Industry Act</t>
  </si>
  <si>
    <t>faolex.fao.org/docs/texts/mal91774.doc</t>
  </si>
  <si>
    <t>Maldives National Energy Policy &amp; Strategy Maldives (2010)</t>
  </si>
  <si>
    <t>National Energy Policy &amp; Strategy</t>
  </si>
  <si>
    <t>https://www.environment.gov.mv/v2/en/download/4646</t>
  </si>
  <si>
    <t>Maldives National Strategy for Sustainable Development Maldives (2009)</t>
  </si>
  <si>
    <t>National Strategy for Sustainable Development</t>
  </si>
  <si>
    <t>https://sustainabledevelopment.un.org/content/documents/15891Maldives.pdf</t>
  </si>
  <si>
    <t>Mandatory Biofuel Content in Transportation Fuels Spain (2008)</t>
  </si>
  <si>
    <t>Mandatory Biofuel Content in Transportation Fuels</t>
  </si>
  <si>
    <t>Evolution of the legislation surrounding mandatory biofuel content in transportation fuels. IEA/IRENA Global Renewable Energy Policies and Measures Database © OECD/IEA and IRENA, [November 2020]</t>
  </si>
  <si>
    <t>https://www.iea.org/policies/4810-mandatory-biofuel-content-in-transportation-fuels-royal-decree-4592011?country=Spain&amp;page=4&amp;qs=spain</t>
  </si>
  <si>
    <t>Mechanisms of Compensation for Services to Ecosystems, Law No. 30215 Peru (2014)</t>
  </si>
  <si>
    <t>Mechanisms of Compensation for Services to Ecosystems, Law No. 30215</t>
  </si>
  <si>
    <t>https://www.ecosystemmarketplace.com/articles/peruvian-congress-passes-historic-ecosystem-services-law/</t>
  </si>
  <si>
    <t>Medium Term Plan Zimbabwe (2011)</t>
  </si>
  <si>
    <t>Medium Term Plan</t>
  </si>
  <si>
    <t>https://leap.unep.org/countries/zw/national-legislation/zimbabwe-medium-term-plan-2011-2015</t>
  </si>
  <si>
    <t>Mineral Oil Tax Norway (2000)</t>
  </si>
  <si>
    <t>Mineral Oil Tax</t>
  </si>
  <si>
    <t>Mineral oil tax applied from 1975 to 1992, when it was superseded by the CO2 Tax (see separate entry). The tax was re-introduced in 2000, due to increase of electricity tax. Exemptions include fisheries, sea and coastal water transport and fish oil and fish meal production. Pulp and paper industry pays low rate of NOK 0,126 per litre. The ordinary rate was NOK 1,590 per litre in 2014. IEA/IRENA Global Renewable Energy Policies and Measures Database © OECD/IEA and IRENA, [November 2020]</t>
  </si>
  <si>
    <t>https://www.iea.org/policies/339-mineral-oil-tax?country=Norway&amp;page=2&amp;qs=norway
https://www.skatteetaten.no/en/business-and-organisation/vat-and-duties/excise-duties/about-the-excise-duties/mineral-product/</t>
  </si>
  <si>
    <t>Mineral Oil Tax and Surtax on Motor Fuels Switzerland (1996)</t>
  </si>
  <si>
    <t>Mineral Oil Tax and Surtax on Motor Fuels</t>
  </si>
  <si>
    <t>Tax on fossil motor fuels. Transformed in 1996 from a fiscal customs tariff to an excise tax. The Mineral Oil Tax applies to crude oil, other mineral oils, natural gas and their processed products. The rate of tax varies according to the form of mineral oil. The tax on petrol, for example, is 73.12 cents per litre, for diesel 75.87 cents and for extra-light heating oil, 0.3 cents. The Mineral Oil Surtax on Motor Fuels is a surtax chaged at a flat rate of CHF 300 on each 1000 litres. IEA/IRENA Global Renewable Energy Policies and Measures Database © OECD/IEA and IRENA, [November 2020]</t>
  </si>
  <si>
    <t>https://www.iea.org/policies/2583-mineral-oil-tax-and-supplement-for-motor-fuels?country=Switzerland&amp;page=2&amp;qs=swi
https://www.ch.ch/en/mineral-oil-tax/</t>
  </si>
  <si>
    <t>Mineral Oil Tax reduction on Biofuels and Natural Gas (Mineral Oil Tax Act) (amendment) Switzerland (2008)</t>
  </si>
  <si>
    <t>Mineral Oil Tax reduction on Biofuels and Natural Gas (Mineral Oil Tax Act) (amendment)</t>
  </si>
  <si>
    <t>Fiscal or financial incentives, Energy and other taxes, Other mandatory requirements</t>
  </si>
  <si>
    <t>https://climate-laws.org/geographies/switzerland/laws/mineral-oil-tax-reduction-on-biofuels-and-natural-gas-mineral-oil-tax-act-amendment</t>
  </si>
  <si>
    <t>Mini-hydroelectric Power Incentive Act (RA 7156) Philippines (1991)</t>
  </si>
  <si>
    <t>Mini-hydroelectric Power Incentive Act (RA 7156)</t>
  </si>
  <si>
    <t>Fiscal or financial incentives, Energy and other taxes, Tax relief</t>
  </si>
  <si>
    <t>https://lawphil.net/statutes/repacts/ra1991/ra_7156_1991.html</t>
  </si>
  <si>
    <t>Minimum Energy Performance Standards Singapore (2011)</t>
  </si>
  <si>
    <t>Minimum Energy Performance Standards</t>
  </si>
  <si>
    <t>The Minimum Energy Performance Standards (MEPS) were introduced in September 2011 for household air-conditioners and refrigerators to help consumers avoid being locked into high energy consumption and costs of the most inefficient appliances. MEPS removes the most inefficient models that fall short of specified minimum energy efficiency levels from the market.
MEPS were introduced for clothes dryers in April 2014 and lamps in July 2015. (source: IEA) IEA/IRENA Global Renewable Energy Policies and Measures Database © OECD/IEA and IRENA, [November 2020]</t>
  </si>
  <si>
    <t>https://www.nea.gov.sg/our-services/climate-change-energy-efficiency/energy-efficiency/household-sector/minimum-energy-performance-standards</t>
  </si>
  <si>
    <t>Minimum Requirement for Roof Insulation in Rental Residential Buildings (Flanders) Belgium (2015)</t>
  </si>
  <si>
    <t>Minimum Requirement for Roof Insulation in Rental Residential Buildings (Flanders)</t>
  </si>
  <si>
    <t>A new standard introduced in Flanders, Belgium in January 2015 sets a minimum requirement for roof insulation in residential buildings, applied when the home is rented out. If a residential building does not meet the minimum requirements, it receives penalty points. From 2020 if a building or apartment receives more than 15 penalty points, the building will be ineligible for renting. IEA/IRENA Global Renewable Energy Policies and Measures Database © OECD/IEA and IRENA, [November 2020]</t>
  </si>
  <si>
    <t>https://www.iea.org/policies/8504-minimum-requirement-for-roof-insulation-in-rental-residential-buildings-flanders?country=Belgium&amp;qs=belgiu</t>
  </si>
  <si>
    <t>Minimum biofuel content for transportation fuels (Act No. 201/2012 Coll., on the protection of atmosphere; Clean Air Act) Czech Republic (2012)</t>
  </si>
  <si>
    <t>Minimum biofuel content for transportation fuels Act No. 201/2012 Coll., on the protection of atmosphere; Clean Air Act</t>
  </si>
  <si>
    <t>https://www.mzp.cz/en/sustainability_criteria_biofuels</t>
  </si>
  <si>
    <t>Ministerial Accord No. 089 on Regulation for NAMAs Ecuador (2013)</t>
  </si>
  <si>
    <t>Ministerial Accord No. 089 on Regulation for NAMAs</t>
  </si>
  <si>
    <t>https://www.climate-laws.org/geographies/ecuador/policies/ministerial-accord-no-089-on-regulation-for-namas</t>
  </si>
  <si>
    <t>Ministerial Accord No. 33 on REDD Ecuador (2013)</t>
  </si>
  <si>
    <t>Ministerial Accord No. 33 on REDD</t>
  </si>
  <si>
    <t>https://www.climate-laws.org/geographies/ecuador/policies/ministerial-accord-no-33-on-redd</t>
  </si>
  <si>
    <t>Compensation to carbon intensive industries (sectors and sub-sectors) exposed to carbon leakage caused by the indirect costs of the EU Emissions Trading Scheme Greece (2014)</t>
  </si>
  <si>
    <t>Compensation to carbon intensive industries (sectors and sub-sectors) exposed to carbon leakage caused by the indirect costs of the EU Emissions Trading Scheme</t>
  </si>
  <si>
    <t>Economic instruments, Fiscal or financial incentives, Tax relief</t>
  </si>
  <si>
    <t>https://www.climate-laws.org/geographies/greece/laws/ministerial-decision-21906-on-the-compensation-to-those-carbon-intensive-industries-sectors-and-sub-sectors-exposed-to-carbon-leakage-caused-by-the-indirect-costs-of-the-eu-emissions-trading-scheme-as-defined-in-the-directive-2009-29-ec</t>
  </si>
  <si>
    <t>Ministerial Decree 1220 establishing the National Climate Change Committee (amended by the Decree 2011-1689) Senegal (2003)</t>
  </si>
  <si>
    <t>Ministerial Decree 1220 establishing the National Climate Change Committee (amended by the Decree 2011-1689)</t>
  </si>
  <si>
    <t>https://www.climate-laws.org/geographies/senegal/policies/ministerial-decree-1220-establishing-the-national-climate-change-committee-amended-by-the-decree-2011-1689</t>
  </si>
  <si>
    <t>Ministerial Decree 277/2009 approving the Rules of the National Directorate of New and Renewable Energy Mozambique (2009)</t>
  </si>
  <si>
    <t>Ministerial Decree 277/2009 approving the Rules of the National Directorate of New and Renewable Energy</t>
  </si>
  <si>
    <t>https://www.ecolex.org/details/legislation/ministerial-order-no-2772009-approving-the-regulation-of-the-national-direction-for-new-and-renewable-energies-lex-faoc111999/?</t>
  </si>
  <si>
    <t>Ministerial Decree No. 37296-MINAE creating the Voluntary Carbon Market Costa Rica (2013)</t>
  </si>
  <si>
    <t>Ministerial Decree No. 37296-MINAE creating the Voluntary Carbon Market</t>
  </si>
  <si>
    <t>Ministerial Decree No. 9317 establishing the organization and functioning of the National Greenhouse Gas Reduction Programme through Energy efficiency in the building sector and related regulation Senegal (2013)</t>
  </si>
  <si>
    <t>Ministerial Decree No. 9317 establishing the organization and functioning of the National Greenhouse Gas Reduction Programme through Energy efficiency in the building sector and related regulation</t>
  </si>
  <si>
    <t>https://www.climate-laws.org/geographies/senegal/policies/ministerial-decree-no-9317-establishing-the-organization-and-functioning-of-the-national-greenhouse-gas-reduction-programme-through-energy-efficiency-in-the-building-sector-and-related-regulation</t>
  </si>
  <si>
    <t>Ministerial Order No. 003/16.01 of 15 July 2010 Preventing Activities that Pollute the Atmosphere Rwanda (2010)</t>
  </si>
  <si>
    <t>Ministerial Order No. 003/16.01 Preventing Activities that Pollute the Atmosphere</t>
  </si>
  <si>
    <t>Regulatory Instruments, Codes and standards, Industrial air pollution standards, Other mandatory requirements</t>
  </si>
  <si>
    <t>https://www.climate-laws.org/geographies/rwanda/laws/ministerial-order-no-003-16-01-of-15-july-2010-preventing-activities-that-pollute-the-atmosphere</t>
  </si>
  <si>
    <t>Ministers’ Resolution No.1155 of Sep - 2006. "Strategy of Reducing Emissions and Enhancing Removals by Sinks of Greenhouse Gases in the Republic of Belarus for 2007-2012 Belarus (2006)</t>
  </si>
  <si>
    <t>Ministers’ Resolution No.1155/2006. "Strategy of Reducing Emissions and Enhancing Removals by Sinks of Greenhouse Gases for 2007-2012</t>
  </si>
  <si>
    <t>The main objective is to enable the most cost effective utilization of energy resources for secure and safe supply of energy to the economy and people while observing the necessary ecological requirement. Focus is on energy conservation, energy efficiency and use of renewable sources of energy as a means of reducing GHG emissions.</t>
  </si>
  <si>
    <t>http://www.un.org/webcast/climatechange/highlevel/2007/pdfs/belarus-eng.pdf</t>
  </si>
  <si>
    <t>Ministry of Energy and Mining long-term National Energy Policy 2009-2030 Jamaica (2010)</t>
  </si>
  <si>
    <t>Ministry of Energy and Mining long-term National Energy Policy 2009-2030</t>
  </si>
  <si>
    <t>https://www.mset.gov.jm/wp-content/uploads/2019/07/Draft-Renewable-Energy-Policy_0.pdf</t>
  </si>
  <si>
    <t>Misión Transporte Venezuela (2013)</t>
  </si>
  <si>
    <t>Misión Transporte</t>
  </si>
  <si>
    <t>Established in March 2013, the Transport Mission aims to deliver "collective mobility for good life". Various measures will be implemented under this Mission, involving more efficient use of transport and the improvement and renovation of the fleet, resulting in greater efficiency and lower emissions.</t>
  </si>
  <si>
    <t>Mitigation Plan for the Energy Sector Chile (2017)</t>
  </si>
  <si>
    <t>Mitigation Plan for the Energy Sector</t>
  </si>
  <si>
    <t>Direct investment, Infrastructure investments, Procurement rules, Fiscal or financial incentives, Information and education, Information provision, Performance label, Regulatory Instruments, Codes and standards, Product standards, Monitoring</t>
  </si>
  <si>
    <t>The GHG Mitigation Plan for the Energy Sector consists of four sets of measures for each of the following sub-sectors: electricity generation, transport, industry and mining, and buildings. It aims to foster energy efficiency and the use of renewable energy in each of these sectors.
In Spanish: Plan de mitigación de gases de efecto invernadero para el sector energía.</t>
  </si>
  <si>
    <t>http://www.energia.gob.cl/sites/default/files/plan-mitigacion-gei-sector-energia-2017.pdf</t>
  </si>
  <si>
    <t>Mobility Agreements (Flanders) Belgium (1996)</t>
  </si>
  <si>
    <t>Mobility Agreements (Flanders)</t>
  </si>
  <si>
    <t>Flan</t>
  </si>
  <si>
    <t>Grants and subsidies, Negotiated agreements (public-private sector)</t>
  </si>
  <si>
    <t>Since 1996, Flemish communities have been able to sign an agreement with the regional public transport company, the Flemish Government and other stakeholders such as schools, in order to develop an integrated multimodal mobility plan. This has to cover a broad range of mobility and road-safety measures, such as promoting and giving priority to public transport, limiting (or freezing) the number of car parking places, and the construction of bicycle-tracks. IEA/IRENA Global Renewable Energy Policies and Measures Database © OECD/IEA and IRENA, [November 2020]</t>
  </si>
  <si>
    <t>https://www.iea.org/policies/2071-flanders-mobility-agreements?country=Belgium&amp;page=3&amp;qs=belg</t>
  </si>
  <si>
    <t>Modification to the Biomass, Waste and Wind Energy Premiums Spain (2002)</t>
  </si>
  <si>
    <t>Modification to the Biomass, Waste and Wind Energy Premiums</t>
  </si>
  <si>
    <t>Within the Renewable Action Plan 2000-2010, an inter-ministerial commission was created in 2001 to promote a package of measures and remove barriers in the deployment of renewable energy sources. Modification of renewable energy premiums has been introduced in the legislation that set the yearly electric tariffs. The premium for energy from biomass has been increased from €0.0279/kWh in 2002 to €0.0332/kWh in 2003, and also for the livestock manure management from €0.0271/kWh to €0.0294/kWh. Conversely, the premium for wind energy has been reduced from €0.0290/kWh to €0.0266/kWh. IEA/IRENA Global Renewable Energy Policies and Measures Database © OECD/IEA and IRENA, [November 2020]</t>
  </si>
  <si>
    <t>https://www.iea.org/policies/3818-modification-to-the-biomass-waste-and-wind-energy-premiums?country=Spain&amp;page=5&amp;qs=spai</t>
  </si>
  <si>
    <t>Moroccan Climate Change Policy Morocco (2014)</t>
  </si>
  <si>
    <t>Moroccan Climate Change Policy</t>
  </si>
  <si>
    <t>The Moroccan Climate Change Policy coordinates and aligns various sectoral and cross-sectoral national policies against climate change, mainly in the energy, waste, transportation, agriculture and forestry sectors. (source: Climate Action Tracker)</t>
  </si>
  <si>
    <t>https://www.4c.ma/medias/MCCP%20-%20Moroccan%20Climate%20Change%20Policy.pdf</t>
  </si>
  <si>
    <t>Integrated Wind Energy Program Morocco (2010)</t>
  </si>
  <si>
    <t>Integrated Wind Energy Program</t>
  </si>
  <si>
    <t>The Integrated Wind Energy Program aims to increase the capacity of national wind farms from 797 MW in 2015 to 2,000 MW by 2020.
"The Integrated Wind Energy Program includes the construction of three wind farms (Tanger II, Midelt and Jbel al Hadid) with an installed capacity of 450 megawatts structured through public-private partnerships. 
The objective is to boost electricity production whilst protecting the environment and offering clean energy to the local population. The programme will also help to cover growing electricity needs and ultimately create jobs, develop high level expertise and boost research and development in the area of wind power, which offers considerable potential for Morocco in the future. It is in line with the strategic guidelines of the NIF and the Mediterranean Solar Plan, which aim to contribute to creating conditions for sustainable economic growth whilst respecting the environment."
(source: https://ec.europa.eu/europeaid/blending/integrated-wind-energy-programme_en)</t>
  </si>
  <si>
    <t>http://www.invest.gov.ma/?Id=67&amp;lang=en&amp;RefCat=3&amp;Ref=146</t>
  </si>
  <si>
    <t>Solar Plan (Noor) Morocco (2013)</t>
  </si>
  <si>
    <t>Solar Plan (Noor)</t>
  </si>
  <si>
    <t>Under the Morocco Solar Plan (Noor), Morocco plans to extend installed solar power capacity (PV and CSP) to 2,000 MW by 2020, starting from 180 MW of installed capacity at the end of 2015. (source: Climate Action Tracker)
Morocco also plans to build mega-scale solar power projects at five location — Laayoune (Sahara), Boujdour (Western Sahara), Tarfaya (south of Agadir), Ain Beni Mathar (center) and Ouarzazate
In French: Programme National de l'énergie solaire.</t>
  </si>
  <si>
    <t>http://ledsgp.org/wp-content/uploads/2016/07/Implementation-of-Moroccos-solar-energy-plan-Faouzi-Senhaji-.pdf</t>
  </si>
  <si>
    <t>Motor Vehicle (Duties and Licences) Act, Number 22 of 2001 Ireland (2001)</t>
  </si>
  <si>
    <t>Motor Vehicle (Duties and Licences) Act, Number 22/2001</t>
  </si>
  <si>
    <t>Fiscal or financial incentives, Energy and other taxes, Obligation schemes</t>
  </si>
  <si>
    <t>http://www.irishstatutebook.ie/eli/2001/act/22/enacted/en/html</t>
  </si>
  <si>
    <t>MuKEn Model Prescriptions of the Cantons Regarding Energy Switzerland (2000)</t>
  </si>
  <si>
    <t>MuKEn Model Prescriptions of the Cantons Regarding Energy</t>
  </si>
  <si>
    <t>The Swiss constitution grants policy responsibility in the domain of buildings to the cantons. The cantons elaborate model energy prescriptions together and each canton transposes them differently into the cantonal law. The newest model energy prescriptions dates to 2014. It contains mandatory and optional parts. Main contents: - Limits for heat demand in new buildings to 16 kWh/m2 and to 24 kWh/m2 for buildings to be refurbished. Both limits have been subsequently tightened in the last years/decades. - Limit values, technical and operational prescriptions for lighting, cooling and ventilation - Limit value of max. 80% heat from fossil energy sources for new buildings. Max 90% heat from fossil energy sources for refurbished buildings - Requirements for the electricity production within buildings (10 W / energy reference area) - Refurbishment duty for direct elecric heating systems - Prescriptions for big energy consumers (&gt; 500 GWh heat and/or &gt; 0.5 GWh electricity) IEA/IRENA Global Renewable Energy Policies and Measures Database © OECD/IEA and IRENA, [November 2020]</t>
  </si>
  <si>
    <t>https://www.iea.org/policies/230-muken-model-prescriptions-of-the-cantons-regarding-energy?country=Switzerland&amp;page=2&amp;qs=swi</t>
  </si>
  <si>
    <t>Multi-Year Tariff Order (MYTO) I (2008-2013) Nigeria (2008)</t>
  </si>
  <si>
    <t>Multi-Year Tariff Order (MYTO) I (2008-2013)</t>
  </si>
  <si>
    <t>Superseded by MYTO 2012-2017, check there for details.</t>
  </si>
  <si>
    <t>http://www.nercng.org/index.php/nerc-documents/func-startdown/42/</t>
  </si>
  <si>
    <t>Multi-Year Tariff Order (MYTO) II (2012-2017) Nigeria (2012)</t>
  </si>
  <si>
    <t>Multi-Year Tariff Order (MYTO) II (2012-2017)</t>
  </si>
  <si>
    <t>Establishes the regulated prices to be paid to licensed electricity generation companies in providing electricity to distribution and retailing companies for the period 1st June, 2012 to 31st May, 2017</t>
  </si>
  <si>
    <t>http://www.nercng.org/index.php/myto-2</t>
  </si>
  <si>
    <t>Multi-lateral Agreements to Reduce CO2 Emissions: Slovakia Norway (1999)</t>
  </si>
  <si>
    <t>Multi-lateral Agreements to Reduce CO2 Emissions: Slovakia</t>
  </si>
  <si>
    <t>Grants and subsidies, Market-based instruments</t>
  </si>
  <si>
    <t>Norway financed a project for the reduction of CO 2 emissions in Slovakia, then hoping that future refinement of the Kyoto Protocol would enable the reduction to be credited toward Norways Kyoto commitment. Environment ministers from each country agreed that Norway would contribute NOK 1.2 million to modernise two district heating systems in Slovakia through the replacement of coal and natural gas with bioenergy. While the net reduction in CO 2 emissions was expected to be only 50,000 metric tons over 30 years, both ministers expressed hope for expanded co-operation on these matters in years to come. The agreement with Slovakia arrived in addition to similar Norwegian agreements with Poland, Mexico, Burkina Faso, Costa Rica and China. In 2002, Norway negotiated other such agreements with Romania, India, the Baltic States and Russia. IEA/IRENA Global Renewable Energy Policies and Measures Database © OECD/IEA and IRENA, [November 2020]</t>
  </si>
  <si>
    <t>https://www.iea.org/policies/3575-multi-lateral-agreements-to-reduce-co2-emissions-slovakia?country=Norway&amp;page=2&amp;qs=norway</t>
  </si>
  <si>
    <t>Multimodal E-mobility Connectivity for the Öresund Region (MECOR) Sweden (2015)</t>
  </si>
  <si>
    <t>Multimodal E-mobility Connectivity for the Öresund Region (MECOR)</t>
  </si>
  <si>
    <t>Malmö</t>
  </si>
  <si>
    <t>The Action was a study with an associated pilot deployment connecting the two urban nodes of Malmö and Copenhagen as e-mobility hubs. The Action promoted multimodal e-mobility and installed 30 semi-fast charging sites in Denmark and 30 semi-fast charging sites in Sweden, with a total number of 119 charging stations and 238 charging outlets for road vehicles. IEA/IRENA Global Renewable Energy Policies and Measures Database © OECD/IEA and IRENA, [November 2020]</t>
  </si>
  <si>
    <t>https://www.iea.org/policies/2692-multimodal-e-mobility-connectivity-for-the-oresund-region-mecor?country=Sweden&amp;qs=swed</t>
  </si>
  <si>
    <t>Myanmar Action Plan for Disaster Risk Reduction Myanmar (2012)</t>
  </si>
  <si>
    <t>Action Plan for Disaster Risk Reduction</t>
  </si>
  <si>
    <t>https://reliefweb.int/report/myanmar/myanmar-action-plan-disaster-risk-reduction-mapdrr</t>
  </si>
  <si>
    <t>NATIONAL CLIMATE CHANGE POLICY Malawi 2012 Malawi (2012)</t>
  </si>
  <si>
    <t>National Climate Change Policy</t>
  </si>
  <si>
    <t>The overall goal of the Policy is to promote climate change adaptation and
mitigation for sustainable livelihoods through measures that increase levels of
knowledge and understanding and improve human well-being and social equity,
while pursuing economic development thatsignificantly reduces environmental
risks and ecological scarcities.</t>
  </si>
  <si>
    <t>http://populationmalawi.org/wp1/wp-content/uploads/2014/04/Malawi-National-Climate-Change-Policy-14-Dec.pdf</t>
  </si>
  <si>
    <t>NATIONAL RENEWABLE ENERGY ACTION PLAN OF THE REPUBLIC OF SERBIA 2013 Serbia (2013)</t>
  </si>
  <si>
    <t>27 % of Renewable energy sources in the gross final energy consumption in 2020.</t>
  </si>
  <si>
    <t>https://cep.org.rs/en/blogs/serbias-renewable-energy-commitments/</t>
  </si>
  <si>
    <t>NIUE POLICY STATEMENT ON CLIMATE CHANGE Niue 2009 Niue (2009)</t>
  </si>
  <si>
    <t>Policy Statement on Climate Change</t>
  </si>
  <si>
    <t>This policy statement outlines Niue's broad objectives and strategies for responding to the
impacts and challenges of climate change. It provides a national policy framework to
mitigate the causes of climate change and adapt to its impacts in a coordinated, effective
and sustainable manner. It provides the policy platform upon which Niue can engage with
and obtain the support of the international community and development partners to
address the challenges of climate change in Niue</t>
  </si>
  <si>
    <t>http://www.preventionweb.net/files/28164_niueccpolicy.pdf</t>
  </si>
  <si>
    <t>NTC 5104 Energy Efficiency Ratings and Labelling for Unitary Air Conditioners Colombia (2002)</t>
  </si>
  <si>
    <t>NTC 5104 Energy Efficiency Ratings and Labelling for Unitary Air Conditioners</t>
  </si>
  <si>
    <t>Establishes energy efficiency ranges that allow the classification of unitary type air conditioners, according to energy performance. Also specifies the content of the energy efficiency label for electric air conditioners. IEA/IRENA Global Renewable Energy Policies and Measures Database © OECD/IEA and IRENA, [November 2020]</t>
  </si>
  <si>
    <t>https://www.iea.org/policies/6860-ntc-51042002-energy-efficiency-ratings-and-labelling-for-unitary-air-conditioners</t>
  </si>
  <si>
    <t>NYTEK R&amp;D Programme Norway (1995)</t>
  </si>
  <si>
    <t>NYTEK R&amp;D Programme</t>
  </si>
  <si>
    <t>The Research Council of Norway administers this industry-driven R&amp;D programme to develop products and processes for efficient energy technologies and new renewable energy sources in Norwegian enterprises. Its primary research areas are bioenergy, wind, photovoltaics, thermal solar, wave energy, heat pumps and hydrogen. IEA/IRENA Global Renewable Energy Policies and Measures Database © OECD/IEA and IRENA, [November 2020]</t>
  </si>
  <si>
    <t>https://www.iea.org/policies/4041-nytek-rd-programme?country=Norway&amp;page=3&amp;qs=norway</t>
  </si>
  <si>
    <t>Name of law Decree-Law No. 147 on the Reorganisation of Central State Administrative Organs (creation of Ministry of Sciences, Technology and Environment responsible for Climate Change policy) Cuba (1994)</t>
  </si>
  <si>
    <t>Name of law Decree-Law No. 147 on the Reorganisation of Central State Administrative Organs (creation of Ministry of Sciences, Technology and Environment responsible for Climate Change policy)</t>
  </si>
  <si>
    <t>https://www.lse.ac.uk/GranthamInstitute/wp-content/uploads/2015/05/CUBA.pdf</t>
  </si>
  <si>
    <t>Name of law The Natural Resources Conservation Authority (Air Quality) Regulations Jamaica (2002)</t>
  </si>
  <si>
    <t>Name of law The Natural Resources Conservation Authority (Air Quality) Regulations</t>
  </si>
  <si>
    <t>Legislative. Amended 2006</t>
  </si>
  <si>
    <t>https://www.nepa.gov.jm/new/legal_matters/laws/</t>
  </si>
  <si>
    <t>National Action Plan for Climate Change 2017-2022 Chile (2017)</t>
  </si>
  <si>
    <t>National Action Plan for Climate Change 2017-2022</t>
  </si>
  <si>
    <t>Chile adopted the Plan de Acción Nacional de Cambio Climático 2017-2022 (PANCC-II) in 2017, coordinated by the Interministerial Technical Team on Climate Change, Equipo Técnico Interministerial de Cambio Climático
This strategic policy document includes a target to reduce the intensity of CO2 emissions by at least 30% by 2030, the promotion of non-conventional renewable energies by promoting an energy efficiency law and reforesting 100,000 hectares of mainly native forest. It also defines 4 other pillars of climate action in addition to mitigation. These pillars are: Adaptation, Capacity Building, Development and Transfer of Technologies, and Financing.</t>
  </si>
  <si>
    <t>https://www.ndcs.undp.org/content/ndc-support-programme/en/home/impact-and-learning/library/chile-s-plan-of-action-for-climate-change.html</t>
  </si>
  <si>
    <t>National Action Plan for Climate Change Mitigation Tajikistan (2003)</t>
  </si>
  <si>
    <t>National Action Plan for Climate Change Mitigation</t>
  </si>
  <si>
    <t>Executive
The National Action Plan for Climate Change Mitigation was approved and adopted by the Governmental Decree No.259. The Action Plan identifies the major policy directions and priorities to reduce GHG emission and adapt to climate change under national policy. This policy functions as the basis for implementation by all levels of governments and sectors.</t>
  </si>
  <si>
    <t>http://www.lse.ac.uk/GranthamInstitute/law/national-action-plan-for-climate-change-mitigation/</t>
  </si>
  <si>
    <t>National Action Plan for Conservation of Wetlands of High Significance in Bulgaria 2013 - 2022 Bulgaria (2013)</t>
  </si>
  <si>
    <t>National Action Plan for Conservation of Wetlands of High Significance in 2013 - 2022</t>
  </si>
  <si>
    <t>The overall goal of the document is to "provide the foundation for planning and implementation of conservation and sustainable management of Bulgaria’s most significant wetlands."</t>
  </si>
  <si>
    <t>http://www.chm.moew.government.bg/files/ckeditor-library/WetlandsPlan-engl.pdf</t>
  </si>
  <si>
    <t>National Action Plan for Electric Mobility Nepal (2018)</t>
  </si>
  <si>
    <t>National Action Plan for Electric Mobility</t>
  </si>
  <si>
    <t>The objectives of this Action Plan include: 
- Undertake a comprehensive review of current gaps, barriers and challenges to the implementation and/or advancement of the NDC’s transport provisions;
- Identify and conceptualize clear and concrete action to support implementation of the transport provisions of the NDC;
- Engage a comprehensive range of stakeholders, including public and private sectors and consumers, in participatory dialogue, prioritization and action planning for electric mobility; 
- Build the capacity of government partners, civil society and transport operators to support and advance the transport provisions of the NDC.</t>
  </si>
  <si>
    <t>http://gggi.org/site/assets/uploads/2018/07/GGGI-Nepal_Action-Plan-for-Electric-Mobility.pdf</t>
  </si>
  <si>
    <t>LVA</t>
  </si>
  <si>
    <t>National Action Plan for Energy Efficiency Latvia 2014 Latvia (2014)</t>
  </si>
  <si>
    <t>National Action Plan for Energy Efficiency</t>
  </si>
  <si>
    <t>Latvia</t>
  </si>
  <si>
    <t>The third NEEAP raised the primary energy savings target to 670 ktoe and the final energy savings target to 450 ktoe by 2020, providing energy savings in multi-apartment buildings, municipal buildings and public institutions, energy savings in industry, service and transport sectors, as well as energy savings in district heating systems. Currently between 2014 and 2015 Latvia reached a 0,6% (1,2 PJ) savings in primary energy consumption and 1,2% (2 PJ) savings in final energy consumption. Comparing 2010 and 2015, Latvia has reached a 9,8 PJ savings in primary and 11 PJ savings in final energy consumptions.
Latvia adopted its National Energy Efficiency Action Plan (NEEAP) in 2008 and the second version in June 2011. Nearly 78% of the savings must be achieved in the household sector, 12% in the services sector, 6% in the transport sector and 5% in industry.</t>
  </si>
  <si>
    <t>http://www.enercee.net/index.php?id=323</t>
  </si>
  <si>
    <t>National Action Plan for Haritha Lanka Programme Sri Lanka (2019)</t>
  </si>
  <si>
    <t>National Action Plan for Haritha Lanka Programme</t>
  </si>
  <si>
    <t>One of the plan's missions is titled "Meeting the Challenges of Climate Change" and promotes, among others, the use of renewable energies, the optimisation of energy use, carbon sequestration, etc. (For details, see reference below.)</t>
  </si>
  <si>
    <t>Mitigation, Energy security, Energy access, Land use, Water, Economic development</t>
  </si>
  <si>
    <t>https://climate-laws.org/cclow/geographies/169/policies/4817</t>
  </si>
  <si>
    <t>National Action Plan for Renewables (NREAP) Bulgaria 2013 Bulgaria (2013)</t>
  </si>
  <si>
    <t>National Action Plan for Renewables (NREAP)</t>
  </si>
  <si>
    <t>The national target is to increase the share of renewables in final consumption to 16% in 2020 (21% share in electricity consumption, 24% share in heating and cooling, and 10% share in transport).</t>
  </si>
  <si>
    <t>http://www.enercee.net/index.php?id=322</t>
  </si>
  <si>
    <t>National Action Plan on Implementation of the Kyoto Protocol, adopted through Resolution 346-p of the Cabinet of Ministers Ukraine (2005)</t>
  </si>
  <si>
    <t>National Action Plan on Implementation of the Kyoto Protocol, adopted through Resolution 346-p of the Cabinet of Ministers</t>
  </si>
  <si>
    <t>http://zakon4.rada.gov.ua/laws/show/583-99-%D0%BF</t>
  </si>
  <si>
    <t>National Action Plan to Combat Land Degradation and Drought Tuvalu (2006)</t>
  </si>
  <si>
    <t>National Action Plan to Combat Land Degradation and Drought</t>
  </si>
  <si>
    <t>Mitigation, Water, Land use</t>
  </si>
  <si>
    <t>https://www.sprep.org/att/IRC/eCOPIES/Countries/Tuvalu/51.pdf</t>
  </si>
  <si>
    <t>National Action Program to Promote Quality and Environmental Management Systems Mongolia (2002)</t>
  </si>
  <si>
    <t>National Action Program to Promote Quality and Environmental Management Systems</t>
  </si>
  <si>
    <t>Policy support, Strategic planning, Information and education, Performance label</t>
  </si>
  <si>
    <t>https://www.climate-laws.org/geographies/mongolia/policies/national-action-program-to-promote-quality-and-environmental-management-systems</t>
  </si>
  <si>
    <t>National Action Programme on Climate Change Mongolia (2000)</t>
  </si>
  <si>
    <t>National Action Programme on Climate Change</t>
  </si>
  <si>
    <t>"In order to comply with the obligations and commitments under the UNFCCC as well as to address challenges relevant to climate change, Mongolia has developed its National Action Programme on Climate Change and the programme was approved by the Government in 2000 and updated in 2010. The action programme includes the national policy and strategy to tackle the adverse impacts of climate change and to mitigate greenhouse gas emissions." (SNC, 2010, Page 70-71).</t>
  </si>
  <si>
    <t>https://unfccc.int/files/meetings/paris_nov_2015/application/pdf/cop21cmp11_hls_speech_mongolia.pdf</t>
  </si>
  <si>
    <t>National Action Programme on Climate Change Mongolia (2011)</t>
  </si>
  <si>
    <t>Mongolia has a Climate Change Coordination Office within its Ministry of Environment and Green Development.
NAPCC was approved by the State Great Khural (Parliament) in
January 2011.
 Its implementation plan for the first period was approved by the
Cabinet of the Government in November 2011.
 Goal of the program is to ensure ecological balances,
development of socio economic sectors adapted to climate
change, reducing of vulnerabilities and risks, mitigating the GHG
emissions and promoting economic effectiveness and efficiencies
and implementation of Green development goals.</t>
  </si>
  <si>
    <t>http://www.mmechanisms.org/document/newmechaWS_120123/session1_2_MNET_Dagvadorj.pdf</t>
  </si>
  <si>
    <t>National Adaptation Strategy 2005 and Action Plan for the Adaptation to Climate Change of the Ministry of Agriculture and Forestry 2011-2015 Finland (2005)</t>
  </si>
  <si>
    <t>National Adaptation Strategy 2005 and Action Plan for the Adaptation to Climate Change of the Ministry of Agriculture and Forestry 2011-2015</t>
  </si>
  <si>
    <t>Legislative
The Ministry of Agriculture and Forestry is responsible for the co-ordination of climate change adaptation at the national level and the development of the Action Plan for the Adaptation to Climate Change 2011-2015, which proposes concrete measures based on the National and Sectoral strategies. The National Strategy describes the impacts of climate change and potential adaptation measures for 15 sectors for the short, medium and long term, extending until 2080.</t>
  </si>
  <si>
    <t>http://www.lse.ac.uk/GranthamInstitute/law/national-adaptation-strategy-2005-and-action-plan-for-the-adaptation-to-climate-change-of-the-ministry-of-agriculture-and-forestry-2011-2015/</t>
  </si>
  <si>
    <t>National Adaptation Strategy To Address Climate Change In The Agriculture Sector Of Guyana Strategy And Action Plan Guyana (2009)</t>
  </si>
  <si>
    <t>National Adaptation Strategy To Address Climate Change In The Agriculture Sector Of Strategy And Action Plan</t>
  </si>
  <si>
    <t>Adaptation, Land use</t>
  </si>
  <si>
    <t>https://www.eldis.org/document/A60748</t>
  </si>
  <si>
    <t>National Adaptation Strategy to Address Climate Change in the Water Sector Belize (2009)</t>
  </si>
  <si>
    <t>National Adaptation Strategy to Address Climate Change in the Water Sector</t>
  </si>
  <si>
    <t>https://www.eldis.org/document/A60786</t>
  </si>
  <si>
    <t>National Adaptation Strategy, Resolution No. 148/2014 Slovakia (2014)</t>
  </si>
  <si>
    <t>National Adaptation Strategy Resolution No. 148/2014</t>
  </si>
  <si>
    <t>https://ec.europa.eu/clima/sites/clima/files/consultations/docs/0035/sk_en.pdf</t>
  </si>
  <si>
    <t>National Agriculture Policy 2012-2030 Zambia (2014)</t>
  </si>
  <si>
    <t>National Agriculture Policy 2012-2030</t>
  </si>
  <si>
    <t>Acknowledges that crop production varies from year to year due to the effects of climate change; that the agriculture sector contributes to climate change through emissions and unsustainable production practices, and provides that the agriculture sector will promote production practices that minimise contribution to climate change, such as conservation farming, tree planting, etc.</t>
  </si>
  <si>
    <t>https://climate-laws.org/cclow/geographies/199/policies/4845</t>
  </si>
  <si>
    <t>National Biodiversity Policy (Government agreement N.220-2011) Guatemala (2011)</t>
  </si>
  <si>
    <t>National Biodiversity Policy (Government agreement N.220-2011)</t>
  </si>
  <si>
    <t>https://www.climate-laws.org/geographies/guatemala/policies/national-biodiversity-policy-government-agreement-n-220-2011</t>
  </si>
  <si>
    <t>National Biodiversity Strategy Action Plan Solomon Islands (2019)</t>
  </si>
  <si>
    <t>National Biodiversity Strategy Action Plan</t>
  </si>
  <si>
    <t>This document sets the Solomon Islands' strategy and implementation actions for biodiversity conservation. It aims at ensuring that the national biodiversity is able to cope with climate change effects. It further seeks to improve forests protection.</t>
  </si>
  <si>
    <t>https://climate-laws.org/cclow/geographies/163/policies/8195</t>
  </si>
  <si>
    <t>National Biodiversity Strategy and Action Plan Myanmar (2012)</t>
  </si>
  <si>
    <t>National Biodiversity Strategy and Action Plan</t>
  </si>
  <si>
    <t>https://www.cbd.int/doc/world/mm/mm-nbsap-v2-en.pdf</t>
  </si>
  <si>
    <t>National Bioenergy Strategy Senegal (2006)</t>
  </si>
  <si>
    <t>National Bioenergy Strategy</t>
  </si>
  <si>
    <t>https://www.climate-laws.org/geographies/senegal/policies/national-bioenergy-strategy-and-national-strategy-on-the-development-of-renewable-energies-2016-2020</t>
  </si>
  <si>
    <t>National Biofuels Policy and Strategy Mozambique (2009)</t>
  </si>
  <si>
    <t>National Biofuels Policy and Strategy</t>
  </si>
  <si>
    <t>http://www.globalbioenergy.org/fileadmin/user_upload/gbep/docs/2009_events/CSD_side_event_NY/Mataveia_-_GBEP_CSD_side_event_140509.pdf</t>
  </si>
  <si>
    <t>National Burden Sharing Belgium (2015)</t>
  </si>
  <si>
    <t>National Burden Sharing</t>
  </si>
  <si>
    <t>On 4 December 2015, a political agreement was reached between the 4 ministers responsible for the climate on the distribution of Belgian climate and energy targets for the 2013-2020 period. This agreement covers: - greenhouse gas emissions from sectors not covered by the EU Emissions Trading Scheme ("non-ETS" sectors); - deployment of renewable energies; - share of ETS-revenues from auctionning; - international financing. In order to make this agreement enforceable, it has been translated into a formal and legally binding cooperation agreement (2017) between the regions and the federal state. IEA/IRENA Global Renewable Energy Policies and Measures Database © OECD/IEA and IRENA, [November 2020]</t>
  </si>
  <si>
    <t>https://www.iea.org/policies/6410-national-burden-sharing?country=Belgium&amp;qs=belgiu</t>
  </si>
  <si>
    <t>National Cleaner Production Policy (Government agreement N.258-2010) Guatemala (2010)</t>
  </si>
  <si>
    <t>National Cleaner Production Policy (Government agreement N.258-2010)</t>
  </si>
  <si>
    <t>https://www.climate-laws.org/geographies/guatemala/policies/national-cleaner-production-policy-government-agreement-n-258-2010</t>
  </si>
  <si>
    <t>National Climate Agenda: Resilient, Prosperous and Green Netherlands (2013)</t>
  </si>
  <si>
    <t>National Climate Agenda: Resilient, Prosperous and Green</t>
  </si>
  <si>
    <t>Executive
The Climate Agenda for 2030 outlines a climate approach focused on assembling a broadly-based coalition for climate measures and on a combined approach to climate adaptation (by designing a resilient physical environment and preparing society for the consequences of climate change) and mitigation (by reducing greenhouse gas emissions).
It reaffirms the Dutch commitment to achieve a CO2 reduction of 80% to 95% by 2050 compared to 1990, and the need to strengthen action on climate mitigation and adaptation.</t>
  </si>
  <si>
    <t>http://www.lse.ac.uk/GranthamInstitute/law/national-climate-agenda-resilient-prosperous-and-green/</t>
  </si>
  <si>
    <t>National Climate Change Action Plan 2008-2012 Chile (2006)</t>
  </si>
  <si>
    <t>National Climate Change Action Plan 2008-2012</t>
  </si>
  <si>
    <t>National Climate Change Action Plan 2008– 2012 , Inter ministerial.
Committee on Climate Change, and further dialogue platforms the plan runs only till 2012, for 2013 there seems to be no plan as of yet.</t>
  </si>
  <si>
    <t>https://web.law.columbia.edu/sites/default/files/microsites/climate-change/files/Resources/Climate-Change-Laws-of-the-World/Chile-National%20Strategy.pdf</t>
  </si>
  <si>
    <t>National Climate Change Action Plan Philippines (2011)</t>
  </si>
  <si>
    <t>National Climate Change Action Plan</t>
  </si>
  <si>
    <t>http://extwprlegs1.fao.org/docs/pdf/phi152934.pdf</t>
  </si>
  <si>
    <t>National Climate Change Adaptation Framework Ireland (2012)</t>
  </si>
  <si>
    <t>https://www.gov.ie/en/publication/df8e2-national-climate-change-adaptation-framework/</t>
  </si>
  <si>
    <t>National Climate Change Adaptation Plan Chile (2014)</t>
  </si>
  <si>
    <t>https://www.preventionweb.net/english/policies/v.php?id=58250&amp;cid=35</t>
  </si>
  <si>
    <t>National Climate Change Adaptation Plan Spain (2006)</t>
  </si>
  <si>
    <t>https://climate-adapt.eea.europa.eu/metadata/publications/national-adaptation-plan-spain</t>
  </si>
  <si>
    <t>National Climate Change Adaptation Policy Bahamas 2005 Bahamas (2005)</t>
  </si>
  <si>
    <t>National Climate Change Adaptation Policy</t>
  </si>
  <si>
    <t>The aim of this National Climate Change Adaptation Policy is to foster
and guide a national plan of action, formulated in a coordinated
and holistic manner, to address short-, medium-and long-term
effects of Climate Change, ensuring to the greatest possible extent
that the quality of life of the people of The Bahamas and opportunities
for sustainable development are not compromised.</t>
  </si>
  <si>
    <t>https://www.refworld.org/docid/5b2b9776d.html</t>
  </si>
  <si>
    <t>National Climate Change Adaptation Strategy Belgium (2010)</t>
  </si>
  <si>
    <t>National Climate Change Adaptation Strategy</t>
  </si>
  <si>
    <t>http://www.lse.ac.uk/GranthamInstitute/law/national-climate-change-adaptation-strategy/</t>
  </si>
  <si>
    <t>National Climate Change Adaptation Strategy Ghana (2012)</t>
  </si>
  <si>
    <t>https://www.adaptation-undp.org/sites/default/files/downloads/ghana_national_climate_change_adaptation_strategy_nccas.pdf</t>
  </si>
  <si>
    <t>National Climate Change Adaptation Strategy and Action Plan Bulgaria (2019)</t>
  </si>
  <si>
    <t>National Climate Change Adaptation Strategy and Action Plan</t>
  </si>
  <si>
    <t>General reference document, setting a framework for climate change adaptation (CCA) action and priority directions up to 2030, identifying and confirming the need for climate adaptation action (economy-wide and sectoral levels), while underlining the consequences of a lack of action.</t>
  </si>
  <si>
    <t>https://climate-adapt.eea.europa.eu/countries-regions/countries/bulgaria</t>
  </si>
  <si>
    <t>National Climate Change Decree (SISCLIMA) Colombia (2016)</t>
  </si>
  <si>
    <t>National Climate Change Decree (SISCLIMA)</t>
  </si>
  <si>
    <t>Climate strategy, Institutional creation, Strategic planning</t>
  </si>
  <si>
    <t>The Decree of the National Climate Change (SISCLIMA), aims to 'coordinate, articulate, formulate, monitor and evaluate policies, rules, strategies, plans, programs, projects, actions and measures related to the adaptation to climate change and mitigation of greenhouse gases' through collaboration between public, private and nonprofit entities (Art 1). The Decree creates the Intersectional Commission on Climate Change, to implement and coordinate climate efforts on the national level, and Regional Nodes for Climate Change, responsible for "promoting and supporting implementation of climate change policies, strategies, plans, programs, projects and actions in regions". (For more details on the Commission's aims, see reference below.)</t>
  </si>
  <si>
    <t>https://climate-laws.org/cclow/geographies/37/policies/2046</t>
  </si>
  <si>
    <t>National Climate Change Mitigation and Adaptation Strategy Mozambique 2013 Mozambique (2013)</t>
  </si>
  <si>
    <t>National Climate Change Mitigation and Adaptation Strategy</t>
  </si>
  <si>
    <t>Executive
The National Climate Change Strategy aims to reduce vulnerability to climate change and improve the living conditions of the Mozambican people. It proposes climate change adaptation and disaster risk reduction measures and also focuses on mitigation by targeting low carbon development. The ENMC is structured around three core themes: (i) adaptation and climate risk management; (ii) mitigation and low carbon development (iii) cross cutting issues. These include institutional and legal reform for climate change, research on climate change, and training and technology transfer.</t>
  </si>
  <si>
    <t>http://www.cgcmc.gov.mz/attachments/article/148/National%20Climate%20Change%20Strategy_lowerres.pdf</t>
  </si>
  <si>
    <t>National Climate Change Plan / Climate Protection Policy Czech Republic (2014)</t>
  </si>
  <si>
    <t>National Climate Change Plan / Climate Protection Policy</t>
  </si>
  <si>
    <t>The Czech government adopted a national climate change plan comprising both mitigation and adaptation measures in 2004.
The plan seeks to improve energy efficiency and cut greenhouse gas (GHG) emissions by developing renewable energy and expanding nuclear power capacity. The plan aims to cut energy consumption per unit of GDP by 3-5% per year. It also aims at increasing the share of renewable energy to 16% by 2030, and transport fuel from alternative sources such as gas or biofuels to 20% by 2020. The plan contains data on the greenhouse gas emissions in the Czech Republic, including projections of future development, and presents proposals for concrete measures to reduce the greenhouse gas emissions and for adaptation measures. The programme was reviewed in 2007, and the review adopted by the government in April 2008. The review pointed to significant increase in the use of renewable energy sources, as well as progress in the agriculture and water management sectors. However, it found the Czech Republics energy intensity and GHG emissions per capita were comparatively high, and that transport sector emissions continued to increase. The National Climate Change Plan is thus being reviewed to emphasise measures targeting the industry and transport sectors, which contribute the most to GHG emissions, as well as to take into account the evolution of domestic, European and global political negotiations on climate change since 2004. IEA/IRENA Global Renewable Energy Policies and Measures Database © OECD/IEA and IRENA, [November 2020]</t>
  </si>
  <si>
    <t>https://unfccc.int/files/na/application/pdf/cze_climate_protection_policy_summary.pdf</t>
  </si>
  <si>
    <t>3-5% reduction per year, share of renewables in gross final energy mix</t>
  </si>
  <si>
    <t>3, 16</t>
  </si>
  <si>
    <t>National Climate Change Plan of the United Arab Emirates 2017-2050 United Arab Emirates (2017)</t>
  </si>
  <si>
    <t>National Climate Change Plan of the 2017-2050</t>
  </si>
  <si>
    <t>The National Climate Change Plan aims to manage GHG emissions while sustaining economic growth, increase climate resilience by minimizing risks and improving adaptive capacity, as well as to advance the UAE’s economic diversification agenda through innovative solutions. It is overseen by the UAE Council on Climate Change and the Environment. 
The Plan is designed as a framework for all mitigation and adaptation efforts across the country. It builds on the UAE Vision 2021 and the UAE Green Agenda 2015-2030, along with other federal and emirate-level strategies. 
To achieve these objectives, the National Climate Change Plan defines three priorities: 
• Developing a national GHG emissions management system, whose objective is to establish an economy-wide emission reduction target by 2020. 
• Fostering national adaptation planning ;
• Providing a private sector-driven innovative diversification Program.
Several means of implementation are also considered in the plan:
- Climate Finance, 
- Capacity Building, 
- Governance, Monitoring and Evaluation, 
- Awareness Raising and Communications, 
- International Cooperation. 
The timeline of the Climate Plan extends as far as 2050, with a short-term horizon of 2020, but does not include any quantified targets. A "high level of eco-efficiency" is expected to be achieved by 2030.</t>
  </si>
  <si>
    <t>https://www.moccae.gov.ae/assets/30e58e2e/national-climate-change-plan-for-the-united-arab-emirates-2017-2050.aspx</t>
  </si>
  <si>
    <t>National Climate Change Policy Gambia (2016)</t>
  </si>
  <si>
    <t>Policy support, Strategic planning, Climate strategy, Political &amp; non-binding climate strategy, Institutional creation</t>
  </si>
  <si>
    <t>The National Climate Change Policy is a framework policy that was developed in 2016 and was approved by Cabinet in 2018. 
The National Climate Change Policy represents "The Gambia’s determined and systematic response to the interlinked climate threats to sustainable development, wellbeing and ecological integrity". It defines the long-term vision for the country: "to achieve a climate-resilient society, through systems and strategies that mainstream climate change, disaster risk reduction, gender and environmental management, for sustainable social, political and economic development". 
"The goal of the Policy is, by 2025, to achieve the mainstreaming of climate change into national planning, budgeting, decision-making, and programme implementation, through effective institutional mechanisms, coordinated financial resources, and enhanced human resources capacity".
The policy defines policy objectives, strategic priorities and guidelines for each sector. 
Art. 7.4 creates the National Climate Change Council, which was inaugurated in 2019. Art 8.2.2 creates the Gambian Climate Change Fund which was not in place yet as of May 2019 (source: The Point).</t>
  </si>
  <si>
    <t>http://www.lse.ac.uk/GranthamInstitute/wp-content/uploads/laws/8109.pdf</t>
  </si>
  <si>
    <t>National Climate Change Policy (NCCP) Ghana (2013)</t>
  </si>
  <si>
    <t>National Climate Change Policy (NCCP)</t>
  </si>
  <si>
    <t>Executive
The National Climate Change Policy (NCCP) outlines the vision and objectives with respect to effective adaptation, social development and mitigation. Its aim is “to ensure a climate-resilient and climate-compatible economy while achieving sustainable development and equitable low-carbon economic growth for Ghana”.</t>
  </si>
  <si>
    <t>http://www.lse.ac.uk/GranthamInstitute/law/national-climate-change-policy-nccp/
http://www.un-page.org/files/public/ghanaclimatechangepolicy.pdf</t>
  </si>
  <si>
    <t>National Climate Change Policy Barbados 2012 Barbados (2012)</t>
  </si>
  <si>
    <t>The primary goal of the policy is to establish a national process for adapting to climate change effects and minimising greenhouse gas emissions over the short, medium and long term, in a manner that is co-ordinated and consistent with the broader sustainable development aspiration</t>
  </si>
  <si>
    <t>http://gisbarbados.gov.bb/blog/barbados-national-climate-change-policy-approved/</t>
  </si>
  <si>
    <t>National Climate Change Policy Burundi 2013 Burundi (2013)</t>
  </si>
  <si>
    <t>goo.gl/f8uzCy</t>
  </si>
  <si>
    <t>National Climate Change Policy Fiji (2012)</t>
  </si>
  <si>
    <t>The National Climate Change Policy for Fiji cabinet approved by the Secretary to the cabinet. Objective 6: Reduce Fiji’s greenhouse gas emissions and implement initiatives to increase the sequestration
and storage of greenhouse gases (Page 24). Fiji has in place Climate Change Country Team (NCCCT, established in 1997) and Climate Change Policy Taskforce (CCPT) which played key role in developement of the policy.</t>
  </si>
  <si>
    <t>http://www.foreignaffairs.gov.fj/images/Fiji%20National%20Climate%20Change%20policy.pdf
http://www.foreignaffairs.gov.fj</t>
  </si>
  <si>
    <t>National Climate Change Policy Framework Marshall Islands (2011)</t>
  </si>
  <si>
    <t>National Climate Change Policy Framework</t>
  </si>
  <si>
    <t>National Climate Change Policy cabinet endorsed. Country has a National Climate Change Committee in place (Policy Framework, page 8). It defines priority areas for the nation: "1. Strengthen the Enabling Environment for Climate Change Adaptation and Mitigation, including Sustainable Financing" and "3. Energy Security and Low-Carbon Future." RMI also has a Climate Change Roadmap 2010 but the only copy accessible is a draft and not available on the governmental website.</t>
  </si>
  <si>
    <t>https://www.sprep.org/attachments/Climate_Change/RMI_NCCP.pdf</t>
  </si>
  <si>
    <t>National Climate Change Policy Madagascar (2010)</t>
  </si>
  <si>
    <t>Executive
The Policy aims to promote a national response to reduce the vulnerability of the country against climate change. It has five axes: promoting adaptation; promoting mitigation; integrating climate change at all levels; developing funding instruments; and promoting research, development and technology transfer and adaptive management.</t>
  </si>
  <si>
    <t>http://www.lse.ac.uk/GranthamInstitute/law/national-climate-change-policy-4/</t>
  </si>
  <si>
    <t>National Climate Change Policy Pakistan (2012)</t>
  </si>
  <si>
    <t>Strategic planning, Political &amp; non-binding climate strategy</t>
  </si>
  <si>
    <t>Executive. Adresses both adaptation and mitigation. Variety of policy measures concerning all sectors.</t>
  </si>
  <si>
    <t>http://www.nrsp.org.pk/gcf/docs/National-Climate-Change-Policy-of-Pakistan.pdf</t>
  </si>
  <si>
    <t>National Climate Change Policy Solomon Islands (2012)</t>
  </si>
  <si>
    <t>Objective: a) Integrate climate considerations and support the implementation and achievement of Solomon Islands National Development Strategy and other regional and international policies and frameworks, b) To guide the government and its partners efforts in ensuring that: ii) The country benefits from clean and renewable energy, energy efficiency and mitigation technologies that improves people’s livelihoods and the national economy, is environmentally sustainable and contributes to global efforts to reduce GHG emissions and global warming (Page 13). The country also has defined the institutional arrangement: It has Parliamentary Standing Committee on Environment and Climate change, National Climate Change Council and National Climate Change working Group (Page 18). To guide the government and its partners efforts in ensuring that, the people, natural environment and economy of the country are resilient and able to adapt to the predicted impacts of climate change, the country benefits from clean and renewable energy, energy efficiency and mitigation technologies that improves people’s livelihoods and the national economy, is environmentally sustainable and contributes to global efforts to reduce GHG emissions and global warming. 1. National climate Change Policy 2012-17:, developed by Ministry of Environment, Climate Change, Disaster Management and Meteorology (MECDM)</t>
  </si>
  <si>
    <t>https://www.adaptation-undp.org/resources/naps-least-developed-countries-ldcs/solomon-islands%E2%80%99-national-climate-change-policy-2012</t>
  </si>
  <si>
    <t>National Climate Change Policy Sri Lanka (2010)</t>
  </si>
  <si>
    <t>The National Climate Change Policy of Sri Lanka has been formulated by the Climate Change Secretariat under the Ministry of Environment. The Policy contains a vision, mission, goal and a set of guiding principles followed by broad policy statements under Vulnerability, Adaptation, Mitigation, Sustainable Consumption and Production and Knowledge Management. One of the objectives is, "Mitigate greenhouse gas emissions in the path of sustainable development." Under the legal and regulatory framework, the policy talks of the need to, "Strengthen legal and regulatory mechanisms to take effective measures to meet climate change challenges by integrating legal requirements in to the respective sectors." and "Ensure equitable enforcement of these regulatory provisions." The National Climate Change Policy (NCCP) has been drafted with support from the UN-Habitat and under the National Advisory Committee on Climate Change (NACCC) which is part of the Climate change Secretariat. The work began in Feb 2011. The stakeholder workshop for the finalisation of the draft was held in July 2011. There are no official documents, related news articles, or independent reports that indicate when this was finalised or if the cabinet approved it. The policy document itself is not dated The National Climate Change Policy of Sri Lanka.</t>
  </si>
  <si>
    <t>https://www4.unfccc.int/sites/NAPC/Documents%20NAP/National%20Reports/National%20Adaptation%20Plan%20of%20Sri%20Lanka.pdf</t>
  </si>
  <si>
    <t>National Climate Change Policy Trinidad and Tobago (2011)</t>
  </si>
  <si>
    <t>Executive
The National Climate Change Policy provides policy guidance to develop administrative and legislative framework for the pursuance of the country’s low carbon development through suitable and relevant climate strategies including sectoral and cross sectoral adaptation and mitigation measures. The Policy will be revised every five years with public review to determine effectiveness in achieving the objectives. Implementation is done through stakeholder networks designed to facilitate self-monitoring and reporting.
The Policy is constructed to achieve the following objectives:
 To reduce or avoid GHG emission from all emitting sectors
 To enhance carbon sinks
 To protect the natural environment and human health
 To conserve and build resilience of human and natural systems to adapt to impacts of climate change (including capacity building, application of clean technologies, R&amp;D)
 To enhance agricultural production and food security
 To educate the public on climate change impacts and adaptation strategies; and
 To conserve and guarantee a sustainable supply of potable water</t>
  </si>
  <si>
    <t>http://www.lse.ac.uk/GranthamInstitute/law/national-climate-change-policy-2/</t>
  </si>
  <si>
    <t>National Climate Change Policy Uganda (2015)</t>
  </si>
  <si>
    <t>http://www.lse.ac.uk/GranthamInstitute/law/national-climate-change-policy-3/</t>
  </si>
  <si>
    <t>National Climate Change Policy and Action Plan (draft plan 2007-2011) Grenada (2007)</t>
  </si>
  <si>
    <t>National Climate Change Policy and Action Plan (draft plan 2007-2011)</t>
  </si>
  <si>
    <t>Executive
The strategic objective of the Plan is “to lay the foundation for an organised long term response to Climate Change”, in response to the relative lack of capacity to conduct climate change assessments and plan responses. The strategic objective is to be achieved through eight interdependent strategies</t>
  </si>
  <si>
    <t>http://www.lse.ac.uk/GranthamInstitute/law/national-climate-change-policy-and-action-plan-draft-plan-2007-2011/</t>
  </si>
  <si>
    <t>National Climate Change Policy, Strategy and Action Plan (NCCPSAP) 2015-2020 Belize 2015 Belize (2015)</t>
  </si>
  <si>
    <t>National Climate Change Policy, Strategy and Action Plan (NCCPSAP) 2015-2020</t>
  </si>
  <si>
    <t>"National Climate Change Policy, Strategy and Action Plan (NCCPSAP), 2015-2020, provides policy guidance for the development of an appropriate administrative and legislative framework, in harmony with other sectoral policies, for the pursuance of a low-carbon development path for Belize." Belize's INDC</t>
  </si>
  <si>
    <t>National Climate Change Response Strategy Zimbabwe (2015)</t>
  </si>
  <si>
    <t>National Climate Change Response Strategy</t>
  </si>
  <si>
    <t>The National Climate Change Response Strategy (NCCRS) provides a framework for a comprehensive and strategic approach to climate change adaptation, mitigation, technology and finance. The objective of the Strategy is to ‘mainstream climate change adaptation and mitigation strategies in economic and social development at national and sectoral levels through multi-stakeholder engagement’.</t>
  </si>
  <si>
    <t>http://www.lse.ac.uk/GranthamInstitute/law/national-climate-change-response-strategy/</t>
  </si>
  <si>
    <t>National Climate Change Response Strategy (NCCRS) Zambia,2010 Zambia (2010)</t>
  </si>
  <si>
    <t>National Climate Change Response Strategy (NCCRS)</t>
  </si>
  <si>
    <t>In the medium term, the Goal of the Strategy is to ensure that Climate change is mainstreamed in
the most economically important and vulnerable sectors of the economy by 2015. This goal is
aligned specifically to the period of the SNDP, however in the longer term the goal is to ensure
climate change is mainstreamed in all sectors by 2030. The objectives of the NCCRS’ are related to
priority sectoral adaptation and mitigation actions needed to achieve the Strategy’s vision of a
Prosperous Climate Change Resilient Economy.</t>
  </si>
  <si>
    <t>http://adaptation-undp.org/sites/default/files/downloads/zambia-climate_change_response_strategy.pdf</t>
  </si>
  <si>
    <t>National Climate Change Response Strategy Kenya (2012)</t>
  </si>
  <si>
    <t>The country started the process to develop national policy in 2010. 2. "The final recommendations on Climate Finance and Low-Carbon Mitigation Options are now available. The Action Plan is expected to be completed in October 2012." 3. "The National Climate change action plan was endorsed by 234 delegates from all the 47 counties of Kenya who converged at Utalii hotel in Nairobi on Thursday, 22 November 2012.". 4. Ministry of Environment and Miniral Resources (MEMR) which is mandated to coordinate overall climate change issues will be the lead agency in developing the Action Plan, MEMR will be supported by an Inter-ministerial Task Force. The 3rd GLOBE report suggests that Kenya has no flagship Legislation and that the Climate Change Action Plan will only be approved by the cabinet in early 2013 (The GLOBE Report covers information till Nov 2012). 1. National Climate Change Response Strategy, April 2010. 2. Kenya's Climate Change Action Plan: Mitigation Executive Summary. 3. National Climate Change Action Plan (2013-2017): Executive Summary.</t>
  </si>
  <si>
    <t>http://www.environment.go.ke/wp-content/documents/complete%20nccrs%20executive%20brief.pdf
http://www.kccap.info/index.php?option=com_phocadownload&amp;view=category&amp;id=33&amp;Itemid=70
http://www.kccap.info/index.php?option=com_content&amp;view=article&amp;id=27</t>
  </si>
  <si>
    <t>National Climate Change Strategy Ireland (2000)</t>
  </si>
  <si>
    <t>Irelands Climate Change Strategy was launched in November 2000. The strategy provides a framework for climate change abatement across all sectors of the economy. Key initiatives include: a commitment to put in place an appropriate framework for greenhouse gas taxation, prioritising CO2 emissions, from 2002 on; a commitment to participate in international emissions trading (as a supplement to and not a substitute for domestic action); a range of measures to address fuel efficiency in transport and to favour more energy-efficient houses. IEA/IRENA Global Renewable Energy Policies and Measures Database © OECD/IEA and IRENA, [November 2020]</t>
  </si>
  <si>
    <t>Energy service demand reduction and resource efficiency, Energy efficiency, Renewables, Other low-carbon technologies and fuel switch, Non-energy use, Unknown</t>
  </si>
  <si>
    <t>https://www.agriculture.gov.ie/publications/2011/annualreviewandoutlookforagriculturefisheriesandfood20102011/environment/nationalclimatechangestrategy/</t>
  </si>
  <si>
    <t>National Climate Change Strategy (NCCS) Costa Rica (2009)</t>
  </si>
  <si>
    <t>National Climate Change Strategy (NCCS)</t>
  </si>
  <si>
    <t>Climate strategy, Political &amp; non-binding climate strategy, Target, Renewable energy target, Political &amp; non-binding renewable energy target</t>
  </si>
  <si>
    <t>Executive
The primary objective of the NCCS is to covert the country into a “carbon neutral” economy by 2021. It introduces a target of 100% share of renewable sources in electricity generation by 2021. Other objectives are to reduce socio-economic and environmental impact of climate change, and promote sustainable development and environmental protection through actions of mitigation and adaptation. NCCS is divided into a national and an international agenda, detailing specific areas and actions to be taken within each domain.
The national agenda entails two core areas, mitigation and adaptation, as well as four transversal issues: measurement; capability development and technological transfer; public awareness, education and cultural exchange; and financing.</t>
  </si>
  <si>
    <t>http://www.lse.ac.uk/GranthamInstitute/law/national-climate-change-strategy-nccs/
http://cambioclimaticocr.com/2012-05-22-19-42-06/estrategia-nacional-de-cambio-climatico
http://www.digeca.go.cr/documentos/legislacion/Acuerdo%2036-2012%20MINAET%20Oficializa%20Programa%20Pais%20Carbono%20Neutralidad.pdf</t>
  </si>
  <si>
    <t>National Climate Change Strategy 2007-2012 Ireland (2007)</t>
  </si>
  <si>
    <t>National Climate Change Strategy 2007-2012</t>
  </si>
  <si>
    <t>Building on the National Climate Change Policy 2000, the National Climate Change Strategy 2007-2012 seeks to set out how Ireland will meet its Kyoto Protocol commitment, how the relevant policy measures will position Ireland for the post-2012 period, and areas in which further measures are being explored to enable the country to meet its eventual commitment. The strategy described activities in the energy sector, in homes and businesses, in the agriculture and forestry sector, in waste management and in the public sector. It also addressed adaptation and provided for the establishment of a Climate Change Commission to advise the government on means to transition to a low-carbon economy. Annual progress reports on implementation of the Strategy will be made to parliament. IEA/IRENA Global Renewable Energy Policies and Measures Database © OECD/IEA and IRENA, [November 2020]</t>
  </si>
  <si>
    <t>National Climate Change Strategy 2012 Turkmenistan Turkmenistan (2012)</t>
  </si>
  <si>
    <t>National Climate Change Action Plans are to be developed to implement this strategy.</t>
  </si>
  <si>
    <t>http://tm.one.un.org/content/dam/unct/turkmenistan/docs/Publications/NATIONAL%20CLIMATE%20CHANGE%20STRATEGY%20OF%20TURMENISTAN_en.pdf</t>
  </si>
  <si>
    <t>National Climate Change Strategy 2012 – 2025 Ecuador Ecuador (2012)</t>
  </si>
  <si>
    <t>National Climate Change Strategy 2012 – 2025</t>
  </si>
  <si>
    <t>http://extwprlegs1.fao.org/docs/pdf/ecu140074.pdf</t>
  </si>
  <si>
    <t>National Climate Change Strategy Singapore (2012)</t>
  </si>
  <si>
    <t>Political &amp; non-binding climate strategy, Climate strategy</t>
  </si>
  <si>
    <t>"National Climate Change Secretariat (NCCS) was set up as a dedicated agency under the Prime Minister’s Office with effect from 1st July 2010 to coordinate Singapore's domestic and international policies, plans and actions on climate change so as to secure a sustainable living environment for our future generations. Singapore also has an Inter Ministerial Committee on Climate Change which has a Working Group on Long Term Emissions and Mitigation." The NCCS is a policy document but I am not sure if the document has approval of the Cabinet or not. National Climate Change Strategy 2012 -- Climate Change &amp; Singapore: Challenges. Opportunities. Partnerships</t>
  </si>
  <si>
    <t>http://www.fao.org/faolex/results/details/en/c/LEX-FAOC178015/</t>
  </si>
  <si>
    <t>National Climate Plan Gabon (2012)</t>
  </si>
  <si>
    <t>National Climate Plan</t>
  </si>
  <si>
    <t>Executive
The plan is designed to: (1) enable Gabon to control its GHG emissions and reduce climate risks across the country and (2) enable the reconciliation of environmental protection and sustainable economic development, in accordance with the Gabon Emergent strategy.
The plan sets the following targets:
• create a sovereign wealth fund
• reduce the volume of waste products flared during oil production by 60% by 2015
• produce a carbon budget each year for all new projects and private enterprises
• produce a national carbon budget every two years
• produce 80% of energy from clean sources by 2020</t>
  </si>
  <si>
    <t>http://www.lse.ac.uk/GranthamInstitute/law/national-climate-plan-plan-climat/
http://www.conseilnationalclimat.ga/wp-content/uploads/2015/11/PLAN-CLIMAT_130916_h17.pdf</t>
  </si>
  <si>
    <t>aim is to produce 80 % of energy from clean energy</t>
  </si>
  <si>
    <t>National Climate Policy Norway (2001)</t>
  </si>
  <si>
    <t>National Climate Policy</t>
  </si>
  <si>
    <t>Repeatedly white paper on on National Climate Policy (2001, 2007, 2012)
CO2 tax: Scattered policy approach that is centrally coordinated but no overarching legally binding framework that passed parliament.</t>
  </si>
  <si>
    <t>https://www.regjeringen.no/contentassets/c215be6cd2314c7b9b64755d629ae5ff/en-gb/pdfs/stm200620070034000en_pdfs.pdf</t>
  </si>
  <si>
    <t>National Decarbonisation Plan 2018-2050 Costa Rica (2019)</t>
  </si>
  <si>
    <t>National Decarbonisation Plan 2018-2050</t>
  </si>
  <si>
    <t>Policy support, Strategic planning, Target, Energy efficiency target, GHG reduction target, Renewable energy target</t>
  </si>
  <si>
    <t>The National Decarbonisation Plan includes mitigation strategies for all sectors of the economy. In this plan, Costa Rica sets a national target of net-zero emissions in 2050 and describes a roadmap towards achieving this target. According to the sectoral breakdown provided in the plan, emissions in 2050 will be 5.5 MtCO2e excluding LULUCF. 
Mitigation actions are presented in 10 sectoral focus areas with policy packages in three periods: beginning (2018-2022), inflection (2023-2030) and massive deployment (2031-2050).
1/ Development of a mobility system base on safe, efficient and renewable public transport, and active and shared mobility schemes.
2/ Transformation of the light duty vehicle fleet to a zero emissions one, nourished by energy that is renewable and not of fossil origin.
3/ Promotion of a freight transport that adopts modalities, technologies and energy sources that emit zero or the lowest possible emissions.
4/ Consolidation of the national electric system with the capacity, flexibility, intelligence, and resilience necessary to supply and manage renewable energy at competitive cost.
5/ Development of buildings of different uses (commercial, residential, institutional) under high efficiency standards and low emission processes.
6/ Modernization of the industrial sector through the application of electrical, efficient, and sustainable processes and technologies of low and zero emissions.
7/ Development of an integrated waste management system based on the separation, reuse, revaluation, and final disposal of maximum efficiency and low greenhouse gas emissions.
8/Promotion of highly efficient agricultural food systems that generate low-carbon local consumption and export goods.
9/ Consolidation of an eco-competitive livestock model based on productive efficiency and reduction of greenhouse gases.
10/ Consolidation of a model of management of rural, urban, and coastal territories that facilitates the protection of biodiversity, the increase and maintenance of forest cover and ecosystem services based on nature-based solutions.
This plan also includes 8 cross-cutting strategies to catalyze change.
Spanish: Plan Nacional de Descarbonización 2018-2050</t>
  </si>
  <si>
    <t>https://www.2050pathways.org/wp-content/uploads/2019/02/Decarbonization-Plan-Costa-Rica.pdf
https://presidencia.go.cr/comunicados/2019/02/sintesis-plan-nacional-de-descarbonizacion-2018-2050/</t>
  </si>
  <si>
    <t>National Development Plan 2015-2018 Costa Rica (2014)</t>
  </si>
  <si>
    <t>National Development Plan 2015-2018</t>
  </si>
  <si>
    <t>The National Development Plan 2015-2018 marks the course of the government. It sets out the strategic pillars, priorities, objectives, programs and projects that are necessary as well as the type of governance needed to move towards a society founded on equity, knowledge, innovation, competitiveness, transparency and sustainable development.
The National Development Plan sets the following objectives:
Increasing renewable energy in the energy matrix from 25.3% in 2013 to 28.2% in 2018.
Increasing the share of electricity generation from renewable energy sources from 88% in 2013 to 97% in 2018.
Develop the national biofuels industry. IEA/IRENA Global Renewable Energy Policies and Measures Database © OECD/IEA and IRENA, [November 2020]</t>
  </si>
  <si>
    <t>http://www.mindbank.info/item/5818</t>
  </si>
  <si>
    <t>% of renewables in the energy mix, % of renewables in the electricity generation</t>
  </si>
  <si>
    <t>28.2, 97</t>
  </si>
  <si>
    <t>National Development Plan of the Energy Sector until 2020 Estonia (2009)</t>
  </si>
  <si>
    <t>National Development Plan of the Energy Sector until 2020</t>
  </si>
  <si>
    <t>The Long-term national development plan for the fuel and energy sector up to 2020, endorsed by a decision of Parliament, sets long-term objectives and policy orientation in the energy sector.
The Plan sets the targets for the share of energy produced from renewable energy sources. In 2020, the share of renewables in total final energy demand should be 25%, in transport sector 10%.
It adopts general policy guidelines to achieve growth in renewable energy use. IEA/IRENA Global Renewable Energy Policies and Measures Database © OECD/IEA and IRENA, [November 2020]</t>
  </si>
  <si>
    <t>https://www.mkm.ee/sites/default/files/ndpes_2030_eng.pdf</t>
  </si>
  <si>
    <t>National Development Strategy 2016-2035 Solomon Islands (2016)</t>
  </si>
  <si>
    <t>National Development Strategy 2016-2035</t>
  </si>
  <si>
    <t>The Strategy has multiple references to climate change (mitigation and adaptation), REDD+ projects and renewable energy. It is divided into on short-, medium- and long-term goals (p.9).</t>
  </si>
  <si>
    <t>Mitigation, Adaptation, Food security, Economic development</t>
  </si>
  <si>
    <t>https://www.adb.org/sites/default/files/linked-documents/cobp-sol-2017-2019-ld-01.pdf</t>
  </si>
  <si>
    <t>National Development Strategy Grenada (2007)</t>
  </si>
  <si>
    <t>National Development Strategy</t>
  </si>
  <si>
    <t>Mitigation, Adaptation, Economic development</t>
  </si>
  <si>
    <t>http://www.caribbeanelections.com/eDocs/strategy/gd_strategy/gd_Strategic_Development_Plan_2004.pdf</t>
  </si>
  <si>
    <t>National Disaster Management Act (Revised edition, CAP. 20.38) Tuvalu (2007)</t>
  </si>
  <si>
    <t>National Disaster Management Act (Revised edition, CAP. 20.38)</t>
  </si>
  <si>
    <t>http://extwprlegs1.fao.org/docs/pdf/tuv99658.pdf</t>
  </si>
  <si>
    <t>National Disaster Prevention and Preparedness Fund Establishment Proclamation Ethiopia (2000)</t>
  </si>
  <si>
    <t>National Disaster Prevention and Preparedness Fund Establishment Proclamation</t>
  </si>
  <si>
    <t>https://chilot.me/2011/08/1506/</t>
  </si>
  <si>
    <t>National Electromobility Strategy Chile (2017)</t>
  </si>
  <si>
    <t>National Electromobility Strategy</t>
  </si>
  <si>
    <t>Economic instruments, Direct investment, Infrastructure investments, Fiscal or financial incentives, Grants and subsidies, Information and education, Professional training and qualification, Regulatory Instruments, Codes and standards, Vehicle fuel-economy and emissions standards</t>
  </si>
  <si>
    <t>The objective of the National Electromobility Strategy is to promote electrification of public urban transport and cars. It sets short and long-term actions to achieve a 40% share of electric passenger vehicles as well as a 100% electrified public transport by 2050. 
In Spanish: "Hemos planteado como objetivo de esta Estrategia Nacional de Electromovilidad el de Delinear las acciones que Chile debe tomar en el corto y mediano plazo para lograr que el 40% de los vehículos particulares y el 100% de los vehículos de transporte público sean eléctricos al 2050".</t>
  </si>
  <si>
    <t>http://www.minenergia.cl/archivos_bajar/2018/electromovilidad/estrategia_electromovilidad-27dic.pdf</t>
  </si>
  <si>
    <t>National Energy Efficiency Action Plan (NEEAP) Bosnia and Herzegovina (2013)</t>
  </si>
  <si>
    <t>National Energy Efficiency Action Plan (NEEAP)</t>
  </si>
  <si>
    <t>It sets the target of 9% of energy savings in final consumption by 2018 (basis is 5 years average 2006-2010)).</t>
  </si>
  <si>
    <t>National Energy Efficiency Action Plan (NEEAP) Moldova Moldova (2016)</t>
  </si>
  <si>
    <t>A plan for overall saved energy of 29.66Ktoe by 2020</t>
  </si>
  <si>
    <t>National Energy Efficiency Action Plan (NEEAP) Serbia 2010 Serbia (2010)</t>
  </si>
  <si>
    <t>Serbia issued its first National Energy Efficiency Action Plan (NEEAP) in 2010 covering the period 2010-2012 with a consumption reduction target of 1,5%, i.e. 1.245 toe.
The second NEEAP for the period 2013-2018 retains the energy saving target set in the first NEEAP, meaning a total of 752 ktoe by 2018 or 9% compared to 2008 levels. Out of this, 40% of savings are seen coming from the buildings sector (303 ktoe), 35% from industry (263 ktoe) and 25% from transport (187 ktoe).</t>
  </si>
  <si>
    <t>ALB</t>
  </si>
  <si>
    <t>National Energy Efficiency Action Plan 2010-2018 Albania (2010)</t>
  </si>
  <si>
    <t>National Energy Efficiency Action Plan 2010-2018</t>
  </si>
  <si>
    <t>Albania</t>
  </si>
  <si>
    <t>chieve energy savings targets as follows: residential sector – 22%, Services – 19%, Industry – 25%, Transport – 31 %, Agriculture – 3% by 2018, compared to energy consumption in 2008 as a baseline. The indicative saving target given by the NEEAP amounts to 9% of the average final consumption over the period 2004-2008, i.e. 168 Ktoe by 2018 IEA/IRENA Global Renewable Energy Policies and Measures Database © OECD/IEA and IRENA, [November 2020]</t>
  </si>
  <si>
    <t>Energy security, Energy access, Mitigation</t>
  </si>
  <si>
    <t>http://www.energy-community.org/pls/portal/docs/1138177.PDF
http://www.enercee.net/index.php?id=323</t>
  </si>
  <si>
    <t>In agriculture sector, In transport sector, In industry, In service sector, In residential sector. Residential final energy reduction (%), Services final energy reduction (%), Industry final energy reduction (%), Transport final energy reduction (%), Agriculture final energy reduction (%), Total final energy reduction (%).</t>
  </si>
  <si>
    <t>Energy efficiency improvement target (%), Energy efficiency improvement target (%), Energy efficiency improvement target (%), Energy efficiency improvement target (%), Energy efficiency improvement target (%), Energy efficiency improvement target (%)</t>
  </si>
  <si>
    <t>22, 19, 25, 31, 3, 9</t>
  </si>
  <si>
    <t>2008, 2008, 2008, 2008, 2008, 2008</t>
  </si>
  <si>
    <t>2018, 2018, 2018, 2018, 2018, 2018</t>
  </si>
  <si>
    <t>National Energy Efficiency Action Plan 2014 - 2020 Bulgaria (2014)</t>
  </si>
  <si>
    <t>National Energy Efficiency Action Plan 2014 - 2020</t>
  </si>
  <si>
    <t>Bulgaria sets the following indicative national energy-saving targets for the period to 2020: • Energy savings at FEC level: 716 ktoe/y; • Energy savings at PEC level: 1 590 ktoe/y, including 169 ktoe/y in energy transformation, transmission and distribution processes (p. 13).</t>
  </si>
  <si>
    <t>https://ec.europa.eu/energy/sites/ener/files/documents/2014_neeap_en_bulgaria.pdf</t>
  </si>
  <si>
    <t>National Energy Efficiency Action Plan 2017-2020 Spain (2017)</t>
  </si>
  <si>
    <t>National Energy Efficiency Action Plan 2017-2020</t>
  </si>
  <si>
    <t>Buildings, Heating and cooling, Electricity and heat, Industry, Transport</t>
  </si>
  <si>
    <t>This Plan, which follows the National Energy Efficiency Action Plan 2014-2020, is configured as a central tool of energy policy, the implementation of which is achieving the energy efficiency and savings targets resulting from Directive 2012/27/EU. IEA/IRENA Global Renewable Energy Policies and Measures Database © OECD/IEA and IRENA, [November 2020]</t>
  </si>
  <si>
    <t>https://www.iea.org/policies/7983-national-energy-efficiency-action-plan-2017-2020?country=Spain&amp;page=1</t>
  </si>
  <si>
    <t>National Energy Efficiency Action Plan Montenegro 2010-2018 Montenegro (2010)</t>
  </si>
  <si>
    <t>Political &amp; non-binding energy efficiency target</t>
  </si>
  <si>
    <t>Montenegro adopts the EU Energy Service Directive target to achieve energy savings tof 9% of the average final inland energy consumption (FEC) of the period 2002-2006, for the ninth year of application of the Directive</t>
  </si>
  <si>
    <t>National Energy Efficiency Action Plan for Macedonia 2014 Macedonia (2014)</t>
  </si>
  <si>
    <t>The first NEEAP established an annual energy savings target of 147 ktoe in 2018. The measures specified in the NEEAP were expected to save 200 ktoe/year until the end 2018, i.e. above the indicative target; 45% of the savings will be achieved in industry, 22% in transport, 20,5 in the residential sector, and, 12% in the commercial and services sector.
The second NEEAP (for the period 2013-2015) was published in April 2014 and outlined targeted energy efficiency savings by 2018, energy savings objectives inlcuding measures and activities for achiving intermediate energy savings target for 2015. The second NEEAP was prepared in order to enable approaching to EU policy for 20 % reduction of primary energy consumption by 2020 compared and reaching 9 % final energy consumption reduction by 2018.</t>
  </si>
  <si>
    <t>National Energy Efficiency Goals for 2020 Ukraine (2019)</t>
  </si>
  <si>
    <t>National Energy Efficiency Goals for 2020</t>
  </si>
  <si>
    <t>The overall approach of the Directive, namely the reduction in final energy consumption by 20% in 2020 relative to the baseline scenario, was used when setting the goals. The draft order defines the following indicators: the primary energy consumption should not exceed 101 316 thousand tonnes in 2020; the final energy consumption is 55 507 thousand tonnes of oil equivalent. IEA/IRENA Global Renewable Energy Policies and Measures Database © OECD/IEA and IRENA, [November 2020]</t>
  </si>
  <si>
    <t>https://www.iea.org/policies/8519-national-energy-efficiency-goals-for-2020?country=Ukraine&amp;qs=ukra</t>
  </si>
  <si>
    <t>National Energy Efficiency and Renewable Energy Programme 2008-2011 Tunisia (2007)</t>
  </si>
  <si>
    <t>National Energy Efficiency and Renewable Energy Programme 2008-2011</t>
  </si>
  <si>
    <t>The quadrennial plan to promote Energy Efficiency in Tunisia, implemented since January 2008, aims to cut down 20% of national energy consumption by 2011. The plan seeks to increase the share of renewable energies in the national energy mix to reach 4% of primary energy supply and 10% of total electricity installed capacity by 2011. IEA/IRENA Global Renewable Energy Policies and Measures Database © OECD/IEA and IRENA, [November 2020]</t>
  </si>
  <si>
    <t>https://www.iea.org/policies/4933-national-energy-efficiency-and-renewable-energy-programme-2008-2011?country=Tunisia&amp;qs=tunisi</t>
  </si>
  <si>
    <t>National Energy Plan 2050 Colombia (2016)</t>
  </si>
  <si>
    <t>National Energy Plan 2050 colombia</t>
  </si>
  <si>
    <t>Executive
The National Energy Plan aims to install other sources of energy to achieve a diversification of the basket and ensure a reliable energy supply. The inclusion of wind power plants, photovoltaic solar generation, geothermal energy and generation from the biomass in the country's electric mix is ​​sought.
The UPME (Unit of Energy Mining Planning - Unidad de Planeación Minero Energética) identified the possible medium and long-term expansion alternatives that would allow the basket to diversify and have evaluated its impact on the system in the Expansion Reference-Generation and Transmission Plan 2014-2028. Several scenarios were presented. One of the scenarios considers the participation of more than 10% in non-conventional renewable energy in installed capacity by 2028, with a generation that ranges from 2.5% to 7.5% of total production in the period of analysis.
In the most feasible scenario, unconventional sources of energy may account for 6% of the electric energy basket, which would correspond to an installed capacity of 1,207 MW in 2028. In addition to the 474 MW of wind power in the pessimistic scenario, it is considered possible to install 143 MW of solar energy, 275 geothermal and 314 MW of biomass cogeneration. IEA/IRENA Global Renewable Energy Policies and Measures Database © OECD/IEA and IRENA, [November 2020]</t>
  </si>
  <si>
    <t>http://www1.upme.gov.co/sala-de-prensa/fotonoticias/plan-energetico-nacional-colombia-ideario-energetico-2050
http://www.upme.gov.co/Docs/PEN/PEN_IdearioEnergetico2050.pdf</t>
  </si>
  <si>
    <t>Installed capacity, percentage in the electricity mix</t>
  </si>
  <si>
    <t>Capacity of renewables (MW), Share of renewables (%)</t>
  </si>
  <si>
    <t>1207, 6</t>
  </si>
  <si>
    <t>2028, 2028</t>
  </si>
  <si>
    <t>National Energy Plan 2008-2021 Costa Rica (2008)</t>
  </si>
  <si>
    <t>National Energy Plan 2008-2021</t>
  </si>
  <si>
    <t>https://www.climate-laws.org/geographies/costa-rica/policies/national-energy-plan-2008-2021</t>
  </si>
  <si>
    <t>National Energy Policy Zambia (2008)</t>
  </si>
  <si>
    <t>National Energy Policy</t>
  </si>
  <si>
    <t>Objectives include reduction of greenhouse gas emissions and increased deployment of renewable energy sources.</t>
  </si>
  <si>
    <t>https://climate-laws.org/cclow/geographies/199/policies/4773</t>
  </si>
  <si>
    <t>National Energy Policy &amp; Strategies of Sri Lanka Sri Lanka (2008)</t>
  </si>
  <si>
    <t>National Energy Policy &amp; Strategies</t>
  </si>
  <si>
    <t>Seeks to promote economically viable, environment friendly, non-conventional renewable energy resources.</t>
  </si>
  <si>
    <t>https://climate-laws.org/cclow/geographies/169/policies/4815</t>
  </si>
  <si>
    <t>National Energy Policy (2009-2030) Jamaica (2010)</t>
  </si>
  <si>
    <t>National Energy Policy (2009-2030)</t>
  </si>
  <si>
    <t>This Strategic Framework– the goals and strategies underpinning this National Energy Policy – is comprehensive and is expected to be durable to 2030 and beyond, yet be flexible and adaptable to meet new challenges and opportunities as they arise. It establishes a goal of 20% of renewable energy in the energy mix by 2030. IEA/IRENA Global Renewable Energy Policies and Measures Database © OECD/IEA and IRENA, [November 2020]</t>
  </si>
  <si>
    <t>National Energy Policy 2009 Marshall Islands (2009)</t>
  </si>
  <si>
    <t>National Energy Policy 2009 is a response of the government of the Marshall Islands to rapid increase of oil prices in 2008 which in consequences caused economic crisis as its country’s energy sector is heavily dependant on fossil fuels imports.
Main objective of the Policy is: “An improved quality of life for the people of the Marshall Islands through clean, reliable, affordable, accessible, environmentally appropriate and sustainable energy services.”
In order to achieve this objective following goals have been set:
To achieve 100% of urban electrification and 95% of rural electrification.
To generate 20% of electricity from domestically based renewable energy technologies by 2020.
To decrease fossil fuel consumption by 40% by 2020
To reduce energy losses by 20% by 2015.
Government of Marshall Islands sees increase of an energy efficiency as a short-term solution to improvement of national energy sector and renewable energy deployment as a mean to reach long-term sustainable economic development. IEA/IRENA Global Renewable Energy Policies and Measures Database © OECD/IEA and IRENA, [November 2020]</t>
  </si>
  <si>
    <t>https://www.preventionweb.net/files/28165_rmi2009nationalenergypolicy.pdf</t>
  </si>
  <si>
    <t>Share of renewable in electricity production, reduction in energy losses</t>
  </si>
  <si>
    <t>National Energy Policy 2050 Chile (2017)</t>
  </si>
  <si>
    <t>National Energy Policy 2050</t>
  </si>
  <si>
    <t>Target, Energy efficiency target, Renewable energy target</t>
  </si>
  <si>
    <t>Buildings, Appliances, Industry, Transport</t>
  </si>
  <si>
    <t>This policy includes renewable power generation share targets of  60% by 2035 and 70% by 2050.</t>
  </si>
  <si>
    <t>http://www.energia2050.cl/wp-content/uploads/2016/08/Energy-2050-Chile-s-Energy-Policy.pdf</t>
  </si>
  <si>
    <t>National Energy Policy Grenada (2011)</t>
  </si>
  <si>
    <t>Executive
 It sets a specific target for renewable energy: to provide 20% of all domestic energy used for electricity and transport by 2020.</t>
  </si>
  <si>
    <t>http://www.lse.ac.uk/GranthamInstitute/wp-content/uploads/2015/05/GRENADA.pdf</t>
  </si>
  <si>
    <t>National Energy Policy Tanzania (2003)</t>
  </si>
  <si>
    <t>https://eneken.ieej.or.jp/data/2689.pdf</t>
  </si>
  <si>
    <t>National Energy Policy Tuvalu (2009)</t>
  </si>
  <si>
    <t>Executive
100% electricity from renewables by 2020</t>
  </si>
  <si>
    <t>http://prdrse4all.spc.int/system/files/final_version_of_tuvalu_policy_11.08.09.pdf</t>
  </si>
  <si>
    <t>National Energy Policy Uruguay Uruguay (2008)</t>
  </si>
  <si>
    <t>The national actions in the energy field follow a Policy Plan agreed by all the political parties in Uruguay which states the guidelines to be followed to develop the energy sector from 2005-2030.
Among others, it has been set to achieve by 2015, 50% of the global primary energy mix, and more than 90% of the electric mix composed by renewable energies IEA/IRENA Global Renewable Energy Policies and Measures Database © OECD/IEA and IRENA, [November 2020]</t>
  </si>
  <si>
    <t>https://us.boell.org/en/2016/06/20/uruguay-revolution-rather-energy-transition</t>
  </si>
  <si>
    <t>Share of renewable in the energy mix, 90% share in electricity production</t>
  </si>
  <si>
    <t>National Energy Policy Zimbabwe (2012)</t>
  </si>
  <si>
    <t>https://www.zw.undp.org/content/zimbabwe/en/home/presscenter/articles/2012/09/06/bright-days-ahead-as-the-national-energy-policy-is-unveiled-in-zimbabwe.html</t>
  </si>
  <si>
    <t>National Energy Program of the National Plan for Scientific Research, Development and Technological Innovation 2004-2007 Spain (2003)</t>
  </si>
  <si>
    <t>National Energy Program of the National Plan for Scientific Research, Development and Technological Innovation 2004-2007</t>
  </si>
  <si>
    <t>The National Plan for Scientific Research, Development and Technological Innovation 2004-2007 was approved by ministry Council on 7 November 2003. The Plan includes "The National Energy Program" which has as an objective of creation of knowledge and development of the technologies necessary to guarantee a sound, safe and efficient power supply system that facilitates sustainable development and improves quality of life. The Program defines 3priorities: 1) Optimisation of the conventional uses of energy; 2) Boosting renewable energies and emergent technologies to facilitate the technological means that allow increasing the contribution of those power sources in an efficient and competitive form to progress in their integration in the national power system; 3) Thermonuclear fusion. (For details, see reference below.) IEA/IRENA Global Renewable Energy Policies and Measures Database © OECD/IEA and IRENA, [November 2020]</t>
  </si>
  <si>
    <t>https://www.iea.org/policies/2106-national-energy-program-of-the-national-plan-for-scientific-research-development-and-technological-innovation-2004-2007?country=Spain&amp;page=5&amp;qs=spai</t>
  </si>
  <si>
    <t>National Energy Programme of the Promotion of Technical Research Spain (2000)</t>
  </si>
  <si>
    <t>National Energy Programme of the Promotion of Technical Research</t>
  </si>
  <si>
    <t>Grants and subsidies, Loans, Demonstration project, Technology development</t>
  </si>
  <si>
    <t>The goal of this law was to facilitate the integration of renewable energy and the environmental and socio-economic aspects of energy. The program offered grants/aids for industrial research and technology demonstration programmes. In 2000, a total of 105 projects received grants, while in 2001, a total of 54 projects received grants. The grants were mainly non-refundable loans and, in some cases, subsidies. IEA/IRENA Global Renewable Energy Policies and Measures Database © OECD/IEA and IRENA, [November 2020]</t>
  </si>
  <si>
    <t>https://www.iea.org/policies/3855-national-energy-programme-of-the-promotion-of-technical-research?country=Spain&amp;page=5&amp;qs=spai</t>
  </si>
  <si>
    <t>National Energy Saving Program 2005-2015 Bulgaria (2005)</t>
  </si>
  <si>
    <t>National Energy Saving Program 2005-2015</t>
  </si>
  <si>
    <t>for the years 2005-2015, aiming to reduce energy intensity by 30%</t>
  </si>
  <si>
    <t>http://www.reegle.info/countries/bulgaria-energy-profile/BG</t>
  </si>
  <si>
    <t>National Energy Saving Programme 2011-2015(Resolution of the Council of Ministers of the Republic of Belarus 24.12.2010, No 1882) Belarus (2010)</t>
  </si>
  <si>
    <t>National Energy Saving Programme 2011-2015(Resolution of the Council of Minister of 24.12.2010, No 1882)</t>
  </si>
  <si>
    <t>In 24 December 2010 Council of Ministers adopted National Energy Saving Programme for 2011-2015. The main objectives of the Programme are to:
Deployment alternative and renewable energy sources;
Increase of energy efficiency in all sectors;
Reduction of energy losses on energy transport;
Greater usage of combined heat and power cycles;
Support of research and advancement in energy technologies;
Limit GHG emissions;
The goal is to reduce energy intensity within 5 years of national GDP by 29-30% in comparison to the 2010 baseline.
Targets:
Reduction in heat loses by 8%;
Increase co-generation of electricity and heat at least up to 55% by 2015;
Reduction of energy consumption by 15-20%;
achieved by 2015, the construction of at least 60% of energy efficient residential buildings with specific consumption of thermal energy for heating and ventilation of less than 60 kWh;
commission additional hydroelectric capacity of 103 MW;
new bio-gas capacity of 39 MW;
increase wind capacity up to 300 MW;
increase the volume of other types of alternative energy (solar energy, geothermal resources, municipal solid waste, crop residues, etc.) estimated up to 100 thousand tons of oil equivalent. IEA/IRENA Global Renewable Energy Policies and Measures Database © OECD/IEA and IRENA, [November 2020]</t>
  </si>
  <si>
    <t>https://www.unece.org/fileadmin/DAM/energy/se/pp/eneff/IEEForum_Tbilisi_Sept13/Day_2/ws1/Minenkov_e.pdf</t>
  </si>
  <si>
    <t>National Energy Sources Development Program Cuba (1993)</t>
  </si>
  <si>
    <t>National Energy Sources Development Program</t>
  </si>
  <si>
    <t>https://www.un.org/esa/sustdev/publications/energy_indicators/chapter4.pdf</t>
  </si>
  <si>
    <t>National Energy Strategy Morocco (2009)</t>
  </si>
  <si>
    <t>The objective of the National Energy Strategy is to ensure a safe and reliable access to electricity, to improve the competitiveness of the Moroccan energy sector, and to enhance sustainable development, particularly at the regional levels. 
The strategy considers coal as the most reliable and competitive source of electricity available for the country. It provides for the opening or extension of several coal powerplants in Safi and Jorf (planned for 2013, 2014 and 2015). It also foresees oil as a key supply in its energy mix and for its economic development, and plans to expand hydrocarbon exploration activities as a consequence. 
The strategy also seeks to foster the use of renewable energy, primarily through the development of wind and solar energy. The development of renewables aims to reduce the use of fossil fuels by 2.6 Mtoe/year and to create 25,000 jobs by 2030. 
The strategy considers the improvement of energy efficiency as a priority, especially in the buildings and transport sector.
In French: Stratégie énergétique nationale du Maroc.</t>
  </si>
  <si>
    <t>http://documents1.worldbank.org/curated/en/964331541085444404/pdf/Morocco-Energy-Policy-MRV.pdf</t>
  </si>
  <si>
    <t>HRV</t>
  </si>
  <si>
    <t>National Energy Strategy 2009 – 2020 Croatia (2009)</t>
  </si>
  <si>
    <t>National Energy Strategy 2009 – 2020</t>
  </si>
  <si>
    <t>Croatia</t>
  </si>
  <si>
    <t>Climate strategy, Formal &amp; legally binding climate strategy, Target, Energy efficiency target, Formal &amp; legally binding energy efficiency target, GHG reduction target, Formal &amp; legally binding GHG reduction target, Renewable energy target, Formal &amp; legally binding renewable energy target</t>
  </si>
  <si>
    <t>Republic of Croatia adopted the Strategy due to its international obligations outlined in Kyoto Protocol as well as from preparation process of entering into the European Union in mid 2013.
Croatian National Energy Strategy 2009-2020 has three basic objectives: 1) increase security of energy supply, 2) develop competitive energy system and 3) ensure sustainable energy sector development. These objectives are particularly important due to Croatia’s heavy dependence on energy imports which results in country’s vulnerability to energy prices volatilities.
Targets:
- decrease by 20% greenhouse gas emissions by 2020 taking emissions level of 1990 as a baseline;
- increase share of renewable energy by 20% in annual gross energy consumption of the country by 2020;
- cover 10% of energy consumption in all transport sector with energy derived from renewable sources by 2020;
- decrease final energy consumption by 9% by 2016.
This strategy was adopted by the Croatian Parliament on October 16th,2009 IEA/IRENA Global Renewable Energy Policies and Measures Database © OECD/IEA and IRENA, [November 2020]</t>
  </si>
  <si>
    <t>http://www.eesc.europa.eu/resources/docs/hupprezentacija1411.pdf</t>
  </si>
  <si>
    <t>National Energy Strategy 2012-2030 Chile (2008)</t>
  </si>
  <si>
    <t>National Energy Strategy 2012-2030</t>
  </si>
  <si>
    <t>Target, Political &amp; non-binding energy efficiency target</t>
  </si>
  <si>
    <t>Executive
The National Energy Strategy 2012-2020 sets the target for reducing projected energy consumption by 12% by 2020. This target was later updated and changed to 20% by 2025 by the Chilean Energy Agenda. IEA/IRENA Global Renewable Energy Policies and Measures Database © OECD/IEA and IRENA, [November 2020]</t>
  </si>
  <si>
    <t>http://www.minenergia.cl/documentos/estudios/2014/agenda-de-energia-un-desafio-pais.html</t>
  </si>
  <si>
    <t>reduction in energy consumption</t>
  </si>
  <si>
    <t>National Energy and Climate Plan Belgium (2018)</t>
  </si>
  <si>
    <t>National Energy and Climate Plan</t>
  </si>
  <si>
    <t>On 31 December 2019, Belgium submitted the final version National Energy and Climate Plan to the European Commission. This plan describes the measures with which Belgium intends to meet the climate target for 2030. Five dimensions have been chosen as the structure for the plan: energy efficiency, decarbonisation (including renewable energy), security of supply, research, innovation and competitiveness, and the internal energy market.</t>
  </si>
  <si>
    <t>https://www.agoria.be/en/National-Energy-and-Climate-Plan-NECP-of-Belgium-submitted</t>
  </si>
  <si>
    <t>Non-ETS sectors GHG emissions reduction (%), Non-ETS sectors GHG emissions reduction (%)</t>
  </si>
  <si>
    <t>15, 35</t>
  </si>
  <si>
    <t>National Energy efficiency Action Plan (2012-2015) Egypt (2012)</t>
  </si>
  <si>
    <t>National Energy efficiency Action Plan (2012-2015)</t>
  </si>
  <si>
    <t>Performance label, Strategic planning, Codes and standards, Product standards, Target, Energy efficiency target, Political &amp; non-binding energy efficiency target</t>
  </si>
  <si>
    <t>General, Buildings, Appliances, Electricity and heat, Renewables</t>
  </si>
  <si>
    <t>Executive. Cumulative energy savings target of 5% between 2012 and 2015 (compared to the average of the previous five years of consumption).</t>
  </si>
  <si>
    <t>http://www.rcreee.org/projects/national-energy-efficiency-action-plans-neeap-end-use-electrical-ee-guidelines
http://www.rcreee.org/node/318</t>
  </si>
  <si>
    <t>National energy efficiency standards for appliances United Arab Emirates (2012)</t>
  </si>
  <si>
    <t>National energy efficiency standards for appliances</t>
  </si>
  <si>
    <t>"In the UAE’s hot climate, cooling applications account for as much as two thirds of electricity consumption. In 2012, the UAE became the first country in the region to apply mandatory efficiency standards for air conditioning. 
"These new standards, implemented by the Emirates Standards and Metrology Authority (ESMA), remove roughly the lowest-performing 20% of air conditioning models from the UAE market. For other models, a 5-level labeling system has been introduced, with a financial incentives applied to higher standards to encourage rapid stock turnover."
(Source: http://unfccc.int/resource/docs/natc/arenc3.pdf)
Since 2012, standards have been developed for various appliances including water heaters and refrigeration appliances.
(Source: http://www.esma.gov.ae/en-us/ESMA/Pages/Laws-and-Legislations.aspx)</t>
  </si>
  <si>
    <t>http://www.esma.gov.ae/en-us/ESMA/Pages/Laws-and-Legislations.aspx
http://unfccc.int/resource/docs/natc/arenc3.pdf
http://www.lse.ac.uk/GranthamInstitute/law/uae-energy-efficiency-standardization-and-labelling-scheme/</t>
  </si>
  <si>
    <t>National Environment Agency Act (Chapter 195) Singapore (2002)</t>
  </si>
  <si>
    <t>National Environment Agency Act (Chapter 195)</t>
  </si>
  <si>
    <t>https://sso.agc.gov.sg/Act/NEAA2002</t>
  </si>
  <si>
    <t>National Environment Management Policy (NEMP) Uganda (1995)</t>
  </si>
  <si>
    <t>National Environment Management Policy (NEMP)</t>
  </si>
  <si>
    <t>https://www.climate-laws.org/geographies/uganda/policies/national-environment-management-policy-nemp</t>
  </si>
  <si>
    <t>National Environment Policy Nigeria (1999)</t>
  </si>
  <si>
    <t>National Environment Policy Kenya (2013)</t>
  </si>
  <si>
    <t>http://www.environment.go.ke/wp-content/uploads/2014/01/NATIONAL-ENVIRONMENT-POLICY-20131.pdf</t>
  </si>
  <si>
    <t>National Environment and Health Action Plan Myanmar (2010)</t>
  </si>
  <si>
    <t>National Environment and Health Action Plan</t>
  </si>
  <si>
    <t>http://www-gio.nies.go.jp/wgia/wg15/pdf/0-3_Opening_T.A.pdf</t>
  </si>
  <si>
    <t>National Environmental Action Plan Togo (1999)</t>
  </si>
  <si>
    <t>National Environmental Action Plan</t>
  </si>
  <si>
    <t>This Action Plan aims at improving the national capacity of environmental management and natural resources for the promotion of a sustainable development of the country through four specific objectives: 1) develop, adopt, implement and promote a national environmental policy, 2) develop relevant tools, projects and programs for the strategic management of the environment and natural resources, aimed at improving the quality and living environment of the population, 3) promote an environmental ethic by raising people's awareness, especially grassroots communities, about environmental problems, and 4) master the mechanisms for mobilising national and international resources for the financing of investment projects and programs. The Plan stipulates that Togo will encourage the development of actions and behaviors that promote the improvement of the national and global climate, the reduction of greenhouse gases and the protection of the ozone layer.</t>
  </si>
  <si>
    <t>https://climate-laws.org/cclow/geographies/181/policies/4839</t>
  </si>
  <si>
    <t>National Environmental Policy Togo (1998)</t>
  </si>
  <si>
    <t>National Environmental Policy</t>
  </si>
  <si>
    <t>This policy aims at defining specific actions to protect the environment in Togo and ensure a sustainable growth to the country in the medium to long term. Point 3.2.2.3. states that the Government will make arrangements to ensure the contribution of Togo in efforts to combat and prevent climate change; "it will promote the development of actions and behaviors that promote climate improvement and the reduction of greenhouse gases for the implementation of the climate change convention, the Vienna Convention and the Montreal Protocol on Climate Change".</t>
  </si>
  <si>
    <t>https://climate-laws.org/cclow/geographies/181/policies/4838</t>
  </si>
  <si>
    <t>National Environmental Policy El Salvador (2012)</t>
  </si>
  <si>
    <t>https://www.preventionweb.net/english/professional/policies/v.php?id=59779</t>
  </si>
  <si>
    <t>National Environmental Policy Mozambique (1995)</t>
  </si>
  <si>
    <t>https://www.lse.ac.uk/GranthamInstitute/wp-content/uploads/2015/05/MOZAMBIQUE.pdf</t>
  </si>
  <si>
    <t>National Environmental Policy Trinidad and Tobago (2006)</t>
  </si>
  <si>
    <t>http://www.biodiversity.gov.tt/home/legislative-framework/policies/national-environmental-policy-2006.html</t>
  </si>
  <si>
    <t>National Environmental Policy and Strategies Sri Lanka (2003)</t>
  </si>
  <si>
    <t>National Environmental Policy and Strategies</t>
  </si>
  <si>
    <t>Contains some references to climate change, greenhouse gases and renewable energy.</t>
  </si>
  <si>
    <t>https://climate-laws.org/cclow/geographies/169/policies/4818</t>
  </si>
  <si>
    <t>National Environment Protection Act Bhutan (2007)</t>
  </si>
  <si>
    <t>National Environment Protection Act</t>
  </si>
  <si>
    <t>Climate strategy, Coordinating body for climate strategy, Policy support, Institutional creation, Strategic planning, Target</t>
  </si>
  <si>
    <t>This Act aims at establishing an effective system to conserve and protect the environment through actions led by the National Environment Commission (or administrative successors), and to promote sustainable development in an equitable manner.
The National Environment Commission is defined as an "independent authority and the highest decision-making body on all matters relating to the environment and its management in the country." (Art. 20)
Chapter V particularly focuses on the protection and management of forests, biodiversity and ecosystems. It states that a minimum of sixty percent of Bhutanʹs total land shall be maintained under forest cover for all time.</t>
  </si>
  <si>
    <t>http://www.biodiv.be/bhutan/legal-instruments/acts/nepa-_eng.pdf</t>
  </si>
  <si>
    <t>National Environmental Quality Standards (NEQS) Pakistan (1993)</t>
  </si>
  <si>
    <t>National Environmental Quality Standards (NEQS)</t>
  </si>
  <si>
    <t>http://environment.gov.pk/images/regulations/NEQS2000.PDF
http://unfccc.int/resource/docs/natc/paknc1.pdf
http://epd.punjab.gov.pk/system/files/National_Environmental_Quality_Standards_for_Municipal_and_Liquid_Industrial_Effulents.pdf</t>
  </si>
  <si>
    <t>National Environmental Standards and Regulations Enforcement Agency (Establishment) Act Nigeria (2007)</t>
  </si>
  <si>
    <t>National Environmental Standards and Regulations Enforcement Agency (Establishment) Act, 2007</t>
  </si>
  <si>
    <t>http://faolex.fao.org/docs/pdf/nig120569.pdf</t>
  </si>
  <si>
    <t>National Environmental Strategy 2007-2010 Cuba (2007)</t>
  </si>
  <si>
    <t>National Environmental Strategy 2007-2010</t>
  </si>
  <si>
    <t>National environmental strategy 2007 to 2010 and 2010 to 2015 exists. Grupo Nacional de Cambio Climático (National Group on Climate Change) (GNCC) brings together ministries and functions as coordinating body.</t>
  </si>
  <si>
    <t>http://www.undp.org.cu/eventos/dialogo_gef/Estudios%20de%20Vulnerabilidad%20y%20Adaptaci%F3n%20y%20Proceso%20de%20la%20Segunda%20Comunicaci%F3n%20Nacional.pdf
http://www.edf.org/sites/default/files/9623_Cuba_Enviro_Strategy_2007-2010.pdf
http://www.educambiente.co.cu/images/Documentos/estrategia.docx</t>
  </si>
  <si>
    <t>National Environmental Strategy 2011-2015 Cuba (2010)</t>
  </si>
  <si>
    <t>National Environmental Strategy 2011-2015</t>
  </si>
  <si>
    <t>Executive
Grupo Nacional de Cambio Climático (National Group on Climate Change) (GNCC) brings together ministries and functions as coordinating body.</t>
  </si>
  <si>
    <t>http://www.edf.org/sites/default/files/9623_Cuba_Enviro_Strategy_2007-2010.pdf
http://www.undp.org.cu/eventos/dialogo_gef/Estudios%20de%20Vulnerabilidad%20y%20Adaptaci%F3n%20y%20Proceso%20de%20la%20Segunda%20Comunicaci%F3n%20Nacional.pdf</t>
  </si>
  <si>
    <t>National Environmental, Economic and Development Study (NEEDS) for Climate Change Egypt (2010)</t>
  </si>
  <si>
    <t>National Environmental, Economic and Development Study (NEEDS) for Climate Change</t>
  </si>
  <si>
    <t>https://unfccc.int/files/cooperation_and_support/financial_mechanism/application/pdf/egypt_final_report_needs.pdf</t>
  </si>
  <si>
    <t>National Five Year Development Plan 2016/17 - 2020/21 Tanzania (2016)</t>
  </si>
  <si>
    <t>National Five Year Development Plan 2016/17 - 2020/21</t>
  </si>
  <si>
    <t>The National Five Year Development Plan released in 2016 by the Ministry of Finance and Planning is a broad document setting the government's vision for development over the period 2016/17 to 2020/21. It identifies climate change as a further challenge to successfully implement development policies, notably due to induced distractions of infrastructure, loss of productivity in agriculture, and disease outbreaks. Both mitigation and adaptation are explicit policy goals, including supporting research programs to improve and develop new technologies, agronomic practices, information collection and dissemination for early warning. The document promotes renewable energy technologies, including biogas, liquefied petroleum gas, solar energy as well as geothermal and wind.</t>
  </si>
  <si>
    <t>https://climate-laws.org/cclow/geographies/178/policies/4822</t>
  </si>
  <si>
    <t>National Forest Action Plan 2011-2019 Togo (2011)</t>
  </si>
  <si>
    <t>National Forest Action Plan 2011-2019</t>
  </si>
  <si>
    <t>The objective of this plan is that the country reach a forest cover of 20%, fully covers its needs for wood energy, conserves its biodiversity and ensures sustainable protection of risk areas as well as wildlife habitats. To do that, the plan defines five strategic goals structuring its forestry policy: 1) promoting forestry production, 2) restoration of degraded lands and conservation of biodiversity, 3) developing private-public parnerships, 4) improvement of the institutional, legal and legislative frameworks of the forestry sector, and 5) development of research on forestry.</t>
  </si>
  <si>
    <t>https://climate-laws.org/cclow/geographies/181/policies/4841</t>
  </si>
  <si>
    <t>National Forest Policy Pakistan (2010)</t>
  </si>
  <si>
    <t>National Forest Policy</t>
  </si>
  <si>
    <t>Regulatory Instruments, Building codes and standards, Other mandatory requirements</t>
  </si>
  <si>
    <t>Executive. The policy recognises the importance of forests as carbon storage and sustainable soil. Regulations concern use of firewood and timber for (governmental) buildings.</t>
  </si>
  <si>
    <t>http://sindhforests.gov.pk/admin/MediaLibrary/National%20Forest%20Policy%202010.pdf/
http://www.mocc.gov.pk/gop/index.php?q=aHR0cDovLzE5Mi4xNjguNzAuMTM2L21vY2xjL3VzZXJmaWxlczEvZmlsZS9NT0MvTmF0aW9uYWxGb3Jlc3RQb2xpY3kuZG9j</t>
  </si>
  <si>
    <t>National Forest Policy Trinidad and Tobago (2011)</t>
  </si>
  <si>
    <t>https://www.ema.co.tt/~emacott/images/Files/policies/forest.pdf</t>
  </si>
  <si>
    <t>National Forest Policy for Tonga Tonga (2009)</t>
  </si>
  <si>
    <t>Has multiple references to climate change, carbon sequestration and carbon trading (including in the Policy Statement).</t>
  </si>
  <si>
    <t>https://climate-laws.org/cclow/geographies/182/policies/4756</t>
  </si>
  <si>
    <t>National Forestry Act 1984 Malaysia (2006)</t>
  </si>
  <si>
    <t>National Forestry Act 1984</t>
  </si>
  <si>
    <t>http://www.agc.gov.my/agcportal/uploads/files/Publications/LOM/EN/Act%20313.pdf</t>
  </si>
  <si>
    <t>National Forestry Policy Bhutan (2009)</t>
  </si>
  <si>
    <t>National Forestry Policy</t>
  </si>
  <si>
    <t>The National Forestry Policy's objective is to manage Bhutan’s forest resources and biodiversity "sustainably and equitably to produce a wide range of social, economic and environmental goods and services for the optimal benefit of all citizens while still maintaining 60% of the land under forest".</t>
  </si>
  <si>
    <t>https://www.gnhc.gov.bt/en/wp-content/uploads/2017/05/National_Forest_Policy-1.pdf</t>
  </si>
  <si>
    <t>National Forestry and Climate Change Strategy Peru (2016)</t>
  </si>
  <si>
    <t>National Forestry and Climate Change Strategy</t>
  </si>
  <si>
    <t>The National Forestry and Climate Change Strategy (ENBCC) presents Peru's vision, objectives, strategic guidelines to reduce emissions from forest deforestation and degradation, and to promote the conservation and increase of forest carbon stocks and its sustainable management, in a way compatible with the Climate Change National Strategy, the INDCs, and other management tools. 
The general objective is to reduce the forest loss and degradation in Peru, and therefore GHG emissions linked to the LULUCF sector, as well as to improve the resilience of the forest landscapes and populations that depend on those ecosystems, with a particular focus on indigenous people and farmers, to reduce their vulnerability to climate change. 
The law states (4.4) that 67% of the 30% total GHG reduction in Peru will come from the LULUCF sector by 2030.</t>
  </si>
  <si>
    <t>http://www.bosques.gob.pe/archivo/enbcc-ds-007-2016-minam.pdf</t>
  </si>
  <si>
    <t>National Framework Strategy on Climate Change Philippines (2010)</t>
  </si>
  <si>
    <t>National Framework Strategy on Climate Change</t>
  </si>
  <si>
    <t>The Climate Change Commission (Createdby RA 9729), which is attached to the Office of the President, is an independent and autonomous agency with the same status as that of a national government. It is the sole policy-making body of the government tasked to coordinate, monitor and evaluate the programs and action plans of the government relating to climate change. It has formulated the National Framework Strategy on Climate Change (NFSCC), National Climate Change Action Plan (NCCAP) and guidelines for Local Climate Change Action Plan (LCCAP). 1. Republic Act No. 9729: Climate Change Act of 2009 2. National Framework Strategy on Climate Change 2010-22 3.</t>
  </si>
  <si>
    <t>National Framework for CLIMATE CHANGE AND CLIMATE CHANGE ADAPTATION Kiribati 2013 Kiribati (2013)</t>
  </si>
  <si>
    <t>National Framework for Climate Change and Climate Change Adaptation</t>
  </si>
  <si>
    <t>Adaptation Strategy which was developed as part of the
World Bank funded Kiribati Adaptation Project. Under this strategy the following five headings outline
Kiribati action to strengthen its capability to meet the challenge of climate change. These are;
 Mitigation
 Integration of CC and CCA into national planning and institutional capacity
 External financial and technical assistance
 Population and resettlement
Governance and services
 Survivability and self-reliance.</t>
  </si>
  <si>
    <t>http://www.president.gov.ki/wp-content/uploads/2014/08/National-Framework-for-Climate-Change-Climate-Change-Adaptation.pdf</t>
  </si>
  <si>
    <t>National Framework for Local Adaptation Plans for Action (LAPAs) Nepal (2012)</t>
  </si>
  <si>
    <t>National Framework for Local Adaptation Plans for Action (LAPAs)</t>
  </si>
  <si>
    <t>https://www.climatelearningplatform.org/national-framework-local-adaptation-plans-action-nepal</t>
  </si>
  <si>
    <t>National Green Certificate Scheme Belgium (2001)</t>
  </si>
  <si>
    <t>National Green Certificate Scheme</t>
  </si>
  <si>
    <t>The Federal Council of Ministers introduced a Green Certificate Scheme project by royal decree dealing with the renewable-electricity market. It defined the procedures for licensing off-shore installations, for giving the guarantee of origin and the delivery of the green certificates. It also determined the quota of electricity from renewable energy sources delivered to the users connected to the distribution net (from 2% in 2002 up to 6% in 2006), the fine for not fulfilling the quota being EUR 75 per certificate (corresponding to 1 MWh). It also set the obligation to the transport grid manager for buying the green certificates at a minimum price (equivalent to EUR 0.02/kWh for biomass, EUR 0.05/kWh for wind energy and up to EUR 0.15/kWh for solar energy). IEA/IRENA Global Renewable Energy Policies and Measures Database © OECD/IEA and IRENA, [November 2020]</t>
  </si>
  <si>
    <t>https://www.iea.org/policies/3719-national-green-certificate-scheme?country=Belgium&amp;page=3&amp;qs=belg</t>
  </si>
  <si>
    <t>National Group for accelerated development of renewable energy sources and Energy efficiency Cuba (2007)</t>
  </si>
  <si>
    <t>National Group for accelerated development of renewable energy sources and Energy efficiency</t>
  </si>
  <si>
    <t>https://www.renewableenergyworld.com/2009/04/09/la-revolucion-energetica-cubas-energy-revolution/</t>
  </si>
  <si>
    <t>National Integrated Management of Marine Coastal Zones Policy (Government agreement N.328-2009) Guatemala (2009)</t>
  </si>
  <si>
    <t>National Integrated Management of Marine Coastal Zones Policy (Government agreement N.328-2009)</t>
  </si>
  <si>
    <t>https://www.un.org/Depts/los/nippon/unnff_programme_home/fellows_pages/fellows_papers/yon_1112_guatemala.pdf</t>
  </si>
  <si>
    <t>National Low Carbon Livestock Strategy Costa Rica (2015)</t>
  </si>
  <si>
    <t>National Low Carbon Livestock Strategy</t>
  </si>
  <si>
    <t>The National Low Carbon Livestock Strategy aims to help cattle farmers increase their productivity and profitability while generating less GHG emissions per unit of product and achieve a more effective carbon sequestration per unit area and in total. 
The National Low Carbon Livestock Strategy also includes emissions reduction targets: 
• Reduction of GHG emissions per animal by 2% per year ; 
• Reduction of total emissions by 1% per year as of 2010. 
(In Spanish: "Reducción de emisiones de GEI por animal a una tasa anual del 2 % y reducción de emisiones totales a partir del año 10 a una tasa anual del 1%.")</t>
  </si>
  <si>
    <t>http://www.mag.go.cr/bibliotecavirtual/L01-11006.pdf</t>
  </si>
  <si>
    <t>National Plan Against Climate Change Morocco (2009)</t>
  </si>
  <si>
    <t>National Plan Against Climate Change</t>
  </si>
  <si>
    <t>Executive The National Plan presents the mitigation and adaptation actions taken to combat climate change. It consolidates within the Department for the Environment a number of initiatives related to climate change established by other ministries. It presents a summary of current emissions and projections of climate impacts, and it integrates the plans of individual ministries.</t>
  </si>
  <si>
    <t>https://www.climate-laws.org/geographies/morocco/policies/national-plan-against-climate-change</t>
  </si>
  <si>
    <t>National Plan for Climate Change Adaptation Colombia (2012)</t>
  </si>
  <si>
    <t>National Plan for Climate Change Adaptation</t>
  </si>
  <si>
    <t>https://www.preventionweb.net/english/professional/policies/v.php?id=60590</t>
  </si>
  <si>
    <t>National Plan for Climate Change Paraguay 2014 Paraguay (2014)</t>
  </si>
  <si>
    <t>National Plan for Climate Change</t>
  </si>
  <si>
    <t>Decree Nº 14943/01 of 2001 creates the National Climate Change Council (still in force) and the National Climate Change Office to implement the National Climate Change Program (http://www.fao.org/faolex/results/details/en/?details=LEX-FAOC047962).</t>
  </si>
  <si>
    <t>http://www.py.undp.org/content/paraguay/es/home/library/poverty/plan-nacional-de-cambio-climatico---fase-i---estrategia-de-mitig.html</t>
  </si>
  <si>
    <t>National Plan for Electric Transport Costa Rica (2019)</t>
  </si>
  <si>
    <t>National Plan for Electric Transport</t>
  </si>
  <si>
    <t>The National Plan for Electric Transport aims to foster the electrification of transport in Costa Rica and to increase the share of renewables in the energy mix. It targets the public, the institutional and the private sectors. 
This Plan includes three strategic guidelines: 
1. Replacing the national conventional vehicle fleet with electric vehicles. 
2. Integrating electric vehicles in the State fleet. 
3. Developing the electrification of public transport.</t>
  </si>
  <si>
    <t>https://sepse.go.cr/documentos/PlanTranspElect.pdf</t>
  </si>
  <si>
    <t>National Plan for Good Living (2013-2017) Ecuador (2013)</t>
  </si>
  <si>
    <t>National Plan for Good Living (2013-2017)</t>
  </si>
  <si>
    <t>https://www.oneplanetnetwork.org/resource/national-plan-good-live-2013-2017-ecuador</t>
  </si>
  <si>
    <t>National Plan for Implementation of the Greenhouse Gas Emissions Reduction Targets and for Energy Efficiency adopted through Government Decision No. 1403 Israel (2016)</t>
  </si>
  <si>
    <t>National Plan for Implementation of the Greenhouse Gas Emissions Reduction Targets and for Energy Efficiency adopted through Government Decision No. 1403/2016</t>
  </si>
  <si>
    <t>In 2016 Israel adopted the National Plan for Implementation of the Greenhouse Gas Emissions Reduction Targets and for Energy Efficiency through Government Decision No. 1403 (http://www.lse.ac.uk/GranthamInstitute/wp-content/uploads/2017/05/Government-decision-1403-unofficial-translation.pdf). There are clear tasks for a number of ministries and institutional bodies, but the Ministry of Finance appears to be in charge.</t>
  </si>
  <si>
    <t>http://www.lse.ac.uk/GranthamInstitute/wp-content/uploads/2017/05/Government-decision-1403-unofficial-translation.pdf</t>
  </si>
  <si>
    <t>National Plan for Scientific Research, Development and Technological Innovation 2008 - 2011 Spain (2008)</t>
  </si>
  <si>
    <t>National Plan for Scientific Research, Development and Technological Innovation 2008 - 2011</t>
  </si>
  <si>
    <t>Strategic planning, Research &amp; Development and Deployment (RD&amp;D), Demonstration project, Research programme, Technology deployment and diffusion, Technology development</t>
  </si>
  <si>
    <t>The National Plan for Scientific Research, Development and Technological Innovation (R&amp;D&amp;I), as it appears in the Law on Science, is the programming instrument for the Spanish System of Science and Technology in which the medium-term objectives and priorities of science and technology policy are established. Various areas for strategic actions have been established, including in the field of Energy and Climate Change. The Plan seeks to fund RD&amp;D activities in specific programmes that will support sustainable energy production, including greater use of renewable energy, emerging clean combusion, and improved energy efficiency. Programmes on sustainable mobility and modal change in transportation will also be supported. Further, the Plan will fund programmes aimed at non-energy related mitigation, climate change research, and adapation. IEA/IRENA Global Renewable Energy Policies and Measures Database © OECD/IEA and IRENA, [November 2020]</t>
  </si>
  <si>
    <t>Renewables, Other low-carbon technologies and fuel switch, Non-energy use</t>
  </si>
  <si>
    <t>https://www.iea.org/policies/1415-national-plan-for-scientific-research-development-and-technological-innovation-2008-2011?country=Spain&amp;page=4&amp;qs=spain</t>
  </si>
  <si>
    <t>National Plan of Action and Adaptation to Climate Change Algeria (2003)</t>
  </si>
  <si>
    <t>National Plan of Action and Adaptation to Climate Change</t>
  </si>
  <si>
    <t>"Algeria launched the National Plan of Action and Adaptation to Climate Change (PNA-ACC) (2003-2013) to honour the Kyoto Protocol commitments. Updated in 2013 through the National Climate Plan, it provides measures to limit climate change through CO2 sequestration, promotion of clean energy, reduction of the carbon footprint of industry and households, and increasing energy efficiency of processes. In parallel, it aims to adapt infrastructure to the consequences of global warming by improving the water system, promoting reforestation and adaptation of agriculture to climate change, and supporting fight against desertification." http://www.lse.ac.uk/GranthamInstitute/law/national-plan-of-action-and-adaptation-to-climate-change/
Unclear if this plan is currently still in force or if it was completely superseded by the National Climate Plan</t>
  </si>
  <si>
    <t>http://www.lse.ac.uk/GranthamInstitute/law/national-plan-of-action-and-adaptation-to-climate-change/
http://ac.els-cdn.com/S1876610213012319/1-s2.0-S1876610213012319-main.pdf?_tid=b38ab120-71e0-11e7-89bf-00000aab0f6b&amp;acdnat=1501059735_d8f7b97dd26d35105c91180595b72490</t>
  </si>
  <si>
    <t>National Policy for Climate Change Colombia (2017)</t>
  </si>
  <si>
    <t>National Policy for Climate Change</t>
  </si>
  <si>
    <t>The National Policy for Climate Change aims to incorporate climate change management into public and private decisions to advance in a climate-resilient and low-carbon development path that reduces the risks of climate change and allows opportunities to be seized. The long-term objective is for the country to be carbon neutral.</t>
  </si>
  <si>
    <t>Energy efficiency, Renewables, Energy service demand reduction and resource efficiency, Other low-carbon technologies and fuel switch, Non-energy use</t>
  </si>
  <si>
    <t>https://climate-laws.org/cclow/geographies/37/policies/9110</t>
  </si>
  <si>
    <t>National Policy for Climate Change Paraguay 2012 Paraguay (2012)</t>
  </si>
  <si>
    <t>Policy support, Strategic planning, Climate strategy, Political &amp; non-binding climate strategy</t>
  </si>
  <si>
    <t>https://www.preventionweb.net/english/policies/v.php?id=59979&amp;cid=133</t>
  </si>
  <si>
    <t>National Policy for Disaster Management Kenya (2009)</t>
  </si>
  <si>
    <t>National Policy for Disaster Management</t>
  </si>
  <si>
    <t>https://www.ifrc.org/docs/idrl/1058EN.pdf</t>
  </si>
  <si>
    <t>National Policy for Disaster Preparedness and Management Uganda (2010)</t>
  </si>
  <si>
    <t>National Policy for Disaster Preparedness and Management</t>
  </si>
  <si>
    <t>https://www.ifrc.org/docs/IDRL/Disaster%20Policy%20for%20Uganda.pdf</t>
  </si>
  <si>
    <t>National Policy for Sustainable Buildings Colombia (2018)</t>
  </si>
  <si>
    <t>National Policy for Sustainable Buildings</t>
  </si>
  <si>
    <t>Economic instruments, Fiscal or financial incentives, Regulatory Instruments, Codes and standards, Building codes and standards, Monitoring</t>
  </si>
  <si>
    <t>This policy aims at making new construction in Colombia more energy efficient by 2030. 
It consists of three objectives:
1) Designing and implementing public policy instruments that would introduce sustainability criteria for all buildings uses and life cycle stages,
2) Establishing monitoring mechanisms for the buildings market in order to ensure the implementation of the sustainability standards through information systems and various indicators,
3) Developing a program offering financial incentives for the construction of sustainable buildings. 
Spanish: La meta para 2030 es que todas las nuevas edificaciones en Colombia sean sostenibles.
Sus objetivos son los siguientes:
OE1. Diseñar e implementar instrumentos de política pública que permitan incluir criterios de sostenibilidad para todos los usos y dentro de todas las etapas del ciclo de vida de las edificaciones.
OE2. Establecer mecanismos de seguimiento al mercado de edificaciones para garantizar la implementación de la normativa que incluya criterios de sostenibilidad a través de sistemas de información e indicadores.
OE3. Desarrollar un programa de incentivos financieros para la construcción de proyectos de edificaciones sostenibles.</t>
  </si>
  <si>
    <t>https://www.wri.org/blog/2018/11/unlocking-climate-action-bogota-city-hall-presidents-desk-and-back-again</t>
  </si>
  <si>
    <t>National Policy for the Integral Management of Solid Waste (3874/2016) Colombia (2016)</t>
  </si>
  <si>
    <t>National Policy for the Integral Management of Solid Waste (3874/2016)</t>
  </si>
  <si>
    <t>This policy seeks to adopt measures aimed at: prevention in the generation of waste; the Minimization of those who go to disposal sites; promotion of the reuse, use and treatment of solid waste, such as renewable energy; avoiding the generation of greenhouse gases. IEA/IRENA Global Renewable Energy Policies and Measures Database © OECD/IEA and IRENA, [November 2020]</t>
  </si>
  <si>
    <t>https://www.iea.org/policies/6415-national-policy-for-the-integral-management-of-solid-waste-conpes-38742016?country=Colombia&amp;qs=colombi</t>
  </si>
  <si>
    <t>National Policy on Climate Change Zambia (2016)</t>
  </si>
  <si>
    <t>National Policy on Climate Change</t>
  </si>
  <si>
    <t>Coordinating body for climate strategy, Formal &amp; legally binding climate strategy</t>
  </si>
  <si>
    <t>The goal of the policy is to coordinate action against climate change in order to ensure climate resilience and low-carbon pathways, promoting sustainable development in Zambia. For a list of specific objectives, see reference below.</t>
  </si>
  <si>
    <t>https://pmrczambia.com/the-national-policy-on-climate-change/</t>
  </si>
  <si>
    <t>National Policy on Climate Change Malaysia (2010)</t>
  </si>
  <si>
    <t>Political &amp; non-binding climate strategy, Policy support</t>
  </si>
  <si>
    <t>Executive. Policy package of 43 actions. The National Policy on Climate Change, 2010, does not explicitly state reducing GHG as one of its objectives. However, itdoes include: "• Mainstreaming climate change through wise management of resources and enhanced environmental conservation resulting in strengthened economic competitiveness and improved quality of life, • Integration of responses into national policies, plans and programmes to strengthen the resilience of development from arising and potential impacts of climate change, and • Strengthening of institutional and implementation capacity to better harness opportunities to reduce negative impacts of climate change." (Objectives, NPCC 2010). The plan does highlight specific thrust areas to "ST1-P1: Facilitate the harmonisation of existing policies to address climate change adaptation and mitigation in a balanced manner. ST2-P1: Institute measures to make development climate-resilient through low carbon economy to enhance global competitiveness and attain environmentally sustainable socio-economic growth. ST5-P2: Consolidate the energy policy incorporating management practices that enhances renewable energy (RE) and energy efficiency (EE)." (Page 6). The country also has a Cabinet Committee of Climate Change and a National Steering Committee of Climate change. The country has a policy on climate change but does not specifically meets our criteria of "states in its title and/or in its statement of objectives limiting or reduce GHG emissions". As a result Malaysia may not fall in category 1 or 2. But a closer look at the document provides information on its approach for mitigation by "strategic responses" on "mainstreaming climate change" and "integration of balanced adaptation and mitigation actions" (Page 4). Therefore a category 2 was used for the country.</t>
  </si>
  <si>
    <t>http://www.ukm.my/myc/pdf/workshop/DAY%20ONE_SESSION1/Prof%20Pereira_for%20NRE.pdf</t>
  </si>
  <si>
    <t>Nigeria Climate Change Policy Response and Strategy Nigeria (2012)</t>
  </si>
  <si>
    <t>Climate Change Policy Response and Strategy</t>
  </si>
  <si>
    <t>"In order to reflect the increasing importance of climate change issues in Nigeria, the Federal Executive Council adopted in 2012 the Nigeria Climate Change Policy Response and Strategy. To ensure an effective national response to the significant and multi-faceted impacts of climate change, Nigeria has adopted a comprehensive strategy, as well as a number of specific policies. The strategic goal of the Nigeria Climate Change Policy Response and Strategy is to foster low-carbon, high growth economic development and build a climate resilient society through the attainment of the following objectives: 
"- Implement mitigation measures that will promote low carbon as well as sustainable
and high economic growth;
"- Enhance national capacity to adapt to climate change;
"- Raise climate change related science, technology and R&amp;D to a new level that will enable the country to better participate in international scientific and technological cooperation on climate change;
"- Significantly increase public awareness and involve private sector participation in addressing the challenges of climate change;
"- Strengthen national institutions and mechanisms (policy, legislative and economic) to establish a suitable and functional framework for climate change governance."
(Source: http://www4.unfccc.int/submissions/INDC/Published%20Documents/Nigeria/1/Approved%20Nigeria's%20INDC_271115.pdf)</t>
  </si>
  <si>
    <t>National Policy to Fight Against Climate Change Madagascar (2010)</t>
  </si>
  <si>
    <t>National Policy to Fight Against Climate Change</t>
  </si>
  <si>
    <t>The National Policy to Fight Against Cilmate Change has the following 2 objectives:
1. To promote nationally appropriate measures to reduce the degree of vulnerability of the country to CC and the emissions of GHG.
2. To develop behaviours that contribute to the fight against CC at all levels. (p.5)
The Document specifies that the Ministry of Environment will undertake coordination task. Dates/years not traceable for several policy and plan documents found.
Climate Change (CC) comes under the Ministry of Environment and Forests (Ministere de l'Environnement et des Forets), The National Strategy for CDM mentions in the text that the Strategy is a part of the Environment Policy and the NAPCC established in the Initial National Communication (p.4), but the NAPCC/news on NAPCC has been untraceable online. 
1. National Policy to Fight Against Climate Change (Politique nationale de lutte contre contre le changement climatique), --&gt; November 2010.</t>
  </si>
  <si>
    <t>https://www.adaptation-undp.org/projects/madagascar-nap-process</t>
  </si>
  <si>
    <t>National Power Policy Pakistan (2013)</t>
  </si>
  <si>
    <t>National Power Policy</t>
  </si>
  <si>
    <t>Barrier removal, Grid access and priority for renewables, Policy support, Strategic planning, Target</t>
  </si>
  <si>
    <t>Executive. Sets the target to close the demand-supply gap by 2017 and decrease cost of generation from PKR12 (USD0.11) per unit to PKR10 (USD0.09) per unit by 2017. Basic principles laid out in the Policy are efficiency, competition and sustainability.</t>
  </si>
  <si>
    <t>http://www.ppib.gov.pk/National%20Power%20Policy%202013.pdf</t>
  </si>
  <si>
    <t>National Program for Carbon Neutrality 2.0 Costa Rica (2017)</t>
  </si>
  <si>
    <t>National Program for Carbon Neutrality 2.0</t>
  </si>
  <si>
    <t>This Carbon Neutrality Program aims to foster carbon neutrality in municipalities, organizations, and companies of Costa Rica. The overall objective is to reduce GHG emissions to zero by 2085. 
In Spanish: Programa País de Carbono Neutralidad 2.0</t>
  </si>
  <si>
    <t>http://www.pgrweb.go.cr/scij/Busqueda/Normativa/Normas/nrm_texto_completo.aspx?param1=NRTC&amp;nValor1=1&amp;nValor2=86593&amp;nValor3=112413&amp;strTipM=TC
https://presidencia.go.cr/comunicados/2017/09/pais-afina-su-camino-a-la-carbono-neutralidad-con-nuevo-programa-pais/</t>
  </si>
  <si>
    <t>National Program for Energy Efficiency of Multifamily Buildings Bulgaria (2015)</t>
  </si>
  <si>
    <t>National Program for Energy Efficiency of Multifamily Buildings</t>
  </si>
  <si>
    <t>The implementation of energy efficiency measures in multi-family residential buildings will contribute to: Higher level of the energy efficiency of multi-family residential buildings and energy costs decrease; Improving the exploitation features for extending the life cycle of the buildings; Providing conditions of living environment in line with the sustainable development criteria. Expected results and effects: Heat costs reduction for the households; Improved residential infrastructure and change of the urban appearance; Cleaner environment – saved green gas emissions (CO2, etc.); Extending the life of the building that will have a higher price.
The programme was funded by EUR 1 billion of public fundings and provided grant funding of 100%.</t>
  </si>
  <si>
    <t>https://www.mrrb.bg/en/energy-efficiency/energy-efficiency-of-multi-family-residential-buildings-national-programme/
https://getwarmhomes.org/policy/residential-energy-efficiency-bulgaria-brief-overview/</t>
  </si>
  <si>
    <t>National Program of Local and Renewable Energy Sources Development(Resolution of the Council of Ministers of 10 May 2011, No 586) Belarus (2011)</t>
  </si>
  <si>
    <t>National Program of Local and Renewable Energy Sources Development(Resolution of the Council of Ministers of 10 May 2011, No 586)</t>
  </si>
  <si>
    <t>National Program of Local and Renewable Energy Sources Development was adopted on 10 May 2011. The main goal of the program is to increase the use of domestic energy sources in years 2011-2015. By 2015 share of local energy sources in the energy balance must be no less than 30% by 2015.
Above target will be reached by increased usage of wood, straw, municipal waste and the deployment of biogas, wind, solar installations, heat pumps, construction and rehabilitation of hydropower plants. IEA/IRENA Global Renewable Energy Policies and Measures Database © OECD/IEA and IRENA, [November 2020]</t>
  </si>
  <si>
    <t>National Programme for Agricultural Investment and Food Security (PNIASA and PNIASAN) Togo (2010)</t>
  </si>
  <si>
    <t>National Programme for Agricultural Investment and Food Security (PNIASA and PNIASAN)</t>
  </si>
  <si>
    <t>The Programme for Agricultural Investment and Food Security (PNIASA) was initially launched in 2010. The programme includes an investment plan and a strategy to combat food insecurity, ensure sustainability in the sector and raising farmers' wages. PNIASAN, a sub-programme focusing on food security and nutrition, was launched in 2013. The programme was revised in 2017 to cover the period 2017-2026. Its funds are worth 750 billion CFA francs. Actions promoted include the fight against deforestation and desertification, and adaptation to climate change.</t>
  </si>
  <si>
    <t>Mitigation, Adaptation, Land use, Food security</t>
  </si>
  <si>
    <t>https://climate-laws.org/cclow/geographies/181/policies/4842</t>
  </si>
  <si>
    <t>National Programme for Reducing Greenhouse Gas Emissions from Deforestation and Forest Degradation (REDD+) 2010-2050 Togo (2015)</t>
  </si>
  <si>
    <t>National Programme for Reducing Greenhouse Gas Emissions from Deforestation and Forest Degradation (REDD+) 2010-2050</t>
  </si>
  <si>
    <t>Mentioned in INDC and other online sources, but not available online.</t>
  </si>
  <si>
    <t>https://climate-laws.org/cclow/geographies/181/policies/8137</t>
  </si>
  <si>
    <t>National Programme for Spatial Adaptation to Climate Change (ARK), (April 2007), Implementation via the National Adaptation Strategy (November 2007) Netherlands (2007)</t>
  </si>
  <si>
    <t>National Programme for Spatial Adaptation to Climate Change (ARK), Implementation via the National Adaptation Strategy</t>
  </si>
  <si>
    <t>https://www4.unfccc.int/sites/NAPC/Documents%20NAP/Adaptation%20Strategies%20and%20Plans/Netherland%20National%20Programme%20for%20Spatial%20Adaptation%20to%20Climate%20Change.pdf</t>
  </si>
  <si>
    <t>National Programme on Energy Saving Belarus (2006)</t>
  </si>
  <si>
    <t>National Programme on Energy Saving</t>
  </si>
  <si>
    <t>http://www.reegle.info/countries/belarus-energy-profile/BY</t>
  </si>
  <si>
    <t>National Programme on climate change mitigation measures for 2013-2020 (Resolution of the Council of Ministers of the Republic of Belarus No. 510) Belarus (2013)</t>
  </si>
  <si>
    <t>National Programme on climate change mitigation measures for 2013-2020 (Resolution of the Council of Ministers No. 510)</t>
  </si>
  <si>
    <t>Climate strategy, Political &amp; non-binding climate strategy, GHG reduction target, Political &amp; non-binding GHG reduction target</t>
  </si>
  <si>
    <t>Executive
The aim of the Programme is to implement measures to mitigate the effects of climate change, while ensuring sustainable development of the economy. It aims to cut GHG emissions by 12% by 2020 compared to 1990 levels, implement adaptation measures in various economic sectors, taking into account the socio-economic development of the country; develop recommendations for energy and resource conservation, expand forest ecosystems, restore peatland swamps to act as a carbon sink; improve the legal framework in climate change.</t>
  </si>
  <si>
    <t>http://www.lse.ac.uk/GranthamInstitute/law/national-programme-on-climate-change-mitigation-measures-for-2013-2020-resolution-of-the-council-of-ministers-of-the-republic-of-belarus-no-510/
https://unfccc.int/files/national_reports/biennial_reports_and_iar/submitted_biennial_reports/application/pdf/br_2_belarus_eng_for_web.pdf</t>
  </si>
  <si>
    <t>National Programme to Abate the Climate Change Impacts, Government Resolution No. 187 Czech Republic (2004)</t>
  </si>
  <si>
    <t>National Programme to Abate the Climate Change Impacts, Government Resolution No. 187</t>
  </si>
  <si>
    <t>Climate strategy, Political &amp; non-binding climate strategy, Target, GHG reduction target, Political &amp; non-binding GHG reduction target</t>
  </si>
  <si>
    <t>Executive
The Programme sets in particular the following targets:
• Reduction of CO2 emissions per capita by 30% by 2020 compared to 2000
• Reduction of aggregate CO2 emissions by 25% by 2020 from 2000</t>
  </si>
  <si>
    <t>http://www.lse.ac.uk/GranthamInstitute/law/national-programme-to-abate-the-climate-change-impacts-government-resolution-no-187/</t>
  </si>
  <si>
    <t>National RD&amp;D Strategies for Renewable Energy Technologies Denmark (2003)</t>
  </si>
  <si>
    <t>National RD&amp;D Strategies for Renewable Energy Technologies</t>
  </si>
  <si>
    <t>https://www.iea.org/policies/4030-national-rdd-strategies-for-renewable-energy-technologies?country=Denmark&amp;page=2&amp;qs=denm</t>
  </si>
  <si>
    <t>National REDD+ Strategy Costa Rica (2017)</t>
  </si>
  <si>
    <t>National REDD+ Strategy</t>
  </si>
  <si>
    <t>Executive decree no 40464 approves the National REDD+ Strategy which seeks to prevent deforestation and forest degradation, to promote forest conservation and sustainable use, and to increase carbon sinks. It also defines specific actions to develop forestry plantations and agroforestry systems.</t>
  </si>
  <si>
    <t>https://www.imprentanacional.go.cr/pub/2017/07/18/ALCA175_18_07_2017.pdf</t>
  </si>
  <si>
    <t>National Renewable Action Plan (NREAP) Austria 2010 Austria (2010)</t>
  </si>
  <si>
    <t>Austria 2020 renewable energy targets:
Overall target: 34% of share of energy generated from renewable sources in gross final energy consumption;
Heating and cooling: 33% of heat consumption met by renewable sources;
Electricity: 71% of electricity demand met by electricity generated from renewable energy sources;
Transport: 11.5% of energy demand met by renewable energy sources. IEA/IRENA Global Renewable Energy Policies and Measures Database © OECD/IEA and IRENA, [November 2020]</t>
  </si>
  <si>
    <t>https://www.buildup.eu/sites/default/files/content/national_renewable_energy_action_plan_austria_en.pdf</t>
  </si>
  <si>
    <t>CYP</t>
  </si>
  <si>
    <t>National Renewable Action Plan (NREAP) Cyprus 2009 Cyprus (2009)</t>
  </si>
  <si>
    <t>Cyprus</t>
  </si>
  <si>
    <t>Target of energy from renewable sources in gross final consumption of energy in 2020 (S2005) (%)
13%</t>
  </si>
  <si>
    <t>http://ec.europa.eu/energy/node/71</t>
  </si>
  <si>
    <t>National Renewable Action Plan (NREAP) Czech republic 2010 Czech Republic (2010)</t>
  </si>
  <si>
    <t>has a legislative target of 13% and sets an indicative share of renewable energies in final energy consumption at 14% by 2020. The share of heating and cooling will be 15,5%, the share of electricity will be 13,5% and transport will take over a share of 10,8%.</t>
  </si>
  <si>
    <t>National Renewable Action Plan (NREAP) Finland 2014 Finland (2010)</t>
  </si>
  <si>
    <t>38% share of renewables in the total gross final consumption of energy in 2020.</t>
  </si>
  <si>
    <t>Renewables, Unknown</t>
  </si>
  <si>
    <t>https://ec.europa.eu/energy/en/topics/renewable-energy/national-action-plans</t>
  </si>
  <si>
    <t>National Renewable Action Plan (NREAP) Iceland 2014 Iceland (2014)</t>
  </si>
  <si>
    <t>Iceland has already achieved its national overall target for 2020, based on the reference year 2005, of 73% share of renewables in the final energy consumption( presently it is 76%)</t>
  </si>
  <si>
    <t>https://ec.europa.eu/energy/sites/ener/files/documents/dir_2009_0028_action_plan_iceland__nreap.pdf</t>
  </si>
  <si>
    <t>National Renewable Action Plan (NREAP) Ireland 2010 Ireland (2010)</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</si>
  <si>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Ireland 2020 targets:
Overall target: 16% of share of energy generated from renewable sources in gross final energy consumption;
Heating and cooling: 12% of heat consumption met by renewable sources;
Electricity: 42.5% of electricity demand met by electricity generated from renewable energy sources;
Transport: 10% of energy demand met by renewable energy sources. IEA/IRENA Global Renewable Energy Policies and Measures Database © OECD/IEA and IRENA, [November 2020]</t>
  </si>
  <si>
    <t>https://ec.europa.eu/energy/topics/renewable-energy/national-renewable-energy-action-plans-2020_en?redir=1</t>
  </si>
  <si>
    <t>National Renewable Action Plan (NREAP) Lithuania 2010 Lithuania (2010)</t>
  </si>
  <si>
    <t>EU Member Countries were obliged under Directive 2009/28/EC to draft and submit to the European Commission National Renewable Action Plans (NREAPs) outlining their plan to reach 2020 targets. 
Lithuania is mandated by the European Union to increase share of renewable energy sources (RES) to at least 23% of its final gross energy consumption by 2020.
In order to achieve this target Lithuania sets following targets:
Transport: to increase the share of RES consumed in all kinds of transport from 4.3 % of the final consumption of energy in the transport sector in 2008 to 10 % in 2020;
Electricity: to increase share of RES in total electricity consumption to 21% by 2020.
Heating and Cooling:
to increase share of RES in gross final consumption of this sector to 36% by 2020;
to increase share of district heating produced from RES to 50% by 2020. IEA/IRENA Global Renewable Energy Policies and Measures Database © OECD/IEA and IRENA, [November 2020]</t>
  </si>
  <si>
    <t>National Renewable Action Plan (NREAP) Luxembourg 2010 Luxembourg (2010)</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</si>
  <si>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Luxembourg 2020 renewable energy targets:
Overall target: 11% of share of energy generated from renewable sources in gross final energy consumption;
Heating and cooling: 8.5% of heat consumption met by renewable sources;
Electricity: 12% of electricity demand met by electricity generated from renewable energy sources;
Transport: 10% of energy demand met by renewable energy sources. IEA/IRENA Global Renewable Energy Policies and Measures Database © OECD/IEA and IRENA, [November 2020]</t>
  </si>
  <si>
    <t>National Renewable Action Plan (NREAP) Macedonia 2015 Macedonia (2014)</t>
  </si>
  <si>
    <t>Sets the renewable energy target share in final energy consumption at 21 % by 2020 (up from 17.4 % in 2009).
Out of this, the share of renewables in electricity is seen at 25.6 % (up from 16.7 % in 2009), 24.6 % in the residential sector (28.9 % in 2009) and finally, 10 % in the transport sector (up from 0.4 % in 2009).
Macedonia plans to increase its renewables capacites to around 800 MW or 2060 GWh by 2020. Nearly all of this new capacity (709 MW or 1835 GWh) is seen coming from hydropower plants with over 10MW installed capacity.</t>
  </si>
  <si>
    <t>MLT</t>
  </si>
  <si>
    <t>National Renewable Action Plan (NREAP) Malta 2010 Malta (2010)</t>
  </si>
  <si>
    <t>Malta</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</si>
  <si>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Malta 2020 targets:
Overall target: 10% of share of energy generated from renewable sources in gross final energy consumption;
Heating and cooling: 6% of heat consumption met by renewable sources;
Electricity: 14% of electricity demand met by electricity generated from renewable energy sources;
Transport: 11% of energy demand met by renewable energy sources. IEA/IRENA Global Renewable Energy Policies and Measures Database © OECD/IEA and IRENA, [November 2020]</t>
  </si>
  <si>
    <t>National Renewable Action Plan (NREAP) Moldova 2013 Moldova (2013)</t>
  </si>
  <si>
    <t>minimum 17% share of renewables in total energy mix by 2020. Sectoral targets are:
• 10% of RES in electricity
• 10% of RES in transport
• 27% of RES in heat and cooling.</t>
  </si>
  <si>
    <t>National Renewable Action Plan (NREAP) Portugal 2010 Portugal (2010)</t>
  </si>
  <si>
    <t>31% of the gross final energy consumption, 60% of the electricity produced and 10% of the energy consumption in the road transport sector will be derived from renewable sources in 2020.</t>
  </si>
  <si>
    <t>National Renewable Action Plan (NREAP) slovenia 2010 Slovenia (2010)</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</si>
  <si>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Slovenia 2020 renewable energy targets:
Overall target: 25% of share of energy generated from renewable sources in gross final energy consumption;
Heating and cooling: 31% of heat consumption met by renewable sources;
Electricity: 39% of electricity demand met by electricity generated from renewable energy sources;
Transport: 10.5% of energy demand met by renewable energy sources. IEA/IRENA Global Renewable Energy Policies and Measures Database © OECD/IEA and IRENA, [November 2020]</t>
  </si>
  <si>
    <t>National Renewable Energy Action Plan (NREAP) Latvia (2010)</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</si>
  <si>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Latvia 2020 renewable energy targets:
Overall target: 40% of share of energy generated from renewable sources in gross final energy consumption;
Heating and cooling: 53% of heat consumption met by renewable sources;
Electricity: 60% of electricity demand met by electricity generated from renewable energy sources;
Transport: 10% of energy demand met by renewable energy sources. IEA/IRENA Global Renewable Energy Policies and Measures Database © OECD/IEA and IRENA, [November 2020]</t>
  </si>
  <si>
    <t>National Renewable Energy Action Plan (NREAP) 2012 Norway (2012)</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</si>
  <si>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Norway has adopted the RES Directive as part of the EEA agreement. Norway submitted its National Action Plan in June 2012.
Norway 2020 renewable energy targets:
Overall target: 67.5% of share of energy generated from renewable sources in gross final energy consumption;
Heating and cooling: 43% of heat consumption met by renewable sources;
Electricity: 114% of electricity demand met by electricity generated from renewable energy sources;
Transport: 10% of energy demand met by renewable energy sources. IEA/IRENA Global Renewable Energy Policies and Measures Database © OECD/IEA and IRENA, [November 2020]</t>
  </si>
  <si>
    <t>Share of renewable in gross final energy consumption</t>
  </si>
  <si>
    <t>National Renewable Energy Action Plan (NREAP) Belgium (2010)</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</si>
  <si>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Belgium 2020 targets:
Overall target: 13% of share of energy generated from renewable sources in gross final energy consumption;
Heating and cooling: 12% of heat consumption met by renewable sources;
Electricity: 21% of electricity demand met by electricity generated from renewable energy sources;
Transport: 10% of energy demand met by renewable energy sources. IEA/IRENA Global Renewable Energy Policies and Measures Database © OECD/IEA and IRENA, [November 2020]</t>
  </si>
  <si>
    <t>National Renewable Energy Action Plan (NREAP) Estonia 2010 Estonia (2010)</t>
  </si>
  <si>
    <t>The National Renewable Energy Action Plan until year 2020 is a comprehensive document summarizing the national renewable energy policies, forecasting final energy consumption and setting out renewable energy targets and forecast trajectories until 2020.
The Action Plan is one of the fundamental documents for achieving the European Union Renewables Directive (2009/28/EC) targets and gives a comprehensive outlook of the development of the renewables sector.
The effects of the policy are measured through renewable energy indicators published on the webpage of the Estonian Statistics Board (http://www.stat.ee/) and on the webpage of Eurostat.
Estonia renewable energy 2020 targets:
Overall target: 25% of renewable energy in final consumption;
Heating and Cooling: 38.4% of demand met by renewable energy sources;
Electricity: 17.6% of electricity demand met by electricity generated from renewable energy sources;
Transport: 10% of energy demand met by renewable energy sources. IEA/IRENA Global Renewable Energy Policies and Measures Database © OECD/IEA and IRENA, [November 2020]</t>
  </si>
  <si>
    <t>National Renewable Energy Action Plan (NREAP) Greece 2010 Greece (2010)</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</si>
  <si>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Greece 2020 renewable energy targets:
Overall target: 18% of share of energy generated from renewable sources in gross final energy consumption;
Heating and cooling: 20% of heat consumption met by renewable sources;
Electricity: 40% of electricity demand met by electricity generated fr IEA/IRENA Global Renewable Energy Policies and Measures Database © OECD/IEA and IRENA, [November 2020]</t>
  </si>
  <si>
    <t>Share of renewable in the gross final consumption</t>
  </si>
  <si>
    <t>National Renewable Energy Action Plan (NREAP) Romania 2010 Romania (2010)</t>
  </si>
  <si>
    <t>Under EU Directive 2009/28/EC all EU countries were obliged to draft and submit detailed roadmaps of how they are planning to reach their EU 2020 targets. In 2010 Romania structured and submitted to the EU its National Renewable Energy Action Plan (NREAP)in which it outlines how increase of REs, energy efficiency and cuts in greenhouse gases emissions will be reached by 2020.
Plan outlines targets for electricity generation from renewable sources for Romania to reach levels of 33% in 2010, 35% in 2015 and 38% in 2020.
The overall legislative target is 24% of RES in gross final energy consumption. IEA/IRENA Global Renewable Energy Policies and Measures Database © OECD/IEA and IRENA, [November 2020]</t>
  </si>
  <si>
    <t>Share of renewable in gross final consumption, 38% electricity production from renewables</t>
  </si>
  <si>
    <t>National Renewable Energy Action Plan (NREAP) Slovakia 2010 Slovakia (2010)</t>
  </si>
  <si>
    <t>14% of share of energy generated from renewable sources in gross final energy consumption; Heating and cooling: 14.6% of heat consumption met by renewable sources; Electricity: 24% of electricity demand met by electricity generated from renewable energy sources; Transport: 10% of energy demand met by renewable energy sources; under the EU Directive 2009/28/EC member IEA/IRENA Global Renewable Energy Policies and Measures Database © OECD/IEA and IRENA, [November 2020]</t>
  </si>
  <si>
    <t>National Renewable Energy Action Plan (NREAP) Sweden 2010 Sweden (2010)</t>
  </si>
  <si>
    <t>Under Article 4 of the EU Directive 2009/28/EC, member countries of the European Union were obliged to draft and submit to the European Commission, National Renewable Action Plans (NREAPs) by 30 June 2010. The NREAP should outline a pathway which will allow member states to meet their 2020 renewable energy, energy efficiency and GHG cuts targets. (See also Energy and Climate Policy Framework: "A sustainable energy and climate policy for the environment, competitiveness and long-term stability".)
The overall renewable energy target for Sweden is to have at least a 50 % of share of energy generated from renewable sources in gross final energy consumption. Based on the forecast and trajectories made for the NREAP, the sectoral goals for renewable energy by 2020 are:
Heating and cooling: 62% of heat consumption met by renewable sources;
Electricity: 63% of electricity demand met by electricity generated from renewable energy sources;
Transport: 14% of energy demand met by renewable energy sources. IEA/IRENA Global Renewable Energy Policies and Measures Database © OECD/IEA and IRENA, [November 2020]</t>
  </si>
  <si>
    <t>National Renewable Energy Action Plan (NREAP) for 2010-2020 Hungary (2010)</t>
  </si>
  <si>
    <t>set a legislative target of 13% and an indicative target of 14.65% share of energy generated from renewable sources in gross final energy consumption by 2020; Heating and cooling: 18.9% of heat consumption met by renewable sources; Electricity: 10,9% of electricity demand met by electricity generated from renewable energy sources; Transport: 10% of energy demand met by renewable energy sources; under the EU Directive 2009/28/EC IEA/IRENA Global Renewable Energy Policies and Measures Database © OECD/IEA and IRENA, [November 2020]</t>
  </si>
  <si>
    <t>National Renewable Energy Action Plan (NREAP) netherlands 2010 Netherlands (2010)</t>
  </si>
  <si>
    <t>Under the EU Directive 2009/28/EC member countries of the European Union are obliged to draft and submit to the European Commission National Renewable Action Plans (NREAPs) outlining pathway which will allow them to meet their 2020 renewable energy, energy efficiency and GHG cuts targets..
Netherlands 2020 targets:
Overall target: 14.5% of share of energy generated from renewable sources in gross final energy consumption;
Heating and cooling: 9% of heat consumption met by renewable sources;
Electricity: 37% of electricity demand met by electricity generated from renewable energy sources;
Transport: 10% of energy demand met by renewable energy sources.
set a legislative target of 14% and an indicative target of 14.5% share of energy generated from renewable sources in gross final energy consumption; Heating and cooling: 9% of heat consumption met by renewable sources; Electricity: 37% of electricity demand met by electricity generated from renewable energy sources; Transport: 10% of energy demand met by renewable energy sources; Under the EU Directive 2009/28/EC IEA/IRENA Global Renewable Energy Policies and Measures Database © OECD/IEA and IRENA, [November 2020]</t>
  </si>
  <si>
    <t>National Renewable Energy Action Plan (NREAP) of Poland 2010 Poland (2010)</t>
  </si>
  <si>
    <t>In 2010 Poland prepared and submitted to the European Commission its National Renewable Energy Action Plan (NREAP) fulfilling its obligations deriving from art. 4(1) of Directive 2009/28/EC of the European Parliament and of the Council of 23 April 2009 on the promotion of the use of energy from renewable sources.
Main goal of the NREAP is to outline a path of Poland to achieve its renewable energy target by 2020 set by the EU. By 2020 Poland is obliged to increase share of renewable energy share of its total annual energy consumption to 15%.
Sectoral targets for 2020:
RES-heating and cooling (district and non-district systems): 17,05%
RES-electricity: 19,13%
RES-transport: 10,14% IEA/IRENA Global Renewable Energy Policies and Measures Database © OECD/IEA and IRENA, [November 2020]</t>
  </si>
  <si>
    <t>Share of renewable in the energy consumption</t>
  </si>
  <si>
    <t>National Renewable Energy Action Plan 2011-2020 Spain 2010 Spain (2010)</t>
  </si>
  <si>
    <t>The European Directive 2009/28/EC of April 23rd 2009 on the promotion of the use of energy from renewable sources establishes the general targets, in all European Union member states, of 20% share of energy from renewable sources in gross final consumption and 10% of energy from renewable sources in the transport by 2020. The National Renewable Energy Action Plan (NREAP) seeks to meet such target requirements, adheres to the renewable energies Directive methodology and conforms to the template for national renewable energy action plans adopted by the European Commission. The first NREAP, dated 30th June 2010, has been replaced by a new NREAP, dated 20th December 2011, submitted to the European Commission on 5th January 2012 and drawn up in accordance with the Spanish REP 2011-2020, which was approved by the Cabinet of Ministers on 11th November 2011.
Spain 2020 renewable energy targets:
Overall target: 22.7% of share of energy generated from renewable sources in gross final energy consumption;
Heating and cooling: 18.9% of heat consumption met by renewable sources;
Electricity: 40% of electricity demand met by electricity generated from renewable energy sources;
Transport: 13.6% of energy demand met by renewable energy sources. IEA/IRENA Global Renewable Energy Policies and Measures Database © OECD/IEA and IRENA, [November 2020]</t>
  </si>
  <si>
    <t>National Renewable Energy Action Plan Denmark 2010 Denmark (2010)</t>
  </si>
  <si>
    <t>Denmark renewable energy 2020 targets:
Overall target: 30% of share of energy generated from renewable sources in gross final energy consumption;
Heating and Cooling: 40% of demand met by renewable energy sources;
Electricity: 52% of electricity demand met by electricity generated from renewable energy sources;
Transport: 10% of energy demand met by renewable energy sources;</t>
  </si>
  <si>
    <t>http://ec.europa.eu/energy/en/topics/renewable-energy/national-action-plans</t>
  </si>
  <si>
    <t>National Renewable Energy Action Plan (NREAP) Target Ukraine (2014)</t>
  </si>
  <si>
    <t>National Renewable Energy Action Plan (NREAP) Target</t>
  </si>
  <si>
    <t>Renewable energy target, Political &amp; non-binding renewable energy target, Tax relief, Strategic planning</t>
  </si>
  <si>
    <t>Buildings, Heating and cooling, Electricity and heat, Renewables, Transport, General</t>
  </si>
  <si>
    <t>Renewable energy targets for 2020:
Overall: 11% of total final energy consumption;
Electricity: 11% (gross final consumption of electricity from renewable sources for electricity)
Heating and cooling: 12.4% (gross final consumption of energy from renewable sources for heating and cooling);
Transport: 10% (final energy from renewable sources consumed in transport)</t>
  </si>
  <si>
    <t>https://saee.gov.ua/documents/NpdVE_eng.pdf</t>
  </si>
  <si>
    <t>Share of renewable in final energy consumption</t>
  </si>
  <si>
    <t>National Renewable Energy Program (NREP) Philippines 2011 Philippines (2011)</t>
  </si>
  <si>
    <t>targets to more than triple the country’s renewable energy-based installed capacity to 15,234.30 MW by 2030 from 5,439 MW in 2010</t>
  </si>
  <si>
    <t>https://senate.gov.ph/publications/AAG%20on%20Renewable%20Energy_June%2030_FINAL.pdf</t>
  </si>
  <si>
    <t>National Renewable Energy Programme (2005-2020) Mongolia (2005)</t>
  </si>
  <si>
    <t>National Renewable Energy Programme (2005-2020)</t>
  </si>
  <si>
    <t>The Parliament of Mongolia approved the National Renewable Energy Programme in order to increase the penetration of renewable energy in the energy system of Mongolia, improve the structure of power supply, and utilize renewable energy in off-grid soums (districts) and settlements to ensure ecological balance and improve the economic efficiency.
The National Renewable Energy Programme (2005-2020) shall be implemented in two stages: first stage from 2005-2010 and second stage from 2011-2020.
The goals of the Programme are as follows:
- Facilitate reliable, independent and effective operation of centralized energy grids and regional power supply systems by increased use of renewable energy.
- Gradually increase the share of renewable energy in the total electricity production, reaching 3-5 percent by 2010 and 20-25 percent by 2020.
- Provide power to all distant soums and settlements, which require significant amount of resources to be connected to the centralized power grid system, by introducing renewable energy generating systems. IEA/IRENA Global Renewable Energy Policies and Measures Database © OECD/IEA and IRENA, [November 2020]</t>
  </si>
  <si>
    <t>https://www.iea.org/policies/5355-national-renewable-energy-programme-2005-2020</t>
  </si>
  <si>
    <t>National Renewable Energy Resource Assessment and Mapping (Atlas) United Arab Emirates (2011)</t>
  </si>
  <si>
    <t>National Renewable Energy Resource Assessment and Mapping (Atlas)</t>
  </si>
  <si>
    <t>http://irena.masdar.ac.ae/</t>
  </si>
  <si>
    <t>National Renewable Energy and Energy Efficiency Policy Nigeria (2015)</t>
  </si>
  <si>
    <t>National Renewable Energy and Energy Efficiency Policy</t>
  </si>
  <si>
    <t>http://admin.theiguides.org/Media/Documents/NREEE%20POLICY%202015-%20FEC%20APPROVED%20COPY.pdf</t>
  </si>
  <si>
    <t>National Renewable Resource Assessment Mapping Kuwait (2011)</t>
  </si>
  <si>
    <t>National Renewable Resource Assessment Mapping</t>
  </si>
  <si>
    <t>Information and education, Advice or aid in implementation, Information provision, Research &amp; Development and Deployment (RD&amp;D), Research programme</t>
  </si>
  <si>
    <t>https://www.iea.org/policies/5540-national-renewable-resource-assessment-mapping</t>
  </si>
  <si>
    <t>National Renovation Programme for Residential Buildings 2006 - 2020 Bulgaria (2006)</t>
  </si>
  <si>
    <t>National Renovation Programme for Residential Buildings 2006 - 2020</t>
  </si>
  <si>
    <t>Target: multi-family residential building. Expected average energy savings: in the region of 25-35 kWh/m2 TFA/y.</t>
  </si>
  <si>
    <t>National Rules of Procedure for Implementation of the UNFCCC and the Kyoto Protocol Iran (2009)</t>
  </si>
  <si>
    <t>National Rules of Procedure for Implementation of the UNFCCC and the Kyoto Protocol</t>
  </si>
  <si>
    <t>http://www.lse.ac.uk/GranthamInstitute/law/national-rules-of-procedure-for-implementation-of-the-unfccc-and-the-kyoto-protocol/</t>
  </si>
  <si>
    <t>National Strategy For Reduced Emissions from Deforestation and Forest Degradation (REDD ) Tanzania (2013)</t>
  </si>
  <si>
    <t>National Strategy For Reduced Emissions from Deforestation and Forest Degradation (REDD )</t>
  </si>
  <si>
    <t>https://static1.squarespace.com/static/566f0f00d8af100a22fb3bfd/t/585402ce20099e49d45846c1/1481900752225/2ND_DRAFT_NATIONAL_REDD_STRATEGY.OfficeOfTheVicePresidentpdf.pdf</t>
  </si>
  <si>
    <t>National Strategy and Action Plan on Climate Change Burundi 2013 Burundi (2013)</t>
  </si>
  <si>
    <t>National Strategy and Action Plan on Climate Change</t>
  </si>
  <si>
    <t>https://goo.gl/AJJMoF</t>
  </si>
  <si>
    <t>National Strategy for Development of the Forest Sector in the Republic of Bulgaria 2013 - 2020 Bulgaria (2013)</t>
  </si>
  <si>
    <t>National Strategy for Development of the Forest Sector 2013 - 2020</t>
  </si>
  <si>
    <t>3 strategic goals: 1. Ensure sustainable development of the forestry sector by achieving an optimal balance between environmental functions and provision of long-term economic benefits and services; 2. Enhance the role of forests in the economic growth of the country and balanced regional socio-economic development; 3. Increase the contribution of the forest sector in the green economy.The corresponding priorities, highligted in the document, are: 1. Maintaining healthy, productive and multifunctional forest ecosystems that contribute to mitigating climate change; 2. Conservation, restoration and maintenance of biological and landscape diversity in forest areas; 3. Enhancing the vitality and competitiveness of the forest sector; 4. Exploiting the potential of the forest sector to contribute to development of green economy.</t>
  </si>
  <si>
    <t>Mitigation, Adaptation, Land use, Economic development</t>
  </si>
  <si>
    <t>http://www.chm.moew.government.bg/page.php?id=18
seerural.org/wp-content/uploads/2015/03/Bulgarian_Forest_sector.compressed.pdf</t>
  </si>
  <si>
    <t>National Strategy for Growth and Reduction of Poverty II (NSGRP) Tanzania (2010)</t>
  </si>
  <si>
    <t>National Strategy for Growth and Reduction of Poverty II (NSGRP)</t>
  </si>
  <si>
    <t>The strategy sets short and medium term renewable energy targets. The strategy targets from 2010 to 2015 were as follows:
Non-hydro renewable power generation: 4% to 6%
Electricity generation: 1,064MW to 1,722MW
Transmission and distribution lines: total length doubled
Electricity access: 2% to 6% in rural areas, 14% to 18% nationally
The Ministry of Energy and Minerals (MEM) added the small hydro portion to the target in its 2011 Medium Term Strategic Plan 2012-16.
MEM’s “Electricity Supply Industry Reform Strategy and Roadmap” added modest capacity projections of "envisaged growth" of 100MW of solar and 200MW each of geothermal and wind by 2025. IEA/IRENA Global Renewable Energy Policies and Measures Database © OECD/IEA and IRENA, [November 2020]</t>
  </si>
  <si>
    <t>http://www.tzonline.org/pdf/mkukutalldraft.pdf</t>
  </si>
  <si>
    <t>solar+geothermal+wind</t>
  </si>
  <si>
    <t>National Strategy for Reducing Emissions from Deforestation and Forest Degradation Zambia (2015)</t>
  </si>
  <si>
    <t>This strategy aims at reducing emissions from Zambian forests, notably thanks to improved land management, inclusion of communities into sustainable agricultural and forestry activities, and adoption of more sustainable mining and energy practices. The strategy calls for ensuring equitable sharing of both carbon and non-carbon benefits among stakeholders.</t>
  </si>
  <si>
    <t>https://climate-laws.org/cclow/geographies/199/policies/4846</t>
  </si>
  <si>
    <t>National Strategy for Renewable Energy and Energy Efficiency Yemen (2009)</t>
  </si>
  <si>
    <t>National Strategy for Renewable Energy and Energy Efficiency</t>
  </si>
  <si>
    <t>Electricity and heat, Renewables, Buildings, Heating and cooling</t>
  </si>
  <si>
    <t>Seeks to promote renewable power generation and energy efficiency. Has a reference to reducing greenhouse gas emissions.
Targets: 1) 15% increase in energy efficiency in the power sector until 2025 by 2025 against a 2009 baseline; 2) 15% of generation mix in 2025 (2600GWh), from which 400 MW wind, 160 MW geothermal and 6MW landfill gas by 2025 against a 2009 baseline; 3) 110,000 rural HH (45% of identified market potential) to be electrified Solar Home Systems until 2025 (installed capacity app. 5.5 MWp) by 2025 against a 2009 baseline; 4) Solar Water Heaters: 40% of market potential in 2025 (200,000 units) representing a saving potential of 457 GWh by 2025 against a 2009 baseline</t>
  </si>
  <si>
    <t>https://climate-laws.org/cclow/geographies/198/policies/4783</t>
  </si>
  <si>
    <t>Increase in energy efficiency in the power sector</t>
  </si>
  <si>
    <t>National Strategy for Sustainable Buildings Chile (2013)</t>
  </si>
  <si>
    <t>National Strategy for Sustainable Buildings</t>
  </si>
  <si>
    <t>The National Strategy for Sustainable Buildings sets short, medium and long-term targets to foster energy efficiency in public and private buildings. It aims to integrate sustainability in every stage of buildings and infrastructures construction and management. 
La Estrategia Nacional de Construcción Sustentable establece "los principales ejes para integrar el concepto de sustentabilidad en la planificación, diseño, construcción y operación de las edificaciones e infraestructura" y elabora "metas al corto, mediano y largo plazo, con líneas de acción definidas e indicadores precisos que permitan monitorear el cumplimiento de los objetivos en el tiempo."</t>
  </si>
  <si>
    <t>http://portal.mma.gob.cl/wp-content/uploads/2014/10/2_Estrategia-Construccion-Sustentable.pdf</t>
  </si>
  <si>
    <t>National Strategy for renewable energy and energy efficiency Yemen (2010)</t>
  </si>
  <si>
    <t>National Strategy for renewable energy and energy efficiency</t>
  </si>
  <si>
    <t>Main objectives of the Strategy: 
1- Grid-based renewable energy:
15% share of electricity generation in 2025
Wind: 1200 GWh per year
Geothermal: 1183 GWh per year
Solar water heaters: 230 GWh per year
Economic Lamps: 460 GWh per year
Total 3073 GWh per year
2- Off-grid renewable energy:
By 2025 approximately 20000 households will be electrified by solar PV off-grid installations IEA/IRENA Global Renewable Energy Policies and Measures Database © OECD/IEA and IRENA, [November 2020]</t>
  </si>
  <si>
    <t>https://www.iea.org/policies/5253-national-strategy-for-renewable-energy-and-energy-efficiency</t>
  </si>
  <si>
    <t>National Strategy for the Development of Renewable Energy (2006) Mali (2006)</t>
  </si>
  <si>
    <t>National Strategy for the Development of Renewable Energy</t>
  </si>
  <si>
    <t>increase the share of renewable energies in national electricity generation up to 10% by 2015</t>
  </si>
  <si>
    <t>http://www.reegle.info/policy-and-regulatory-overviews/ML</t>
  </si>
  <si>
    <t>National Strategy of Sustainable Development 2030 Morocco (2017)</t>
  </si>
  <si>
    <t>National Strategy of Sustainable Development 2030</t>
  </si>
  <si>
    <t>The National Strategy of Sustainable Development 2030 identifies seven challenges for Morocco: 
• Strengthening the governance of sustainable development ;
• Achieving the transition towards a green economy ;
• Improving the management and promotion of natural resources, and enhancing the conservation of biodiversity ;
• Promoting the implementation of national policies against climate change ;
• Giving special attention to sensitive areas ;
• Promoting human development and reducing territorial and social inequalities ; and,
• Promoting the education to sustainable development. 
Several strategic guidelines are associated with each challenge.</t>
  </si>
  <si>
    <t>https://www.4c.ma/medias/synthese-sndd_fr.pdf</t>
  </si>
  <si>
    <t>National Strategy on Climate Change (Decree No. 011-2015-MINAM) Peru (2015)</t>
  </si>
  <si>
    <t>National Strategy on Climate Change (Decree No. 011-2015-MINAM)</t>
  </si>
  <si>
    <t>The National Strategy on Climate Change (ENCC) 2015 updates and replaces the ENCC originally adopted in 2003. It reflects the commitment of the Peruvian State to take action on climate change in an integrated, cross-cutting and multi-sectoral manner, aiming to fulfil the “Vision for 2021”, when “Peru will have adapted to the adverse effects of and taken advantage of the opportunities posed by climate change, laying the foundation for sustainable low carbon development”.
The Strategy identifies key climate risks for the country, such as glacial retreat and reduced access to the associated water resources, unusual variation of temperatures on land and in the sea, changing historical patterns of rainfall, rising sea levels, and the increased intensity and frequency of extreme weather events. It also assesses the distribution of GHG emissions throughout the Peruvian economy.</t>
  </si>
  <si>
    <t>http://www.lse.ac.uk/GranthamInstitute/law/national-strategy-on-climate-change-decree-no-011-2015-minam/</t>
  </si>
  <si>
    <t>National Strategy on Climate Change (Executive Decree No. 1815 and Ministerial Accord No. 095) Ecuador (2009)</t>
  </si>
  <si>
    <t>National Strategy on Climate Change (Executive Decree No. 1815 and Ministerial Accord No. 095)</t>
  </si>
  <si>
    <t>Executive
Decree No. 1815 defines climate change adaptation and mitigation as government policy. It states that the Ministry of the Environment, Secretary of Climate Change is in charge of oversight of this policy and the issue more generally in government. Adaptation and mitigation of climate change policies are to be developed and published by the Ministry of Environment. The Decree further mandates elaboration of three implementing plans:
• The National Plan for the Creation and Strengthening of Institutional Conditions (established the position of Undersecretary of Climate Change in 2009);
• The Climate Change Mitigation Plan;
• The Climate Change Adaptation Plan.</t>
  </si>
  <si>
    <t>http://www.lse.ac.uk/GranthamInstitute/law/national-strategy-on-climate-change-executive-decree-no-1815-and-ministerial-accord-no-095/</t>
  </si>
  <si>
    <t>National Strategy on Climate Change (NSCC) Lao 2010 Laos (2010)</t>
  </si>
  <si>
    <t>National Strategy on Climate Change (NSCC)</t>
  </si>
  <si>
    <t>NSCC was approved by the Government of Lao PDR in March 2010. Strategy a Framework Document that has identified seven priorities areas for Adaptation and Mitigation:
1. Agriculture and Food Security
2. Forestry and Land Use Change
3. Water Resources
4. Energy and Transport
5. Industry
6. Urban Development
7. Public Health</t>
  </si>
  <si>
    <t>http://mirror.unhabitat.org/downloads/docs/12679_1_595432.pdf</t>
  </si>
  <si>
    <t>PAN</t>
  </si>
  <si>
    <t>National Strategy on Climate Change Panama (2007)</t>
  </si>
  <si>
    <t>Panama</t>
  </si>
  <si>
    <t>Coordinating body and a presidential decree exist
- "Política Nacional de Cambio Climático" exists National Climate Change policy
"Situation of the coordinating body and a presidential decree is unclear form the research
- CNCC - Comité Nacional de Cambio Climático (National Climate Change Committee) coordinates different ministries (however seemingly weak and little influence on the policy process)</t>
  </si>
  <si>
    <t>https://climateknowledgeportal.worldbank.org/sites/default/files/2018-10/wb_gfdrr_climate_change_country_profile_for_PAN.pdf</t>
  </si>
  <si>
    <t>National Strategy on Climate Change and Vegetation Resources 2017-2025 Chile (2017)</t>
  </si>
  <si>
    <t>National Strategy on Climate Change and Vegetation Resources 2017-2025</t>
  </si>
  <si>
    <t>Economic instruments, Direct investment, Infrastructure investments, Information and education, Information provision, Policy support, Strategic planning, Regulatory Instruments, Auditing, Monitoring, Target, GHG reduction target, Political &amp; non-binding GHG reduction target</t>
  </si>
  <si>
    <t>Targets:
Reduce forest vulnerability associated with forest degradation through reforestation, fire prevention, and post-fire restoration measures, as well as education programmes.
Reduce GHG emissions related to forest deforestation by 20% by 2025. 
In Spanish:
- Reducir la vulnerabilidad asociada al riesgo de degradación de las tierras a través del manejo de los recursos vegetacionales, mediante la intervención de al menos 264.000 hectáreas, de forma directa entre 2017 y 2025.
- Reducir las emisiones de GEI asociadas a la degradación y deforestación en un 20% al año 2025, en base a las emisiones del periodo 2001-2013.</t>
  </si>
  <si>
    <t>http://portal.mma.gob.cl/wp-content/doc/ENCCRV-2017-2025-web.pdf</t>
  </si>
  <si>
    <t>National Strategy on Climate Change, Executive Decree No. 086-2003-PCM Peru (2003)</t>
  </si>
  <si>
    <t>National Strategy on Climate Change, Executive Decree No. 086-2003-PCM</t>
  </si>
  <si>
    <t>https://www.lse.ac.uk/GranthamInstitute/wp-content/uploads/2015/05/PERU.pdf</t>
  </si>
  <si>
    <t>National Strategy on Coastal Adaptation to Climate Change Gabon (2013)</t>
  </si>
  <si>
    <t>National Strategy on Coastal Adaptation to Climate Change</t>
  </si>
  <si>
    <t>National Strategy on Forests and Climate Change Chile (2013)</t>
  </si>
  <si>
    <t>National Strategy on Forests and Climate Change</t>
  </si>
  <si>
    <t>https://climate-laws.org/geographies/chile/policies/national-strategy-on-forests-and-climate-change-2017-2025</t>
  </si>
  <si>
    <t>National Strategy to Face Climate Change in Agriculture-Livestock-Fishery Madagascar (2013)</t>
  </si>
  <si>
    <t>National Strategy to Face Climate Change in Agriculture-Livestock-Fishery</t>
  </si>
  <si>
    <t>http://documents1.worldbank.org/curated/en/936661516004441146/pdf/121945-12-1-2018-11-21-5-WorldBankMadagascarClimateChangeandHealthDiagnosticJan.pdf</t>
  </si>
  <si>
    <t>National Strategy to Reduce GHG Emissions Luxembourg (2000)</t>
  </si>
  <si>
    <t>National Strategy to Reduce GHG Emissions</t>
  </si>
  <si>
    <t>In May 2000, the government issued a National Strategy to Reduce GHG Emissions. The report stresses the need to ensure sustainable development and to set up a medium-term plan. The report recommends six categories of actions:
To ensure that electricity from renewable energies will amount to at least 10% of final electricity consumption by 2010;
To improve energy efficiency in energy generation;
To increase energy savings;
To set an eco-tax progressively;
To curb the increase in road transport;
To rely on flexible mechanism allowed by Kyoto Protocol.
On top of that, Plan lists 29 measures, some of which have been already envisaged in the National Plan on Sustainable Development from 1999. IEA/IRENA Global Renewable Energy Policies and Measures Database © OECD/IEA and IRENA, [November 2020]</t>
  </si>
  <si>
    <t>https://ec.europa.eu/clima/sites/clima/files/strategies/progress/reporting/docs/lu_2014_en.pdf</t>
  </si>
  <si>
    <t>National Strategy to Strengthen Human Resources and Skills to Advance Green, Low Emissions, and Climate Resilient Development Dominican Republic (2012)</t>
  </si>
  <si>
    <t>National Strategy to Strengthen Human Resources and Skills to Advance Green, Low Emissions, and Climate Resilient Development</t>
  </si>
  <si>
    <t>Policy support, Strategic planning, Information and education</t>
  </si>
  <si>
    <t>https://www.climate-laws.org/geographies/dominican-republic/policies/national-strategy-to-strengthen-human-resources-and-skills-to-advance-green-low-emissions-and-climate-resilient-development</t>
  </si>
  <si>
    <t>National Strategy with Action Plan for transposition, implementation and enforcement of the EU acquis on Environment and Climate Change 2016-2020 Montenegro Montenegro (2016)</t>
  </si>
  <si>
    <t>National Strategy with Action Plan for transposition, implementation and enforcement of the EU acquis on Environment and Climate Change 2016-2020</t>
  </si>
  <si>
    <t>http://www.mrt.gov.me/ResourceManager/FileDownload.aspx?rid=251034&amp;rType=2&amp;file=National%20Strategy%20with%20Action%20plan%20for%20transposition;%20implementation%20and%20enforcement%20of%20the%20EU.pdf</t>
  </si>
  <si>
    <t>National Sustainability Development Strategy (NSDS) 2005-2025 Nauru (2005)</t>
  </si>
  <si>
    <t>National Sustainability Development Strategy (NSDS) 2005-2025</t>
  </si>
  <si>
    <t>Introduced in 2005 The Strategy is being reviewed periodically and it is being adjusted to slowly improving conditions on the island. Also, changes are made in accordance to growing governing experience of Nauru’s officials. The Strategy was reviewed in 2007, 2008 and in 2009.
Main long-term goals of the strategy aim to strengthen institutional framework, enhance social, infrastructure and utilities services, diversify sources of revenue, develop domestic food production and tackle issues of public education and social exclusion.
Goals for energy sector are:
To establish reliable and stable fuel supply chain;
To diversify energy sources and decrease quantities of imported fossil fuels;
To increase electricity independence;
To extend electricity grid and to be able to deliver electricity 24/7 to all island’s inhabitants;
To reduce power demand by 30% through increased consumption efficiency;
To generate 50% of electricity demand from renewable energy sources by 2015;
To implement National Energy Policy Framework; IEA/IRENA Global Renewable Energy Policies and Measures Database © OECD/IEA and IRENA, [November 2020]</t>
  </si>
  <si>
    <t>https://www.sprep.org/att/IRC/eCOPIES/Countries/Nauru/2a.pdf</t>
  </si>
  <si>
    <t>Share of renewable in electricity demand, reduction in power demand</t>
  </si>
  <si>
    <t>50, 30</t>
  </si>
  <si>
    <t>National Sustainable Development Strategy Tunisia (2017)</t>
  </si>
  <si>
    <t>Refers to climate change and the greenhouse effect.</t>
  </si>
  <si>
    <t>https://climate-laws.org/cclow/geographies/184/policies/4812</t>
  </si>
  <si>
    <t>National Sustainable Development Strategy (2010-2021) Bangladesh (2013)</t>
  </si>
  <si>
    <t>National Sustainable Development Strategy (2010-2021)</t>
  </si>
  <si>
    <t>http://nda.erd.gov.bd/en/c/publication/national-sustainable-development-strategy-nsds-2010-2021</t>
  </si>
  <si>
    <t>National Sustainable Development Strategy (NSDS): Pakistan's pathway to a sustainable and resilient future Pakistan (2010)</t>
  </si>
  <si>
    <t>National Sustainable Development Strategy (NSDS)</t>
  </si>
  <si>
    <t>Executive. Three core programme areas: 1. Economic: Sustainable trade, Cleaner Production, and Sustainable Consumption, 2. Environment: Natural capital and Biodiversity, 3. Social: Social protection, poverty alleviation and equal opportunity/human development.</t>
  </si>
  <si>
    <t>Energy efficiency, Non-energy use, Unknown</t>
  </si>
  <si>
    <t>https://sustainabledevelopment.un.org/partnership/?p=92</t>
  </si>
  <si>
    <t>National Sustainable Development Strategy Myanmar (2009)</t>
  </si>
  <si>
    <t>http://extwprlegs1.fao.org/docs/pdf/mya152933.pdf</t>
  </si>
  <si>
    <t>National Sustainable Development Strategy, Resolution of the National Council No. 1989/2001 Slovakia (2001)</t>
  </si>
  <si>
    <t>National Sustainable Development Strategy, Resolution of the National Council No. 1989/2001</t>
  </si>
  <si>
    <t>http://www.itam.cas.cz/miranda2/export/sitesavcr/utam/ARCCHIP/w01/w01_appendix3.pdf</t>
  </si>
  <si>
    <t>National Sustainable Energy Strategy 2012-2033 in the Ministry of Energy, Science &amp; Technology and Public Affairs Strategic Plan 2012-2017 Belize (2012)</t>
  </si>
  <si>
    <t>National Sustainable Energy Strategy 2012-2033 in the Ministry of Energy, Science &amp; Technology and Public Affairs Strategic Plan 2012-2017</t>
  </si>
  <si>
    <t>Target, Energy efficiency target, Political &amp; non-binding energy efficiency target, Strategic planning, Climate strategy</t>
  </si>
  <si>
    <t>The Strategy outlines a framework of programmes to increase the economy’s resilience to climate change by encouraging a transition to low carbon development and replacing imported fossil fuels with indigenous renewable sources.
Strategic goals include: (1) increase energy efficiency by 30% by 2033 (2011 base year); (2) reduce dependence on fossil fuels by 50% by 2020; (3) triple the amount of energy derived from waste materials; (4) become a net electricity exporter by 2020; and (5) build the Ministry’s institutional capacity to accomplish these mandates.</t>
  </si>
  <si>
    <t>http://www.lse.ac.uk/GranthamInstitute/law/national-sustainable-energy-strategy-2012-2033-in-the-ministry-of-energy-science-technology-and-public-affairs-strategic-plan-2012-2017/</t>
  </si>
  <si>
    <t>National Sustainable Transport Strategy Nepal (2015)</t>
  </si>
  <si>
    <t>National Sustainable Transport Strategy</t>
  </si>
  <si>
    <t>The objective of this strategy is to develop a "transport system that is efficient, accessible, people-centric, affordable, reliable, safe, inclusive, environmental friendly, and climate/disaster resilient"</t>
  </si>
  <si>
    <t>http://www.uncrd.or.jp/content/documents/355701_Surya_Raj_Acharya_Nepal%20EST.pdf
http://www.uncrd.or.jp/content/documents/3377Background%20Paper%20-EST%20Plenary%20Session%202%20(No.%201).pdf
http://gggi.org/site/assets/uploads/2018/07/GGGI-Nepal_Action-Plan-for-Electric-Mobility.pdf</t>
  </si>
  <si>
    <t>National Transport Plan Norway (2017)</t>
  </si>
  <si>
    <t>National Transport Plan</t>
  </si>
  <si>
    <t>Economic instruments, Direct investment, Infrastructure investments, Policy support, Strategic planning</t>
  </si>
  <si>
    <t>The overarching objective of this National Transport Plan is to develop a "transport system that is safe, enhances value creation and contributes to a low-carbon society".
Under this plan, the Government aims to develop efficient transport corridors and invest more than 400 billion NOK (~ 41 billion €) in roads, railways, coastal infrastructure and aviation in the period 2018 – 2029</t>
  </si>
  <si>
    <t>https://www.regjeringen.no/contentassets/7c52fd2938ca42209e4286fe86bb28bd/en-gb/pdfs/stm201620170033000engpdfs.pdf</t>
  </si>
  <si>
    <t>National Urban Development Strategy Nepal (2017)</t>
  </si>
  <si>
    <t>National Urban Development Strategy</t>
  </si>
  <si>
    <t>"The National Urban Development Strategy sets a strategic direction for the development of the urban economy and management of the urban environment, and lays out needs for urban infrastructure development, including investment, finance, and governance." (source: http://gggi.org/site/assets/uploads/2018/07/GGGI-Nepal_Action-Plan-for-Electric-Mobility.pdf)</t>
  </si>
  <si>
    <t>http://www.moud.gov.np/images/category/NUDS_PART_A1.pdf</t>
  </si>
  <si>
    <t>National Vision 2010-2038 and National Plan 2010-2022 (Visión de País 2010 – 2038 y Plan de Nación 2010‐ 2022) Honduras (2010)</t>
  </si>
  <si>
    <t>National Vision 2010-2038 and National Plan 2010-2022</t>
  </si>
  <si>
    <t>The National Vision and Plan define the strategy and principles for development of Honduras in different fields, including in energy and renewable energy. They set the following goals for the share of renewable in total electricity generation:
50% by 2017
60% by 2022
80% by 2034.
Additionally, the National Vision and Plan establish the target of increasing the exploitation of hydropower resources from the current 5% to 25% by 2034</t>
  </si>
  <si>
    <t>Mitigation, Adaptation, Energy security</t>
  </si>
  <si>
    <t>https://observatorioplanificacion.cepal.org/es/planes/vision-de-pais-2010-2038-y-plan-de-nacion-2010-2022-de-honduras</t>
  </si>
  <si>
    <t>National Waste Management Programme (2009 - 2013) Bulgaria (2009)</t>
  </si>
  <si>
    <t>National Waste Management Programme (2009 - 2013)</t>
  </si>
  <si>
    <t>10 strategic objectives: 1) Waste prevention and minimisation; 2) Increase of the quantity of recycled and recovered waste; 3) Improvement of the organisation of separation, temporary storage, collection and transportation of waste; 4) Environmentally sound waste disposal; 5) Legal regulation of waste management and acceleration of the implementation of the legislation and policy in this field; 6) Increase of the investments in the sector and implementation of Producer responsibility and Polluter pays principles in the system for integrated waste management; 7) Provision of database about waste; 8) Strengthening the administrative capacity of the institutions responsible for waste management; 9) Public participation; 10) Development of sustainable management systems for specific waste streams.</t>
  </si>
  <si>
    <t>https://ec.europa.eu/environment/waste/framework/pdf/BG_factsheet_FINAL.pdf</t>
  </si>
  <si>
    <t>National White Paper for 2020 Burkina Faso (2008)</t>
  </si>
  <si>
    <t>National White Paper for 2020</t>
  </si>
  <si>
    <t>This document states the goal of 100% access to electricity for urban population and 49% for rural population by 2020. 8% of access to electricity will achieved by using solar home system. IEA/IRENA Global Renewable Energy Policies and Measures Database © OECD/IEA and IRENA, [November 2020]</t>
  </si>
  <si>
    <t>Mitigation, Energy security, Energy access, Adaptation</t>
  </si>
  <si>
    <t>https://unfccc.int/sites/default/files/resource/bfanc2engl.pdf</t>
  </si>
  <si>
    <t>percentage of electricity generated form renewable.</t>
  </si>
  <si>
    <t>National climate strategy Uruguay (2010)</t>
  </si>
  <si>
    <t>Untill 2009: coordinating body and national climate strategy.</t>
  </si>
  <si>
    <t>http://web.law.columbia.edu/sites/default/files/microsites/climate-change/files/Resources/Climate-Change-Laws-of-the-World/Uruguay-National%20Strategy%20on%20Climate%20Change.pdf</t>
  </si>
  <si>
    <t>National emissions target under the EU Effort Sharing Decision (406/2009/EC) Bulgaria 2009 Bulgaria (2009)</t>
  </si>
  <si>
    <t>National emissions target under the EU Effort Sharing Decision (406/2009/EC)</t>
  </si>
  <si>
    <t>2020 target is a 20% increase in GHG emissions above the 2005 level.</t>
  </si>
  <si>
    <t>http://eur-lex.europa.eu/legal-content/EN/TXT/?uri=uriserv:OJ.L_.2009.140.01.0136.01.ENG#page=12</t>
  </si>
  <si>
    <t>National emissions target under the EU Effort Sharing Decision (406/2009/EC) Czech Republic 2009 Czech Republic (2009)</t>
  </si>
  <si>
    <t>9% increase in GHG emissions by 2020 compared to 2005 levels.</t>
  </si>
  <si>
    <t>National emissions target under the EU Effort Sharing Decision (406/2009/EC) Estonia 2009 Estonia (2009)</t>
  </si>
  <si>
    <t>increase GHG emissions by a maximum of 11% by 2020 compared to 2005</t>
  </si>
  <si>
    <t>National emissions target under the EU Effort Sharing Decision (406/2009/EC) Hungary Hungary (2009)</t>
  </si>
  <si>
    <t>increase GHG emissions by a maximum 10% by 2020 compared to 2005</t>
  </si>
  <si>
    <t>National emissions target under the EU Effort Sharing Decision (406/2009/EC) Latvia 2009 Latvia (2009)</t>
  </si>
  <si>
    <t>increase GHG emissions by a maximum 17% by 2020 compared to 2005</t>
  </si>
  <si>
    <t>National emissions target under the EU Effort Sharing Decision (406/2009/EC) Lithuania Lithuania (2009)</t>
  </si>
  <si>
    <t>increase GHG emissions by a maximum 15% by 2020 compared to 2005</t>
  </si>
  <si>
    <t>National emissions target under the EU Effort Sharing Decision (406/2009/EC) Malta Malta (2009)</t>
  </si>
  <si>
    <t>increase GHG emissions by a maximum 5% by 2020 compared to 2005</t>
  </si>
  <si>
    <t>National emissions target under the EU Effort Sharing Decision (406/2009/EC) Poland Poland (2009)</t>
  </si>
  <si>
    <t>increase GHG emissions by a maximum 14% by 2020 compared to 2005</t>
  </si>
  <si>
    <t>National emissions target under the EU Effort Sharing Decision (406/2009/EC) Portugal Portugal (2009)</t>
  </si>
  <si>
    <t>increase GHG emissions by a maximum 1% by 2020 compared to 2005</t>
  </si>
  <si>
    <t>National emissions target under the EU Effort Sharing Decision (406/2009/EC) Romania Romania (2009)</t>
  </si>
  <si>
    <t>increase GHG emissions by a maximum 19% by 2020 compared to 2005</t>
  </si>
  <si>
    <t>National emissions target under the EU Effort Sharing Decision (406/2009/EC) Slovakia Slovakia (2009)</t>
  </si>
  <si>
    <t>increase GHG emissions by a maximum 13% by 2020 compared to 2005</t>
  </si>
  <si>
    <t>National emissions target under the EU Effort Sharing Decision (406/2009/EC) Slovenia Slovenia (2009)</t>
  </si>
  <si>
    <t>increase GHG emissions by a maximum 4% by 2020 compared to 2005</t>
  </si>
  <si>
    <t>National energy policy Fiji 2013 Fiji (2006)</t>
  </si>
  <si>
    <t>National energy policy</t>
  </si>
  <si>
    <t>NEP 2006: 50% of the total energy from renewables by 2015, and 90% electricity; double the global rate of improvement; 
NEP 2013: double the global rate of improvements in energy efficiency; double the share of renewable energy in the global energy mix</t>
  </si>
  <si>
    <t>http://www.irena.org/DocumentDownloads/events/Workshop_Accelerated_Renewable_Energy_Deployment/Session7/S7_2IRENA-RenewableEnergy-Fiji-Final.pdf</t>
  </si>
  <si>
    <t>National plan on sustainable development Luxembourg (1998)</t>
  </si>
  <si>
    <t>National plan on sustainable development</t>
  </si>
  <si>
    <t>The National Plan for Sustainable Development, finalized in 1998 and entering into force in 1999, lays out a strategy for sustainable development in the different economic areas of Luxembourg.
The Plan strives to:
Achieve 20% reduction in energy intensity between 1993 and 2010.;
Balance environmental protection and economic growth;
Promote renewable energy and energy efficient technologies;
Promote human behavior compatible with the objectives; IEA/IRENA Global Renewable Energy Policies and Measures Database © OECD/IEA and IRENA, [November 2020]</t>
  </si>
  <si>
    <t>https://www.iea.org/policies/600-national-plan-on-sustainable-development?country=Luxembourg%2CGermany&amp;page=8&amp;region=Europe</t>
  </si>
  <si>
    <t>National policy on combating climate change Samoa 2007 Samoa (2007)</t>
  </si>
  <si>
    <t>National policy on combating climate change</t>
  </si>
  <si>
    <t>This policy outlines Samoa's response to climate change as identified in the 1993 National
Environment and Development Management Strategies (NEMS). It provides a national
framework to mitigate the effects of climate change and adapt to its impacts in an effective
and sustainable manner.</t>
  </si>
  <si>
    <t>https://www.pacificclimatechange.net/sites/default/files/documents/Samoa_CC_Policy.pdf</t>
  </si>
  <si>
    <t>National renewable energy action plan 2013 Croatia Croatia (2013)</t>
  </si>
  <si>
    <t>The target includes 39% share of renewable energy sources in the electricity consumption, 10% share in transportation and 19,6% share in heating and cooling.</t>
  </si>
  <si>
    <t>National renewable energy action plan ( NREAP) Bosnia and Herzegovina (2009)</t>
  </si>
  <si>
    <t>National renewable energy action plan ( NREAP)</t>
  </si>
  <si>
    <t>With the adoption of the NREAP, Bosnia and Herzegovina has increased its compliance with the requirements of Directive 2009/28/EC. It is foreseen that the binding renewable energy target will be exceeded, reaching 43% in 2020.</t>
  </si>
  <si>
    <t>http://www.unece.org/fileadmin/DAM/env/water/meetings/2018/4-5_December__Sarajevo__Bosnia_and_Herzegovina/Miron_Energy_Community_RES_Directives_and_requirements_for_new_targets.pdf</t>
  </si>
  <si>
    <t>National renewable energy action plan Montenegro 2014 Montenegro (2014)</t>
  </si>
  <si>
    <t>The required sectoral targets are as follows:
• Electricity: 51,4 %,
• Heating and cooling: 38,2 %,
• Transport: 10,2 %
Share of renewables in the final gross energy consumption 33% by 2020.</t>
  </si>
  <si>
    <t>National strategy on Community Forestry Democratic Republic of the Congo (2018)</t>
  </si>
  <si>
    <t>National strategy on Community Forestry</t>
  </si>
  <si>
    <t>Information and education, Information provision, Policy support, Strategic planning, Regulatory Instruments, Monitoring</t>
  </si>
  <si>
    <t>This National Strategy for Community Forestry aims to strengthen the capacity of provincial authorities and ensure that the country’s community forestry laws do in fact include and benefit communities. The plan calls for an “experimental phase” over the next five years to gradually provide access to areas of the roughly 700,000 square kilometres of available forest through community management permits and to test different approaches to community forestry through a number of officially recognised pilot projects. 
The implementation of the National Strategy should be ensured on four axes:
1. the establishment of a steering committee (national and provincial);
2. the regular convening of the Roundtable on Community Forestry (at both national and provincial levels) to intensify the dialogue between stakeholders involved; 
3. establishing a database of local community forest concessions; 
4. ongoing monitoring of these concessions to assess the impact on forest protection, as well as drivers of deforestation and degradation. 
In French: Stratégie Nationale pour la Foresterie Communautaire .</t>
  </si>
  <si>
    <t>https://www.rainforestfoundationuk.org/media.ashx/a-national-strategy-for-community-forestry-2018.pdf
https://news.mongabay.com/2018/06/drc-adopts-a-strategy-that-will-bolster-community-forestry-conservation-group-says/</t>
  </si>
  <si>
    <t>Nationally Determined Contribution - NDC Albania (2015)</t>
  </si>
  <si>
    <t>Electricity and heat, General, Industry</t>
  </si>
  <si>
    <t>Albania's NDC includes a commitment to reduce CO2 emissions compared to the baseline scenario in the period of 2016 and 2030 by 11.5% (708 kt CO2 reduction in 2030). IEA/IRENA Global Renewable Energy Policies and Measures Database © OECD/IEA and IRENA, [November 2020]</t>
  </si>
  <si>
    <t>http://www4.unfccc.int/ndcregistry/PublishedDocuments/Albania%20First/Albania%20First.pdf</t>
  </si>
  <si>
    <t>Compared to base line scenario in 2016</t>
  </si>
  <si>
    <t>ATG</t>
  </si>
  <si>
    <t>Nationally Determined Contribution - NDC Antigua and Barbuda (2015)</t>
  </si>
  <si>
    <t>Antigua and Barbuda</t>
  </si>
  <si>
    <t>As a small island developing state, the NDC of Antigua and Barbuda focuses on adaptation measures, improved energy efficiency standards, and support for renewable energy deployment, contingent on the provision of adequate international support (Conditional targets). Targets include: Conditional Adaptation Targets By 2025, increase seawater desalination capacity by 50% above 2015 levels. By 2030, all buildings are improved and prepared for extreme climate events, including drought, flooding and hurricanes. By 2030, 100% of electricity demand in the water sector and other essential services (including health, food storage and emergency services) will be met through off-grid renewable sources. By 2030, all waterways are protected to reduce the risks of flooding and health impacts. By 2030, an affordable insurance scheme is available for farmers, fishers, and residential and business owners to cope with losses resulting from climate variability. Conditional Mitigation Targets By 2020, establish efficiency standards for the importation of all vehicles and appliances. By 2020, finalize the technical studies with the intention to construct and operationalize a waste to energy (WTE) plant by 2025. By 2030, achieve an energy matrix with 50 MW of electricity from renewable sources both on and off-grid in the public and private sectors. By 2030, all remaining wetlands and watershed areas with carbon sequestration potential are protected as carbon sinks. Unconditional Targets Enhance the established enabling legal, policy and institutional environment for a low carbon emission development pathway to achieve poverty reduction and sustainable development. By 2020, update the Building Code to meet projected impacts of climate change. IEA/IRENA Global Renewable Energy Policies and Measures Database © OECD/IEA and IRENA, [November 2020]</t>
  </si>
  <si>
    <t>http://www4.unfccc.int/ndcregistry/PublishedDocuments/Antigua%20and%20Barbuda%20First/Antigua%20and%20Barbuda%20First.pdf</t>
  </si>
  <si>
    <t>Nationally Determined Contribution - NDC Morocco (2016)</t>
  </si>
  <si>
    <t>Morocco's first NDC, submitted 19 September 2016, is an update of its Intended Nationally Determined Contribution of 5 June 2015. The NDC includes a commitment to reduce GHG emissions by 42% below business as-usual (BAU) levels by 2030, conditional on international support. Its unconditional target is 17% below BAU levels by 2030. According to the NDC, Morocco’s GHG mitigation goals rely in large part on an important transformation of the country’s energy sector. It aims to reduce the country’s heavy reliance on foreign energy sources and increase the share of renewable energy, while responding to growing demand for energy to ensure the socioeconomic development and well-being of its citizens. The primary goals that underlie this energy transition are the following: Reaching over 52% of installed electricity production capacity from renewable sources by 2030. Reducing energy consumption by 15% by 2030. Substantially reducing public fossil fuel subsidies, building on reforms already undertaken in recent years. Substantially increasing the use of natural gas, through infrastructure projects allowing liquefied natural gas imports IEA/IRENA Global Renewable Energy Policies and Measures Database © OECD/IEA and IRENA, [November 2020]</t>
  </si>
  <si>
    <t>http://www4.unfccc.int/ndcregistry/PublishedDocuments/Morocco%20First/Morocco%20First%20NDC-English.pdf</t>
  </si>
  <si>
    <t>Unconditional GHG emissions reduction (%), Conditional GHG emissions reduction (%), Share of renewables in electricity installed capacity (%), Final energy improvement target (%). unconditional target based on business as usual in 2030, conditional target 42%, share of renewables in electricity production, reduction in energy consumption</t>
  </si>
  <si>
    <t>GHG emissions reduction (%), GHG emissions reduction (%), Share of renewables (%), Energy efficiency improvement target (%)</t>
  </si>
  <si>
    <t>17, 42, 52, 15</t>
  </si>
  <si>
    <t>0, 0, , 0</t>
  </si>
  <si>
    <t>Nationally Determined Contribution - NDC New Zealand (2015)</t>
  </si>
  <si>
    <t>The first NDC of New Zealand, submitted 5 November 2016, includes a commitment to reduce greenhouse gas emissions to 30% below 2005 levels by 2030. IEA/IRENA Global Renewable Energy Policies and Measures Database © OECD/IEA and IRENA, [November 2020]</t>
  </si>
  <si>
    <t>http://www4.unfccc.int/ndcregistry/PublishedDocuments/New%20Zealand%20First/New%20Zealand%20first%20NDC.pdf</t>
  </si>
  <si>
    <t>Nationally Determined Contribution - NDC Norway (2015)</t>
  </si>
  <si>
    <t>The first NDC of Norway includes a commitment reduce greenhouse gas emissions by at least 40% compared to 1990 levels, by 2030. The emission reduction target will be developed into an emissions budget covering the period 2021-2030. IEA/IRENA Global Renewable Energy Policies and Measures Database © OECD/IEA and IRENA, [November 2020]</t>
  </si>
  <si>
    <t>http://www4.unfccc.int/ndcregistry/pages/Party.aspx?party=NOR</t>
  </si>
  <si>
    <t>Nationally Determined Contribution - NDC Singapore (2015)</t>
  </si>
  <si>
    <t>http://www4.unfccc.int/ndcregistry/PublishedDocuments/Singapore%20First/Singapore%20INDC.pdf</t>
  </si>
  <si>
    <t>Nationwide Climate Change Policy Federated States of Micronesia (2009)</t>
  </si>
  <si>
    <t>Nationwide Climate Change Policy</t>
  </si>
  <si>
    <t>Nationwide Climate change Policy approved by the President and became effective on 01/12/2009. Mitigation is the country's first goal. There is no agency to coordinate the implementation but the Office of Environment and Emergency Management is responsible for performing th evaluation with assistance from all sectors. Nationwide Climate Change Policy: 1. To advocate a post Kyoto carbon dioxide emission reduction that will keep temperature ris to less than 1.5 degree celsius by 2020 and beyond, 2. To urgently address the global reduction and/or destruction of GHGs and non -GHG warmers through "fast action' strategies, 3. To maintain and enhance FSM as a negative carbon country through effective management of our natural sinks, bio-sequestration, promotion of renewable energy and energy efficiency, and other appropriate means.</t>
  </si>
  <si>
    <t>https://www.adaptation-undp.org/resources/naps-non-least-developed-countries-non-ldcs/federated-states-micronesia-nationwide-climate</t>
  </si>
  <si>
    <t>Nationwide Integrated Disaster Risk Management and Climate Change Policy Federated States of Micronesia (2013)</t>
  </si>
  <si>
    <t>Nationwide Integrated Disaster Risk Management and Climate Change Policy</t>
  </si>
  <si>
    <t>Climate strategy, Policy support, Strategic planning</t>
  </si>
  <si>
    <t>https://fsm-data.sprep.org/dataset/fsm-nationwide-climate-change-and-disaster-risk-management-policy</t>
  </si>
  <si>
    <t>Law 20,283 on Recuperation of Native Forest and Forestal Promotion Chile (2008)</t>
  </si>
  <si>
    <t>Law 20,283 on Recuperation of Native Forest and Forestal Promotion</t>
  </si>
  <si>
    <t>Economic instruments, Direct investment, RD&amp;D funding, Policy support, Institutional creation, Regulatory Instruments, Monitoring</t>
  </si>
  <si>
    <t>The Chilean Law of Recuperation of Native Forest and Forestal Promotion (Law 20.283) aims to the protection, recovery and improvement of native forests in order to promote forest sustainability.
Spanish: La Ley de Recuperación del Bosque Nativo y Fomento Forestal (Ley 20.283) "tiene como objetivos la protección, la recuperación y el mejoramiento de los bosques nativos, con el fin de asegurar la sustentabilidad forestal y la política ambiental."</t>
  </si>
  <si>
    <t>http://www.conaf.cl/wp-content/files_mf/1368741650LibroLey_Bosque_NativoReglamentos.pdf</t>
  </si>
  <si>
    <t>Network for wind power (Nätverket för vindbruk) Sweden (2008)</t>
  </si>
  <si>
    <t>Network for wind power (Nätverket för vindbruk)</t>
  </si>
  <si>
    <t>The network for wind power was founded in 2008 by instructions from the Swedish Government. The network aims at fostering the expansion of wind power by means of information activities, educational activities, networking and economic support to wind power projects. The network was developed in light of the national objective of having a preparedness to expand wind power capacity by a corresponding annual electricity production of 30TWh, as decided by the Swedish Riksdag. IEA/IRENA Global Renewable Energy Policies and Measures Database © OECD/IEA and IRENA, [November 2020]</t>
  </si>
  <si>
    <t>https://www.iea.org/policies/5564-network-for-wind-power-natverket-for-vindbruk?country=Sweden&amp;page=2&amp;qs=swede</t>
  </si>
  <si>
    <t>New Energy for Climate Policy: The Clean and Efficient Programme (CEP) Netherlands (2007)</t>
  </si>
  <si>
    <t>New Energy for Climate Policy: The Clean and Efficient Programme (CEP)</t>
  </si>
  <si>
    <t>https://www.climate-laws.org/geographies/netherlands/policies/new-energy-for-climate-policy-the-clean-and-efficient-programme-cep</t>
  </si>
  <si>
    <t>New National Energy Plan 2008 - 2016 Spain (2008)</t>
  </si>
  <si>
    <t>New National Energy Plan 2008 - 2016</t>
  </si>
  <si>
    <t>Electricity and heat, Gas, Renewables</t>
  </si>
  <si>
    <t>A national energy plan to 2016 was announced in May 2008. The plan predicts an annual growth of 1.4% in energy demand. The plan allots an investment of EUR 9.22 m in improving electrical infrastructure and of EUR 10.2 m in gas infrastructure. It calls for increased energy production capacity and diversifying the energy mix, by increasing wind- and gas-fired capacity and a reduction in other fossi fuel and nuclear generation. Extra effort to support renewables is also promised. IEA/IRENA Global Renewable Energy Policies and Measures Database © OECD/IEA and IRENA, [November 2020]</t>
  </si>
  <si>
    <t>https://www.iea.org/policies/1834-new-national-energy-plan-2008-16?country=Spain&amp;page=4&amp;qs=spain</t>
  </si>
  <si>
    <t>New National Renewable Energy Strategy Egypt (2008)</t>
  </si>
  <si>
    <t>New National Renewable Energy Strategy</t>
  </si>
  <si>
    <t>Direct investment, Fiscal or financial incentives, Institutional creation, Strategic planning, Target, Renewable energy target, Political &amp; non-binding renewable energy target</t>
  </si>
  <si>
    <t>Executive. Target of 20% of electricity from renewable sources by 2020, 12% of which (or 7,200MW) will be generated by wind farms. IEA/IRENA Global Renewable Energy Policies and Measures Database © OECD/IEA and IRENA, [November 2020]</t>
  </si>
  <si>
    <t>http://www.rcreee.org/sites/default/files/irena_pan-arab_strategy_june_2014.pdf</t>
  </si>
  <si>
    <t>New Regulatory Framework for Administrative Procedures for Renewable Energy Facilities Spain (2009)</t>
  </si>
  <si>
    <t>New Regulatory Framework for Administrative Procedures for Renewable Energy Facilities</t>
  </si>
  <si>
    <t>Starting in May 2009, future renewable energy power projects must be pre-registered before they can eligible to receive feed-in tariffs. The provision does not apply to solar photovoltaic facilities. In order to be registered, a planned facility must meet all regulatory and administrative requirements, including building permits, provisions for transportation and distribution, grid access, and have adequate funding to cover at least 50% of investment costs. A financial guarantee also needs to be deposited with the Directorate General for Energy Policy and Mines, in the amount of EUR 20/kW, and of EUR 100/kW in the case of solar thermal technology. IEA/IRENA Global Renewable Energy Policies and Measures Database © OECD/IEA and IRENA, [November 2020]</t>
  </si>
  <si>
    <t>https://www.iea.org/policies/4851-new-regulatory-framework-for-administrative-procedures-for-renewable-energy-facilities?country=Spain&amp;page=4&amp;qs=spain</t>
  </si>
  <si>
    <t>New Zealand Energy Efficiency and Conservation Strategy New Zealand (2001)</t>
  </si>
  <si>
    <t>Energy Efficiency and Conservation Strategy</t>
  </si>
  <si>
    <t>Buildings, Electricity and heat, General, Transport</t>
  </si>
  <si>
    <t>In 2001, the first five-year National Energy Efficiency and Conservation Strategy was released. When the Strategy was updated in October 2007, it was renamed the New Zealand Energy Efficiency and Conservation Strategy (NZEECS), and treated as a companion piece to a new, more general, Energy Strategy produced by the then Ministry of Economic Development for the Government. The current New Zealand Energy Efficiency and Conservation Strategy 2011 – 2016 was released simultaneously with the Energy Strategy.
The current Energy Efficiency and Conservation Strategy's focus is on promoting energy efficiency, energy conservation and renewable energy. It is prepared in accordance with the Energy Efficiency and Conservation Act 2000 and is in force for a period of five years.
In addition to an economy-wide target to continue to achieve a rate of energy intensity improvement of 1.3 percent per annum the Conservation Strategy sets out objectives for six sectors:
Transport: a more energy-efficient transport system, with a greater diversity of fuels and alternative energy technologies
Business: enhanced business growth and competitiveness resulting from energy intensity improvements
Housing: warm, dry and energy-efficient homes with improved air quality to avoid ill-health and lost productivity
Products: greater business and consumer uptake of energy-efficient products
Electricity system: an efficient, renewable electricity system supporting New Zealand’s global competitiveness
Public sector: greater value for money from the public sector through increased energy efficiency. IEA/IRENA Global Renewable Energy Policies and Measures Database © OECD/IEA and IRENA, [November 2020]</t>
  </si>
  <si>
    <t>https://gazette.govt.nz/notice/id/2001-gs6911</t>
  </si>
  <si>
    <t>1.3% per annum</t>
  </si>
  <si>
    <t>Energy Strategy (NZES) New Zealand (2011)</t>
  </si>
  <si>
    <t>Energy Strategy (NZES)</t>
  </si>
  <si>
    <t>In the current New Zealand Energy Strategy (NZES) for 2011-2021, the Government’s goal is for New Zealand to make the most of its abundant energy potential through the environmentally responsible development and efficient use of the country’s diverse energy resources.
The New Zealand Energy Strategy 2011-2021 sets out four priority areas:
Diverse resource development;
Environmental responsibility;
Efficient use of energy; and
Secure and affordable energy.
The NZES provides the overarching policy context for a suite of targeted companion measures which include the New Zealand Energy Efficiency and Conservation Strategy (NZEECS), the New Zealand Transport Strategy (NZTS) and a Framework for a New Zealand Emissions Trading Scheme.
New Zealand renewable energy 2025 target: New Zealand aims to generate 90% of its total electricity generation from renewable energy sources by 2025. IEA/IRENA Global Renewable Energy Policies and Measures Database © OECD/IEA and IRENA, [November 2020]</t>
  </si>
  <si>
    <t>https://www.mbie.govt.nz/dmsdocument/142-nz-energy-strategy-lr-pdf</t>
  </si>
  <si>
    <t>Nigeria Feed-in Tariff for Renewable Energy Sourced Electricity Nigeria (2016)</t>
  </si>
  <si>
    <t>Feed-in Tariff for Renewable Energy Sourced Electricity</t>
  </si>
  <si>
    <t>The government of Nigeria approved the feed-in tariff regulation in November 2015. The regulation enters into force in February 2016 and supersedes Multi-Year Tariff Order (MYTO) II (2012-2017) .
Aiming to make use of Nigeria`s vast and mostly untapped potential for renewable energy, the intent is to stimulate investment in the sector. By 2020, a total of 2,000 MW shall be generated through renewables like biomass, small hydro, wind and solar.
According to the new regulation, the electricity distribution companies (Discos) will be obliged to source at least 50% of their total procurement from renewables. The remaining 50% was set to be sourced from the Nigerian Bulk Electricity Trading Company. Moreover, a distinction was made between small and large generation plants. While electricity procured from small plants (between 1 MW and 30 MW) will automatically be integrated as renewable energy, the Commission will initiate a competitive bid process for larger renewable energy projects (more than 30 MW). Furthermore, the new feed-in tariff regulation already determines the procedure for auctions for the larger projects.</t>
  </si>
  <si>
    <t>https://www.lse.ac.uk/GranthamInstitute/wp-content/uploads/laws/2027.pdf</t>
  </si>
  <si>
    <t>Nigeria Renewable Energy Master Plan Nigeria (2011)</t>
  </si>
  <si>
    <t>Renewable Energy Master Plan</t>
  </si>
  <si>
    <t>Infrastructure investments, Tax relief, Strategic planning, Renewable energy target, Political &amp; non-binding renewable energy target</t>
  </si>
  <si>
    <t>Increase the supply of renewable electricity from 13% of total electricity generation in 2015 to 23% in 2025 and 36% by 2030. Also additional capacity targets for RE sources. IEA/IRENA Global Renewable Energy Policies and Measures Database © OECD/IEA and IRENA, [November 2020]</t>
  </si>
  <si>
    <t>https://www.iea.org/policies/4974-nigeria-renewable-energy-master-plan</t>
  </si>
  <si>
    <t>Nigeria Vision 2020 Nigeria (2010)</t>
  </si>
  <si>
    <t>Vision 2020</t>
  </si>
  <si>
    <t>Electricity and heat, Renewables, Agriculture and forestry, Forestry</t>
  </si>
  <si>
    <t>Executive. Share of Hydropower: 25% until 2013. Wind energy capacity: 10MW by 2013. Solar energy capacity: 10MW by 2013. Biomass power generation capacity to 1,000MW. Increase forest cover from 6% to 10%. Reduce losses and impacts due to floods and droughts by 10% by 2013.</t>
  </si>
  <si>
    <t>Renewables, Non-energy use, Energy service demand reduction and resource efficiency, Energy efficiency, Other low-carbon technologies and fuel switch</t>
  </si>
  <si>
    <t>http://www.nationalplanning.gov.ng/images/docs/NationalPlans/nigeria-vision-20-20-20.pdf</t>
  </si>
  <si>
    <t>hydropower sector, wind power, solar, biomass</t>
  </si>
  <si>
    <t>25, 30</t>
  </si>
  <si>
    <t>Nigerian Biofuel Policy and Incentives Nigeria (2007)</t>
  </si>
  <si>
    <t>Biofuel Policy and Incentives</t>
  </si>
  <si>
    <t>Tax relief, Institutional creation, Regulatory Instruments, Obligation schemes, Research programme, Renewable energy target</t>
  </si>
  <si>
    <t>Executive. Introduces a bioful blend (10% ethanol), tax exemptions to support market demand and production of biofuels, establishment of a Biofuel Energy Commission and Biofuel Research Agency. Biofuel target: By 2020, 100% of consumed biofuels produced domestically.</t>
  </si>
  <si>
    <t>http://www.lse.ac.uk/GranthamInstitute/law/nigerian-biofuel-and-incentives/
http://www.sunbirdbioenergy.com/docs/Nigeria_E10_POLICY_GAZETTED.pdf</t>
  </si>
  <si>
    <t>Nitrogen Oxides (NOx) Charge Sweden (1992)</t>
  </si>
  <si>
    <t>Nitrogen Oxides (NOx) Charge</t>
  </si>
  <si>
    <t>The nitrogen oxides (NOx) charge in Sweden was introduced in 1992. The charge is based on measured NOx emissions by electricity and heat-producing boilers, stationary combustion engines and gas turbines producing at least 25 GWh of useful energy per year. The charge was raised in 2008 to 50 kronor per kilogram NOx. IEA/IRENA Global Renewable Energy Policies and Measures Database © OECD/IEA and IRENA, [November 2020]</t>
  </si>
  <si>
    <t>https://www.iea.org/policies/1198-nitrogen-oxides-nox-charge?country=Sweden&amp;page=4&amp;qs=sweden</t>
  </si>
  <si>
    <t>Norway Carbon Neutral by 2030 Norway (2008)</t>
  </si>
  <si>
    <t>Carbon Neutral by 2030</t>
  </si>
  <si>
    <t>"In January 2008, the Norwegian government revised its previous target, announced in 2007, of becoming carbon netural by 2050 to 2030. This earlier target was reached through agreement between the Norwegian government and the opposition parties. The idea of the target is to reduce net emissions of carbon dioxide to zero by 2030 through both emissions reducing projects in Norway and elsewhere. Activities will include investing in projects to slow deforestation in developing countries, investing in renewable energy and carbon capture and storage research, raising a tax on diesel fuel, investing in mass transport and a wide range of other measures." (IEA, PAMS) IEA/IRENA Global Renewable Energy Policies and Measures Database © OECD/IEA and IRENA, [November 2020]</t>
  </si>
  <si>
    <t>Energy service demand reduction and resource efficiency, Unknown, Non-energy use</t>
  </si>
  <si>
    <t>https://www.theguardian.com/environment/2016/jun/15/norway-pledges-to-become-climate-neutral-by-2030</t>
  </si>
  <si>
    <t>Norway Carbon Neutral by 2050 Norway (2007)</t>
  </si>
  <si>
    <t>Carbon Neutral by 2050</t>
  </si>
  <si>
    <t>In April 2007, the Norwegian Prime Minister Jens Stoltenberg announced the governments intention to make Norway carbon neutral by 2050, marking the first time any country had made such a commitment. The goal would be reached through a combination of expanding carbon capture and storage and buying emission credits internationally. Mr Stoltenberg declared two further targets: Norway would exceed its Kyoto protocol target by ten percentage points and unilaterally cut emissions by 30% compared to 1990 levels by 2020. Norways Kyoto target is to restrict emission rises to 1% above 1990 levels during 2008-2012. IEA/IRENA Global Renewable Energy Policies and Measures Database © OECD/IEA and IRENA, [November 2020]</t>
  </si>
  <si>
    <t>https://www.reuters.com/article/us-globalwarming-norway/norway-seeks-to-be-carbon-neutral-by-2050-idUSL1929214720070419</t>
  </si>
  <si>
    <t>Norway-Sweden Green Certificate Scheme for electricity production Norway (2012)</t>
  </si>
  <si>
    <t>Green Certificate Scheme for electricity production</t>
  </si>
  <si>
    <t>1 January 2012 a common Norwegian-Swedish certificate market for renewable electricity production was established. The overall target for new renewable electricity production in the common electricity certificate market is 28.4 TWh by the year 2020. The certificate scheme is an important measure in the strategy to reach Norways national energy target in accordance with the renewables directive, which is 67.5 % renewable energy by 2020. IEA/IRENA Global Renewable Energy Policies and Measures Database © OECD/IEA and IRENA, [November 2020]</t>
  </si>
  <si>
    <t>https://www.iea.org/policies/3987-norway-sweden-green-certificate-scheme-for-electricity-production?country=Norway&amp;page=1&amp;qs=norway</t>
  </si>
  <si>
    <t>TCD</t>
  </si>
  <si>
    <t>Intended Nationally Determined Contribution - INDC Chad (2015)</t>
  </si>
  <si>
    <t>Chad</t>
  </si>
  <si>
    <t>Unconditional reduction of 18.2% of the country’s emissions compared to the reference scenario by 2030, approx. 41,700 Gg CO2e Conditional reduction of 71% of the country’s emissions by 2030, cumulative reduction of 162,000 Gg CO2e</t>
  </si>
  <si>
    <t>http://www4.unfccc.int/Submissions/INDC/Published%20Documents/Chad/1/INDC%20Chad_Official%20version_English.pdf</t>
  </si>
  <si>
    <t>18.2, 71</t>
  </si>
  <si>
    <t>ORDER ITC/2877/2008 on the Promotion of Biofuels and Other Renewable Fuels Spain (2008)</t>
  </si>
  <si>
    <t>ORDER ITC/2877/2008 on the Promotion of Biofuels and Other Renewable Fuels</t>
  </si>
  <si>
    <t>Green certificates, Regulatory Instruments, Monitoring, Obligation schemes</t>
  </si>
  <si>
    <t>Wholesale and retail operators of fuels, as well as consumers of fuels not supplied by wholesale or retail operators, are obliged to sell / consume a minimal quota of biofuels. The minimal amount is set at a general level (all biofuels) and at a specific level (minimal amount of biofuels in diesel and in gasoline). Each obligated subject has to present a number of certificates to the national certification entity to prove compliance. Certificates have a value of 1 toe. In case of non-compliance with the targets, a penalty fee applies. In case of over-compliance (some parties selling or consuming more than they are obliged to), the amounts collected from the penalty fees are redistributed by the certification entity proportionally to the subjects that sold / consumed biofuels exceeding their set quota obligation. IEA/IRENA Global Renewable Energy Policies and Measures Database © OECD/IEA and IRENA, [November 2020]</t>
  </si>
  <si>
    <t>https://www.iea.org/policies/4787-promotion-of-biofuels-and-other-renewable-fuels-order-itc28772008?country=Spain&amp;page=4&amp;qs=spain</t>
  </si>
  <si>
    <t>Obligation for the Incorporation of Biofuels in Fossil Fuels Belgium (2009)</t>
  </si>
  <si>
    <t>Obligation for the Incorporation of Biofuels in Fossil Fuels</t>
  </si>
  <si>
    <t>All registered fossil fuel companies in Belgium must incorporate at least 8.5% bioethanol on average / 6% biodiesel. Penalties are applied where the quantity of biofuels incorporated does not meet the requirement. IEA/IRENA Global Renewable Energy Policies and Measures Database © OECD/IEA and IRENA, [November 2020]</t>
  </si>
  <si>
    <t>https://www.iea.org/policies/4897-law-of-obligation-for-the-incorporation-of-biofuels-in-fossil-fuels?country=Belgium&amp;qs=belgiu</t>
  </si>
  <si>
    <t>Obligatory blends for Ethanol (E8 &amp; E10) and the Faculty to Increment the Blends (Decree 4892/2009) Colombia (2009)</t>
  </si>
  <si>
    <t>Obligatory blends for Ethanol (E8 &amp; E10) and the Faculty to Increment the Blends (Decree 4892/2009)</t>
  </si>
  <si>
    <t>Decree 4892 requires obligatory blends for ethanol between 8% and 10% (E8 and E10). It also gives the authority to the Ministry of Mines and Energy to establish blends of ethanol and biodiesel above 10% starting from 1 January 2013. The mandatory requirement of E85 on all automobiles (up to 2000 cubic centimetres) mandated by Decree 1135 of 2009 was removed. IEA/IRENA Global Renewable Energy Policies and Measures Database © OECD/IEA and IRENA, [November 2020]</t>
  </si>
  <si>
    <t>https://www.iea.org/policies/5373-obligatory-blends-for-ethanol-e8-e10-and-the-faculty-to-increment-the-blends-decree-4892?country=Colombia&amp;qs=colombi</t>
  </si>
  <si>
    <t>Offshore Domanial Concessions for Wind and Ocean Energy Production Belgium (2004)</t>
  </si>
  <si>
    <t>Offshore Domanial Concessions for Wind and Ocean Energy Production</t>
  </si>
  <si>
    <t>By virtue of a royal decree of December, 20, 2000, modified by a decree of May, 17, 2004, the Minister for Energy from now on can deliver domanial concessions for the construction and the exploitation of installations of electricity production, generated from water, currents or winds, in the territorial sea and the exclusive economic zone of Belgium. The decree in question determinates precisely the zone where the installations may be set up. It also specifies the criteria of granting and the procedure by which the concessions are being issued. IEA/IRENA Global Renewable Energy Policies and Measures Database © OECD/IEA and IRENA, [November 2020]</t>
  </si>
  <si>
    <t>https://www.iea.org/policies/4536-offshore-domanial-concessions-for-wind-and-ocean-energy-production?country=Belgium&amp;page=2&amp;qs=belgiu</t>
  </si>
  <si>
    <t>Offshore Energy Act No. 21 of 2010 Norway (2010)</t>
  </si>
  <si>
    <t>Offshore Energy Act No. 21/2010</t>
  </si>
  <si>
    <t>https://climate-laws.org/cclow/geographies/132/laws/1521</t>
  </si>
  <si>
    <t>Offshore Renewable Energy Development Plan Ireland (2018)</t>
  </si>
  <si>
    <t>Offshore Renewable Energy Development Plan</t>
  </si>
  <si>
    <t>Fiscal or financial incentives, Tendering schemes, Grants and subsidies</t>
  </si>
  <si>
    <t>https://www.gov.ie/en/publication/e13f49-offshore-renewable-energy-development-plan/</t>
  </si>
  <si>
    <t>Oil and gas corporate tax Iraq Iraq (2013)</t>
  </si>
  <si>
    <t>Oil and gas corporate tax</t>
  </si>
  <si>
    <t>https://home.kpmg.com/xx/en/home/insights/2013/07/iraq-top-tax-issues.html
http://uk.practicallaw.com/9-581-2725?q=*&amp;qp=&amp;qo=&amp;qe=#a594229</t>
  </si>
  <si>
    <t>On Energy Efficiency in Buildings, On Commercial Metering of Utility Services, and On the Energy Efficiency Fund Ukraine (2019)</t>
  </si>
  <si>
    <t>On Energy Efficiency in Buildings, On Commercial Metering of Utility Services, and On the Energy Efficiency Fund</t>
  </si>
  <si>
    <t>Net metering, Direct investment, Advice or aid in implementation, Information provision, Professional training and qualification, Regulatory Instruments, Codes and standards</t>
  </si>
  <si>
    <t>In 2017 the Parliament approved the important laws - On Energy Efficiency in Buildings, On Commercial Metering of Utility Services, and On the Energy Efficiency Fund. The adoption of this legislation enabled government to create the Energy Efficiency Fund of Ukraine (EEFU). The affordable financing from the EEFU will target energy efficiency improvement of multi-apartment buildings managed by homeowners associations. The EEFU is going to propose two rehabilitation packages at the start of its operations – “light” and “complex”. The “light” package is the loan to homeowners association from the bank participating in the program in an amount UAH 500 - 600 thousands from which EEFU will reimburse 40% of the body of the loan. IEA/IRENA Global Renewable Energy Policies and Measures Database © OECD/IEA and IRENA, [November 2020]</t>
  </si>
  <si>
    <t>https://www.iea.org/policies/7054-on-energy-efficiency-in-buildings-on-commercial-metering-of-utility-services-and-on-the-energy-efficiency-fund?country=Ukraine&amp;qs=ukra</t>
  </si>
  <si>
    <t>Operation of Building Infrastructure Systems Switzerland (1992)</t>
  </si>
  <si>
    <t>Operation of Building Infrastructure Systems</t>
  </si>
  <si>
    <t>The project Operation of Building Infrastructure Systems of Energy 2000 promotes the practical optimisation of the operation of heating systems by encouraging all involved parties, from manufacturers to service engineers and on to janitors, to use the existing energy saving potential of 10 to 15% through correct operation and maintenance. More than 2 500 janitors have received instructions. Energy 2000 check-ups for heating systems are available for private house owners. IEA/IRENA Global Renewable Energy Policies and Measures Database © OECD/IEA and IRENA, [November 2020]</t>
  </si>
  <si>
    <t>https://www.iea.org/policies/1281-operation-of-building-infrastructure-systems?country=Switzerland&amp;page=2&amp;qs=swi</t>
  </si>
  <si>
    <t>Operational Programme Quality of Environment for the period 2014-2020 Slovakia (2014)</t>
  </si>
  <si>
    <t>Operational Programme Quality of Environment for the period 2014-2020</t>
  </si>
  <si>
    <t>The Operational Programme Quality of Environment allocates investment grants from the European Regional Development Fund (ERDF) for natural and legal persons, associations or non-profit organisations.
Renewable energy projects are eligible under Priority Axis 4 "Energy-efficient low-carbon economy in all sectors", namely Investment Priority 4.1 "Promoting the production and distribution of energy derived from renewable sources".</t>
  </si>
  <si>
    <t>http://www.res-legal.eu/search-by-country/slovakia/single/s/res-e/t/promotion/aid/subsidy-i-operational-programme-competitiveness-and-economic-growth/lastp/187/</t>
  </si>
  <si>
    <t>Order IET/1491/2013 Revising Access Tolls to Power Networks and Certain Tariffs and Feed-in Tariffs for Installations under Special Regime Spain (2013)</t>
  </si>
  <si>
    <t>Order IET/1491/2013 Revising Access Tolls to Power Networks and Certain Tariffs and Feed-in Tariffs for Installations under Special Regime</t>
  </si>
  <si>
    <t>Revision and update of tariffs for installations including CHP plants using NG, LPG, diesel oil and fuel oil, (varying from 13,5406 to 21,1279 cEUR/kWh depending on the fuel and power of the plant), or plant using wastes different from SUW (8,8612 cEUR/kWh). For the mentioned installations Feed-in-tariffs has been removed. Tariffs for installations regulated by 2nd transitory provision of Royal Decree 661/2007 are updated as well. IEA/IRENA Global Renewable Energy Policies and Measures Database © OECD/IEA and IRENA, [November 2020]</t>
  </si>
  <si>
    <t>https://www.iea.org/policies/6338-order-iet14912013-revising-access-tolls-to-power-networks-and-certain-tariffs-and-feed-in-tariffs-for-installations-under-special-regime?country=Spain&amp;page=2&amp;qs=spai</t>
  </si>
  <si>
    <t>Ordinance on the Vocational Education for “Fitters of Energy Equipment and Installations” Bulgaria (2012)</t>
  </si>
  <si>
    <t>Ordinance on the Vocational Education for “Fitters of Energy Equipment and Installations”</t>
  </si>
  <si>
    <t>The ordinance regulates the vocational education for technicians in the energy sector, including those in renewable energy. The certification/training programme for installers is based on articles 20a – 20e of the Energy from Renewable Sources Act, which state that the installation, maintenance, repair and reconstruction of renewable energy facilities with a capacity up to 30 kW for buildings in urban areas and up to 200 kW for buildings in industrial areas shall be performed by people registered by the State Agency for Metrological and Technical Surveillance (SAMTS) and having received a certificate issued by the SAMTS. IEA/IRENA Global Renewable Energy Policies and Measures Database © OECD/IEA and IRENA, [November 2020]</t>
  </si>
  <si>
    <t>https://www.iea.org/policies/5425-ordice-on-the-vocational-education-for-fitters-of-energy-equipment-and-installations?country=Bulgaria&amp;qs=bulgaria</t>
  </si>
  <si>
    <t>Ordinance (2016: 836) on Electric Bus Premiums Sweden (2016)</t>
  </si>
  <si>
    <t>Ordinance (2016: 836) on Electric Bus Premiums</t>
  </si>
  <si>
    <t>The premium corresponds to 20 per cent of the purchase price of the bus, but not more than 100 per cent of the price difference between the electric bus and the almost comparable bus that is classified in the emission class Euro 6 in accordance with Section 30 or 31 of the Emissions Control Act (2011: 318). However, for an electric bus that is classified in the emission class Charge Hybrid in accordance with Section 32 of the Exhaust Gas Purification Act, the premium is half the amount. IEA/IRENA Global Renewable Energy Policies and Measures Database © OECD/IEA and IRENA, [November 2020]</t>
  </si>
  <si>
    <t>https://www.iea.org/policies/7160-ordinance-2016-836-on-electric-bus-premiums?country=Sweden&amp;qs=swed</t>
  </si>
  <si>
    <t>Ordinance (2017: 1318) on Grants to Private Persons for the Installation of Charging Points for Electric Vehicles Sweden (2017)</t>
  </si>
  <si>
    <t>Ordinance (2017: 1318) on Grants to Private Persons for the Installation of Charging Points for Electric Vehicles</t>
  </si>
  <si>
    <t>https://www.iea.org/policies/8743-ordinance-2017-1318-on-grants-to-private-persons-for-the-installation-of-charging-points-for-electric-vehicles</t>
  </si>
  <si>
    <t>Ordinance (2019:525) on State Aid for the Installation of Charging Points for Electric Vehicles Sweden (2019)</t>
  </si>
  <si>
    <t>Ordinance (2019:525) on State Aid for the Installation of Charging Points for Electric Vehicles</t>
  </si>
  <si>
    <t>https://www.iea.org/policies/6957-ordinance-2019525-on-state-aid-for-the-installation-of-charging-points-for-electric-vehicles</t>
  </si>
  <si>
    <t>Ordinance No. RD-16-1057 on Energy Audits, the Certification of Buildings, Issuing Energy Performance Certificates and Certificate Categories Bulgaria (2009)</t>
  </si>
  <si>
    <t>Ordinance No. RD-16-1057 on Energy Audits, the Certification of Buildings, Issuing Energy Performance Certificates and Certificate Categories</t>
  </si>
  <si>
    <t>This ordinance sets out the basic principles for the certification of buildings for energy efficiency. The introduced energy efficiency measures include renewable energy technologies.</t>
  </si>
  <si>
    <t>http://www.res-legal.eu/search-by-country/bulgaria/sources/t/source/src/ordinance-no-rd-16-1057/</t>
  </si>
  <si>
    <t>Ordinance for the Reduction of CO2 Emissions (CO2 Ordinance), SR 641.711 Switzerland (2013)</t>
  </si>
  <si>
    <t>Ordinance for the Reduction of CO2 Emissions (CO2 Ordinance), SR 641.711</t>
  </si>
  <si>
    <t>https://www.admin.ch/opc/en/classified-compilation/20120090/202001010000/641.711.pdf</t>
  </si>
  <si>
    <t>Organic Code on the Environment Ecuador 2017 Ecuador (2017)</t>
  </si>
  <si>
    <t>Organic Code on the Environment</t>
  </si>
  <si>
    <t>http://www.asambleanacional.gob.ec/es/system/files/ro-cod-ambiente-ro-s-983-12-04-2017.pdf</t>
  </si>
  <si>
    <t>Organic Law 4/2005 determining the modalities of protection, conservation and promotion of environment Rwanda (2005)</t>
  </si>
  <si>
    <t>Organic Law 4/2005 determining the modalities of protection, conservation and promotion of environment</t>
  </si>
  <si>
    <t>https://repositories.lib.utexas.edu/bitstream/handle/2152/4960/4063.pdf;sequence=1</t>
  </si>
  <si>
    <t>Organic Law of Environment No 5833 Venezuela (2006)</t>
  </si>
  <si>
    <t>Organic Law of Environment No 5833</t>
  </si>
  <si>
    <t>"This law provides legal framework for the regulation and protection of Venezuela’s natural environment, with a framework of ‘sustainable development.’ The explicit objective is to contribute to the security of the national environment and maximise the wellbeing of the population, sustaining the global ecosystem for the benefit of humanity.
"The legislation is far-reaching and comprehensive in many aspects concerning environmental protection. It mentions climate change in an article that establishes the government’s legal authority to regulate industries and technologies that emit gases that affect the earth’s ozone and contribute to climate change."
(Source: http://www.lse.ac.uk/GranthamInstitute/law/organic-law-of-environment-no-5833/)</t>
  </si>
  <si>
    <t>https://www.climate-laws.org/geographies/venezuela/laws/organic-law-of-environment-no-5833</t>
  </si>
  <si>
    <t>Organic Law of Regional Governments, Law No. 27867 Peru (2002)</t>
  </si>
  <si>
    <t>Organic Law of Regional Governments, Law No. 27867</t>
  </si>
  <si>
    <t>https://climate-laws.org/geographies/peru/laws/organic-law-of-regional-governments-law-no-27867</t>
  </si>
  <si>
    <t>Oslo EVSE Procurement Installation Norway (2008)</t>
  </si>
  <si>
    <t>Oslo EVSE Procurement Installation</t>
  </si>
  <si>
    <t>2 million euros for the installation of 400 charging points between 2008-2011, 200 new charging points per year from 2013, 1,200 total by of the end of 2016, and 200 new ones in 2017 IEA/IRENA Global Renewable Energy Policies and Measures Database © OECD/IEA and IRENA, [November 2020]</t>
  </si>
  <si>
    <t>https://www.iea.org/policies/6941-oslo-evse-procurement-installation?country=Norway&amp;page=1&amp;qs=norway</t>
  </si>
  <si>
    <t>Overseas Renewable Energy Development Assistance Programme United Arab Emirates (2013)</t>
  </si>
  <si>
    <t>Overseas Renewable Energy Development Assistance Programme</t>
  </si>
  <si>
    <t>https://www.iea.org/policies/5213-overseas-renewable-energy-development-assistance-programme</t>
  </si>
  <si>
    <t>Overseas Renewable Energy Investment Strategy United Arab Emirates (2006)</t>
  </si>
  <si>
    <t>Overseas Renewable Energy Investment Strategy</t>
  </si>
  <si>
    <t>https://www.iea.org/policies/5215-overseas-renewable-energy-investment-strategy</t>
  </si>
  <si>
    <t>Ownership Tax Differentiation Denmark (2015)</t>
  </si>
  <si>
    <t>Ownership Tax Differentiation</t>
  </si>
  <si>
    <t>Not derogated for EVs. BEV pay minimum, as they have high efficiency. IEA/IRENA Global Renewable Energy Policies and Measures Database © OECD/IEA and IRENA, [November 2020]</t>
  </si>
  <si>
    <t>https://www.iea.org/policies/3161-ownership-tax-differentiation?country=Denmark&amp;qs=den</t>
  </si>
  <si>
    <t>PAREER II Programme Spain (2018)</t>
  </si>
  <si>
    <t>PAREER II Programme</t>
  </si>
  <si>
    <t>As for the PAREER programme and the PAREER-CRECE programme, the aim is to improve existing buildings' energy efficiency. The gaols are as follow: 1) Improvement of the energy efficiency of the thermal envelope; 2) Improvement of the energy efficiency of thermal and lighting installations; 3) Replacing conventional energy with solar thermal energy; 4) Replacing conventional energy with geothermal energy
Total budget: €204 M. IEA/IRENA Global Renewable Energy Policies and Measures Database © OECD/IEA and IRENA, [November 2020]</t>
  </si>
  <si>
    <t>https://www.iea.org/policies/2592-pareer-iiaids-program-for-energy-retrofit-of-existing-buildings?country=Spain&amp;page=1&amp;qs=spain
https://ec.europa.eu/info/sites/info/files/lineas_ayudas_-_idae.pdf</t>
  </si>
  <si>
    <t>PAREER Programme Sweden (2013)</t>
  </si>
  <si>
    <t>PAREER Programme</t>
  </si>
  <si>
    <t>PAREER aims to encourage and promote the realization of reforms that favour reducing emissions of CO2 through energy conservation, improved energy efficiency and use of renewable energy in existing buildings regardless of their use and the legal nature of the owners.
There are 4 types of beneficiary actions: 1) improvement of the energy efficiency of the thermal envelope, 2) improvement of the energy efficiency of thermal installations and lighting, 3) substitution of conventional energy by biomass in thermal installations, and 4) substitution of conventional energy by geothermal energy in thermal installations.
Total budget of € 200M.</t>
  </si>
  <si>
    <t>http://publenef-project.eu/wp-content/uploads/2017/04/GP23_PUBLENEF_factsheet_PAREER.pdf
https://ec.europa.eu/info/sites/info/files/lineas_ayudas_-_idae.pdf</t>
  </si>
  <si>
    <t>PAREER-CRECE Programme Spain (2015)</t>
  </si>
  <si>
    <t>PAREER-CRECE Programme</t>
  </si>
  <si>
    <t>Programme following up PAREER and aiming at promoting energy efficiency in existing buildings.</t>
  </si>
  <si>
    <t>https://ec.europa.eu/info/sites/info/files/lineas_ayudas_-_idae.pdf</t>
  </si>
  <si>
    <t>PIAM Program Spain (2013)</t>
  </si>
  <si>
    <t>PIAM Program</t>
  </si>
  <si>
    <t>lan de Incentives Autotaxi Madrid (PIAM) is a strategic program within the Madrid region that aims to renovate the taxi fleet. The idea is to replace older and inefficient vehicles with more efficient ones. The program began in 2013 as a pilot program with a budget of €100,000 ($136,000 US), and it has been extended into 2014 with a dedicated budget of €900,000 ($1.22 million US). In 2013, 48 taxicabs were replaced, of which 44 were HEVs (92%). IEA/IRENA Global Renewable Energy Policies and Measures Database © OECD/IEA and IRENA, [November 2020]</t>
  </si>
  <si>
    <t>https://www.iea.org/policies/3166-piam-program?country=Spain&amp;page=2&amp;qs=spai</t>
  </si>
  <si>
    <t>PIMA Air Programme (Plans to Promote the Environment with Efficient Vehicles) Spain (2013)</t>
  </si>
  <si>
    <t>PIMA Air Programme (Plans to Promote the Environment with Efficient Vehicles)</t>
  </si>
  <si>
    <t>Plans to Promote the Environment with Efficient Vehicles (PIMA Aire) (PIMA Aire, PIMA Aire 2, PIMA Aire 3 and PIMA Aire 4), with an overall budget of €53.4 million, were meant to improve air quality in Spain with the renewal of the commercial vehicle fleet and its replacement with more efficient models and with lower environmental impact, as well as the purchase of electric and hybrid motorbikes, mopeds, and electric motor pedal-assist bikes. The objective of the PIMA Air Plan was to reduce CO2‚ and NOx‚ emission and particle pollution by subsidies for renovating the commercial vehicle fleets. The main beneficiaries of this initiative were self-employed professionals and businesses, who will be encouraged to replace their old light commercial vehicles with more efficient. The Plan established the rules for the direct aid for the purchase of new and used vehicles (up to one year old) up to 3.5 tonnes maximum authorized weight. The amount of aid amounted to EUR 1 000‚ per vehicle, for vehicles of weight less than 2 500 kg and EUR 2 000€‚ for vehicles of weight over 2 500 kg. Since October 25th, 2013, electric motorcycles, scooters, and bikes were also included to this incentives program (“Plan PIMA Air 2”), with incentives up to 400 EUR, 250 EUR, and 200 EUR respectively per category. Incentives of Plan PIMA Air can be added to the MOVELE Program incentives, but not to the PIVE Program. During 2014, the third edition of the PIMA Air program (“PIMA Air 3”) was running, funded with a budget of 5.5 million EUR, and a number of 2,671 commercial vehicles were renewed and a number of 2,468 electric bicycles were acquired in this frame. IEA/IRENA Global Renewable Energy Policies and Measures Database © OECD/IEA and IRENA, [November 2020]</t>
  </si>
  <si>
    <t>https://www.iea.org/policies/3167-pima-air-program?country=Spain&amp;page=2&amp;qs=spai
https://www.iea.org/policies/1488-plan-to-promote-environment?country=Spain&amp;page=2</t>
  </si>
  <si>
    <t>PIMA SOL (Plan for Promoting Energy Rehabilitation of the Hotel Sector) Programme Spain (2013)</t>
  </si>
  <si>
    <t>PIMA SOL (Plan for Promoting Energy Rehabilitation of the Hotel Sector) Programme</t>
  </si>
  <si>
    <t>Direct investment, Infrastructure investments, Loans</t>
  </si>
  <si>
    <t>The Plan to Promote the Environment in the hotel sector, PIMA SOL, approved in Cabinet Meeting on 2 August 2013, was an initiative devoted to reducing greenhouse gas emissions (GHG) in the Spanish tourism sector through the energy renovation of hotel installations. The Ministry of Agriculture, Food and the Environment purchased the greenhouse gas emission reductions that were generated in hotels through renovation projects, with a financial aid package allocation of M€ 5.21. The Plan will also counted on the financing of the European Investment Bank (EIB), which approved on 29 July 2013 a line worth M€ 200 through Spanish banks. The latter would in turn, contribute another M€ 200 with very advantageous interest rates and repayment periods. The beneficiaries of PIMA SOL were hotel facilities with energy renovation projects meeting the minimum conditions set out in the Plan. Renovation projects were to reach a minimum energy improvement rate that would translate in, at least, two letters higher on the energy rating or else, reach letter B. IEA/IRENA Global Renewable Energy Policies and Measures Database © OECD/IEA and IRENA, [November 2020]</t>
  </si>
  <si>
    <t>https://www.iea.org/policies/1062-plan-for-promoting-energy-rehabilitation-of-hotel-sector?country=Spain&amp;page=2</t>
  </si>
  <si>
    <t>PIMA Transporte - Renewal of Road Vehicles (Royal Decree 1081/2014) Spain (2014)</t>
  </si>
  <si>
    <t>PIMA Transporte - Renewal of Road Vehicles (Royal Decree 1081/2014)</t>
  </si>
  <si>
    <t>he Plan to Promote the Environment (PIMA Transporte), approved on December 19, 2014 by the Council of Ministers on the proposal of the Ministry of Agriculture, Food and the Environment was intended to withdraw old heavy vehicles for the transport of goods and buses through scrapping. A budget of €4.7 million was approved for the renovation of buses and heavy transport of goods vehicles through the concession of aid intended for scrapping buses, as well as vehicles for the transport of goods with their own traction capacity greater than 3.5 tons of maximum mass authorised (MMA) registered for the first time before January 1, 2007. IEA/IRENA Global Renewable Energy Policies and Measures Database © OECD/IEA and IRENA, [November 2020]</t>
  </si>
  <si>
    <t>https://www.iea.org/policies/2596-pima-transporte-renewal-of-road-vehicles?country=Spain&amp;page=2&amp;qs=spai</t>
  </si>
  <si>
    <t>PIRVEC 2016-2019: Strategic Plan for the Deployment of Recharging Infrastructure of Electric Vehicles in Catalonia Spain (2016)</t>
  </si>
  <si>
    <t>PIRVEC 2016-2019: Strategic Plan for the Deployment of Recharging Infrastructure of Electric Vehicles in Catalonia</t>
  </si>
  <si>
    <t>PIRVEC main objective is to cinvert Catalonia into a place attractive for electric vehicles by ensuring the availability of charging points. The strategy has a budget of 5.8 million euros in order to overcome the barriers that, today, prevent Catalonia from reaching the levels of implementation that the electric vehicle has to other countries in Europe. IEA/IRENA Global Renewable Energy Policies and Measures Database © OECD/IEA and IRENA, [November 2020]</t>
  </si>
  <si>
    <t>https://www.iea.org/policies/6676-pirvec-2016-2019-strategic-plan-for-the-deployment-of-recharging-infrastructure-of-electric-vehicles-in-catalonia?country=Spain&amp;page=1</t>
  </si>
  <si>
    <t>PIVE Programme Spain (2012)</t>
  </si>
  <si>
    <t>PIVE Programme</t>
  </si>
  <si>
    <t>The PIVE Program is an incentive program, launched by the Spanish National Government for purchasing efficient vehicles, including EVs/PHEVs. These incentives can be combined with buyer incentives provided by the MOVELE Program, up to a total incentive of 8,000 EUR for the purchase of a vehicle. The PIVE Program is a car scrapping program, oriented at replacing old vehicles by new and more efficient vehicles, including passenger vehicles (M1 category) that are more than 12 years old and light duty vehicles (N1 category) that are more than 7 years old. Buyers receive 1,000 EUR per vehicle, which could be increased by a 1,000 EUR additional discount realized by car manufacturers. IEA/IRENA Global Renewable Energy Policies and Measures Database © OECD/IEA and IRENA, [November 2020]</t>
  </si>
  <si>
    <t>https://www.iea.org/policies/3169-pive-program?country=Spain&amp;page=3
https://www.iea.org/policies/2258-efficient-vehicle-incentives-programme?country=Spain&amp;page=3</t>
  </si>
  <si>
    <t>PREVER Programme Spain (1997)</t>
  </si>
  <si>
    <t>PREVER Programme</t>
  </si>
  <si>
    <t>For some years the government has maintained its PREVER Programme (formerly RENOVE) through the Ministry of Science and Technology. The programmes aim is to encourage the replacement of old cars to achieve environmental improvements and better road safety. In accordance with Royal Decree Law 6/1997 of 9 April 1997, the programme applies to automobiles over ten years of age and light industrial vehicles over seven years. It reduces the car registration tax by up to EUR 721 when scrapping of the old vehicle (priority is given to leaded gasoline vehicles) is guaranteed. IEA/IRENA Global Renewable Energy Policies and Measures Database © OECD/IEA and IRENA, [November 2020]</t>
  </si>
  <si>
    <t>https://www.iea.org/policies/104-replacement-of-old-cars?country=Spain&amp;page=6&amp;qs=spai</t>
  </si>
  <si>
    <t>PROSOL Residentiel: Incentives for Solar Water Heaters Tunisia (2005)</t>
  </si>
  <si>
    <t>PROSOL Residentiel: Incentives for Solar Water Heaters</t>
  </si>
  <si>
    <t>Buildings, Hot water and cooking, Electricity and heat, Renewables</t>
  </si>
  <si>
    <t>Launched in 2005, the PROSOL II programme offers incentives to those purchasing solar water heaters from certified suppliers and having them installed by certified installers. The incentive system comprises: 1) A subsidy, of TND 200 for a solar water heater with 200L capacity, or of TND 400 for a solar water heater with capacity of 300L or more; 2) A credit payable within five years, and that can be paid back through bill payments to the Tunisian electricity and gas company (STEG), between TND 550 and 1150. IEA/IRENA Global Renewable Energy Policies and Measures Database © OECD/IEA and IRENA, [November 2020]</t>
  </si>
  <si>
    <t>https://www.iea.org/policies/4879-prosol-residentiel-incentives-for-solar-water-heaters?country=Tunisia&amp;qs=tunisi</t>
  </si>
  <si>
    <t>PROSOL Tertiary: Incentives for Commercial Solar Water Heaters Tunisia (2007)</t>
  </si>
  <si>
    <t>PROSOL Tertiary: Incentives for Commercial Solar Water Heaters</t>
  </si>
  <si>
    <t>Following the success of the residential PROSOL programme, a special incentive programme targeting the tertiary sector was launched in June 2007. The programme will first primarily target hotels, and will expand to include public bath houses, private clinics, sports centres, restaurants and private university residences. (For details on the incentives, see reference below.) IEA/IRENA Global Renewable Energy Policies and Measures Database © OECD/IEA and IRENA, [November 2020]</t>
  </si>
  <si>
    <t>https://www.iea.org/policies/4880-prosol-tertiary-incentives-for-commercial-solar-water-heaters?country=Tunisia&amp;qs=tunisi</t>
  </si>
  <si>
    <t>Pakistan 2025: One Nation, One Vision Pakistan (2014)</t>
  </si>
  <si>
    <t>2025: One Nation, One Vision</t>
  </si>
  <si>
    <t>Strategic planning, Target, Energy efficiency target, Political &amp; non-binding renewable energy target</t>
  </si>
  <si>
    <t>Executive. Pillars of the vision meet elements of the millennium development goals (MDGs) and sustainable development goals (SDGs). Climate change is considered as one of the challenges the country would face that requires mitigation and adaptation. Targets are, inter alia: – Double power generation to over 45,000MW, to provide uninterrupted and affordable electricity
– Increase access to electricity from 67% to 90% of the population
– Improve generation mix (15%) and reduce distribution losses (10%) to reduce average cost per unit by over 25%
– Increase the share of indigenous sources of power generation to over 50%
– Address demand management by increasing usage of energy efficient appliances and products to 80%</t>
  </si>
  <si>
    <t>Energy efficiency, Non-energy use, Energy service demand reduction and resource efficiency, Renewables</t>
  </si>
  <si>
    <t>http://www.pc.gov.pk/wp-content/uploads/2015/05/Pakistan-Vision-2025.pdf</t>
  </si>
  <si>
    <t>EE Appliances use increase (%), Energy distribution cost reduction (%)</t>
  </si>
  <si>
    <t>Energy efficiency improvement target (%), Energy efficiency improvement target (%)</t>
  </si>
  <si>
    <t>80, 20</t>
  </si>
  <si>
    <t>2014, 2014</t>
  </si>
  <si>
    <t>Pakistan Environmental Protection Ordinance Pakistan (1983)</t>
  </si>
  <si>
    <t>Environmental Protection Ordinance</t>
  </si>
  <si>
    <t>Pakistan net metering policy for solar PV and wind projects Pakistan (2015)</t>
  </si>
  <si>
    <t>Net metering policy for solar PV and wind projects</t>
  </si>
  <si>
    <t>Solar PV and wind generators under 1 MW of capacity can sell back produced electricity to the national grid.</t>
  </si>
  <si>
    <t>http://www.nepra.org.pk/Legislation/Regulations/NOTIFICATION%20SRO%20892%20-2015.PDF</t>
  </si>
  <si>
    <t>Palau Climate Change Policy Palau 2015 Palau (2015)</t>
  </si>
  <si>
    <t>Climate strategy, Formal &amp; legally binding climate strategy, Target, GHG reduction target, Formal &amp; legally binding GHG reduction target</t>
  </si>
  <si>
    <t>Establishes Palau’s National Appropriate Mitigation Actions (NAMA) and National Adaptation Plan (NAP) as well as the institutional and policy frameworks for: (a) climate change mitigation via management of greenhouse gas emissions including carbon sinks; and (b) climate change adaptation and risk reduction and management. Policy objectives include mitigating global climate change by working towards low carbon emission development, maximising energy efficiency, protecting carbon sinks, and minimising greenhouse gas emissions.
Reduce national GHG emissions by atleast 20% by 2020
Approved by congress</t>
  </si>
  <si>
    <t>http://www.lse.ac.uk/GranthamInstitute/law/palau-climate-change-policy/
https://www.pacificclimatechange.net/sites/default/files/documents/PLW_2015_Palau_CC_Policy.pdf</t>
  </si>
  <si>
    <t>Panama National Energy Plan 2015–2050( 2015) Panama (2015)</t>
  </si>
  <si>
    <t>National Energy Plan 2015–2050</t>
  </si>
  <si>
    <t>Panama's National Energy Plan 2015–2050 outlines long-term plan for country’s energy sector development, including renewables. The Plan established that 15% of Panama’s generation capacity will come from renewables by 2030 and 50% by 2050. IEA/IRENA Global Renewable Energy Policies and Measures Database © OECD/IEA and IRENA, [November 2020]</t>
  </si>
  <si>
    <t>http://www.energia.gob.pa/tmp/file/440/Plan%20Energetico%20Nacional%202015-2050.pdf</t>
  </si>
  <si>
    <t>50% by 2050</t>
  </si>
  <si>
    <t>Parking EVSE Mandate Norway (2016)</t>
  </si>
  <si>
    <t>Parking EVSE Mandate</t>
  </si>
  <si>
    <t>In parking areas, there is to be provided charging capacity for rechargeable motor vehicle in a sufficient number of parking spaces, that is to say that there is generally a free space at all times with charging possibilities. However, the company is not obliged to offer charging possibilities of more than six per cent of the total number of places. IEA/IRENA Global Renewable Energy Policies and Measures Database © OECD/IEA and IRENA, [November 2020]</t>
  </si>
  <si>
    <t>https://www.iea.org/policies/8550-parking-evse-mandate-norway?country=Norway&amp;qs=norway</t>
  </si>
  <si>
    <t>Passive House Denmark (2010)</t>
  </si>
  <si>
    <t>Passive House</t>
  </si>
  <si>
    <t>Information and education, Information provision, Performance label, Endorsement label, Voluntary approaches</t>
  </si>
  <si>
    <t>https://passiv.de/en/index.html</t>
  </si>
  <si>
    <t>Petroleum (Fuel Quality) Regulations Zimbabwe (2013)</t>
  </si>
  <si>
    <t>Petroleum (Fuel Quality) Regulations</t>
  </si>
  <si>
    <t>The policy provides for the regulation of quality of all petroleum products from wholesale to retail level. The Statutory Instrument regulates the quality of blending unleaded petrol with ethanol before it is sold to the consumers. IEA/IRENA Global Renewable Energy Policies and Measures Database © OECD/IEA and IRENA, [November 2020]</t>
  </si>
  <si>
    <t>https://www.iea.org/policies/6420-petroleum-fuel-quality-regulations?country=Zimbabwe&amp;qs=zam</t>
  </si>
  <si>
    <t>Philippine Disaster Reduction and Management Act (RA 10121) Philippines (2010)</t>
  </si>
  <si>
    <t>Philippine Disaster Reduction and Management Act (RA 10121)</t>
  </si>
  <si>
    <t>https://reliefweb.int/report/philippines/philippines-new-disaster-reduction-law-strengthens-self-reliance</t>
  </si>
  <si>
    <t>Philippine National REDD-plus Strategy Philippines (2010)</t>
  </si>
  <si>
    <t>Philippine National REDD-plus Strategy</t>
  </si>
  <si>
    <t>https://www.elaw.org/system/files/PhilippineNationalREDDplusStrategy.pdf</t>
  </si>
  <si>
    <t>Philippine Strategy on Climate Change Adaptation Philippines (2009)</t>
  </si>
  <si>
    <t>Philippine Strategy on Climate Change Adaptation</t>
  </si>
  <si>
    <t>https://unfccc.int/sites/default/files/resource/presentation_Item%20V.11%20Philippines%20NAP%20Process.pdf</t>
  </si>
  <si>
    <t>Plan PIMA FRÍO Spain (2018)</t>
  </si>
  <si>
    <t>Plan PIMA FRÍO</t>
  </si>
  <si>
    <t>The PIMA FRÍO Environmental Stimulus Plan has a budget of €1.5 million to replace refrigeration systems with systems based on the use of gases with low or zero global warming potential (GWP) at existing commercial food distribution establishments, or the implementation of refrigeration systems based on gases with low or zero GWP for new commercial food distribution establishments. IEA/IRENA Global Renewable Energy Policies and Measures Database © OECD/IEA and IRENA, [November 2020]</t>
  </si>
  <si>
    <t>https://www.iea.org/policies/7699-plan-pima-frio?country=Spain&amp;page=1</t>
  </si>
  <si>
    <t>Plan for Energy and Climate Change of Catalonia 2012-2020 Spain (2012)</t>
  </si>
  <si>
    <t>Plan for Energy and Climate Change of Catalonia 2012-2020</t>
  </si>
  <si>
    <t>The plan indicates that in the upcoming years, it will be necessary to balance different objectives such as: ensuring the certainty and quality of energy supply; establishing an economically competitive model with less external dependence; respecting the environment; giving renewable energies a great weight; reducing the consumption of fossil fuels; increasing efficiency in the use of energy. IEA/IRENA Global Renewable Energy Policies and Measures Database © OECD/IEA and IRENA, [November 2020]</t>
  </si>
  <si>
    <t>https://www.iea.org/policies/8713-plan-for-energy-and-climate-change-of-catalonia-2012-2020?country=Spain&amp;page=3</t>
  </si>
  <si>
    <t>Plan for Public Housing (Plan Vivienda de Protección Oficial 1998-2001) Spain (1998)</t>
  </si>
  <si>
    <t>Plan for Public Housing (Plan Vivienda de Protección Oficial 1998-2001)</t>
  </si>
  <si>
    <t>Under the Plan for Public Housing (Plan Vivienda de Protección Oficial 1998-2001) potential beneficiaries of “qualified” finance include pilot schemes to promote sustainable housing (i.e. housing compatible with both economic requirements and the need to preserve the environment) by applying building techniques that reduce the use of materials (primarily those whose use or manufacture causes pollution), give greater energy savings, and reduce water usage, including the design of homes that are suited to the bio-climatic conditions of the area in which they are located. Qualified financing is also available for refurbishment work meeting certain minimum requirements regarding installations for water, electricity and, where applicable, gas, HVAC, natural illumination and ventilation, thermal insulation, soundproofing, bathroom and kitchen installations and other general facilities. Additionally, the execution of work to enable energy savings to be realised in the home is also eligible for finance under the Plan for Public Housing. IEA/IRENA Global Renewable Energy Policies and Measures Database © OECD/IEA and IRENA, [November 2020]</t>
  </si>
  <si>
    <t>https://www.iea.org/policies/1085-plan-for-public-housing?country=Spain&amp;page=6&amp;qs=spai</t>
  </si>
  <si>
    <t>Plan for the Progressive Replacement of Electricity Meters (Smart Meters) Spain (2008)</t>
  </si>
  <si>
    <t>Plan for the Progressive Replacement of Electricity Meters (Smart Meters)</t>
  </si>
  <si>
    <t>Net metering, Codes and standards, Other mandatory requirements</t>
  </si>
  <si>
    <t>The national Plan for the replacement of electricity meters, as recorded in Order ITC/3860/2007 of 28 December, revising the electric tariffs from 1st January 2008, requires the replacement of all the electricity meters for contract power under 15kW, and installation of equipment allowing time-of use and telemanagement before 31 December 2018. The said replacement, which mainly affects users in households and SMEs, will be progressive. It will occur in four phases covering the 11 years, each aiming to replace a certain percentage of the electricity meter stock. (For details, see reference below.) IEA/IRENA Global Renewable Energy Policies and Measures Database © OECD/IEA and IRENA, [November 2020]</t>
  </si>
  <si>
    <t>https://www.iea.org/policies/1968-plan-for-the-progressive-replacement-of-electricity-meters-smart-meters?country=Spain&amp;page=4&amp;qs=spain</t>
  </si>
  <si>
    <t>Planning Act (No. 937 of 2009; consolidated No. 587 of 2013) Denmark (2009)</t>
  </si>
  <si>
    <t>Planning Act (No. 937 of 2009; consolidated No. 587 of 2013)</t>
  </si>
  <si>
    <t>http://www.fao.org/faolex/results/details/en/c/LEX-FAOC124455/</t>
  </si>
  <si>
    <t>Planning and Building Act No. 71 of 2008 Norway (2008)</t>
  </si>
  <si>
    <t>Planning and Building Act No. 71/2008</t>
  </si>
  <si>
    <t>https://climate-laws.org/cclow/geographies/132/laws/1523</t>
  </si>
  <si>
    <t>Planning and Construction Regulations Israel (1970)</t>
  </si>
  <si>
    <t>Planning and Construction Regulations</t>
  </si>
  <si>
    <t>https://knesset.gov.il/review/data/eng/law/kns5_planning_eng.pdf</t>
  </si>
  <si>
    <t>Planning and Development of the Electric and Gas Transport Networks 2002-2011 Spain (2002)</t>
  </si>
  <si>
    <t>Planning and Development of the Electric and Gas Transport Networks 2002-2011</t>
  </si>
  <si>
    <t>Under the plan, priority is given to the installation of power lines coming from renewable energy facilities and for combined cycle power plants; and also for the building of natural gas pipelines to serve co-generation and combined cycle plants. The structure of electrical generation is to be modified through fuel substitution and technical change. The plan is to increase the installed capacity of wind power facilities to 13 000 MW in 2011 and of combined cycle plants to at least 14 800 MW by 2011. The forecast for energy demand used in this new plan is higher than that used in the Renewable Energy Plan. In order to reach the target of 12% of energy produced by renewables, the plan updates the objectives for wind energy and biomass electricity production in the 2000 Renewable Energy Plan. IEA/IRENA Global Renewable Energy Policies and Measures Database © OECD/IEA and IRENA, [November 2020]</t>
  </si>
  <si>
    <t>https://www.iea.org/policies/3816-planning-and-development-of-the-electric-and-gas-transport-networks-2002-2011?country=Spain&amp;page=5&amp;qs=spai</t>
  </si>
  <si>
    <t>Policy Guideline for the Promotion of Sustainable Biofuels Production in Colombia (Conpes 3510) Colombia (2008)</t>
  </si>
  <si>
    <t>Policy Guideline for the Promotion of Sustainable Biofuels Production (Conpes 3510)</t>
  </si>
  <si>
    <t>In 2008, The National Council for Economic and Social Policy (CONPES) led by the National Planning Department (DNP), made a guideline document for the National Biofuel Policy. This document assesses the development of the biofuels market in Colombia as a result of the incentives and policies for biofuels promulgated in the 2000s; defines the principal objectives sought by the policy in the short and long term; and defines guidelines and recommendations for the policymakers in order to achieve and follow the defined objectives. IEA/IRENA Global Renewable Energy Policies and Measures Database © OECD/IEA and IRENA, [November 2020]</t>
  </si>
  <si>
    <t>https://www.iea.org/policies/5371-policy-guideline-for-the-promotion-of-sustainable-biofuels-production-in-colombia-conpes-3510?country=Colombia&amp;qs=colombi</t>
  </si>
  <si>
    <t>Policy Recommendations for Use of Biodiesel as an Alternative Fuel Pakistan (2008)</t>
  </si>
  <si>
    <t>Policy Recommendations for Use of Biodiesel as an Alternative Fuel</t>
  </si>
  <si>
    <t>Contains the target for the biodiesel share of national diesel consumption: 5% by 2015, 10% by 2025. IEA/IRENA Global Renewable Energy Policies and Measures Database © OECD/IEA and IRENA, [November 2020]</t>
  </si>
  <si>
    <t>https://www.iea.org/policies/5379-policy-recommendations-for-use-of-biodiesel-as-an-alternative-fuel</t>
  </si>
  <si>
    <t>Policy on the Development of New and Renewable Energy (resolution 62/2009) Mozambique (2009)</t>
  </si>
  <si>
    <t>Policy on the Development of New and Renewable Energy (resolution 62/2009)</t>
  </si>
  <si>
    <t>http://www.fao.org/faolex/results/details/es/c/LEX-FAOC119723/</t>
  </si>
  <si>
    <t>Policy to Promote the Production and Commercialization of Biodiesel (Law 939) Colombia (2004)</t>
  </si>
  <si>
    <t>Policy to Promote the Production and Commercialization of Biodiesel (Law 939)</t>
  </si>
  <si>
    <t>Tax relief, Strategic planning, Product standards</t>
  </si>
  <si>
    <t>The biofuels program for diesel engines in Colombia began in December 2004 with the approval from the Congress. The objective of the law was to stimulate the production and commercialization of biofuels, from vegetable or animal origin. Among others, this Act authorized an exemption of taxes for new plantations of palm oil. It defined the different kinds of biofuels for use in diesel engines and specified that the diesel fuel used in the country may contain a blend of biofuel in the qualities and volumes established by the Ministry of Mines and Energy. In addition, incentives such as exemption from global tax were granted for biodiesel. IEA/IRENA Global Renewable Energy Policies and Measures Database © OECD/IEA and IRENA, [November 2020]</t>
  </si>
  <si>
    <t>https://www.iea.org/policies/5370-policy-to-promote-the-production-and-commercialization-of-biodiesel-law-939?country=Colombia&amp;qs=colombi</t>
  </si>
  <si>
    <t>Policy to Promote the Use of Ethanol as a Biofuel (Law 693) Colombia (2001)</t>
  </si>
  <si>
    <t>Policy to Promote the Use of Ethanol as a Biofuel (Law 693)</t>
  </si>
  <si>
    <t>The Ministry of Mines and Energy (MME) was delegated to establish the quantity and quality of the ethanol blends, and the development of technical standards and regulations for the production, storage, distribution and blending for ethanol. It was also assigned to develop the regulations for the gradual implementation of the programme, starting with cities with higher population. IEA/IRENA Global Renewable Energy Policies and Measures Database © OECD/IEA and IRENA, [November 2020]</t>
  </si>
  <si>
    <t>https://www.iea.org/policies/5366-policy-to-promote-the-use-of-ethanol-as-a-biofuel-law-693?country=Colombia&amp;qs=colombi</t>
  </si>
  <si>
    <t>Polish Climate Policy - Strategy for greenhouse gas emissions reduction (2003-2020) Poland (2003)</t>
  </si>
  <si>
    <t>Polish Climate Policy - Strategy for greenhouse gas emissions reduction (2003-2020)</t>
  </si>
  <si>
    <t>The document specifies the Polish climate policy, specifies basic objectives and priorities regarding individual economic sectors, whichare responsible for the majority of the national GHGs emissions. IEA/IRENA Global Renewable Energy Policies and Measures Database © OECD/IEA and IRENA, [November 2020]</t>
  </si>
  <si>
    <t>https://www.bing.com/search?q=polish%20climate%20policy%20-%20strategy%20for%20green%20house%20gas%20emission%20reduction&amp;pc=cosp&amp;ptag=C1A07EF2AF2E7&amp;form=CONBDF&amp;conlogo=CT3210127
http://www.iea.org/policiesandmeasures/pams/poland</t>
  </si>
  <si>
    <t>Polish National Strategy for Adaptation to climate Change (SAP 2020) Poland (2013)</t>
  </si>
  <si>
    <t>Polish National Strategy for Adaptation to climate Change (SAP 2020)</t>
  </si>
  <si>
    <t>https://klimada.mos.gov.pl/wp-content/uploads/2014/12/ENG_SPA2020_final.pdf</t>
  </si>
  <si>
    <t>Power Purchase Price from clean and renewable sources Iran (2015)</t>
  </si>
  <si>
    <t>Power Purchase Price from clean and renewable sources</t>
  </si>
  <si>
    <t>Grants a feed-in tariff for electricity generation from renewable energy (except for large hydro).</t>
  </si>
  <si>
    <t>http://www.satba.gov.ir/en/guaranteed-Guaranteed-Renewable-Electricity-Purchase-Tariffs</t>
  </si>
  <si>
    <t>Presidential Decree 17/14 which approves the Modernisation Programme of the National Institution of Meteorology and Geophysics (INAMET) Angola (2014)</t>
  </si>
  <si>
    <t>Presidential Decree 17/14 which approves the Modernisation Programme of the National Institution of Meteorology and Geophysics (INAMET)</t>
  </si>
  <si>
    <t>http://www.fao.org/faolex/results/details/fr/c/LEX-FAOC130813/</t>
  </si>
  <si>
    <t>Presidential Decree 184/12 which creates and approves the Statute of the Centre of Tropical Ecology and Climate Change (CETAC) Angola (2012)</t>
  </si>
  <si>
    <t>Presidential Decree 184/12 which creates and approves the Statute of the Centre of Tropical Ecology and Climate Change (CETAC)</t>
  </si>
  <si>
    <t>http://www.fao.org/faolex/country-profiles/general-profile/en/?iso3=AGO</t>
  </si>
  <si>
    <t>Presidential Decree 85/14 which approves the Statute of the Ministry for Environment (MINAMB) Angola (2014)</t>
  </si>
  <si>
    <t>Presidential Decree 85/14 which approves the Statute of the Ministry for Environment (MINAMB)</t>
  </si>
  <si>
    <t>https://www.ecolex.org/details/legislation/presidential-decree-no-8514-approving-the-statute-of-the-ministry-of-environment-minamb-lex-faoc132974/</t>
  </si>
  <si>
    <t>Presidential Decree 88/13 which approves the Strategic Plan for New Environmental Technologies Angola (2013)</t>
  </si>
  <si>
    <t>Presidential Decree 88/13 which approves the Strategic Plan for New Environmental Technologies</t>
  </si>
  <si>
    <t>https://www.ecolex.org/details/legislation/presidential-decree-no-8813-approving-the-strategic-plan-for-new-environmental-technologies-lex-faoc125220/</t>
  </si>
  <si>
    <t>Presidential Decree No. 2009/410 establishing the creation, organization and functions of the National Observatory on Climate Change Cameroon (2009)</t>
  </si>
  <si>
    <t>Presidential Decree No. 2009/410 establishing the creation, organization and functions of the National Observatory on Climate Change</t>
  </si>
  <si>
    <t>https://www.climate-laws.org/geographies/cameroon/policies/presidential-decree-no-2009-410-establishing-the-creation-organization-and-functions-of-the-national-observatory-on-climate-change</t>
  </si>
  <si>
    <t>Presidential Decree No. 7/2011 creating the Inter-ministerial Commission of Biofuels Mozambique (2011)</t>
  </si>
  <si>
    <t>Presidential Decree No. 7/2011 creating the Inter-ministerial Commission of Biofuels</t>
  </si>
  <si>
    <t>http://www.fao.org/faolex/results/details/es/c/LEX-FAOC121207/</t>
  </si>
  <si>
    <t>Presidential Decree No.101 of 2005 on the establishment of the Public Environmental Protection Authority Yemen (2005)</t>
  </si>
  <si>
    <t>Presidential Decree No.101/2005 on the establishment of the Public Environmental Protection Authority</t>
  </si>
  <si>
    <t>One of the responsibilities of the Authority is to reduce air pollution and mitigate the effects of climate change.</t>
  </si>
  <si>
    <t>https://climate-laws.org/cclow/geographies/198/policies/4780</t>
  </si>
  <si>
    <t>Presidential Order 10/12 which creates the National Committee on Climate Change and Biodiversity Angola (2012)</t>
  </si>
  <si>
    <t>Presidential Order 10/12 which creates the National Committee on Climate Change and Biodiversity</t>
  </si>
  <si>
    <t>http://extwprlegs1.fao.org/docs/pdf/ang118400.pdf
http://www.lse.ac.uk/GranthamInstitute/law/presidential-order-1012-which-creates-the-national-committee-on-climate-change-and-biodiversity/</t>
  </si>
  <si>
    <t>Creation of the Steering Committee for activities to reduce emissions from deforestation, degradation, sustainable management and conservation of forests Cameroon (2012)</t>
  </si>
  <si>
    <t>Creation of the Steering Committee for activities to reduce emissions from deforestation, degradation, sustainable management and conservation of forests</t>
  </si>
  <si>
    <t>https://www.tandfonline.com/doi/full/10.1080/14693062.2014.905439</t>
  </si>
  <si>
    <t>Primes énergie 2018 (Brussels) Belgium (2018)</t>
  </si>
  <si>
    <t>Primes énergie</t>
  </si>
  <si>
    <t>Within the bounds of its available budget, the Brussels-Capital region provides energy subsidies for residential, industrial as well as service sector buildings located in the Brussels region. Moreover, energy subsidies can also apply for renovation works in buildings older than 10 years. The energy subsidies are defined each year and apply from 1 January to 31 December. The subsidies are allocated according to income.</t>
  </si>
  <si>
    <t>http://www.res-legal.eu/search-by-country/belgium/single/s/res-hc/t/promotion/aid/national-subsidy-primes-energie-2012/lastp/107/</t>
  </si>
  <si>
    <t>Priorities and Action Agenda 2006-2015 Vanuatu (2006)</t>
  </si>
  <si>
    <t>Priorities and Action Agenda 2006-2015</t>
  </si>
  <si>
    <t>https://www.adb.org/sites/default/files/linked-documents/cobp-van-2015-2017-sd.pdf</t>
  </si>
  <si>
    <t>Private Generation of Photovoltaic Energy (Auctions and Feed-in Tariffs) Uruguay (2013)</t>
  </si>
  <si>
    <t>Private Generation of Photovoltaic Energy (Auctions and Feed-in Tariffs)</t>
  </si>
  <si>
    <t>The Decree stipulates the terms of the Power Purchase Agreement (PPA) between the National Electricity Utility (UTE) and electricity generators who produce solar photovoltaic energy. (See reference below for details.) IEA/IRENA Global Renewable Energy Policies and Measures Database © OECD/IEA and IRENA, [November 2020]</t>
  </si>
  <si>
    <t>https://www.iea.org/policies/5536-private-generation-of-photovoltaic-energy-auctions-and-feed-in-tariffs?country=Uruguay&amp;qs=urugu</t>
  </si>
  <si>
    <t>Private Generation of Wind Energy (Decree 158/012) Uruguay (2012)</t>
  </si>
  <si>
    <t>Private Generation of Wind Energy (Decree 158/012)</t>
  </si>
  <si>
    <t>The Decree 158/012 allows industrial consumers, which generate wind energy, to establish contracts with the National Electricity Utility (UTE). The contracts are defined for three different types of generation configurations: on-site generation, off-site generation and generation in partnership with other parties. (See reference below for details.) IEA/IRENA Global Renewable Energy Policies and Measures Database © OECD/IEA and IRENA, [November 2020]</t>
  </si>
  <si>
    <t>https://www.iea.org/policies/5364-private-generation-of-wind-energy?country=Uruguay&amp;qs=urugu</t>
  </si>
  <si>
    <t>Proclamation creating the Ministry of Environment and Forestry Ethiopia (2013)</t>
  </si>
  <si>
    <t>Proclamation creating the Ministry of Environment and Forestry</t>
  </si>
  <si>
    <t>https://www.cbitplatform.org/agency/25</t>
  </si>
  <si>
    <t>Proclamation no. 810/2013 on energy Ethiopia (2014)</t>
  </si>
  <si>
    <t>Proclamation no. 810/2013 on energy</t>
  </si>
  <si>
    <t>This proclamation creates the Ethiopian Energy Authority. 
Among the rights and duties of the Ethiopian Energy Authority are included the promotion of energy efficiency and conservation, the development of short-, medium-, and long-term energy efficiency strategies, and the creation of energy efficiency standards and code.</t>
  </si>
  <si>
    <t>https://chilot.files.wordpress.com/2014/09/proclamation-no-810-2013-energy-proclamation.pdf</t>
  </si>
  <si>
    <t>Product Control Act No. 79 of 1976 Norway (1976)</t>
  </si>
  <si>
    <t>Product Control Act No. 79/1976</t>
  </si>
  <si>
    <t>https://www.regjeringen.no/en/dokumenter/product-control-act/id172150/</t>
  </si>
  <si>
    <t>Program on modernization of housing and communal services 2011-2020 Kazakhstan (2011)</t>
  </si>
  <si>
    <t>Program on modernization of housing and communal services 2011-2020</t>
  </si>
  <si>
    <t>Infrastructure investments, Loans, Strategic planning</t>
  </si>
  <si>
    <t>https://aqjaiyq-spk.kz/en/programs/housing-facilities-update
http://primeminister.kz/news/show/26/tselevye-indikatory-programmy-modernizatsii-zhilischno-kommunalnogo-hozjajstva-rk-na-2011-2020-gg-/07-04-2014?lang=en
http://primeminister.kz/news/show/21/programma-modernizatsii-zhkh-dolzhna-poluchit-novyj-impuls-razvitija-/22-09-2013?lang=en</t>
  </si>
  <si>
    <t>Programme RENOVA (Executive Decree No. 676; Executive Decree No. 741) Ecuador (2012)</t>
  </si>
  <si>
    <t>Programme RENOVA (Executive Decree No. 676; Executive Decree No. 741)</t>
  </si>
  <si>
    <t>Transport, Light-duty vehicles, Buildings, Appliances</t>
  </si>
  <si>
    <t>https://www.climate-laws.org/geographies/ecuador/policies/programme-renova-executive-decree-no-676-executive-decree-no-741</t>
  </si>
  <si>
    <t>Programme for Efficient Use of Hydropower Resources and Energy 2012-2016 Tajikistan (2011)</t>
  </si>
  <si>
    <t>Programme for Efficient Use of Hydropower Resources and Energy 2012-2016</t>
  </si>
  <si>
    <t>This program covers the main directions of effective use of hydropower resources:
- implementation of plans and activities in the field of energy efficiency and energy saving;
- rational use of electricity and reduction of energy losses;
- determination of state policy on achieving energy independence. IEA/IRENA Global Renewable Energy Policies and Measures Database © OECD/IEA and IRENA, [November 2020]</t>
  </si>
  <si>
    <t>https://www.iea.org/policies/2347-programme-for-efficient-use-of-hydropower-resources-and-energy-2012-2016?country=Tajikistan&amp;qs=taji</t>
  </si>
  <si>
    <t>Programme for Energy Efficiency in the Pulp and Paper Industry Norway (2004)</t>
  </si>
  <si>
    <t>Programme for Energy Efficiency in the Pulp and Paper Industry</t>
  </si>
  <si>
    <t>Energy intensive pulp and paper companies may participate in a five-year energy efficiency programme. Participation in the programme requires that the beneficiaries fulfill certain energy efficiency obligations. Penalty arrangements are stipulated in case the obligations are not fulfilled. Companies authorised for participation in the energy efficiency programme are granted a full exemption from the electricity tax for electricity used in the industrial production process during the programme period. The programme covers the period from 1 July 2004 until 30 June 2014, and consists of two five-year periods. IEA/IRENA Global Renewable Energy Policies and Measures Database © OECD/IEA and IRENA, [November 2020]</t>
  </si>
  <si>
    <t>https://www.iea.org/policies/1018-programme-for-energy-efficiency-in-the-pulp-and-paper-industry?country=Norway&amp;page=2&amp;qs=norway</t>
  </si>
  <si>
    <t>Programme for Higher Biomass and Solar Energy Use Slovakia (2009)</t>
  </si>
  <si>
    <t>Programme for Higher Biomass and Solar Energy Use</t>
  </si>
  <si>
    <t>The programme aimed at increasing the use of biomass and solar energy for heating in households, to be financed from the state budget. It was ended in December 2012. IEA/IRENA Global Renewable Energy Policies and Measures Database © OECD/IEA and IRENA, [November 2020]</t>
  </si>
  <si>
    <t>https://www.solarthermalworld.org/taxonomy/term/71511</t>
  </si>
  <si>
    <t>Programme for Improving Energy Efficiency in Energy-Intensive Industries (PFE) Sweden (2005)</t>
  </si>
  <si>
    <t>Programme for Improving Energy Efficiency in Energy-Intensive Industries (PFE)</t>
  </si>
  <si>
    <t>Advice or aid in implementation, Information provision, Auditing, Voluntary approaches, Negotiated agreements (public-private sector)</t>
  </si>
  <si>
    <t>Following the Energy Taxation Directive (2003/96/EC), a tax on the electricity was introduced in 2004. As a consequence, where manufacturing industry previously paid a zero tax rate on electricity, it was required to pay an electricity tax of SEK 0.005 per kWh. However, the Directive also allows energy-intensive companies in the manufacturing sector the opportunity to be exempt from the tax if they take action to improve their energy efficiency. IEA/IRENA Global Renewable Energy Policies and Measures Database © OECD/IEA and IRENA, [November 2020]</t>
  </si>
  <si>
    <t>https://www.iea.org/policies/75-programme-for-improving-energy-efficiency-in-energy-intensive-industries-pfe?country=Sweden&amp;page=2&amp;qs=swede</t>
  </si>
  <si>
    <t>Programme for State Support of Non-traditional and Renewable Energy Sources Ukraine (1997)</t>
  </si>
  <si>
    <t>Programme for State Support of Non-traditional and Renewable Energy Sources</t>
  </si>
  <si>
    <t>https://prod.iea.org/policies/4687-programme-for-state-support-of-non-traditional-and-renewable-energy-sources?country=Ukraine</t>
  </si>
  <si>
    <t>Programme for accelerated gasification of Republic of Bulgaria until 2020 Bulgaria (2009)</t>
  </si>
  <si>
    <t>Programme for accelerated gasification until 2020</t>
  </si>
  <si>
    <t>The Programme aims to improve the energy efficiency in the household heating sector. Currently, only 1.5% of households are connected to the natural gas grid. The Government aims to increase this percentage to 30% in 2020 and replace the electricity used for heating by highly efficient natural gas appliances. The Programme sets the target of 1 million households connected to the improved gas infrastructure, for an estimated investment of about BGN400 million (USD257 million). The estimated benefits are reducing the energy intensity of primary energy consumption by around 6% in 2020 compared to 2009, i.e. about one-third of the overall energy intensity target for Bulgaria.</t>
  </si>
  <si>
    <t>https://climate-laws.org/cclow/geographies/26/policies/1106</t>
  </si>
  <si>
    <t>Programme to develop biodiesel production Ukraine (2006)</t>
  </si>
  <si>
    <t>Programme to develop biodiesel production</t>
  </si>
  <si>
    <t>The Cabinet of Ministers adopted a programme to develop biodiesel production in December 2005. The programme stipulates that Ukraine will produce and consume approximately 520 000 tonnes of biofuels in 2010. An investment of about EUR 170 million is to be invested in equipping biofuels production plants and developing energy crop fields. In 2006 the government adopted measures to boost biodiesel production further, with the objective of reaching 623 000 tonnes annually by 2010, and to simultaneously increase rapeseed harvest to 7.5 million tonnes. The December 2006 programme envisages promoting biodiesel plant construction, creating intensified rapeseed growing zones and optimising cultivation, as well as guaranteeing purchase of rapeseed for biodiesel production. IEA/IRENA Global Renewable Energy Policies and Measures Database © OECD/IEA and IRENA, [November 2020]</t>
  </si>
  <si>
    <t>https://www.iea.org/policies/4690-programme-to-develop-biodiesel-production</t>
  </si>
  <si>
    <t>Promoting Investment Activity for the Generation of Electricity from hydropower and other renewable sources, Legislative Decree No 1058 Peru (2008)</t>
  </si>
  <si>
    <t>Promoting Investment Activity for the Generation of Electricity from hydropower and other renewable sources, Legislative Decree No 1058</t>
  </si>
  <si>
    <t>https://climate-laws.org/geographies/peru/laws/promoting-investment-activity-for-the-generation-of-electricity-from-hydropower-and-other-renewable-sources-legislative-decree-no-1058</t>
  </si>
  <si>
    <t>Promotion Plan of Renewable Energies (2000 - 2010) Spain (2000)</t>
  </si>
  <si>
    <t>Promotion Plan of Renewable Energies (2000 - 2010)</t>
  </si>
  <si>
    <t>The Promotion Plan of Renewable Energies ("Plan de Fomento de las Energías Renovables en España"), adopted by the Spanish government in 1999, became effective in 2000. It calls for doubling the renewable energy share in the primary energy supply quota from 6 to 12%. The main areas that are considered by the plan are biomass, wind, hydropower, solar and urban solid waste. IEA/IRENA Global Renewable Energy Policies and Measures Database © OECD/IEA and IRENA, [November 2020]</t>
  </si>
  <si>
    <t>https://www.iea.org/policies/3687-plan-on-renewables-2000-2010?country=Spain&amp;page=5&amp;qs=spai</t>
  </si>
  <si>
    <t>Promotion of Energy Savings in Buildings Denmark (2006)</t>
  </si>
  <si>
    <t>Promotion of Energy Savings in Buildings</t>
  </si>
  <si>
    <t>Information and education, Information provision, Endorsement label, Building codes and standards</t>
  </si>
  <si>
    <t>The requirements relate to the energy labelling of new buildings and buildings when they are sold entered into force on 1 January 2006. IEA/IRENA Global Renewable Energy Policies and Measures Database © OECD/IEA and IRENA, [November 2020]</t>
  </si>
  <si>
    <t>https://www.iea.org/policies/2329-promotion-of-energy-savings-in-buildings?country=Denmark&amp;page=1&amp;qs=den</t>
  </si>
  <si>
    <t>Promotion of Investment for the Generation of Electricity from Renewable Energies, Legislative Decree No. 1002 Peru (2008)</t>
  </si>
  <si>
    <t>Promotion of Investment for the Generation of Electricity from Renewable Energies, Legislative Decree No. 1002</t>
  </si>
  <si>
    <t>Legislative
Target:
The 2008-2013 plan targets that 5% of the total power demand will come from renewable sources by 2013, excluding hydro plants over 20 MW. IEA/IRENA Global Renewable Energy Policies and Measures Database © OECD/IEA and IRENA, [November 2020]</t>
  </si>
  <si>
    <t>https://www.iea.org/policies/4947-legislative-decree-1002-on-investment-promotion-for-generation-of-electricity-using-renewable-energy-of-peru</t>
  </si>
  <si>
    <t>Property Tax Reduction (Flanders) Belgium (2009)</t>
  </si>
  <si>
    <t>Property Tax Reduction (Flanders)</t>
  </si>
  <si>
    <t>The Flemish Decree of 23 May 2008 stipulates that new residential buildings with an E-level of E60 and new commercial buildings with an E-level of E70 shall receive a 20% property tax reduction for a period of 10 years. New residential buildings with an E-level of E40 shall receive a 40% property tax reduction. From 1 January 2013 the regulation becomes more strict for residential buildings. In case of an E-level of E50 (E40 in 2014) a reduction of 50% is given for e period of 5 years and a 100% reduction for 5 years in the case of an E30 building. IEA/IRENA Global Renewable Energy Policies and Measures Database © OECD/IEA and IRENA, [November 2020]</t>
  </si>
  <si>
    <t>https://www.iea.org/policies/1934-flanders-property-tax-reduction?country=Belgium&amp;qs=belgiu</t>
  </si>
  <si>
    <t>Public Buildings Energy Saving Resolution (Flanders) Belgium (2001)</t>
  </si>
  <si>
    <t>Public Buildings Energy Saving Resolution (Flanders)</t>
  </si>
  <si>
    <t>Funds to sub-national governments, Building codes and standards</t>
  </si>
  <si>
    <t>The Flemish government has approved a resolution by which the public authorities will demonstrate their willingness to save energy by a reduction of 10% of the electricity and fuel consumption in the 100 largest buildings by 2004, to enhance the energy efficiency of, and the use of renewable energy sources in, new public buildings. IEA/IRENA Global Renewable Energy Policies and Measures Database © OECD/IEA and IRENA, [November 2020]</t>
  </si>
  <si>
    <t>https://www.iea.org/policies/1319-public-buildings-energy-saving-resolution-flanders?country=Belgium&amp;page=3&amp;qs=belg</t>
  </si>
  <si>
    <t>Public Policy on Efficient Management and Surpluses of Small Scale Self-Generation (Decree 348 of 2017) Colombia (2017)</t>
  </si>
  <si>
    <t>Public Policy on Efficient Management and Surpluses of Small Scale Self-Generation (Decree 348 of 2017)</t>
  </si>
  <si>
    <t>March 1st, 2017, the Colombian Ministry of Mining and Energy (MINMINAS) issued the Decree 348 of 2017, as an amendment to Decree 1073 of 2015, in respect to the public policy guidelines upon efficient energy management and delivery of energy surpluses from small-scale self-generation. The Decree sets forth the public policy grounds regarding energy efficiency-related management, as well as the delivery of energy surpluses from small-scale self-generators, to the Regional Transmission System, or to the Local Distribution System. IEA/IRENA Global Renewable Energy Policies and Measures Database © OECD/IEA and IRENA, [November 2020]</t>
  </si>
  <si>
    <t>https://www.iea.org/policies/6416-public-policy-on-efficient-management-and-surpluses-of-small-scale-self-generation-decree-348-of-2017?country=Colombia&amp;qs=colombi</t>
  </si>
  <si>
    <t>Public Procurement Rules for Federal Administrations and Public Services Belgium (2013)</t>
  </si>
  <si>
    <t>Public Procurement Rules for Federal Administrations and Public Services</t>
  </si>
  <si>
    <t>The Belgian Federal government subscribes to the goal of the European Council and the European commission of 50% sustainable procurement procedures for all federal public procurements. Sustainable procurement procedures are compliant with the instructions given in the federal circulars concerning sustainable public procurement. There is a guide for public procurement of supplies and services available for the contracting authorities of the Federal Public Services. In this guide voluntary guidelines and technical requirements are included to promote and improve energy efficiency. IEA/IRENA Global Renewable Energy Policies and Measures Database © OECD/IEA and IRENA, [November 2020]</t>
  </si>
  <si>
    <t>https://www.iea.org/policies/1609-public-procurement-rules-for-federal-administrations-and-public-services?country=Belgium&amp;qs=belgiu</t>
  </si>
  <si>
    <t>Public and Freight Transport United Arab Emirates (2009)</t>
  </si>
  <si>
    <t>Public and Freight Transport</t>
  </si>
  <si>
    <t>"Bus transportation is the primary focus of public transport investments in the UAE, with ridership growing by more than 500% since 2009. Dubai recorded 367 million public transport journeys in 2012, including 109 million rides on the Dubai metro, the region's first light rail system. Abu Dhabi recorded over 65 million public transport journeys in 2012 and is exploring a light rail system. A freight rail network, crossing all 7 emirates and integrated into the GCC network, is planned to be in place by 2017, representing over US$11 billion in investment."
(Source: http://www.iea.org/policiesandmeasures/pams/unitedarabemirates/name-43478-en.php?s=dHlwZT1lZSZzdGF0dXM9T2s,&amp;return=PGRpdiBjbGFzcz0ic3ViTWVudSI-PGRpdiBjbGFzcz0iYnJlYWRjcnVtYnMiPjxhIGhyZWY9Ii8iPkludGVybmF0aW9uYWwgRW5lcmd5IEFnZW5jeSZ6d25qOzwvYT4mbmJzcDsmZ3Q7Jm5ic3A7PGEgaHJlZj0iL3BvbGljaWVzYW5kbWVhc3VyZXMvIj5Qb2xpY2llcyBhbmQgTWVhc3VyZXM8L2E-Jm5ic3A7Jmd0OzxhIGhyZWY9Ii9wb2xpY2llc2FuZG1lYXN1cmVzL2VuZXJneWVmZmljaWVuY3kvaW5kZXgucGhwIj4mbmJzcDtFbmVyZ3kgRWZmaWNpZW5jeTwvYT4mbmJzcDsmZ3Q7Jm5ic3A7U2VhcmNoIFJlc3VsdDwvZGl2Pg,,) IEA/IRENA Global Renewable Energy Policies and Measures Database © OECD/IEA and IRENA, [November 2020]</t>
  </si>
  <si>
    <t>https://www.iea.org/policies/1108-public-and-freight-transport</t>
  </si>
  <si>
    <t>Purchase Subsidies for BEVs Bulgaria (2018)</t>
  </si>
  <si>
    <t>Purchase Subsidies for BEVs</t>
  </si>
  <si>
    <t>A purchase grant of EUR 10.000 for a BEV, since January 2018. The list of EVs eligible for purchase under the programme has been significantly expanded. IEA/IRENA Global Renewable Energy Policies and Measures Database © OECD/IEA and IRENA, [November 2020]</t>
  </si>
  <si>
    <t>https://www.iea.org/policies/6742-purchase-subsidies-bulgaria?country=Bulgaria&amp;qs=bulgaria</t>
  </si>
  <si>
    <t>Purchase Tax Rebate Vehicle Denmark (2017)</t>
  </si>
  <si>
    <t>Purchase Tax Rebate Vehicle</t>
  </si>
  <si>
    <t>Other low-carbon technologies and fuel switch, Unknown</t>
  </si>
  <si>
    <t>https://www.iea.org/policies/6986-purchase-tax-rebate-vehicle-denmark?country=Denmark&amp;qs=den</t>
  </si>
  <si>
    <t>QUALIWATT Belgium (2008)</t>
  </si>
  <si>
    <t>QUALIWATT</t>
  </si>
  <si>
    <t>As of 2008, the Walloon government awarded grants for the installation of photovoltaic systems. Households, very small entreprises, self-employed workers and private entities are all eligible to receive grants based on 20% of the investment with a limit of EUR 3500. IEA/IRENA Global Renewable Energy Policies and Measures Database © OECD/IEA and IRENA, [November 2020]</t>
  </si>
  <si>
    <t>https://www.iea.org/policies/4667-qualiwatt-wallonia?country=Belgium&amp;qs=belgiu</t>
  </si>
  <si>
    <t>Quick Charge Club in Mallorca (E-Car) Spain (2015)</t>
  </si>
  <si>
    <t>Quick Charge Club in Mallorca (E-Car)</t>
  </si>
  <si>
    <t>Mallorca</t>
  </si>
  <si>
    <t>The energy company “Endesa” deployed six quick charging points all over the island of Mallorca. The medium distance between the recharging points is 35 km. The infrastructure is co-financed by the European budget “FEDER Program”. IEA/IRENA Global Renewable Energy Policies and Measures Database © OECD/IEA and IRENA, [November 2020]</t>
  </si>
  <si>
    <t>https://www.iea.org/policies/3035-quick-charge-club-in-mallorca-e-car?country=Spain&amp;page=2&amp;qs=spai</t>
  </si>
  <si>
    <t>R&amp;D Energy Programme (PROFIT-Energía) Spain (2000)</t>
  </si>
  <si>
    <t>R&amp;D Energy Programme (PROFIT-Energía)</t>
  </si>
  <si>
    <t>The National RD&amp;D Plan (2000-2003), promulgated by the government in 1999, became effective in 2000. The plan integrates many horizontal and specific programmes such as the National Energy Programme (PROFIT-Energía). It focuses on four key actions: cleaner energy systems, including renewable energy sources and fuel cells; technologies for the transmission, storage, distribution, and rational and efficient use of energy; new propelling systems and fuels for the road transport sector; and complementary actions (fossil fuels, renewable energy integration, nuclear safety, environmental impact, etc.). IEA/IRENA Global Renewable Energy Policies and Measures Database © OECD/IEA and IRENA, [November 2020]</t>
  </si>
  <si>
    <t>https://www.iea.org/policies/3689-rd-energy-programme?country=Spain&amp;page=5&amp;qs=spai</t>
  </si>
  <si>
    <t>R&amp;D Priorities Spain (1999)</t>
  </si>
  <si>
    <t>R&amp;D Priorities</t>
  </si>
  <si>
    <t>In 1999, the Spanish government approved the National Plan on Scientific Research and Technology Development and Innovation, which was effective from 2000 to 2003. Priorities included: more efficient and less polluting energy systems (with a special focus on renewables and fuel cells); more economic and efficient energy transmission, sorting, distribution, and use; and alternative systems for propulsion as well as new fuels for the transport sector, with special attention to the reduction of carbon dioxide emissions. IEA/IRENA Global Renewable Energy Policies and Measures Database © OECD/IEA and IRENA, [November 2020]</t>
  </si>
  <si>
    <t>https://www.iea.org/policies/3555-rd-priorities?country=Spain&amp;page=6&amp;qs=spai</t>
  </si>
  <si>
    <t>RE obligation for industry Egypt (2013)</t>
  </si>
  <si>
    <t>RE obligation for industry</t>
  </si>
  <si>
    <t>http://www.dailynewsegypt.com/2013/09/24/government-mandates-high-consumption-factories-to-use-renewable-energy-to-meet-half-their-needs/</t>
  </si>
  <si>
    <t>RS 52/2010 Rules on Thermal Insulation and Efficient Energy Use in Buildings Slovenia (2010)</t>
  </si>
  <si>
    <t>RS 52/2010 Rules on Thermal Insulation and Efficient Energy Use in Buildings</t>
  </si>
  <si>
    <t>http://www.res-legal.eu/search-by-country/slovenia/sources/t/source/src/rs-522010/</t>
  </si>
  <si>
    <t>Recycled Water Infrastructure United Arab Emirates (2008)</t>
  </si>
  <si>
    <t>Recycled Water Infrastructure</t>
  </si>
  <si>
    <t>Recycled water will be increasingly utilized via government investment in infrastructure. For instance, in 2011, 60% of treated waste water in Abu Dhabi was reused, but a new pipe network should enable 100% utilization by 2014. IEA/IRENA Global Renewable Energy Policies and Measures Database © OECD/IEA and IRENA, [November 2020]</t>
  </si>
  <si>
    <t>https://www.iea.org/policies/48-recycled-water-infrastructure?country=United%20Arab%20Emirates&amp;qs=united</t>
  </si>
  <si>
    <t>Reduced VAT on Public Transport Tickets Spain (1995)</t>
  </si>
  <si>
    <t>Reduced VAT on Public Transport Tickets</t>
  </si>
  <si>
    <t>Some public transport, namely all rail and bus transport and travel between the mainland and the Balearic Islands by air and sea, is subject to a reduced VAT rate, currently established at 10%. The passenger transport by air and sea, coming from or to locations outside Spain are exemped from the VAT. IEA/IRENA Global Renewable Energy Policies and Measures Database © OECD/IEA and IRENA, [November 2020]</t>
  </si>
  <si>
    <t>https://www.iea.org/policies/1297-reduced-vat-on-public-transport-tickets?country=Spain&amp;page=6&amp;qs=spai</t>
  </si>
  <si>
    <t>Reducing Israeli Dependence on Petroleum-Based Fuels in Transportation – Government Resolution 5327 Israel (2013)</t>
  </si>
  <si>
    <t>Reducing Dependence on Petroleum-Based Fuels in Transportation – Government Resolution 5327</t>
  </si>
  <si>
    <t>Regulatory Instruments, Policy support, Strategic planning, Research &amp; Development and Deployment (RD&amp;D), Target</t>
  </si>
  <si>
    <t>https://www.climate-laws.org/geographies/israel/policies/reducing-israeli-dependence-on-petroleum-based-fuels-in-transportation-government-resolution-5327</t>
  </si>
  <si>
    <t>Reduction in vehicle registration tax for EVs Denmark (2017)</t>
  </si>
  <si>
    <t>Reduction in vehicle registration tax for EVs</t>
  </si>
  <si>
    <t>Provided in the form of a DKK 10,000 (about EUR 1,300) reduction in vehicle registration tax for purchases of electric vehicles. Will be granted until the end of 2019. IEA/IRENA Global Renewable Energy Policies and Measures Database © OECD/IEA and IRENA, [November 2020]</t>
  </si>
  <si>
    <t>https://www.iea.org/policies/2897-reduction-in-vehicle-registration-tax-for-evs?country=Denmark&amp;qs=den</t>
  </si>
  <si>
    <t>Registration Tax Based on CO2 Emissions Spain (2017)</t>
  </si>
  <si>
    <t>Registration Tax Based on CO2 Emissions</t>
  </si>
  <si>
    <t>Registration taxes in Spain are calculated according to the level of CO2 emissions: 0% for vehicles emitting less than 120 g/km; 4,75% for vehicles emitting between 120 g/km and 160 g/km; 9,75% for vehicles emitting between 160 g/km and 200 g/km; 14,75% for vehicles emitting more than 200 g/km. IEA/IRENA Global Renewable Energy Policies and Measures Database © OECD/IEA and IRENA, [November 2020]</t>
  </si>
  <si>
    <t>https://www.iea.org/policies/6766-registration-tax-based-on-co2-emissions?country=Spain&amp;page=1</t>
  </si>
  <si>
    <t>Registration Tax Reduction - Nox Norway (1990)</t>
  </si>
  <si>
    <t>Registration Tax Reduction - Nox</t>
  </si>
  <si>
    <t>2015: NOK 47.11 per g/km of nitrogen oxide emissions ; 2016: NOK 57.95 per g/km of nitrogen oxide emissions . 2017: NOK 70.93 per g/km of nitrogen oxide emissions IEA/IRENA Global Renewable Energy Policies and Measures Database © OECD/IEA and IRENA, [November 2020]</t>
  </si>
  <si>
    <t>https://www.iea.org/policies/3231-registration-tax-reduction-nox?country=Norway&amp;page=3&amp;qs=norway</t>
  </si>
  <si>
    <t>Regulation No. 9/2007 approving the National Policy for the Forestry Sector Timor-Leste (2007)</t>
  </si>
  <si>
    <t>Regulation No. 9/2007 approving the National Policy for the Forestry Sector</t>
  </si>
  <si>
    <t>Emphasises the role of forests, and afforestation, in tackling climate change.</t>
  </si>
  <si>
    <t>https://climate-laws.org/cclow/geographies/180/laws/4776</t>
  </si>
  <si>
    <t>Regulation of Guarantees of Origin (GOs) of Electricity Produced from RES and High-Efficiency CHP Generation Plants Spain (2011)</t>
  </si>
  <si>
    <t>Regulation of Guarantees of Origin (GOs) of Electricity Produced from RES and High-Efficiency CHP Generation Plants</t>
  </si>
  <si>
    <t>Ministerial Order ITC/2914/2011: This Ministerial Order modifies the former Ministerial Order ITC/1522/2007, of 24th May, that establishes the regulation for Guarantees of Origin (GOs) of electricity produced from renewable energy sources and high efficiency combined heat and power (CHP) generation plants.
It incorporates Article 15 of Directive 2009/28/EC into Spanish law, in relation to the system of Guarantees of Origin of electricity produced from renewable energy sources and high efficiency combined heat and power (CHP) generation plants. IEA/IRENA Global Renewable Energy Policies and Measures Database © OECD/IEA and IRENA, [November 2020]</t>
  </si>
  <si>
    <t>https://www.iea.org/policies/5163-regulation-of-guarantees-of-origin-gos-of-electricity-produced-from-res-and-high-efficiency-chp-generation-plants?country=Spain&amp;page=3&amp;qs=spai</t>
  </si>
  <si>
    <t>Regulation of the Allocation of Biodiesel Production Volumes for Computing Compliance with Mandatory Biofuel Targets (Order IET/2736/2012, amending Order IET/822/2012) Spain (2012)</t>
  </si>
  <si>
    <t>Regulation of the Allocation of Biodiesel Production Volumes for Computing Compliance with Mandatory Biofuel Targets (Order IET/2736/2012, amending Order IET/822/2012)</t>
  </si>
  <si>
    <t>Regulatory Instruments, Target</t>
  </si>
  <si>
    <t>Agriculture and forestry, Electricity and heat, Transport</t>
  </si>
  <si>
    <t>The allocation of biodiesel production volumes regulation establishes a participation process among qualified biodiesel plants so as to allocate for a two year period biodiesel production quotas that will be eligible to count towards the biofuel mandatory targets that fuel sector operators are obliged to include in their sales. The total amount of biodiesel distributed among producers eligible to count towards target achievement will be 5,5 million tons per year. The biodiesel production quota assigned to each plant is defined according to the level of fulfilment of the following criteria: environmental protection, security of energy, security of supply, biodiesel annual production capacity (properly audited) of the plant and its economic and financial viability. The procedure was open to plants from Europe or from other part of the world. IEA/IRENA Global Renewable Energy Policies and Measures Database © OECD/IEA and IRENA, [November 2020]</t>
  </si>
  <si>
    <t>https://www.iea.org/policies/5162-regulation-of-the-allocation-of-biodiesel-production-volumes-for-computing-compliance-with-mandatory-biofuel-targets-order-iet27362012-amending-order-iet8222012?country=Spain&amp;page=3</t>
  </si>
  <si>
    <t>Regulation of the Council of Ministers on types of programmes and projects to be implemented under the National Green Investment Scheme (GIS) Poland (2009)</t>
  </si>
  <si>
    <t>Regulation of the Council of Ministers on types of programmes and projects to be implemented under the National Green Investment Scheme (GIS)</t>
  </si>
  <si>
    <t>http://nfosigw.gov.pl/en/priority-programmes/green-investment-scheme/</t>
  </si>
  <si>
    <t>Regulation of the National Greenhouse Gas Inventory System (Resolution of the Council of Ministers No. 585) Belarus (2006)</t>
  </si>
  <si>
    <t>Regulation of the National Greenhouse Gas Inventory System (Resolution of the Council of Ministers No. 585)</t>
  </si>
  <si>
    <t>https://unfccc.int/files/national_reports/initial_reports_under_the_kyoto_protocol/application/pdf/initial_report_belarus_english_2.pdf</t>
  </si>
  <si>
    <t>Regulation on Biodiesel and Alcohol Fuels Uruguay (2008)</t>
  </si>
  <si>
    <t>Regulation on Biodiesel and Alcohol Fuels</t>
  </si>
  <si>
    <t>This decree (regulation to the law 18.195) dictates quality standards and regulations for biofuels production and commercialization. It regulates properties such as content of alcohol, content of monoglycerides, diglycerides, triglyceride. IEA/IRENA Global Renewable Energy Policies and Measures Database © OECD/IEA and IRENA, [November 2020]</t>
  </si>
  <si>
    <t>https://www.iea.org/policies/5279-regulation-on-biodiesel-and-alcohol-fuels?country=Uruguay&amp;qs=urugu</t>
  </si>
  <si>
    <t>Regulation on Buildings Energy Performance (Wallonia) Belgium (2013)</t>
  </si>
  <si>
    <t>Regulation on Buildings Energy Performance (Wallonia)</t>
  </si>
  <si>
    <t>https://www.iea.org/policies/2490-regulation-on-buildings-energy-performance-peb-wallonia-2012?country=Belgium&amp;qs=belgiu</t>
  </si>
  <si>
    <t>Regulation on Net-metering for the Producers of Electricity for Own Needs Denmark (2012)</t>
  </si>
  <si>
    <t>Regulation on Net-metering for the Producers of Electricity for Own Needs</t>
  </si>
  <si>
    <t>Tax relief, Regulatory Instruments</t>
  </si>
  <si>
    <t>Regulation on Net-metering for the Producers of Electricity for Own Needs exempts completely or partially electricity self-producers from paying tariffs, duties and VAT for the amount of electricity they export to the grid.
Electricity self-producers from generating electricity from all technologies except geothermal energy installations are eligible to benefit from the exemption. All installations must be connected to the grid, installed in the place of electricity consumption and owned by the consumer. IEA/IRENA Global Renewable Energy Policies and Measures Database © OECD/IEA and IRENA, [November 2020]</t>
  </si>
  <si>
    <t>https://www.iea.org/policies/1827-regulation-on-net-metering-for-the-producers-of-electricity-for-own-needs?country=Denmark&amp;qs=den</t>
  </si>
  <si>
    <t>Regulation on State Subsidies for Solar Panels – Regulation No. 2009:689, updated/ amended by Regulation no. 2011:1473 Sweden (2010)</t>
  </si>
  <si>
    <t>Regulation on State Subsidies for Solar Panels – Regulation No. 2009:689, updated/ amended by Regulation no. 2011:1473</t>
  </si>
  <si>
    <t>https://www.climate-laws.org/geographies/sweden/policies/regulation-on-state-subsidies-for-solar-panels-regulation-no-2009-689-updated-amended-by-regulation-no-2011-1473</t>
  </si>
  <si>
    <t>Regulation on the CO2 Emission for New Passenger Vehicles Switzerland (2012)</t>
  </si>
  <si>
    <t>Regulation on the CO2 Emission for New Passenger Vehicles</t>
  </si>
  <si>
    <t>https://www.bfe.admin.ch/bfe/en/home/efficiency/mobility/co2-emission-regulations-for-new-cars-and-light-commercial-vehic.html</t>
  </si>
  <si>
    <t>Regulation on the Limitation of Emissions into the Air from Large Combustion Plants Slovenia (2005)</t>
  </si>
  <si>
    <t>Regulation on the Limitation of Emissions into the Air from Large Combustion Plants</t>
  </si>
  <si>
    <t>Codes and standards, GHG reduction target</t>
  </si>
  <si>
    <t>https://www.ecolex.org/details/legislation/regulation-on-the-limitation-of-emissions-into-the-air-from-large-combustion-plants-lex-faoc097895/?q=&amp;type=legislation&amp;xsubjects=Energy&amp;xcountry=Slovenia&amp;xdate_min=&amp;xdate_max=</t>
  </si>
  <si>
    <t>Regulation on the Use of Ozone-Depleting Substances and Fluorinated Greenhouse Gases Slovenia (2010)</t>
  </si>
  <si>
    <t>Regulation on the Use of Ozone-Depleting Substances and Fluorinated Greenhouse Gases</t>
  </si>
  <si>
    <t>https://www.ecolex.org/details/legislation/regulation-on-the-use-of-ozone-depleting-substances-and-fluorinated-greenhouse-gases-lex-faoc097966/?q=&amp;type=legislation&amp;xsubjects=Energy&amp;xcountry=Slovenia&amp;xdate_min=&amp;xdate_max=</t>
  </si>
  <si>
    <t>Regulation on the Verification of Sustainability Criteria for Biofuels Slovenia (2012)</t>
  </si>
  <si>
    <t>Regulation on the Verification of Sustainability Criteria for Biofuels</t>
  </si>
  <si>
    <t>https://www.ecolex.org/details/legislation/regulation-on-the-verification-of-sustainability-criteria-for-biofuels-lex-faoc130548/?q=&amp;type=legislation&amp;xsubjects=Energy&amp;xcountry=Slovenia&amp;xdate_min=&amp;xdate_max=</t>
  </si>
  <si>
    <t>Regulations on the Efficient Use of Energy (Law No. 7447) Costa Rica (1994)</t>
  </si>
  <si>
    <t>Regulations on the Efficient Use of Energy (Law No. 7447)</t>
  </si>
  <si>
    <t>Regulations on technical requirements for construction works (TEK17) Norway (2015)</t>
  </si>
  <si>
    <t>Regulations on technical requirements for construction works (TEK17)</t>
  </si>
  <si>
    <t>The building codes TEK17 introduce stricter limits for different categories of new and refurbished builds that became binding for all homeowners in 2017: 100 kWh/m2 for single houses, 95 kWh/m2 for apartments and 115 kWh/m2 for offices. (source: Climate Action Tracker)</t>
  </si>
  <si>
    <t>https://dibk.no/globalassets/byggeregler/regulation-on-technical-requirements-for-construction-works--technical-regulations.pdf</t>
  </si>
  <si>
    <t>Regulatory Order fixing the guaranteed purchase price and the conditions of their application for electricity generated from facilities using photovoltaic segment. Algeria (2014)</t>
  </si>
  <si>
    <t>Regulatory Order fixing the guaranteed purchase price and the conditions of their application for electricity generated from facilities using photovoltaic segment.</t>
  </si>
  <si>
    <t>https://www.climate-laws.org/geographies/algeria/policies/regulatory-order-fixing-the-guaranteed-purchase-price-and-the-conditions-of-their-application-for-electricity-generated-from-facilities-using-photovoltaic-segment</t>
  </si>
  <si>
    <t>Reimbursement of Surcharge on Electric Transmission Grid Switzerland (2009)</t>
  </si>
  <si>
    <t>Reimbursement of Surcharge on Electric Transmission Grid</t>
  </si>
  <si>
    <t>Energy intensive companies can apply for a reimbursment of the surcharge of 2.3 CHf-ct./kWh but then need to improve their energy efficiency within the framework of an efficiency target agreement with the federal government. IEA/IRENA Global Renewable Energy Policies and Measures Database © OECD/IEA and IRENA, [November 2020]</t>
  </si>
  <si>
    <t>https://www.iea.org/policies/2587-reimbursement-of-surcharge-on-electric-transmission-grid?country=Switzerland&amp;qs=switzerl</t>
  </si>
  <si>
    <t>Renewable Energy &amp; Energy efficiency Law, No. 3 of 2010 Jordan (2012)</t>
  </si>
  <si>
    <t>Renewable Energy &amp; Energy efficiency Law, No. 3 of 2010</t>
  </si>
  <si>
    <t>Legislative
Since 2007, the Energy Efficiency Strategy targets 7% of Jordan energy mix to come from renewable energy sources by 2015 and 10% by 2020. IEA/IRENA Global Renewable Energy Policies and Measures Database © OECD/IEA and IRENA, [November 2020]</t>
  </si>
  <si>
    <t>http://www.memr.gov.jo/LinkClick.aspx?fileticket=vblQv7AybK8%3d&amp;tabid=253</t>
  </si>
  <si>
    <t>Renewable Energy Act (Act 309/2009 on Promotion of Renewable Energy Sources and High-efficiency Cogeneration and on amendments to certain acts) Slovakia (2009)</t>
  </si>
  <si>
    <t>Renewable Energy Act (Act 309/2009 on Promotion of Renewable Energy Sources and High-efficiency Cogeneration and on amendments to certain acts)</t>
  </si>
  <si>
    <t>https://www.climate-laws.org/geographies/slovakia/laws/renewable-energy-act-act-309-2009-on-promotion-of-renewable-energy-sources-and-high-efficiency-cogeneration-and-on-amendments-to-certain-acts</t>
  </si>
  <si>
    <t>Renewable Energy Act (RA9513) Philippines (2008)</t>
  </si>
  <si>
    <t>Renewable Energy Act (RA9513)</t>
  </si>
  <si>
    <t>https://www.officialgazette.gov.ph/2008/12/16/republic-act-no-9513/</t>
  </si>
  <si>
    <t>Renewable Energy Act 2008 Tonga (2009)</t>
  </si>
  <si>
    <t>Renewable Energy Act 2008</t>
  </si>
  <si>
    <t>RD&amp;D funding, Feed-in tariffs or premiums, Institutional creation, Strategic planning, Product standards, Sectoral standards, Other mandatory requirements</t>
  </si>
  <si>
    <t>This Act regulates the use of renewable energy. The Act establishes the Renewable Energy Authority, empowered to regulate all matters relating to renewable energy. It also promotes 1) the implementation of commercially sustainable renewable energy electrification services by encouraging economically efficient investment in the use of and infrastructure to provide electrification services, and 2) access by people resident in the remote areas of the country to renewable energy services to the extent that it is reasonably and commercially practicable to provide such services. (For details, see reference below.)</t>
  </si>
  <si>
    <t>https://climate-laws.org/cclow/geographies/182/laws/4335</t>
  </si>
  <si>
    <t>Renewable Energy Act 2011 Malaysia (2011)</t>
  </si>
  <si>
    <t>Feed-in tariffs or premiums, Target, Renewable energy target, Formal &amp; legally binding renewable energy target</t>
  </si>
  <si>
    <t>Legislative. 3,000 MW renewable target by 2020
Amended in 2013</t>
  </si>
  <si>
    <t>http://seda.gov.my/go-home.php?omaneg=00010100000001010101000100001000000000000000000000&amp;s=146
http://seda.gov.my/?omaneg=00010100000001010101000100001000000000000000000000&amp;s=1207</t>
  </si>
  <si>
    <t>Renewable Energy Act Gambia (2013)</t>
  </si>
  <si>
    <t>The Renewable Energy Act establishes the legal, economic and institutional basis to promote the use of renewable energy resources. 
Section 3 of the Act defines the responsibilities of the Ministry of Energy, which include - but are not limited to - the recommendation of national targets for the use of renewable energy resources, the determination of the equipment that is eligible for tax exemption, the establishment and management of a registry to monitor renewable energy facilities.
Section 4 of the Act states that the Ministry shall recommend middle and long-term national targets for the use of renewable energy resources in electricity generation, which may include targets related to geographic location and diversity.
Section 5 of the Act creates the Renewable Energy Fund that will be managed by The Public Utilities Regulatory Authority. The objectives of this fund include the "promotion, development, sustainable management and utilisation of renewable energy sources", the provision of economic instruments to foster renewable energy projects, the development of infrastructure for renewable energy, and the capacity building for renewable energy development.</t>
  </si>
  <si>
    <t>http://extwprlegs1.fao.org/docs/pdf/gam134879.pdf</t>
  </si>
  <si>
    <t>Renewable Energy Act Ghana (2011)</t>
  </si>
  <si>
    <t>Legislative
Under the Act government seeks to have 12.5 megawatts of the country's total energy generation capacity from renewable energy sources - sunlight, wind, rain, tides, waves and geo-thermal heat.</t>
  </si>
  <si>
    <t>http://allafrica.com/stories/201502171836.html
http://energycom.gov.gh/files/RENEWABLE%20ENERGY%20ACT%202011%20(ACT%20832).pdf
http://www.ren21.net/wp-content/uploads/2016/10/REN21_GSR2016_FullReport_en_11.pdf</t>
  </si>
  <si>
    <t>Renewable Energy Act establishing feed-in tariff (FIT) system Malaysia (2011)</t>
  </si>
  <si>
    <t>Renewable Energy Act establishing feed-in tariff (FIT) system</t>
  </si>
  <si>
    <t>The Renewable Energy Act 2011 was enforced on 1st April December 2011 Malaysia establishing the feed-in tariffs (FIT) system with an annual installed capacity caps to 2030.
Costs of the system are transferred onto electricity consumers who pay an additional surcharge of 1% on top of their electricity bills collected by the distribution licensees and deposited into the RE Fund, About 75% of domestic electricity costumers who consume less than 300 kWh/month will be exempted from contributing to the RE Fund.
To benefit from tariffs, renewable developers need to secure a Feed in Approval (FiA) from Sustainable Energy Development Authority (SEDA) Malaysia and conclude a RE Power Purchase Agreement with Distribution Levels (eg. TNB, SESB, public power utilities).
Existing RE power plants under the existing Small Renewable Energy Programme (SREP) under the RE Act 2011 are allowed to convert to the current FiT system.
FITs are ranging over a 21 year period for PV and mini hydro and 16 year period for biomass and biogas.
In May 2015 the feed-in tariff levels for geothermal plants were announced. Geothermal plants up to 30 MW are eligible for the FIT of MYR 0.45.kWh.</t>
  </si>
  <si>
    <t>http://www.seda.gov.my/policies/renewable-energy-act-2011/</t>
  </si>
  <si>
    <t>National renewable energy action plan 2013 Albania (2013)</t>
  </si>
  <si>
    <t>National renewable energy action plan</t>
  </si>
  <si>
    <t>Renewable energy share of 38% , 18% primary energy share by 2020.</t>
  </si>
  <si>
    <t>http://www.ren21.net/Portals/0/documents/Resources/GSR/2014/GSR2014_full%20report_low%20res.pdf</t>
  </si>
  <si>
    <t>Renewable Energy Auctions (2017) Spain (2017)</t>
  </si>
  <si>
    <t>On 31st of March 2017, the government announced a call for a renewable energy auction to be held in 2017 in order to procure 3000 MW renewable generation capacity. The call was announced and regulated by Royal Decree 359/2017, and regulated by Order ETU/315/2017. IEA/IRENA Global Renewable Energy Policies and Measures Database © OECD/IEA and IRENA, [November 2020]</t>
  </si>
  <si>
    <t>https://www.iea.org/policies/6488-renewable-energy-auctions-2017?country=Spain&amp;page=1</t>
  </si>
  <si>
    <t>Renewable Energy Building and Site Integration Kuwait (2009)</t>
  </si>
  <si>
    <t>Renewable Energy Building and Site Integration</t>
  </si>
  <si>
    <t>Policy support, Strategic planning, Research &amp; Development and Deployment (RD&amp;D), Demonstration project, Research programme, Technology deployment and diffusion, Technology development</t>
  </si>
  <si>
    <t>https://www.iea.org/policies/5542-renewable-energy-building-and-site-integration</t>
  </si>
  <si>
    <t>Renewable Energy Capacity Auction (2015) Spain (2015)</t>
  </si>
  <si>
    <t>Renewable Energy Capacity Auction</t>
  </si>
  <si>
    <t>The government opened auction for 500 MW of onshore wind and 200 MW of bioenergy generation capacity. Auction closed on 14th of January 2016 and attracted large investors’ interest. All opened capacity was awarded.</t>
  </si>
  <si>
    <t>https://www.renewableenergyworld.com/2015/07/09/is-the-spanish-government-putting-the-brakes-on-solar-pv/</t>
  </si>
  <si>
    <t>Renewable Energy Deployment Strategy United Arab Emirates (2009)</t>
  </si>
  <si>
    <t>Renewable Energy Deployment Strategy</t>
  </si>
  <si>
    <t>Abu Dhabi</t>
  </si>
  <si>
    <t>Grants and subsidies, Tendering schemes</t>
  </si>
  <si>
    <t>Abu Dhabi has set a target of 7% renewable energy generation capacity by 2020. The targets are expected to be met by a combination of solar (PV and CSP), wind, and waste-to-energy projects. Dubai has a target of 5% solar energy consumption by 2030 as part of the Dubai Integrated Energy Strategy 2030. IEA/IRENA Global Renewable Energy Policies and Measures Database © OECD/IEA and IRENA, [November 2020]</t>
  </si>
  <si>
    <t>https://www.iea.org/policies/5212-renewable-energy-deployment-strategy?country=United%20Arab%20Emirates&amp;qs=united</t>
  </si>
  <si>
    <t>Renewable Energy Diversification (Decree 354/009) Uruguay (2009)</t>
  </si>
  <si>
    <t>Renewable Energy Diversification (Decree 354/009)</t>
  </si>
  <si>
    <t>The decree 354-009 declares that renewable electricity, renewable energy service providers and manufacturing of renewable energy equipment are considered national interest as defined in the law 16.906. This ensures that renewables can benefit from specific tax incentives. IEA/IRENA Global Renewable Energy Policies and Measures Database © OECD/IEA and IRENA, [November 2020]</t>
  </si>
  <si>
    <t>https://www.iea.org/policies/5278-renewable-energy-diversification-fiscal-incentives-law?country=Uruguay&amp;qs=urugu</t>
  </si>
  <si>
    <t>Renewable Energy Education and RD&amp;D Strategy United Arab Emirates (2004)</t>
  </si>
  <si>
    <t>Renewable Energy Education and RD&amp;D Strategy</t>
  </si>
  <si>
    <t>Information and education, Policy support, Research &amp; Development and Deployment (RD&amp;D)</t>
  </si>
  <si>
    <t>http://www.masdar.ae</t>
  </si>
  <si>
    <t>Renewable Energy Feed-in Tariff Uganda (2011)</t>
  </si>
  <si>
    <t>Renewable Energy Feed-in Tariff</t>
  </si>
  <si>
    <t>In January 2011, Uganda implemented a Feed-in-tariff system, valid for a 20 years period, to support renewable energy deployment. Feed-in-tariffs differ for each technology, are adjusted annually and calculated with regards to annual capacity caps to 2014. (See reference below for details.) IEA/IRENA Global Renewable Energy Policies and Measures Database © OECD/IEA and IRENA, [November 2020]</t>
  </si>
  <si>
    <t>https://www.iea.org/policies/5069-renewable-energy-feed-in-tariff?country=Uganda&amp;qs=turk</t>
  </si>
  <si>
    <t>Renewable Energy Investment Plan, 2014 Solomon Islands Solomon Islands (2014)</t>
  </si>
  <si>
    <t>Renewable Energy Investment Plan</t>
  </si>
  <si>
    <t>50% renewable energy share in electricity by 2020</t>
  </si>
  <si>
    <t>http://prdrse4all.spc.int/sites/default/files/re_strategy-investment_plan.pdf</t>
  </si>
  <si>
    <t>Renewable Energy Investment Support (RE Tax Treatment) Norway (1999)</t>
  </si>
  <si>
    <t>Renewable Energy Investment Support (RE Tax Treatment)</t>
  </si>
  <si>
    <t>From January 1999, investments in new renewable energy, heat pumps, district heating, natural gas grids, small-scale hydropower plants (&lt; 1 000 kW) and refurbishment of all hydropower plants were exempt from the 7% investment tax. The general investment tax was abolished in April 2002. IEA/IRENA Global Renewable Energy Policies and Measures Database © OECD/IEA and IRENA, [November 2020]</t>
  </si>
  <si>
    <t>https://www.iea.org/policies/3505-renewable-energy-investment-support-re-tax-treatment?country=Norway&amp;page=2&amp;qs=norway</t>
  </si>
  <si>
    <t>Renewable Energy Investment Support Programme Sweden (1997)</t>
  </si>
  <si>
    <t>Renewable Energy Investment Support Programme</t>
  </si>
  <si>
    <t>15% for environment-friendly small-scale (</t>
  </si>
  <si>
    <t>https://www.iea.org/policies/3510-renewable-energy-investment-support-programme?country=Sweden&amp;page=3&amp;qs=swede</t>
  </si>
  <si>
    <t>Renewable Energy Law (No. 2010-21) Senegal (2010)</t>
  </si>
  <si>
    <t>Renewable Energy Law (No. 2010-21)</t>
  </si>
  <si>
    <t>https://www.reeep.org/senegal-2014</t>
  </si>
  <si>
    <t>Renewable Energy Law Mongolia (2007)</t>
  </si>
  <si>
    <t>https://www.unescap.org/sites/default/files/C_Mongolia_Advance_the_development_and_use_new_and_renewable.pdf</t>
  </si>
  <si>
    <t>Renewable Energy Law for Electricity Production (No.74/2013) Tunisia (2013)</t>
  </si>
  <si>
    <t>Renewable Energy Law for Electricity Production (No.74/2013)</t>
  </si>
  <si>
    <t>The Law seeks to encourage investment in renewable energy and consequently increasing the contribution of renewable energy electricity to 30% (equivalent to 3,800 MW) of total electricity production by 2030. This law aims to boost investments in the electricity sector, create 10 thousand jobs and reduce the debt of the STEG. Furthermore it aims to preserve the environment, through an estimated decrease of atmospheric pollutant emissions of 38 million tons. IEA/IRENA Global Renewable Energy Policies and Measures Database © OECD/IEA and IRENA, [November 2020]</t>
  </si>
  <si>
    <t>https://www.iea.org/policies/5873-renewable-energy-law-for-electricity-production-no742013?country=Tunisia&amp;qs=tunisia</t>
  </si>
  <si>
    <t>Renewable Energy Plan (2010-2020) Cape Verde 2010 Cape Verde (2010)</t>
  </si>
  <si>
    <t>Renewable Energy Plan (2010-2020)</t>
  </si>
  <si>
    <t>producing 50% of the country’s energy requirements from renewables by 2020.</t>
  </si>
  <si>
    <t>https://sustainabledevelopment.un.org/partnership/?p=2271</t>
  </si>
  <si>
    <t>Renewable Energy Plan 2005 - 2010 Spain (2005)</t>
  </si>
  <si>
    <t>Renewable Energy Plan 2005 - 2010</t>
  </si>
  <si>
    <t>The Spanish Renewable Energy Plan (Plan de Energías Renovables en España, PER) for 2005-2010 represents a revision of the Spanish Promotion Plan for Renewable Energy (Plan de Fomento de las Energías Renovables en España) 2000-2010 in force up until then. The Plan presents the energy targets set for each area of renewable energy technology, the measures necessary to meet those targets - including financing - and the lines of technological innovation and the benefits deriving from their application. The Plan aims to maintain the governments commitment to meet at least 12% of total energy use from renewable sources by 2010, while incorporating other indicative targets - 29.4% of electricity generated from renewable sources and 5.75% (more accurately 5.83%) of transport fuel needs to be met from biofuels by 2010 - adopted after the previous Plan came into effect. (For more details, see reference below.) IEA/IRENA Global Renewable Energy Policies and Measures Database © OECD/IEA and IRENA, [November 2020]</t>
  </si>
  <si>
    <t>https://www.iea.org/policies/4431-renewable-energy-plan-2005-2010?country=Spain&amp;page=5&amp;qs=spain</t>
  </si>
  <si>
    <t>Renewable Energy Pogramme Spain (1991)</t>
  </si>
  <si>
    <t>Renewable Energy Pogramme</t>
  </si>
  <si>
    <t>The Renewable Energy Programme (PER) was part of the Energy Saving and Efficiency Plan (PAEE), which is, in turn, was an annex of the National Energy Plan (Plan). The Renewable Energy Programme promoted energy security and diversification. In order to attain the objective set in the PER, i.e., to introduce 1 171 ktoe from renewables from 1991 to 2000, total investments costs were an estimated amount of PTA 334 000 million and total public aid (coming from all public administrations) was PTA 70 118 million. IEA/IRENA Global Renewable Energy Policies and Measures Database © OECD/IEA and IRENA, [November 2020]</t>
  </si>
  <si>
    <t>https://www.iea.org/policies/3854-renewable-energy-programme?country=Spain&amp;page=6&amp;qs=spai</t>
  </si>
  <si>
    <t>Renewable Energy Policy Bangladesh (2008)</t>
  </si>
  <si>
    <t>Renewable Energy Policy</t>
  </si>
  <si>
    <t>Executive
The objectives of the Renewable Energy Policy for Bangladesh are to:
Harness the potential of renewable energy resources and dissemination of renewable energy technologies in rural, peri-urban and urban areas;
Enable, encourage and facilitate both public and private sector investment in renewable energy projects;
Develop sustainable energy supplies to substitute indigenous non-renewable energy supplies;
Scale up contributions of renewable energy to electricity production;
Scale up contributions of renewable energy both to electricity and to heat energy.
The main goal is develop renewable energy sources to meet 5% of total power demand by 2015 and 10% by 2020. IEA/IRENA Global Renewable Energy Policies and Measures Database © OECD/IEA and IRENA, [November 2020]</t>
  </si>
  <si>
    <t>http://www.sreda.gov.bd/d3pbs_uploads/files/policy_1_rep_english.pdf</t>
  </si>
  <si>
    <t>Renewable Energy Policy and Action Plan Malaysia (2009)</t>
  </si>
  <si>
    <t>Renewable Energy Policy and Action Plan</t>
  </si>
  <si>
    <t>Policy support, Institutional creation, Strategic planning, Research &amp; Development and Deployment (RD&amp;D), Target, Renewable energy target, Political &amp; non-binding renewable energy target</t>
  </si>
  <si>
    <t>"Electricity Capacity Mix: By 2015, total capacity from RE is targeted to reach 975MW or 6% of total peak electricity demand capacity by 2015;
"Electricity (Energy) Mix: By 2015, total electricity mix from RE is targeted to reach 5.3 TWh/year or 5% of total electricity generated.
"Electricity Capacity Mix: By 2020, total capacity from RE is targeted to reach 2,065 MW or 11% of total peak electricity demand capacity by 2020;
"Electricity (Energy) Mix: By 2020, total electricity mix from RE is targeted to reach 11.2 TWh/year or 9% of total electricity generated.
"Electricity Capacity Mix: By 2030, total capacity from RE is targeted to reach 3,484 MW or 14% of total peak electricity demand capacity by 2030;
"Electricity (Energy) Mix: By 2030, total electricity mix from RE is targeted to reach 16.5 TWh/year or 11% of total electricity generated."
(Source: http://seda.gov.my/?omaneg=00010100000001010101000100001000000000000000000000&amp;s=31)
Targets:
The RE Action plan established generation targets until 2050 when renewable energy should make 24% of the total energy mix, from 1% in 2011 and 9% in 2020 enabling more than 30 million tonnes of CO2 emissions to e avoided in line with the national target. IEA/IRENA Global Renewable Energy Policies and Measures Database © OECD/IEA and IRENA, [November 2020]</t>
  </si>
  <si>
    <t>http://seda.gov.my/?omaneg=00010100000001010101000100001000000000000000000000&amp;s=31
http://www.iea.org/policiesandmeasures/pams/malaysia</t>
  </si>
  <si>
    <t>Renewable Energy Promotion Plan Spain (1999)</t>
  </si>
  <si>
    <t>Renewable Energy Promotion Plan</t>
  </si>
  <si>
    <t>Strategic planning, Regulatory Instruments, Renewable energy target</t>
  </si>
  <si>
    <t>The Renewable Energy Promotion Plan was approved in 1999 and aims to supply at least 12% of Spains total energy demand with energy generated from renewable sources by 2010. IEA/IRENA Global Renewable Energy Policies and Measures Database © OECD/IEA and IRENA, [November 2020]</t>
  </si>
  <si>
    <t>https://www.iea.org/policies/3554-renewable-energy-promotion-plan?country=Spain&amp;page=6&amp;qs=spai</t>
  </si>
  <si>
    <t>Renewable Energy Strategy 2007-2020 Hungary Hungary (2007)</t>
  </si>
  <si>
    <t>Renewable Energy Strategy 2007-2020</t>
  </si>
  <si>
    <t>The Strategy sets a target of 186.4 PJ from renewable energy by 2020, compared to 55 PJ in 2006.
The target is broken down by sector:
79.7 PJ (9470 GWh) in electricity production,
87.1 PJ in heat production and
19.6 PJ from biofuel within fuel consumption.
For biofuels, the Strategy assumes a share of 5.75% should be reached by 2010, as committed to by Hungary at the time of European Union accession, and a share of 10% by 2020, the target set by the European Union for its Member States.</t>
  </si>
  <si>
    <t>https://www.reeep.org/hungary-2012</t>
  </si>
  <si>
    <t>Renewable Energy Target Kuwait (2012)</t>
  </si>
  <si>
    <t>Renewable energy production of 5% of total energy use, to be achieved by 2020.</t>
  </si>
  <si>
    <t>http://www.reegle.info/policy-and-regulatory-overviews/KW</t>
  </si>
  <si>
    <t>% share from total energy use</t>
  </si>
  <si>
    <t>Renewable Energy Target Azerbaijan (2011)</t>
  </si>
  <si>
    <t>By 2020 20% of electricity consumption of Azerbaijan must be met by electricity generated from renewable energy sources.
In 2020 9,7% of total energy consumption must be met by renewable energy sources. Azerbaijan aims to reach a cumulative renewable power capacity of 2GW by 2020. IEA/IRENA Global Renewable Energy Policies and Measures Database © OECD/IEA and IRENA, [November 2020]</t>
  </si>
  <si>
    <t>https://www.irena.org/-/media/Files/IRENA/Agency/Publication/2019/Dec/IRENA_RRA_Azerbaijan_2019.PDF</t>
  </si>
  <si>
    <t>Share of renewables in electricity consumption (%), Capacity of renewables in electricity production (GW), Share of renewables in final energy (%)</t>
  </si>
  <si>
    <t>Share of renewables (%), Capacity of renewables (MW), Share of renewables (%)</t>
  </si>
  <si>
    <t>20, 2000, 9.7</t>
  </si>
  <si>
    <t>Renewable Energy and Energy efficiency Development Plan 2011-2030 Algeria (2011)</t>
  </si>
  <si>
    <t>Renewable Energy and Energy efficiency Development Plan 2011-2030</t>
  </si>
  <si>
    <t>Executive
Main objective of the Algerian Renewable Energy and Energy Efficiency Development Plan is to expand usage of renewable energies and to diversify energy sources in the country.
Goals:
To install 22 000 MW of power generating capacity from renewable sources between 2011 and 2030 (of which 12 000 for internal usage and 10 000 MW for export);
To meet 20% of electricity generation from renewables by 2030
Renewable energy development will drive sustainable economic development of the country, increase energy security supply in Algeria and will have job-creation factor;
Solar energy (both solar PV and solar thermal) is recognized by the Algerian government as a primary renewable technology to be developed. The potential for wind, biomass, geothermal and hydropower energies is comparatively very small.
Combined, Algeria hopes to have more than 22 GW of renewable energy capacity installed by 2030, and has targeted the connection of 4.5 GW by 2020. Should Algeria hit its target, renewable energy would by 2030 account for 27% of the nations power outpout, offsetting the need for 22 GW of natural gas generation. IEA/IRENA Global Renewable Energy Policies and Measures Database © OECD/IEA and IRENA, [November 2020]</t>
  </si>
  <si>
    <t>http://www.mem-algeria.org/francais/uploads/enr/Programme_ENR_et_efficacite_energetique_en.pdf
https://www.pv-magazine.com/2015/02/26/algeria-targets-13-5-gw-solar-pv-by-2030_100018363/</t>
  </si>
  <si>
    <t>Renewable Portfolio Standards Iran (2012)</t>
  </si>
  <si>
    <t>Renewable Portfolio Standards</t>
  </si>
  <si>
    <t>Grants and subsidies, Loans, Codes and standards, Obligation schemes, Renewable energy target, Political &amp; non-binding renewable energy target</t>
  </si>
  <si>
    <t>Target of 5000 MW RE power capacity in 2020</t>
  </si>
  <si>
    <t>https://www.iea.org/policies/4820-renewable-portfolio-standards-5000-mw-re-power-in-2020</t>
  </si>
  <si>
    <t>Renewable and Alternative energy sources and Biofuels Act Bulgaria (2007)</t>
  </si>
  <si>
    <t>Renewable and Alternative energy sources and Biofuels Act</t>
  </si>
  <si>
    <t>This Act promotes the production and use of electrical, heating and/or cooling power generated from renewable and alternative energy sources, as well as the production and use of biofuels and other renewable fuels in the transport sector. IEA/IRENA Global Renewable Energy Policies and Measures Database © OECD/IEA and IRENA, [November 2020]</t>
  </si>
  <si>
    <t>https://www.iea.org/policies/4538-renewable-and-alternative-energy-sources-and-biofuels-act?country=Bulgaria&amp;qs=bulgaria</t>
  </si>
  <si>
    <t>Renewable energy custom tax reduction for renewable equipment Egypt (2014)</t>
  </si>
  <si>
    <t>Renewable energy custom tax reduction for renewable equipment</t>
  </si>
  <si>
    <t>Economic instruments, Feed-in tariffs or premiums, Tax relief</t>
  </si>
  <si>
    <t>Egypt’s feed-in tariff programme for renewable generation is accompanied by a reduction of 2% in customs on new and renewable energy equipment. IEA/IRENA Global Renewable Energy Policies and Measures Database © OECD/IEA and IRENA, [November 2020]</t>
  </si>
  <si>
    <t>https://www.iea.org/policies/5659-renewable-energy-custom-tax-reduction-for-renewable-equipment</t>
  </si>
  <si>
    <t>Renewable energy development strategy Lao PDR 2010 Laos (2010)</t>
  </si>
  <si>
    <t>Renewable energy development strategy</t>
  </si>
  <si>
    <t>Increase the share of renewables to 30% of the total energy consumption by 2025.</t>
  </si>
  <si>
    <t>http://eneken.ieej.or.jp/data/3841.pdf</t>
  </si>
  <si>
    <t>Renewable energy targets and promotion policy Israel (2002)</t>
  </si>
  <si>
    <t>Renewable energy targets and promotion policy</t>
  </si>
  <si>
    <t>2002 government set target: 5% renewable energy electricity production to be reached by 2016.
2009 target: generating 10% of Israels electricity from renewable sources in 2020, with an intermediate target of 5% in 2014.
The target would require approximately 4 GW of renewable energy capacity to be built in the next decade. Solar thermal and photovoltaic power plants are expected to account for over 70% of total generation, with the remainder made up of household PV units, wind energy and biomass. In order to meet the target, solar power plant development is pushed forward. IEA/IRENA Global Renewable Energy Policies and Measures Database © OECD/IEA and IRENA, [November 2020]</t>
  </si>
  <si>
    <t>http://www.ren21.net/wp-content/uploads/2016/10/REN21_GSR2016_FullReport_en_11.pdf
http://www.renewable.org.il/he-il/english.htm</t>
  </si>
  <si>
    <t>Renewable energy tax incentive Egypt (2014)</t>
  </si>
  <si>
    <t>Renewable energy tax incentive</t>
  </si>
  <si>
    <t>Renove Plan for Electric Appliances Spain (2006)</t>
  </si>
  <si>
    <t>Renove Plan for Electric Appliances</t>
  </si>
  <si>
    <t>The Renove Plan for Electric Appliances was carried out as a joint measure with the Autonomous Communities in the framework of the 2005-07 Energy Efficiency Action Plan, and continued since. The programme aims to reduce electric power consumption in the household sector by replacing fridges, freezers, washing machines, dishwashers and ovens with equipment labelled class A or higher (this will also include the replacement of conventional electric or glass ceramic cooktops, with induction or gas cooktops). It works towards the withdrawal of obsolete and energy inefficient electric appliances from Spanish households as well as more rapid introduction of better energy efficiency class devices into the Spanish market, aiming for a concentration of Class A appliances on offer. IEA/IRENA Global Renewable Energy Policies and Measures Database © OECD/IEA and IRENA, [November 2020]</t>
  </si>
  <si>
    <t>https://www.iea.org/policies/778-renove-plan-for-electric-appliances?country=Spain&amp;page=5&amp;qs=spain</t>
  </si>
  <si>
    <t>Renove Tourism Plan 2009 Spain (2009)</t>
  </si>
  <si>
    <t>Renove Tourism Plan</t>
  </si>
  <si>
    <t>As part of Spains "Plan E" economic stimulus package, and in line with Spains 2008-12 tourism plan which seeks to establish a competitive and sustainable tourism sector by 2020, the Renove Tourism Plan aims to help rebuild Spains tourism sector along more sustainable lines. The Plan offers low-interest loans in partnership with Spains Official Credit Institute (ICO) for tourism sector companies to undertake renovation and improvement, including measures that improve energy savings or the implementation of environmental quality management systems. Up to 90% of investment costs will be financed, to a maximum of EUR 1 million (varies according to amortisation period chosen), and with a fixed interest rate of 1.5%. IEA/IRENA Global Renewable Energy Policies and Measures Database © OECD/IEA and IRENA, [November 2020]</t>
  </si>
  <si>
    <t>https://www.iea.org/policies/1445-renove-tourism-plan-2009?country=Spain&amp;page=4&amp;qs=spain</t>
  </si>
  <si>
    <t>Requirement to Supply Renewable Motor Fuels (Act 2005:1248) Sweden (2006)</t>
  </si>
  <si>
    <t>Requirement to Supply Renewable Motor Fuels (Act 2005:1248)</t>
  </si>
  <si>
    <t>On 1 April 2006, the Act was introduced which required petrol stations with sales exceeding a certain volume to supply biofuels. The purpose is to increase the availability of biofuels. IEA/IRENA Global Renewable Energy Policies and Measures Database © OECD/IEA and IRENA, [November 2020]</t>
  </si>
  <si>
    <t>https://www.iea.org/policies/4587-requirement-to-supply-renewable-motor-fuels?country=Sweden&amp;page=2&amp;qs=swede</t>
  </si>
  <si>
    <t>Residential Gas and Heat Subsidies Phase-out Ukraine (2015)</t>
  </si>
  <si>
    <t>Residential Gas and Heat Subsidies Phase-out</t>
  </si>
  <si>
    <t>As part of its agreement with the IMF, the Ukrainian government phased out residential gas subsidies by increasing the price of gas as a commodity for households to full import parity (UAH 4 942/tcm) in May 2016. IEA/IRENA Global Renewable Energy Policies and Measures Database © OECD/IEA and IRENA, [November 2020]</t>
  </si>
  <si>
    <t>https://www.iea.org/policies/2350-residential-gas-and-heat-subsidies-phase-out?country=Ukraine&amp;qs=ukra</t>
  </si>
  <si>
    <t>Resolution 18-0919 of the Ministry of Mines and Energy Adopting the Indicative Action Plan 2010-2015 to develop the Programme for a Rational and Efficient use of Energy and of other Non-Conventional Energy Sources Colombia (2010)</t>
  </si>
  <si>
    <t>Resolution 18-0919 of the Ministry of Mines and Energy Adopting the Indicative Action Plan 2010-2015 to develop the Programme for a Rational and Efficient use of Energy and of other Non-Conventional Energy Sources</t>
  </si>
  <si>
    <t>https://www.lse.ac.uk/GranthamInstitute/wp-content/uploads/2015/05/COLOMBIA.pdf</t>
  </si>
  <si>
    <t>Resolution 370 regulating the subsidies for power transmission lines to facilitate access to the grid for renewable energy installations Chile (2012)</t>
  </si>
  <si>
    <t>Resolution 370 regulating the subsidies for power transmission lines to facilitate access to the grid for renewable energy installations</t>
  </si>
  <si>
    <t>https://www.lse.ac.uk/GranthamInstitute/wp-content/uploads/2015/05/CHILE.pdf</t>
  </si>
  <si>
    <t>Resolution 52/08, establishing the National Strategy for the Implementation of UNFCCC and the Kyoto Protocol Angola (2008)</t>
  </si>
  <si>
    <t>Resolution 52/08, establishing the National Strategy for the Implementation of UNFCCC and the Kyoto Protocol</t>
  </si>
  <si>
    <t>"Resolution 52/08 approved the National Implementation Strategy for the UNFCCC and the Kyoto Protocol. The Strategy requires that the government: (i) elaborates GHG inventories and reports about their impact on the environment and on public health; (ii) adopts programmes and projects to mitigate the effects of climate change; (iii) promotes technical/professional awareness; (iv) fosters international cooperation, particularly transfer of knowledge and experiences; (v) promotes the use of clean technologies; (vi) implement the Convention‘s and the Protocol‘s commitments; (vii) creates a structure and appropriate instruments for the management of Kyoto Protocol‘s flexible mechanisms" http://www.lse.ac.uk/GranthamInstitute/law/resolution-5208-establishing-the-national-strategy-for-the-implementation-of-unfccc-and-the-kyoto-protocol/</t>
  </si>
  <si>
    <t>http://www.lse.ac.uk/GranthamInstitute/law/resolution-5208-establishing-the-national-strategy-for-the-implementation-of-unfccc-and-the-kyoto-protocol/</t>
  </si>
  <si>
    <t>Resolution No. 10/2009 approving the New Policy on Energy Mozambique (2009)</t>
  </si>
  <si>
    <t>Resolution No. 10/2009 approving the New Policy on Energy</t>
  </si>
  <si>
    <t>http://www.fao.org/faolex/results/details/en/c/LEX-FAOC119871</t>
  </si>
  <si>
    <t>Resolution No. 136/09 on Technical regulation of Energy efficiency in electrical equipment Cuba (2009)</t>
  </si>
  <si>
    <t>Resolution No. 136/09 on Technical regulation of Energy efficiency in electrical equipment</t>
  </si>
  <si>
    <t>https://www.climate-laws.org/geographies/cuba/policies/resolution-no-136-09-on-technical-regulation-of-energy-efficiency-in-electrical-equipment</t>
  </si>
  <si>
    <t>Resolution No. 20/2013 on Sustainable Development Gabon (2013)</t>
  </si>
  <si>
    <t>Resolution No. 20/2013 on Sustainable Development</t>
  </si>
  <si>
    <t>https://wrm.org.uy/actions-and-campaigns/letter-to-be-sent-to-the-president-of-gabon-to-express-opposition-to-the-creation-of-a-national-and-international-ecosystems-services-market/</t>
  </si>
  <si>
    <t>Resolution No. 212 allocating desert land for creation of the First Sun Thermal Station Egypt (2003)</t>
  </si>
  <si>
    <t>Resolution No. 212 allocating desert land for creation of the First Sun Thermal Station</t>
  </si>
  <si>
    <t>http://web.law.columbia.edu/climate-change/resources/climate-change-laws-world/egypt</t>
  </si>
  <si>
    <t>Resolution of 10 April 2017 of the State Secretary of Energy Spain (2017)</t>
  </si>
  <si>
    <t>Resolution of the State Secretary of Energy</t>
  </si>
  <si>
    <t>Resolution announcing the procedures and rules of the call for tenders for the allocation of the specific compensation regime to new plants of electricity production from RES, according to provisions of Royal Decree 359/2017, of 31 March, and Order ETU/315/2017, of 6 April. It supports new RES plants for electricity production, located in the mainland electricity system.</t>
  </si>
  <si>
    <t>http://www.res-legal.eu/search-by-country/spain/sources/t/source/src/resolucion-de-30-de-noviembre-de-2015/
http://www.res-legal.eu/search-by-country/spain/single/s/res-e/t/promotion/aid/feed-in-tariff-regimen-especial/lastp/195/</t>
  </si>
  <si>
    <t>Resolution of Council of Ministers 20/2013, established the National Action Plan for Energy efficiency (PNAEE 2016) and a National Action Plan for Renewable Energy (PNAER 2020) Portugal (2013)</t>
  </si>
  <si>
    <t>Resolution of Council of Ministers 20/2013, established the National Action Plan for Energy efficiency (PNAEE 2016) and a National Action Plan for Renewable Energy (PNAER 2020)</t>
  </si>
  <si>
    <t>Electricity and heat, Renewables, Buildings, Industry</t>
  </si>
  <si>
    <t>https://climate-laws.org/geographies/portugal/policies/resolution-of-council-of-ministers-20-2013-establishing-the-national-action-plan-for-energy-efficiency-pnaee-2016-and-the-national-action-plan-for-renewable-energy-pnaer-2020</t>
  </si>
  <si>
    <t>Resolution of Council of Ministers 68/2005, establishes the National System for the Estimation of Emissions by Sources and Removals by Sinks and Air Pollutants (SNIERPA) Portugal (2005)</t>
  </si>
  <si>
    <t>Resolution of Council of Ministers 68/2005, establishes the National System for the Estimation of Emissions by Sources and Removals by Sinks and Air Pollutants (SNIERPA)</t>
  </si>
  <si>
    <t>https://www.climate-laws.org/geographies/portugal/policies/resolution-of-council-of-ministers-68-2005-establishes-the-national-system-for-the-estimation-of-emissions-by-sources-and-removals-by-sinks-and-air-pollutants-snierpa</t>
  </si>
  <si>
    <t>Resolution of Council of Ministers 93/2010, mandates the development of a new regulatory framework for post2010 climate policy in Portugal Portugal (2010)</t>
  </si>
  <si>
    <t>Resolution of Council of Ministers 93/2010, mandates the development of a new regulatory framework</t>
  </si>
  <si>
    <t>https://climate-laws.org/geographies/portugal/policies/resolution-of-the-council-of-ministers-no-56-2015</t>
  </si>
  <si>
    <t>Resolution of the Cabinet of Ministers No. 142 Action Plan of the Republic of Uzbekistan for Environmental Protection for the years 2013-2017 Uzbekistan (2013)</t>
  </si>
  <si>
    <t>Resolution of the Cabinet of Ministers No. 142 Action Plan of the Republic of for Environmental Protection for the years 2013-2017</t>
  </si>
  <si>
    <t>http://www.lse.ac.uk/GranthamInstitute/law/resolution-of-the-cabinet-of-ministers-no-142-action-plan-of-the-republic-of-uzbekistan-for-environmental-protection-for-the-years-20132017/</t>
  </si>
  <si>
    <t>Resolution of the Cabinet of Ministers No. 183 validating the Regulation on the State Hydrometeorological Service Uzbekistan (2004)</t>
  </si>
  <si>
    <t>Resolution of the Cabinet of Ministers No. 183 validating the Regulation on the State Hydrometeorological Service</t>
  </si>
  <si>
    <t>http://www.lse.ac.uk/GranthamInstitute/law/resolution-of-the-cabinet-of-ministers-no-183-validating-the-regulation-on-the-state-hydrometeorological-service/</t>
  </si>
  <si>
    <t>Resolution of the Cabinet of Ministers No. 245 validating the Regulation on use of electric and thermal energy Uzbekistan (2009)</t>
  </si>
  <si>
    <t>Resolution of the Cabinet of Ministers No. 245 validating the Regulation on use of electric and thermal energy</t>
  </si>
  <si>
    <t>Institutional creation, Regulatory Instruments, Codes and standards, Sectoral standards, Monitoring</t>
  </si>
  <si>
    <t>http://www.lse.ac.uk/GranthamInstitute/law/resolution-of-the-cabinet-of-ministers-no-245-validating-the-regulation-on-use-of-electric-and-thermal-energy/</t>
  </si>
  <si>
    <t>Resolution of the Council of Ministers 24/2010, adopts the National Strategy for Adaptation to Climate Change (ENAAC) Portugal (2010)</t>
  </si>
  <si>
    <t>Resolution of the Council of Ministers 24/2010, adopts the National Strategy for Adaptation to Climate Change (ENAAC)</t>
  </si>
  <si>
    <t>https://ec.europa.eu/clima/sites/clima/files/consultations/docs/0035/pt_en.pdf</t>
  </si>
  <si>
    <t>Resolution of the Parliament on the National Climate Change Strategy (Resolution of the Parliament No.29 of 2008) Hungary (2008)</t>
  </si>
  <si>
    <t>Resolution of the Parliament on the National Climate Change Strategy (Resolution of the Parliament No.29 of 2008)</t>
  </si>
  <si>
    <t>Legislative
The NCCS is structured as following: framework for the elaboration of the climate strategy; mitigation of climate change; adaptation to the changing climate; and implementation of the strategy. The reduction target for 2025 is reduction by 16% to 25% from the 1990 level in case of a unilateral 20% reduction by the EU, or 27% to 34% from the 1990 level in case of a conditional target reduction of 30% by the EU</t>
  </si>
  <si>
    <t>http://www.lse.ac.uk/GranthamInstitute/law/resolution-of-the-parliament-on-the-national-climate-change-strategy-resolution-of-the-parliament-no-29-of-2008/</t>
  </si>
  <si>
    <t>Resolution of the President of the Republic of Uzbekistan No. PP 3012 Uzbekistan (2017)</t>
  </si>
  <si>
    <t>Resolution of the President of the Republic of No. PP 3012</t>
  </si>
  <si>
    <t>The program of measures for the further development of renewable energy, energy efficiency in the sectors of the economy and the social sphere for 2017-2021.
The introduction of mandatory requirements for energy saving in buildings under construction and reconstruction is one of the most cost-effective ways to improve the energy efficiency of buildings. IEA/IRENA Global Renewable Energy Policies and Measures Database © OECD/IEA and IRENA, [November 2020]</t>
  </si>
  <si>
    <t>https://www.iea.org/policies/7043-resolution-of-the-president-of-the-republic-of-uzbekistan-pp-3012?country=Uzbekistan&amp;qs=uzbe</t>
  </si>
  <si>
    <t>Resolution of the President of the Republic of Uzbekistan No. PP-2912 Uzbekistan (2017)</t>
  </si>
  <si>
    <t>Resolution of the President of the Republic of No. PP-2912</t>
  </si>
  <si>
    <t>The head of state has approved specifications for the upgrade and reconstruction of central and local boiler houses, heating networks, construction of energy efficient boiler houses, application of solar plants, installation of individual in-apartment heat supply systems, as well as comprehensive measures on the development of the heat supply system for 2018-2022. The program also provides for the development of town-planning standards and rules to estimate the energy efficiency of local boiler houses, individual inter-apartment heat supply systems, and design facilities with solar collectors. (For details, see reference below.) IEA/IRENA Global Renewable Energy Policies and Measures Database © OECD/IEA and IRENA, [November 2020]</t>
  </si>
  <si>
    <t>https://www.iea.org/policies/7027-resolution-of-the-president-of-the-republic-of-uzbekistan-no-pp-2912?country=Uzbekistan&amp;qs=uzbe</t>
  </si>
  <si>
    <t>Resolution of the President of the Republic of Uzbekistan No. PP-4422 Uzbekistan (2019)</t>
  </si>
  <si>
    <t>Resolution of the President of the Republic of No. PP-4422</t>
  </si>
  <si>
    <t>The Resolution's goal is to improve electricity consumption energy efficiency through the installation of modern equipment and standards in construction. "Individuals are given subsidies worth 30% of the cost (within certain limits) of purchasing solar photovoltaic stations, solar water heaters, energy-efficient gas-heating devices, as well as of the interest expenses on bank loans for the purchase of stations of renewable energy sources, energy-efficient gas-heating devices and boilers, as well as other energy-efficient equipment." (Mondaq 2019)</t>
  </si>
  <si>
    <t>http://www.mondaq.com/x/846792/Renewables/Improving+energy+efficiency+in+Uzbekistan</t>
  </si>
  <si>
    <t>Resolution on Further Development of Renewable Energy and Energy Efficiency 2017-2025 Uzbekistan (2016)</t>
  </si>
  <si>
    <t>Resolution on Further Development of Renewable Energy and Energy Efficiency 2017-2025</t>
  </si>
  <si>
    <t>In June 2017 a Resolution on Further Development of Renewable Energy and Energy Efficiency for 2017-2025 in Uzbekistan. Developments of capacities will increase Uzbekistan’s share of renewables in the generation from 12.7% in 2016 to 19.7% in 2025. (See reference for details.) IEA/IRENA Global Renewable Energy Policies and Measures Database © OECD/IEA and IRENA, [November 2020]</t>
  </si>
  <si>
    <t>https://www.iea.org/policies/6379-resolution-on-further-development-of-renewable-energy-and-energy-efficiency-2017-2025?country=Uzbekistan&amp;qs=uzbe</t>
  </si>
  <si>
    <t>Resolution to reduce cruise ships and ferries emissions in fjords Norway (2018)</t>
  </si>
  <si>
    <t>Resolution to reduce cruise ships and ferries emissions in fjords</t>
  </si>
  <si>
    <t>In May 2018, the Norwegian Parliament adopted a resolution to halt emissions from cruise ships and ferries in the West Norwegian Fjords – Geirangerfjord and Nærøyfjord World Heritage site by 2026 at the latest.
This will foster the use of emissions-free ships and ferries in fjords.</t>
  </si>
  <si>
    <t>https://whc.unesco.org/en/news/1824
https://www.inverse.com/article/44507-norway-zero-emission-fjords?refresh=8</t>
  </si>
  <si>
    <t>Resource Management (Energy and Climate Change) Amendment Act New Zealand (2004)</t>
  </si>
  <si>
    <t>Resource Management (Energy and Climate Change) Amendment Act</t>
  </si>
  <si>
    <t>http://www.legislation.govt.nz/act/public/2004/0002/latest/DLM237590.html</t>
  </si>
  <si>
    <t>Roof Insulation Premium (Flanders) Belgium (2009)</t>
  </si>
  <si>
    <t>Roof Insulation Premium (Flanders)</t>
  </si>
  <si>
    <t>Under this policy, the Flemish government gave a fixed premium of EUR500 to owners or tenants of residential buildings who insulated their roof or attic floor (min 40 m²) with new insulation material with a R-value of at least 3 m²K/W. Social housing companies, local authorities, public centres for social welfare or associations that let or sublet houses also could apply for the premium. The premium was increased to EUR 600 or EUR 1000 for people with a low income. IEA/IRENA Global Renewable Energy Policies and Measures Database © OECD/IEA and IRENA, [November 2020]</t>
  </si>
  <si>
    <t>https://www.iea.org/policies/179-flanders-roof-insulation-premium?country=Belgium&amp;qs=belgiu</t>
  </si>
  <si>
    <t>Royal Decree 1027/2007 on the Regulation on Indoor Heating and Air-conditioning Systems (RITE) Spain (2007)</t>
  </si>
  <si>
    <t>Royal Decree 1027/2007 on the Regulation on Indoor Heating and Air-conditioning Systems (RITE)</t>
  </si>
  <si>
    <t>The Regulation forms the basic legislative framework laying down the energy efficiency and safety requirements to be met by heating and cooling systems in buildings, with a view to meeting comfort and hygiene demands, during their design and sizing, construction, maintenance and use. It also specifies compliance procedures. (For more detail, see reference below.) IEA/IRENA Global Renewable Energy Policies and Measures Database © OECD/IEA and IRENA, [November 2020]</t>
  </si>
  <si>
    <t>https://www.iea.org/policies/1165-regulation-on-indoor-heating-and-air-conditioning-systems-rite?country=Spain&amp;page=5&amp;qs=spain</t>
  </si>
  <si>
    <t>Royal Decree 1028/2007 on Regulating Offshore Wind Power Spain (2007)</t>
  </si>
  <si>
    <t>Royal Decree 1028/2007 on Regulating Offshore Wind Power</t>
  </si>
  <si>
    <t>Royal Decree 1028/2007 establishes the administrative procedures for processing permit applications for electricity generation facilities in Spains territorial waters. For offshore wind farms, this rule requires a minimum installed capacity of over 50 MW and establishes a system of competing bids. IEA/IRENA Global Renewable Energy Policies and Measures Database © OECD/IEA and IRENA, [November 2020]</t>
  </si>
  <si>
    <t>https://www.iea.org/policies/4686-offshore-wind-power-regulations?country=Spain&amp;page=5&amp;qs=spain</t>
  </si>
  <si>
    <t>Royal Decree 124/1994 on Labelling and Information on Energy Consumption of Domestic Use Equipment Spain (1994)</t>
  </si>
  <si>
    <t>Royal Decree 124/1994 on Labelling and Information on Energy Consumption of Domestic Use Equipment</t>
  </si>
  <si>
    <t>Royal Decree 124/1994, of 28 January, regulates the labelling and the information relating to energy consumption and other resources in household use appliances. This royal decree made up the Spanish regulatory framework to promote sustainability and provide the final consumer with uniform, comparable information on the energy consumption of these products. IEA/IRENA Global Renewable Energy Policies and Measures Database © OECD/IEA and IRENA, [November 2020]</t>
  </si>
  <si>
    <t>https://www.iea.org/policies/2378-labelling-and-information-on-energy-consumption-of-domestic-use-equipment?country=Spain&amp;page=6&amp;qs=spai</t>
  </si>
  <si>
    <t>Royal Decree 1369/2007 on the Ecodesign Requirements for Energy-Using Products (EuPs) Spain (2007)</t>
  </si>
  <si>
    <t>Royal Decree 1369/2007 on the Ecodesign Requirements for Energy-Using Products (EuPs)</t>
  </si>
  <si>
    <t>Royal Decree 1369/2007 sets forth the ecodesign requirements to be applied to energy-using products for their functioning, with a view to contributing to sustainable development and the preservation of the environment through an increase of energy efficiency, a decrease of pollution and an increase in the security of energy supply. This Royal Decree transposes Directive 2005/32/EC, establishing a legal framework to lay down the ecodesign requirements to be applied to energy-using products. IEA/IRENA Global Renewable Energy Policies and Measures Database © OECD/IEA and IRENA, [November 2020]</t>
  </si>
  <si>
    <t>https://www.iea.org/policies/2379-ecodesign-requirements-for-energy-using-products-eups?country=Spain&amp;page=4&amp;qs=spain</t>
  </si>
  <si>
    <t>Royal Decree 15/2018 on Urgent Measures for the Energy Transition and the Protection of Consumers Spain (2018)</t>
  </si>
  <si>
    <t>Royal Decree 15/2018 on Urgent Measures for the Energy Transition and the Protection of Consumers</t>
  </si>
  <si>
    <t>This decree law aims to accelerate the transition to a decarbonised economy by increasing integration of renewable energies into the Spanish economy and promoting energy efficiency. It includes provisions regarding the grid connection process, new fiscal incentives for RES self-consumption and a few provisions for RES tenders.</t>
  </si>
  <si>
    <t>https://climate-laws.org/cclow/geographies/168/policies/8750
http://www.res-legal.eu/search-by-country/spain/sources/t/source/src/rd-152018/</t>
  </si>
  <si>
    <t>Royal Decree 1565/2010 on the New Tariff Regulation for the Production of Photovoltaic Electrical Energy Spain (2010)</t>
  </si>
  <si>
    <t>Royal Decree 1565/2010 on the New Tariff Regulation for the Production of Photovoltaic Electrical Energy</t>
  </si>
  <si>
    <t>Royal Decree 1565/2010 seeks to modify the support framework provided for renewable energy projects by cutting financial support, especially to photovoltaic electricity production, improving the technical integration of renewable energy installations and easing administrative procedures. Government support for electricity produced from photovoltaic plants will be limited to 25 years and existing feed-in-tariffs for the installations under the framework of Royal Decree 1578/2008 (not for those under Royal Decree 661/2007) will be cut down by: - 5% for small-size roof installations. - 25% for medium-size (21 to 100 kW) roof installation. - 45% for ground installations. The Royal Decree further intends to support the technical integration of renewable energy and CHP (Combined Heat and Power) facilities with the implementation of a specific regulatory framework for R&amp;D in the renewable energy sector, especially for innovative onshore wind installations. (For details, see reference below.) IEA/IRENA Global Renewable Energy Policies and Measures Database © OECD/IEA and IRENA, [November 2020]</t>
  </si>
  <si>
    <t>https://www.iea.org/policies/5013-new-tariff-regulation-for-the-production-of-photovoltaic-electrical-energy-royal-decree-15652010?country=Spain&amp;page=4&amp;qs=spain</t>
  </si>
  <si>
    <t>Royal Decree 1597/2011 Regulating the Sustainability Criteria for Biofuels and Bioliquids, the National Verification of Sustainability and the Double Value of Some Biofuels for Purposes of Computation Spain (2011)</t>
  </si>
  <si>
    <t>Royal Decree 1597/2011 Regulating the Sustainability Criteria for Biofuels and Bioliquids, the National Verification of Sustainability and the Double Value of Some Biofuels for Purposes of Computation</t>
  </si>
  <si>
    <t>Royal Decree 1597/2011 transposed sustainability criteria to national regulation, defined Spain’s National Scheme for verification of compliance and transposed those provisions in the Directive related to double counting for some biofuels. The Royal Decree 1597/2011 is based on the EU Directive 2009/28/EC on the promotion of the use of energy from renewable sources and the sustainability criteria are identical to those in Article 17 of the RED.</t>
  </si>
  <si>
    <t>https://www.boe.es/buscar/pdf/2011/BOE-A-2011-17465-consolidado.pdf
https://www.iea.org/policies/5161-royal-decree-15972011regulating-the-sustainability-criteria-for-biofuels-and-bioliquids-the-national-verification-of-sustainability-and-the-double-value-of-some-biofuels-for-purposes-of-computation?country=Spain&amp;page=3&amp;qs=spai</t>
  </si>
  <si>
    <t>Royal Decree 1614/2010 on New Regulation on Electrical Energy from Wind and Thermal Electric Technologies Spain (2010)</t>
  </si>
  <si>
    <t>Royal Decree 1614/2010 on New Regulation on Electrical Energy from Wind and Thermal Electric Technologies</t>
  </si>
  <si>
    <t>The Royal Decree 1614/2010 first adjusts electricity feed-in tariffs allocated to wind generated power. The latest will be cut down by 35% as from early 2011. The aim of such a cut is to generated important savings and adapt to new market structures. The Royal Decree moreover establishes, for thermal and wind electricity, a share of equivalent generated hour per year - net electricity generated over the year divided by the power stations nominal power- eligible for government support. Once that limit is reached, the excess electricity generated by that particular installation during that particular year will not be entitled for any financial support. IEA/IRENA Global Renewable Energy Policies and Measures Database © OECD/IEA and IRENA, [November 2020]</t>
  </si>
  <si>
    <t>https://www.iea.org/policies/5014-new-regulation-on-electrical-energy-from-wind-and-thermal-electric-technologies-royal-decree-16142010?country=Spain&amp;page=4&amp;qs=spai</t>
  </si>
  <si>
    <t>Royal Decree 1663/2000 on Photovoltaic Installation Connection to the Grid Spain (2000)</t>
  </si>
  <si>
    <t>Royal Decree 1663/2000 on Photovoltaic Installation Connection to the Grid</t>
  </si>
  <si>
    <t>The Royal Decree (1663/2000) applies to photovoltaic installations of nominal power not more than 100 kVA and whose connection to the distribution grid is carried out in low voltage, i.e., not higher than 1 kV. If the nominal power of a photovoltaic installation to be connected to the distribution grid is more than 5 kW, the connection to the distribution grid will be triphasic, through three-phase inverters. This connection could be made through one or various single-phase inverters at each phase, with power less than 5 kW. IEA/IRENA Global Renewable Energy Policies and Measures Database © OECD/IEA and IRENA, [November 2020]</t>
  </si>
  <si>
    <t>https://www.iea.org/policies/3848-royal-decree-16632000-photovoltaic-installation-connection-to-the-grid?country=Spain&amp;page=5&amp;qs=spai</t>
  </si>
  <si>
    <t>Royal Decree 1699/2011 on the Regulation of Small Power Plants Connexion to the Electricity Grid Spain (2011)</t>
  </si>
  <si>
    <t>Royal Decree 1699/2011 on the Regulation of Small Power Plants Connexion to the Electricity Grid</t>
  </si>
  <si>
    <t>The Regulation for the Connexion of small power plants to the electricity grid determines the administrative, contractual, economic and technical conditions for the connexion to the distribution electricity grid for small renewable energy, energy from waste and CHP installations. Its main aim is to streamline administrative procedures to speed up the entrance of small power plants into the electrical system. The scope of application, subject to certain grid connection requirements, includes all renewable energy power plants, with the exception of CHP installations, of nominal power under 100 kW, and on the other hand CHP installations and biomass power plants of nominal power under 1000 kW. In addition, it establishes an a bridge procedure for the connection to the low voltage distribution grid of installations under 10 kW. The regulation will allow small businesses and the domestic sector to access small scale electricity generation so, once the upcoming net metering regulations are in place, they can self-consume the energy produced. IEA/IRENA Global Renewable Energy Policies and Measures Database © OECD/IEA and IRENA, [November 2020]</t>
  </si>
  <si>
    <t>https://www.iea.org/policies/5141-regulation-of-small-power-plants-connexion-to-the-electricity-grid-royal-decree-16992011?country=Spain&amp;page=3&amp;qs=spai</t>
  </si>
  <si>
    <t>Royal Decree 1890/2008 on Energy Efficiency Regulation in Street Lighting Installations Spain (2009)</t>
  </si>
  <si>
    <t>Royal Decree 1890/2008 on Energy Efficiency Regulation in Street Lighting Installations</t>
  </si>
  <si>
    <t>The energy efficiency regulations in street lighting installations, approved by Royal Decree 1890/2008, of 14th November, aims at improving the energy efficiency and saving, and therefore, decreasing the greenhouse effect gas emissions. The objectives are: improving the energy efficiency and saving; limiting night brightness or light pollution; and reducing intrusive or unpleasant light. IEA/IRENA Global Renewable Energy Policies and Measures Database © OECD/IEA and IRENA, [November 2020]</t>
  </si>
  <si>
    <t>https://www.iea.org/policies/2381-energy-efficiency-regulation-in-street-lighting-installations?country=Spain&amp;page=4&amp;qs=spain</t>
  </si>
  <si>
    <t>Royal Decree 233/2013, on energy saving of rental housing, building restoration and urban regeneration and renovation Spain (2013)</t>
  </si>
  <si>
    <t>Royal Decree 233/2013, on energy saving of rental housing, building restoration and urban regeneration and renovation</t>
  </si>
  <si>
    <t>https://www.climate-laws.org/geographies/spain/policies/royal-decree-233-2013-on-energy-saving-of-rental-housing-building-restoration-and-urban-regeneration-and-renovation</t>
  </si>
  <si>
    <t>Royal Decree 235/2013 on the Energy Certification of Buildings Spain (2013)</t>
  </si>
  <si>
    <t>Royal Decree 235/2013 on the Energy Certification of Buildings</t>
  </si>
  <si>
    <t>RD 235/2013 recasts and superseeds Royal Decree 47/2007, (which transpose Directive 2002/91/CE). It expands the requirements related to the energy performance of buildings from new to existing buildings in Spain, stating an obligation of delivering an energy performance certificate for them, and includes those novelties from Directive 2010/31/UE in the Spanish legislation. The minimum requirements of energy performance are defined in the Technical Building Code. IEA/IRENA Global Renewable Energy Policies and Measures Database © OECD/IEA and IRENA, [November 2020]</t>
  </si>
  <si>
    <t>https://www.iea.org/policies/6337-procedure-for-energy-certification-of-buildings-royal-decree-2352013?country=Spain&amp;page=3</t>
  </si>
  <si>
    <t>Royal Decree 235/2013, on the basic procedure for certification of Energy efficiency in buildings Spain (2013)</t>
  </si>
  <si>
    <t>Royal Decree 235/2013, on the basic procedure for certification of Energy efficiency in buildings</t>
  </si>
  <si>
    <t>https://www.buildup.eu/en/practices/publications/spanish-energy-certification-buildings-royal-decree-2352013-5th-april-2013</t>
  </si>
  <si>
    <t>Royal Decree 2366/1994 Spain (1994)</t>
  </si>
  <si>
    <t>Royal Decree 2366/1994</t>
  </si>
  <si>
    <t>The Royal Decree further specified the new special economic regime. The decree also distinguished between six eligible technological groups, which were differentiated in the special regime by tariff levels. Except for hydropower, the maximum size for a plants eligibility was 25 MW, or 100 MW with special governmental approval. This legislation mandated the purchase by the utilities of all the electricity generated with renewable energy sources. It also established electricity rates and quality standards. IEA/IRENA Global Renewable Energy Policies and Measures Database © OECD/IEA and IRENA, [November 2020]</t>
  </si>
  <si>
    <t>https://www.iea.org/policies/3856-royal-decree-23661994?country=Spain&amp;page=6&amp;qs=spai</t>
  </si>
  <si>
    <t>Royal Decree 238/2013, incorporates the regulation on thermal installations in buildings Spain (2013)</t>
  </si>
  <si>
    <t>Royal Decree 238/2013, incorporates the regulation on thermal installations in buildings</t>
  </si>
  <si>
    <t>https://www.buildup.eu/en/practices/publications/spanish-thermal-building-regulations-royal-decree-2382013-5th-april-2013</t>
  </si>
  <si>
    <t>Royal Decree 244/2019 Regulating the Administrative, Technical and Economic Conditions of the Self-Consumption of Electric Energy Spain (2019)</t>
  </si>
  <si>
    <t>Royal Decree 244/2019 Regulating the Administrative, Technical and Economic Conditions of the Self-Consumption of Electric Energy</t>
  </si>
  <si>
    <t>Fiscal or financial incentives, Strategic planning, Regulatory Instruments</t>
  </si>
  <si>
    <t>This decree seeks to promote the self-consumption of energy, and particularly renewable energy, by regulating the sector. It notably 1) updates the framework for the connection and energy supply to the electricity grid, and the economic compensations attached to different schemes 2) authorises the self-consumption for a group of people (beyond single owners), and 3) ease the regulatory process for small-scale producers.</t>
  </si>
  <si>
    <t>https://climate-laws.org/cclow/geographies/168/policies/9187</t>
  </si>
  <si>
    <t>Royal Decree 2818/1998 on Special Regime Spain (1998)</t>
  </si>
  <si>
    <t>Royal Decree 2818/1998 on Special Regime</t>
  </si>
  <si>
    <t>The Royal Decree (2818/1998) increased the tariff for solar electricity from € 0.22 to € 0.39/kWh. In 2000 it was revised and a new price was fixed, at which a utility or supplier has to purchase renewable electricity from private generators. It ranges from € 0.03/kWh (for secondary biomass) to € 0.39/kWh (for PV less than 5 kW). From 1999, wind electricity producers could receive either a fixed tariff of € 0.06/kWh or the average hourly market price of electricity plus a bonus of € 0.03/kWh. IEA/IRENA Global Renewable Energy Policies and Measures Database © OECD/IEA and IRENA, [November 2020]</t>
  </si>
  <si>
    <t>https://www.iea.org/policies/3849-royal-decree-28181998-special-regime?country=Spain&amp;page=6&amp;qs=spai</t>
  </si>
  <si>
    <t>Royal Decree 314/2006 on the Technical Building Code Spain (2006)</t>
  </si>
  <si>
    <t>Royal Decree 314/2006 on the Technical Building Code</t>
  </si>
  <si>
    <t>The Technical Building Code, hereinafter referred to as TBC, promulgated by Royal Decree 314/2006, 17 March 2006, is the regulatory framework governing the basic quality requirements that must be met by buildings, including their installations, in order to comply with the basic safety and habitability regulations defined by Law 38/1999 (known by the Spanish acronym LOE). The Technical Code includes a set of Basic Documents, BD, for complying with the its basic requirements. These documents are to be updated in accordance with technical advancements and social requirements, and shall be approved regularly. Among the various BD is the Basic Energy Saving Document, which aims to obtain a rational use of energy required for buildings, reducing their consumption to sustainable limits, and ensuring that part of this consumption comes from renewable sources of energy, thanks to their design, construction, use and maintenance characteristics. (For more detail, see reference below.) IEA/IRENA Global Renewable Energy Policies and Measures Database © OECD/IEA and IRENA, [November 2020]</t>
  </si>
  <si>
    <t>https://www.iea.org/policies/1986-technical-building-code?country=Spain&amp;page=5&amp;qs=spain</t>
  </si>
  <si>
    <t>Royal Decree 359/2017 Setting a Call for the Allocation of the Specific Compensation Regime for New Plants of Electricity Production from RES, Located in the Mainland Electricity System Spain (2017)</t>
  </si>
  <si>
    <t>Royal Decree 359/2017 Setting a Call for the Allocation of the Specific Compensation Regime for New Plants of Electricity Production from RES, Located in the Mainland Electricity System</t>
  </si>
  <si>
    <t>This Decree regulates the administrative, technical and economic conditions for the supply and production of electricity under the self-consumption mechanism. It also allocates the Premium tariff to new RES.</t>
  </si>
  <si>
    <t>http://www.res-legal.eu/search-by-country/spain/sources/t/source/src/rd-9472015/
http://www.res-legal.eu/search-by-country/spain/single/s/res-e/t/promotion/aid/feed-in-tariff-regimen-especial/lastp/195/</t>
  </si>
  <si>
    <t>Royal Decree 413/2014 on Electricity Generation by Means of Renewable, Cogeneration and Waste Facilities Spain (2014)</t>
  </si>
  <si>
    <t>Royal Decree 413/2014 on Electricity Generation by Means of Renewable, Cogeneration and Waste Facilities</t>
  </si>
  <si>
    <t>The Royal Decree states that the goal of the new remuneration scheme is to provide investors with a reasonable rate of return on their investments through specific remuneration in addition to the electricity market price. The new remuneration scheme will be open for those renewable, cogeneration and waste facilities that previously benefited from recognised feed-in tariff scheme as of 14th of July 2013. For details concerning remuneration, see references.</t>
  </si>
  <si>
    <t>https://www.ga-p.com/wp-content/uploads/2018/07/the-spanish-government-approves-royal-decree-413-2014-on-electricity-generation-by-means-of-renewable-cogeneration-and-waste-facilities.pdf</t>
  </si>
  <si>
    <t>Royal Decree 413/2014, regulating the production of electricity generation from renewable energy, cogeneration and waste Spain (2014)</t>
  </si>
  <si>
    <t>Royal Decree 413/2014, regulating the production of electricity generation from renewable energy, cogeneration and waste</t>
  </si>
  <si>
    <t>https://www.climate-laws.org/geographies/spain/policies/royal-decree-413-2014-regulating-the-production-of-electricity-generation-from-renewable-energy-cogeneration-and-waste</t>
  </si>
  <si>
    <t>Royal Decree 436/2004 on the Special Regime for the Production of Electricity from RES Spain (2004)</t>
  </si>
  <si>
    <t>Royal Decree 436/2004 on the Special Regime for the Production of Electricity from RES</t>
  </si>
  <si>
    <t>The Royal Decree 436/2004, passed in March of 2004, amends the previous Royal Decree (2818/1998) and is set up to fit into the existing general framework supporting RES-E as set out by the Electricity Act 54/1997, which is still in force. The Royal Decree 436/2004 provides incentives for new installed capacity of renewable energy sources (see reference below). IEA/IRENA Global Renewable Energy Policies and Measures Database © OECD/IEA and IRENA, [November 2020]</t>
  </si>
  <si>
    <t>https://www.iea.org/policies/4198-special-regime-for-the-production-of-electricity-from-res-royal-decree-4362004?country=Spain&amp;page=5&amp;qs=spain</t>
  </si>
  <si>
    <t>Royal Decree 47/2007 on Building Energy Certification Spain (2007)</t>
  </si>
  <si>
    <t>Royal Decree 47/2007 on Building Energy Certification</t>
  </si>
  <si>
    <t>Endorsement label, Codes and standards, Building codes and standards</t>
  </si>
  <si>
    <t>The requirement for certification of buildings in the EU Directive on the energy performance of buildings was partly transposed in January 2007 by Royal Decree 47/2007, outlining the procedure for the energy certification of new buildings. The Royal Decree established a register of technical documents recognised for the energy certification of buildings, according to requirements outlined by the Ministry of Industry and the Ministry of Housing. IEA/IRENA Global Renewable Energy Policies and Measures Database © OECD/IEA and IRENA, [November 2020]</t>
  </si>
  <si>
    <t>https://www.iea.org/policies/142-building-energy-certification?country=Spain&amp;page=4&amp;qs=spain</t>
  </si>
  <si>
    <t>Royal Decree 525/2014, on the subsidization of the Incentives Programme for Efficient Vehicles (PIVE-6) Spain (2014)</t>
  </si>
  <si>
    <t>Royal Decree 525/2014, on the subsidization of the Incentives Programme for Efficient Vehicles (PIVE-6)</t>
  </si>
  <si>
    <t>https://www.climate-laws.org/geographies/spain/policies/royal-decree-525-2014-on-the-subsidization-of-the-incentives-programme-for-efficient-vehicles-pive-6</t>
  </si>
  <si>
    <t>Royal Decree 564/2017 on the Certification of Energy Efficiency in Buildings (Amending Royal Decree 235/2013) Spain (2017)</t>
  </si>
  <si>
    <t>Royal Decree 564/2017 on the Certification of Energy Efficiency in Buildings (Amending Royal Decree 235/2013)</t>
  </si>
  <si>
    <t>This Decree establishes the technical and administrative conditions for certification of energy efficiency of buildings and the methodology for calculating its energy efficiency rating. The purpose of the basic procedure is to promote energy efficiency, using information on the energy characteristics of buildings, in the form of an energy performance certificate that must be provided to buyers and users.</t>
  </si>
  <si>
    <t>https://climate-laws.org/cclow/geographies/168/policies/1666</t>
  </si>
  <si>
    <t>Royal Decree 617/2017 Regulating the Direct Granting of Aid for the Acquisition of Alternative Energy Vehicles, and for the Implementation of Charging Points for Electric Vehicles in 2017 (Plan MOVEA 2017) Spain (2017)</t>
  </si>
  <si>
    <t>Royal Decree 617/2017 Regulating the Direct Granting of Aid for the Acquisition of Alternative Energy Vehicles, and for the Implementation of Charging Points for Electric Vehicles (Plan MOVEA 2017)</t>
  </si>
  <si>
    <t>Infrastructure investments, Grants and subsidies, Strategic planning</t>
  </si>
  <si>
    <t>The purpose of Royal Decree 617/2017 is to regulate the direct granting of aid for the acquisition of alternative energy vehicles (electric, LPG, CNG and LNG vehicles) and for the implementation of charging points for electric vehicles, in pursuance of the objectives of the MOVEA Plan (Plan to Boost Mobility with Alternative Energy Vehicles).
The Decree sets out the beneficiaries, eligibility criteria and the amount of the aid, as well as administrative arrangements and procedures.</t>
  </si>
  <si>
    <t>https://climate-laws.org/cclow/geographies/168/policies/8275</t>
  </si>
  <si>
    <t>Royal Decree 635/2013, developing the Plan to Promote the Environment in the hotel sector PIMA SOL Spain (2013)</t>
  </si>
  <si>
    <t>Royal Decree 635/2013, developing the Plan to Promote the Environment in the hotel sector PIMA SOL</t>
  </si>
  <si>
    <t>https://www.miteco.gob.es/es/cambio-climatico/planes-y-estrategias/pima-sol.aspx</t>
  </si>
  <si>
    <t>Royal Decree 647/2011 on Special Reduced Tariff Spain (2011)</t>
  </si>
  <si>
    <t>Royal Decree 647/2011 on Special Reduced Tariff</t>
  </si>
  <si>
    <t>Creation of a special reduced tariff (“tarifa supervalle”) for nighttime recharging from 1 a.m. to 7 a.m. IEA/IRENA Global Renewable Energy Policies and Measures Database © OECD/IEA and IRENA, [November 2020]</t>
  </si>
  <si>
    <t>https://www.iea.org/policies/3275-tarifa-supervalle-royal-decree-6472011?country=Spain&amp;page=3&amp;qs=spai</t>
  </si>
  <si>
    <t>Royal Decree 647/2011 on the Regulation of Load Management Activity Within the Electricity System Involving Energy Charging Services Spain (2011)</t>
  </si>
  <si>
    <t>Royal Decree 647/2011 on the Regulation of Load Management Activity Within the Electricity System Involving Energy Charging Services</t>
  </si>
  <si>
    <t>2 important points to highlight: 1) Development of a load management body: The Decree introduces a mechanism enabling the implementation of new energy demand measures addressed to electric vehicle charging. This body will allow for electricity reselling destined to electric vehicle charging. 2) Super off-peak hourly discrimination addressed to electric vehicle charging: In general, the off-peak hours slow charging of electric vehicles, typically taking place over-night, will contribute to the harmonization of both daily curves, namely electricity demand, and its associated generation. This will result in a more efficient use of electricity infrastructures and a maximization of non-manageable renewable energy integration. IEA/IRENA Global Renewable Energy Policies and Measures Database © OECD/IEA and IRENA, [November 2020]</t>
  </si>
  <si>
    <t>https://www.iea.org/policies/5093-regulation-on-load-management-activity-within-the-electricity-system-involving-energy-charging-services-royal-decree-6472011?country=Spain&amp;page=3&amp;qs=spai</t>
  </si>
  <si>
    <t>Royal Decree 650/2017 Setting a Quota of 3000 MW of Installed Capacity for New Plants of Electricity Production from RES Located in the Mainland Electricity System, Which Can Receive the Specific Compensation Regime Spain (2017)</t>
  </si>
  <si>
    <t>Royal Decree 650/2017 Setting a Quota of 3000 MW of Installed Capacity for New Plants of Electricity Production from RES Located in the Mainland Electricity System, Which Can Receive the Specific Compensation Regime</t>
  </si>
  <si>
    <t>Decree allocating the specific compensation regime to 3000 MW of new RES production plants.</t>
  </si>
  <si>
    <t>http://www.res-legal.eu/search-by-country/spain/sources/t/source/src/rd-6502017/
http://www.res-legal.eu/search-by-country/spain/single/s/res-e/t/promotion/aid/feed-in-tariff-regimen-especial/lastp/195/
http://www.res-legal.eu/search-by-country/spain/tools-list/c/spain/s/res-e/t/promotion/sum/196/lpid/195/</t>
  </si>
  <si>
    <t>Royal Decree 661/2007 on the Feed-in tariffs for Electricity from Renewable Energy Sources (Special Regime) Spain (2007)</t>
  </si>
  <si>
    <t>Royal Decree 661/2007 on the Feed-in tariffs for Electricity from Renewable Energy Sources (Special Regime)</t>
  </si>
  <si>
    <t>Royal Decree 661/2007, which was published on 26 May 2007, regulates the production of electricity under a special regime applicable to electricity produced from renewable energy sources. This royal decree supersedes Royal Decree 436/2004 of March 2004 (see separate entry), establishing new tariffs and premiums for each kind of facility covered and incorporating renewable energy, waste to energy, hybrid systems and cogeneration plants into the special regime. (For more detail, see reference below.) IEA/IRENA Global Renewable Energy Policies and Measures Database © OECD/IEA and IRENA, [November 2020]</t>
  </si>
  <si>
    <t>https://www.iea.org/policies/4555-feed-in-tariffs-for-electricity-from-renewable-energy-sources-special-regime?country=Spain&amp;page=4&amp;qs=spain</t>
  </si>
  <si>
    <t>Royal Decree 837/2002 on Energy Efficiency Labeling in the Transport Sector Spain (2003)</t>
  </si>
  <si>
    <t>Royal Decree 837/2002 on Energy Efficiency Labeling in the Transport Sector</t>
  </si>
  <si>
    <t>The Royal Decree 837/2002 is the Spanish transposition of the Directive relating to the availability of consumer information on fuel economy and CO2 emissions in respect of the marketing of new passenger cars. In accordance to this Directive, the Royal Decree 837/2002 regulates the information of fuel consumption and CO2 emissions of new vehicles to be sold or rented. These vehicles are those of category M1, defined in Annex II of Directive 70/156/CEE and with application of Directive 80/1268/CEE. IEA/IRENA Global Renewable Energy Policies and Measures Database © OECD/IEA and IRENA, [November 2020]</t>
  </si>
  <si>
    <t>https://www.iea.org/policies/7697-energy-efficiency-labeling-in-transport-sector?country=Spain&amp;page=5&amp;qs=spai</t>
  </si>
  <si>
    <t>Royal Decree 841/2002 on Changes on Special Regime Spain (2002)</t>
  </si>
  <si>
    <t>Royal Decree 841/2002 on Changes on Special Regime</t>
  </si>
  <si>
    <t>Royal Decree (841/2002) specified changes to the special regime, regulating installations producing electricity from renewables and the incentives for them to participate in the energy market. It included a series of obligations concerning disclosure of their production forecasts and other information, as well as rules for the purchase of the electricity generated by energy traders. Installations with a generating capacity &gt; 50 MW using renewable/nonconsumable energy sources are required to submit offers for the sale of electricity via the market operator. Generators covered by the system are guaranteed a price equal to that offered by the market plus € 0.009015/kWh as a power guarantee, in addition to the premium due under the legislation. IEA/IRENA Global Renewable Energy Policies and Measures Database © OECD/IEA and IRENA, [November 2020]</t>
  </si>
  <si>
    <t>https://www.iea.org/policies/3847-royal-decree-8412002-changes-on-special-regime-electricity-from-renewables?country=Spain&amp;page=5&amp;qs=spai</t>
  </si>
  <si>
    <t>Royal Decree 900/2015 on Self-Consumption Spain (2015)</t>
  </si>
  <si>
    <t>Royal Decree 900/2015 on Self-Consumption</t>
  </si>
  <si>
    <t>Royal Decree 900/2015 adopted on 9th of October 2015 regulates administrative, technical and economic modalities for electricity supply and generation with self-consumption. The regulations of the Decree apply to any renewable generation facility that produces electricity for self-consumption and is connected to the national grid. Installations that are not connected to the grid are not regulated by this Royal Decree. For more details about the two types of self-consumption models and tax relief schemes, see reference below. IEA/IRENA Global Renewable Energy Policies and Measures Database © OECD/IEA and IRENA, [November 2020]</t>
  </si>
  <si>
    <t>https://www.iea.org/policies/5953-royal-decree-9002015-on-self-consumption?country=Spain&amp;page=2&amp;qs=spai</t>
  </si>
  <si>
    <t>Royal Decree 903/2010, on the Assessment and Management of Flood Risk Spain (2010)</t>
  </si>
  <si>
    <t>Royal Decree 903/2010, on the Assessment and Management of Flood Risk</t>
  </si>
  <si>
    <t>https://www.climate-laws.org/geographies/spain/policies/royal-decree-903-2010-on-the-assessment-and-management-of-flood-risk</t>
  </si>
  <si>
    <t>Royal Decree Law 1/2012 on Revocation of Public Financial Support for New Electricity Plants from Renewable Energy Sources, Waste or CHP Spain (2012)</t>
  </si>
  <si>
    <t>Royal Decree Law 1/2012 on Revocation of Public Financial Support for New Electricity Plants from Renewable Energy Sources, Waste or CHP</t>
  </si>
  <si>
    <t>The remuneration pre-assignment registry processes will be temporarily cancelled. The financial support for new installations that produce electricity from renewable energy sources or waste, or for new CHP installations, will also be temporarily abolished. The actual installed capacity from wind power, solar thermal electric and notably that from solar photovoltaic has gone beyond the objectives set up in the Renewable Energy Plan (REP) 2005-2010. Hence, the costs of the financial support for the electricity from renewable energy sources have been significantly higher than had been anticipated. This situation together with the complex economic and financial current climate, advises the withdrawal of economic incentives for these installations, on a temporary basis, while the reduction of the system's tariff deficit is achieved; that is, the difference between the income from transport and distribution grid access tolls, and regulated activity costs. The rule is not retroactive, meaning that it will not affect, neither power plants already running, or feed-in tariffs already authorised, or installations already registered within the pre-assignment registry. IEA/IRENA Global Renewable Energy Policies and Measures Database © OECD/IEA and IRENA, [November 2020]</t>
  </si>
  <si>
    <t>https://www.iea.org/policies/5142-royal-decree-law-12012-on-revocation-of-public-financial-support-for-new-electricity-plants-from-renewable-energy-sources-waste-or-chp?country=Spain&amp;page=3</t>
  </si>
  <si>
    <t>Royal Decree Law 13/2012 Spain (2012)</t>
  </si>
  <si>
    <t>Royal Decree Law 13/2012</t>
  </si>
  <si>
    <t>This Law authorises the Spanish Government to set in motion the optional cooperation mechanisms between Member States provided for in Directive 2009/28/EC, of 23rd April 2009, on the promotion of the use of energy from renewable sources. Article 1 of this Royal Decree Law partially incorporates to the Spanish law the two following Directives: Directive 2009/72/EC of the European Parliament and of the Council, of 13 July 2009, concerning common rules for the internal market in electricity; and Directive 2009/28/EC of the European Parliament and of the Council, of 23 April 2009, on the promotion of the use of energy from renewable sources. IEA/IRENA Global Renewable Energy Policies and Measures Database © OECD/IEA and IRENA, [November 2020]</t>
  </si>
  <si>
    <t>https://www.iea.org/policies/5160-royal-decree-law-132012?country=Spain&amp;page=3&amp;qs=spai</t>
  </si>
  <si>
    <t>Royal Decree Law 15/2012 on Tax Policy Aimed at Energy Sustainability Spain (2013)</t>
  </si>
  <si>
    <t>Royal Decree Law 15/2012 on Tax Policy Aimed at Energy Sustainability</t>
  </si>
  <si>
    <t>The Law imposes a 7 percent tax on electricity generation starting Jan 1, 2013. To be applied to all the electricity generators.
An amendment to the Law, eliminates the right to be remunerated under the premium-based system for the sale of electricity attributable to the use of fuels at generation facilities that use any non-consumable renewable energy as a primary energy source, except in the case of hybrid facilities that use consumable and non-consumable renewable energy sources, in which case the use of consumable energy could qualify for the premium. IEA/IRENA Global Renewable Energy Policies and Measures Database © OECD/IEA and IRENA, [November 2020]</t>
  </si>
  <si>
    <t>https://www.iea.org/policies/5343-royal-decree-law-152012-on-tax-policy-aimed-at-energy-sustainability?country=Spain&amp;page=3</t>
  </si>
  <si>
    <t>Royal Decree Law 2/2013 on Urgent Measures in the Electricity System Spain (2013)</t>
  </si>
  <si>
    <t>Royal Decree Law 2/2013 on Urgent Measures in the Electricity System</t>
  </si>
  <si>
    <t>Measures to correct the gaps between the costs of the electricity system and the revenues obtained from the regulated prices, providing stability to the electricity system and reducing the tariff deficit. These include the replacement of the inflation adjustment index for the remuneration of the activities of the electricity industry: all remuneration-updating methods linked to the consumer price index (CPI) will now be linked to harmonized CPI at constant tax rates excluding non-elaborated food products and energy products. Moreover it modifies Royal Decree 661/2007 as follows: a facility under the special regime could choose between deliver the electricity to the system in exchange for a regulated tariff, or sell the electricity on the electricity generation market with the addition of a premium, and it was possible to change the option with advance notice. This law eliminates the premium set out for facilities under the special regime that sell their energy in the electricity market (those using CHP, renewable energies sources and wastes). From January 1st, 2013, all facilities will be included in the regulated tariff system.</t>
  </si>
  <si>
    <t>https://www.iea.org/policies/6336-royal-decree-law-22013-on-urgent-measures-in-the-electricity-system?country=Spain&amp;page=3
https://www.iea.org/policies/5342-royal-decree-law-22013-on-urgent-measures-in-the-electrical-system-and-the-financial-sector?country=Spain&amp;page=3</t>
  </si>
  <si>
    <t>Royal Decree Law 2/2013, which implements urgent measures in the electricity and financial sectors Spain (2013)</t>
  </si>
  <si>
    <t>Royal Decree Law 2/2013, which implements urgent measures in the electricity and financial sectors</t>
  </si>
  <si>
    <t>https://www.climate-laws.org/geographies/spain/policies/royal-decree-law-2-2013-which-implements-urgent-measures-in-the-electricity-and-financial-sectors</t>
  </si>
  <si>
    <t>Royal Decree No. 6/2018 Creating the Interministerial Commission for the Incorporation of Ecological Criteria in Public Procurement Spain (2018)</t>
  </si>
  <si>
    <t>Royal Decree No. 6/2018 Creating the Interministerial Commission for the Incorporation of Ecological Criteria in Public Procurement</t>
  </si>
  <si>
    <t>This Royal Decree creates the Inter-ministerial Commission for the incorporation of ecological criteria in public procurement, in order to achieve environmental policies related to climate change, the use of resources and sustainable production and consumption. The Commission is attached as a collegiate body to the Ministry of Agriculture, Fisheries, Food and Environment, and aims to guarantee the coordination of the General State Administration (AGE), its Public Organizations and the common services and the Social Security Management Entities, in the incorporation and use of ecological criteria in public procurement.</t>
  </si>
  <si>
    <t>https://climate-laws.org/cclow/geographies/168/policies/8982</t>
  </si>
  <si>
    <t>Royal Decree of 19 December 2002 Establishing Technical Regulations for the Management of the Electricity Transmission Grid Belgium (2002)</t>
  </si>
  <si>
    <t>Royal Decree of 19 December 2002 Establishing Technical Regulations for the Management of the Electricity Transmission Grid</t>
  </si>
  <si>
    <t>The Decree establishes a framework for the technical and formal requirements and regulating the agreements on grid connection, grid access etc. It gives priority to renewables.</t>
  </si>
  <si>
    <t>http://www.res-legal.eu/search-by-country/belgium/sources/t/source/src/arrete-du-19-decembre-2002/
http://www.res-legal.eu/search-by-country/belgium/single/s/res-e/t/gridaccess/aid/connection-to-the-grid/lastp/107/</t>
  </si>
  <si>
    <t>Royal Decree on Energy Efficiency and Emissions of Solid Fuels Heating Appliances Belgium (2011)</t>
  </si>
  <si>
    <t>Royal Decree on Energy Efficiency and Emissions of Solid Fuels Heating Appliances</t>
  </si>
  <si>
    <t>The first goal of this regulation is to set gradually more stringent emission standards for particles induced by solid fuels combustion in heating appliances. The second goal is to set more stringent efficiency levels and carbon monoxide emission standards for the same appliances. These emission standards are specific for each type of appliances: stove, solid fuel burner with a glass door, household appliance with slow heat release, wood pellet stove, boiler-stove, boiler, open fire. New standards will be set by phase (2011, 2013 and 2016). IEA/IRENA Global Renewable Energy Policies and Measures Database © OECD/IEA and IRENA, [November 2020]</t>
  </si>
  <si>
    <t>https://www.iea.org/policies/1909-royal-decree-on-energy-efficiency-and-emissions-of-solid-fuels-heating-appliances?country=Belgium&amp;qs=belgiu</t>
  </si>
  <si>
    <t>Royal Decree on the Tax Regulation Mechanism and Excise Duty Exemptions for Rapeseed Oil Biofuels Belgium (2006)</t>
  </si>
  <si>
    <t>Royal Decree on the Tax Regulation Mechanism and Excise Duty Exemptions for Rapeseed Oil Biofuels</t>
  </si>
  <si>
    <t>http://www.res-legal.eu/search-by-country/belgium/tools-list/c/belgium/s/res-t/t/promotion/sum/108/lpid/107/</t>
  </si>
  <si>
    <t>Royal Decree-Law 14/2010 on the Correction of the Tariff Deficit in the Electricity Sector Spain (2010)</t>
  </si>
  <si>
    <t>Royal Decree-Law 14/2010 on the Correction of the Tariff Deficit in the Electricity Sector</t>
  </si>
  <si>
    <t>Feed-in tariffs or premiums, Grants and subsidies, Regulatory Instruments</t>
  </si>
  <si>
    <t>The Royal Decree seeks to reduce the tariff deficit currently burdening the electricity sector. To do so, emergency measures ranging form 2011 to 2013 have been taken by the Cabinet of Ministers. The main measures are: 1) As of January 1st 2011, electricity generators from both special and ordinary regimes will be required to pay a fee of a value equal to EUR 0.50/MWh for electricity fed into the grid. 2) As already witnessed for wind and thermal power installations, the number of equivalent hours of solar photovolatic generated electricity eligible for government support is limited. Once that limit is reached, the excess electricity generated by that particular installation during that particular year will not be supported and will be sold at the wholesale electricity market price. Between 2011 and 2013, the share of equivalent hours will remain as established in the Renewable Energy Plan 2005-2010 and concerned power stations will then enjoy three extra years of Government support, scaling up the support period from 25 to 28 years. IEA/IRENA Global Renewable Energy Policies and Measures Database © OECD/IEA and IRENA, [November 2020]</t>
  </si>
  <si>
    <t>https://www.iea.org/policies/5017-correction-of-the-tariff-deficit-in-the-electricity-sector-royal-decree-law-142010?country=Spain&amp;page=3&amp;qs=spai</t>
  </si>
  <si>
    <t>Royal Decrees on the Spanish Office for Climate Change (371/2001, 1000/2003, 1477/2004, 1334/2006, 424/2016, 895/2017) Spain (2001)</t>
  </si>
  <si>
    <t>Royal Decrees on the Spanish Office for Climate Change (371/2001, 1000/2003, 1477/2004, 1334/2006, 424/2016, 895/2017)</t>
  </si>
  <si>
    <t>The Royal Decree 376/2001 created the Spanish Office for Climate Change (OECC) as the collegial organ in charge of developing climate change policies and depending from the General Direction of environmental quality and assessment of the Ministry of the Environment. (For more detail, see reference below.)</t>
  </si>
  <si>
    <t>https://climate-laws.org/cclow/geographies/168/policies/8572</t>
  </si>
  <si>
    <t>Rural Electrification Fund Colombia (2003)</t>
  </si>
  <si>
    <t>Rural Electrification Fund</t>
  </si>
  <si>
    <t>The "Ficial Support Fund for Rural Electrification of Grid-connected Areas" aims to provide resources to develop energy projects related to the expansion and reinforcement of the electricity service in rural areas. IEA/IRENA Global Renewable Energy Policies and Measures Database © OECD/IEA and IRENA, [November 2020]</t>
  </si>
  <si>
    <t>https://www.iea.org/policies/5368-rural-electrification-fund-established?country=Colombia&amp;qs=colombi</t>
  </si>
  <si>
    <t>Rural Electrification Master Plan 2005 Bhutan (2005)</t>
  </si>
  <si>
    <t>Rural Electrification Master Plan</t>
  </si>
  <si>
    <t>Barrier removal, Grid access and priority for renewables, Policy support, Strategic planning</t>
  </si>
  <si>
    <t>"The ‘Rural Electrification Master Plan’ aimed at achieving a 100% electrification rate in 2013. Bhutan reached this goal in 2014 (The World Bank, 2017). The impact on the emissions was negligible, as almost all the electricity generated in Bhutan currently comes from hydro power plants." (source: Climate Action Tracker, December 2018).
"While the master plan mainly included grid extensions to rural households, solar power electrification was also considered on an off-grid basis in remote areas where access is difficult or population is scattered." (source: Asian Development Bank)</t>
  </si>
  <si>
    <t>https://data.worldbank.org/indicator/EG.ELC.ACCS.ZS?locations=BT
https://www.adb.org/sites/default/files/project-document/61123/39236-01-bhu-tcr.pdf
https://climateactiontracker.org/countries/bhutan/current-policy-projections/</t>
  </si>
  <si>
    <t>Rural Energy Act 2005 Tanzania (2005)</t>
  </si>
  <si>
    <t>Rural Energy Act</t>
  </si>
  <si>
    <t>Grants and subsidies, Loans, Strategic planning</t>
  </si>
  <si>
    <t>The Act establishes the Rural Electrification Agency, and Fund and mandates the Rural Electricity Board to administer the Rural Electrification Fund (REF) which is used for subsidies and grants to developers of rural energy projects to improve access to modern energy including renewable energy. IEA/IRENA Global Renewable Energy Policies and Measures Database © OECD/IEA and IRENA, [November 2020]</t>
  </si>
  <si>
    <t>https://www.iea.org/policies/6003-rural-energy-act-2005?country=United%20Republic%20Of%20Tanzania&amp;qs=tanza</t>
  </si>
  <si>
    <t>Rwanda Vision 2020 Rwanda (2000)</t>
  </si>
  <si>
    <t>https://www.sida.se/globalassets/global/countries-and-regions/africa/rwanda/d402331a.pdf</t>
  </si>
  <si>
    <t>Samoa National Energy Policy Samoa (2007)</t>
  </si>
  <si>
    <t>The goal of the Policy is to increase the contribution of renewable energy for energy services and supply to 20% by 2030. IEA/IRENA Global Renewable Energy Policies and Measures Database © OECD/IEA and IRENA, [November 2020]</t>
  </si>
  <si>
    <t>https://www.pcreee.org/publication/samoa-national-energy-policy-2007</t>
  </si>
  <si>
    <t>Scaling Solar Zambia Zambia (2015)</t>
  </si>
  <si>
    <t>Scaling Solar</t>
  </si>
  <si>
    <t>In July 2015, under an initiative of the International Finance Corporation (IFC), Zambia’s Industrial Development Corporation (IDC) signed an agreement to conduct a project to develop 2 solar plants.</t>
  </si>
  <si>
    <t>https://www.scalingsolar.org/active-engagements/zambia/</t>
  </si>
  <si>
    <t>Scaling up Renewable Energy Programme for Tanzania (SREP Tanzania) Tanzania (2013)</t>
  </si>
  <si>
    <t>Scaling up Renewable Energy Programme for (SREP )</t>
  </si>
  <si>
    <t>The project aims to catalyse the generation of about 100 MW, developed by the private sector, with public-sector support targeted to overcome the higher-risk phases of development, and thus make geothermal energy a reliable, low-cost, and significant contributor to Tanzania's electric power supply.
Also, the goal is to increased supply of renewable energy: 700 GWh from geothermal and 178 GWh from off grid renewables (non-binding country targets). IEA/IRENA Global Renewable Energy Policies and Measures Database © OECD/IEA and IRENA, [November 2020]</t>
  </si>
  <si>
    <t>https://www.climateinvestmentfunds.org/sites/default/files/SREP_Tanzania_Investment_Plan_Design.pdf</t>
  </si>
  <si>
    <t>Scheme for Financing Renewable Projects - soft loans Pakistan (2009)</t>
  </si>
  <si>
    <t>Scheme for Financing Renewable Projects - soft loans</t>
  </si>
  <si>
    <t>Loans for RE projects smaller than 10MW. Rates refined on a yearly basis, granted for 10 years.</t>
  </si>
  <si>
    <t>http://www.sbp.org.pk/smefd/circulars/2015/C3.htm</t>
  </si>
  <si>
    <t>Second Economic Development and Poverty Reduction Strategy (EDPRS II) for 2013-2018 Rwanda (2013)</t>
  </si>
  <si>
    <t>Second Economic Development and Poverty Reduction Strategy (EDPRS II) for 2013-2018</t>
  </si>
  <si>
    <t>https://www.rsb.gov.rw/fileadmin/user_upload/files/EDPRS_2_Abridged_Version.pdf</t>
  </si>
  <si>
    <t>Second National Biodiversity Strategy and Action Plan 2015-2025 Zambia (2015)</t>
  </si>
  <si>
    <t>Second National Biodiversity Strategy and Action Plan 2015-2025</t>
  </si>
  <si>
    <t>This document sets the government's strategy and implementation actions for biodiversity conservation over the period 2015-2025. It incorporates climate resilient principles to improve conservation efforts. It further aims to protect forests, recognising their water and climate regulation functions. Target: Rate of deforestation reduced by 25% and co-management regimes established in 60% of major fisheries by 2020 against a 2015 baseline</t>
  </si>
  <si>
    <t>https://climate-laws.org/cclow/geographies/199/policies/4847</t>
  </si>
  <si>
    <t>Second National Climate Change Programme (approved by Act of the Ministerial Council 5/27.02.2003, amended in 2007) Greece (2003)</t>
  </si>
  <si>
    <t>Second National Climate Change Programme (approved by Act of the Ministerial Council 5/27.02.2003, amended in 2007)</t>
  </si>
  <si>
    <t>Executive
Like the first National Climate Change Programme (1995), the 2nd Programme adopts policies and measures necessary for Greece to meet its Kyoto target. The main actions to reach this goal include: a) further development of natural gas in all final demand energy sectors as well as in power generation, including co-generation; b) promotion of renewable energy sources for electricity and heat production; c) promotion of energy saving measures in industry and in the residential – tertiary sectors; d) promotion of energy efficient appliances and energy equipment in the residential – tertiary sectors; e) structural changes in agriculture and in chemical industry; f) emission reduction actions in transport and waste management sectors.</t>
  </si>
  <si>
    <t>http://www.lse.ac.uk/GranthamInstitute/law/second-national-climate-change-programme-approved-by-act-of-the-ministerial-council-527-02-2003-amended-in-2007/</t>
  </si>
  <si>
    <t>Seventh Development Plan 2017-2021 Zambia (2017)</t>
  </si>
  <si>
    <t>Seventh Development Plan 2017-2021</t>
  </si>
  <si>
    <t>Point 4.9 calls for fostering national climate change mitigation and adaptation efforts. It also seeks to integrate the climate change constraint into sectoral policies, notably in the agriculture and water sectors. The third strategy of the plan focuses on promoting renewable energy sources. Carbon financing schemes are also mentioned.</t>
  </si>
  <si>
    <t>Mitigation, Adaptation, Land use, Food security, Water</t>
  </si>
  <si>
    <t>https://climate-laws.org/cclow/geographies/199/policies/8721</t>
  </si>
  <si>
    <t>Seychelles National Climate Change Strategy Seychelles 2009 Seychelles (2009)</t>
  </si>
  <si>
    <t>Five strategic objectives have been proposed to support the Seychelles towards adaptation
and developing resilience to climate change and its effects. These are dependent upon the
achievement, at global level, of an agreement on GHG emissions reductions which would
reduce current ‘dangerous’ levels of GHG gases in the atmosphere to safe levels in the least
possible delay.</t>
  </si>
  <si>
    <t>https://www.preventionweb.net/files/20091100_seychelles_climate_change_strategy_2009.pdf</t>
  </si>
  <si>
    <t>Sistema Nacional de Respuesta al Cambio Climático y la Varibilidad Uruguay (2009)</t>
  </si>
  <si>
    <t>Sistema Nacional de Respuesta al Cambio Climático y la Varibilidad</t>
  </si>
  <si>
    <t>MVOTMA (Ministry of Housing, Land Planning and the Environment) explicitly designated as the competent national authority on climate change, 2004: Programme of General Measures for Climate.</t>
  </si>
  <si>
    <t>https://www.ecolex.org/details/legislation/decreto-no-238009-crease-el-sistema-nacional-de-respuesta-al-cambio-climatico-y-variabilidad-y-derogase-la-resolucion-no-285992-sus-modificativas-y-complementarias-lex-faoc087881/?q=uruguay+climate+change&amp;type=legislation&amp;xdate_min=&amp;xdate_max=
http://www.cambioclimatico.gub.uy/index.php/documentos/marco-legal.html</t>
  </si>
  <si>
    <t>Small Power Producers (SPP) Framework Tanzania (2009)</t>
  </si>
  <si>
    <t>Small Power Producers (SPP) Framework</t>
  </si>
  <si>
    <t>The Small Power Producers (SPP) framework created an enabling environment for private project developments of projects up to 10MW in 2008, through standardised power purchase agreements. (For details, see reference below.)</t>
  </si>
  <si>
    <t>https://www.iea.org/policies/6005-small-power-producers-spp-framework?country=United%20Republic%20Of%20Tanzania&amp;qs=tanza
http://www.cambioclimatico.gub.uy/index.php/documentos/marco-legal.html</t>
  </si>
  <si>
    <t>Smarter Travel – A Sustainable Transport Future: A New Transport Policy 2009-2020 Ireland (2009)</t>
  </si>
  <si>
    <t>Smarter Travel – A Sustainable Transport Future: A New Transport Policy 2009-2020</t>
  </si>
  <si>
    <t>http://www.smartertravel.ie/sites/default/files/uploads/2012_12_27_Smarter_Travel_english_PN_WEB%5B1%5D.pdf</t>
  </si>
  <si>
    <t>Solar GET FiT Zambia Zambia (2019)</t>
  </si>
  <si>
    <t>Solar GET FiT</t>
  </si>
  <si>
    <t>With support from the German Cooperation provided through KfW, the government of Zambia sought experienced and qualified developers and investors with a track record in developing, financing, procuring, constructing and operating utility-scale solar PV for projects with an individual installed capacity of up to 20 MWac for a total of up to 100MW. The tender allowed for bidders to be awarded up to two projects with a cumulative maximum capacity of 40MW.</t>
  </si>
  <si>
    <t>https://www.getfit-zambia.org/solar</t>
  </si>
  <si>
    <t>Solar Photovoltaic Dispatch Uruguay (2013)</t>
  </si>
  <si>
    <t>Solar Photovoltaic Dispatch</t>
  </si>
  <si>
    <t>The law stipulates the conditions for grid dispatch of solar PV. It states that solar PV based electricity will be considered to have zero marginal cost. The solar PV generation will be dispatched if the plants and the solar resource are available and there are no technical restrictions. IEA/IRENA Global Renewable Energy Policies and Measures Database © OECD/IEA and IRENA, [November 2020]</t>
  </si>
  <si>
    <t>https://www.iea.org/policies/5537-solar-photovoltaic-dispatch?country=Uruguay&amp;qs=urugu</t>
  </si>
  <si>
    <t>Solar Power Subsidy Uganda (2007)</t>
  </si>
  <si>
    <t>Solar Power Subsidy</t>
  </si>
  <si>
    <t>In September 2007, the Ugandan government announced a 45% subsidy - increased from 14% - on all solar power equipment. The programme introduces subsidies through microfinance institutions, either as a cash payout to those who install solar systems on loan or a loan-offset. (For more detail, see reference below.) IEA/IRENA Global Renewable Energy Policies and Measures Database © OECD/IEA and IRENA, [November 2020]</t>
  </si>
  <si>
    <t>https://www.iea.org/policies/4550-solar-power-subsidy?country=Uganda&amp;qs=turk</t>
  </si>
  <si>
    <t>Solar Thermal Energy Uruguay (2011)</t>
  </si>
  <si>
    <t>Solar Thermal Energy</t>
  </si>
  <si>
    <t>The Decree regulates some obligations (previously set up by Solar Power Act N° 18.585) on health care centres, hotels, sports clubs and public buildings for water heating, on a progressive basis. The Decree also establishes some tax exemptions for the acquisiton of solar panels. IEA/IRENA Global Renewable Energy Policies and Measures Database © OECD/IEA and IRENA, [November 2020]</t>
  </si>
  <si>
    <t>https://www.iea.org/policies/5273-solar-thermal-energy?country=Uruguay&amp;qs=urugu</t>
  </si>
  <si>
    <t>Solar Thermal Energy Mandate Uruguay (2009)</t>
  </si>
  <si>
    <t>Solar Thermal Energy Mandate</t>
  </si>
  <si>
    <t>Tax relief, Professional training and qualification, Codes and standards, Research &amp; Development and Deployment (RD&amp;D)</t>
  </si>
  <si>
    <t>A solar thermal mandate was established in 2009 by the Solar Thermal Law (Law 18585) with additional provisions in 2011 through Decree 451/011. (See reference below for details.) IEA/IRENA Global Renewable Energy Policies and Measures Database © OECD/IEA and IRENA, [November 2020]</t>
  </si>
  <si>
    <t>https://www.iea.org/policies/5280-solar-thermal-energy-mandate?country=Uruguay&amp;qs=urugu</t>
  </si>
  <si>
    <t>Solar Thermal Energy Plan Uruguay (2012)</t>
  </si>
  <si>
    <t>Solar Thermal Energy Plan</t>
  </si>
  <si>
    <t>The objective of the plan is to stimulate the incorporation of solar thermal panels in Uruguayan houses to heat water and decrease electricity consumption. In order to achieve its objective, the plan aims to address two main hurdles: high initial investment costs and the unfamiliarity of the benefits of renewable energy. IEA/IRENA Global Renewable Energy Policies and Measures Database © OECD/IEA and IRENA, [November 2020]</t>
  </si>
  <si>
    <t>https://www.iea.org/policies/5271-solar-thermal-energy-plan?country=Uruguay&amp;qs=urugu</t>
  </si>
  <si>
    <t>Solar water heating regulation United Arab Emirates (2011)</t>
  </si>
  <si>
    <t>Solar water heating regulation</t>
  </si>
  <si>
    <t>The emirate of Dubai requires that new buildings meet 75% of their water heating requirements by solar power. In case a swimming pool is included in the building footprint, 50% of its water heating requirements must be met by solar power. 
The solar heating systems must be certified by the Dubai Central Laboratory Department. DSCE and Dubai government entities are moreover required to install solar water heaters in their existing buildings and premises. Abu Dhabi also requires solar water heaters for government-funded housing, and solar water heating can count toward fulfillment of the emirate’s mandatory Estidama green building code. IEA/IRENA Global Renewable Energy Policies and Measures Database © OECD/IEA and IRENA, [November 2020]</t>
  </si>
  <si>
    <t>https://www.iea.org/policies/5216-solar-water-heating-regulation</t>
  </si>
  <si>
    <t>SolarNova Programme Singapore (2014)</t>
  </si>
  <si>
    <t>SolarNova Programme</t>
  </si>
  <si>
    <t>Information and education, Information provision, Voluntary approaches</t>
  </si>
  <si>
    <t>"Launched in 2014, the SolarNova programme is a Whole-Of-Government effort led by the Economic Development Board (EDB) and HDB to accelerate the deployment of solar photovoltaic (PV) systems in Singapore. This programme helps to promote and aggregate demand for solar PV across government agencies to achieve economies of scale, as well as drive the growth of Singapore’s solar industry." (source: Housing &amp; Development Board)</t>
  </si>
  <si>
    <t>http://usaidcleanpowerasia.aseanenergy.org/resource/singapores-solarnova-programme/
https://www.hdb.gov.sg/cs/infoweb/about-us/our-role/smart-and-sustainable-living/solarnova-page</t>
  </si>
  <si>
    <t>Soltherm (Wallonia) Belgium (2000)</t>
  </si>
  <si>
    <t>Soltherm (Wallonia)</t>
  </si>
  <si>
    <t>The Walloon Soltherm programme was established in May 2000. The objective is to develop a sustainable solar water heating industry in the region over a ten-year timeframe. The target is for 200 000 m2 of panels to be installed in the region by 2010. The programme includes the training of new technicians, architects and public sector staff in charge of promoting these technologies. Since 2001 grants have been provided to assist individuals wishing to invest in solar thermal installations. In January 2004 the programme was expanded, and beneficiaires obliged to consult a certified heating specialist. Individual grants start from EUR 1 500 (for 2m2 to 4 m2 of panels), with an additional EUR 100 per m2 for any additional paneling, up to a maximum amount of EUR 6000. These grants can be supplemented by those offered by local institutions (the communes and provinces), provided that in combination the total subsidy amount does not exceed 75% of the investment cost. Grants offered to households are between EUR 1 875 and EUR 3 000, and can be supplemented by local subsidies and tax reductions. IEA/IRENA Global Renewable Energy Policies and Measures Database © OECD/IEA and IRENA, [November 2020]</t>
  </si>
  <si>
    <t>https://www.iea.org/policies/3048-soltherm-wallonia?country=Belgium&amp;page=3&amp;qs=belg</t>
  </si>
  <si>
    <t>South Sudan National Development Plan 2011- 2013 South Sudan (2011)</t>
  </si>
  <si>
    <t>National Development Plan 2011- 2013</t>
  </si>
  <si>
    <t>The SSDP is an interim National Plan to promote growth and development following the country's independence in July 2011. The long term goal of the Government is to invest heavily in hydropower generation. (For details, see reference below.) IEA/IRENA Global Renewable Energy Policies and Measures Database © OECD/IEA and IRENA, [November 2020]</t>
  </si>
  <si>
    <t>https://www.iea.org/policies/6012-south-sudan-national-development-plan-2011-2013?country=South%20Sudan&amp;qs=south</t>
  </si>
  <si>
    <t>South Sudan National Environment Policy 2015-2025 South Sudan (2015)</t>
  </si>
  <si>
    <t>National Environment Policy 2015-2025</t>
  </si>
  <si>
    <t>The strategic goal of the National Environment Policy 2015 to 2025 is to ensure the protection, conservation and sustainable use of the natural resources of South Sudan without compromising the tenets of inter-generational equity. (10 chapters on climate change, management of resources, CSRE and environmental planning.)</t>
  </si>
  <si>
    <t>https://climate-laws.org/cclow/geographies/167/policies/4619</t>
  </si>
  <si>
    <t>Sowing Light Programme Venezuela (2005)</t>
  </si>
  <si>
    <t>Sowing Light Programme</t>
  </si>
  <si>
    <t>The programme Sowing Light was initiated in 2005 through Public Foundation for Electric Development (FUNDELEC). The objective for the programme was to provide energy and water services in remote and indigenous community areas through solar PV and hybrid systems. To date (early 2016), it has installed more than 3,100 systems, with over 2.5 MW capacity, serving around 270,000 people.</t>
  </si>
  <si>
    <t>https://venezuelanalysis.com/analysis/5598</t>
  </si>
  <si>
    <t>Spanish Energy Efficiency Strategy (E4) 2004-2012 Spain (2004)</t>
  </si>
  <si>
    <t>Energy Efficiency Strategy (E4) 2004-2012</t>
  </si>
  <si>
    <t>Strategic planning, Political &amp; non-binding energy efficiency target</t>
  </si>
  <si>
    <t>The Spanish Energy Efficiency Strategy 2004-2012 is a policy strategy presented by the Government in November 2003 and approved by the Parliament in December 2003. The strategy involves saving energy resources and limiting the external dependency by environmental improvements. The strategy is integrated in the process definition of the new Spanish energy frame, and gathers the actions of multiple stakeholders in search of a common objective: the reduction in the energy intensity in Spain by about 7.2%, throughout 2004-2012. IEA/IRENA Global Renewable Energy Policies and Measures Database © OECD/IEA and IRENA, [November 2020]</t>
  </si>
  <si>
    <t>https://www.iea.org/policies/754-spanish-energy-efficiency-strategy-e4-2004-2012?country=Spain&amp;page=5&amp;qs=spain</t>
  </si>
  <si>
    <t>Spanish Forest Plan Spain (2002)</t>
  </si>
  <si>
    <t>Spanish Forest Plan</t>
  </si>
  <si>
    <t>https://www.climate-laws.org/geographies/spain/policies/spanish-forest-plan</t>
  </si>
  <si>
    <t>Spanish Strategy for Climate Change and Clean Energy and the related Plan of Urgent Measures Spain (2007)</t>
  </si>
  <si>
    <t>Spanish Strategy for Climate Change and Clean Energy and the related Plan of Urgent Measures</t>
  </si>
  <si>
    <t>Executive
The Spanish Climate Change and Clean Energy Strategy (EECCEL) horizon 2007-2012-2020 is part of the Spanish Sustainable Development Strategy (EEDS). The EECCEL includes different measures that contribute to sustainable development within the scope of climate change and clean energy.
This Strategy is based on the reference framework of the “Spanish Strategy for the fulfilment of the objectives under the Kyoto Protocol”, and it takes into account the measures and Programmes adopted by the Autonomous Communities.</t>
  </si>
  <si>
    <t>http://www.lse.ac.uk/GranthamInstitute/law/spanish-strategy-for-climate-change-and-clean-energy-and-the-related-plan-of-urgent-measures/</t>
  </si>
  <si>
    <t>Spatial Planning Act Bulgaria (2001)</t>
  </si>
  <si>
    <t>Spatial Planning Act</t>
  </si>
  <si>
    <t>https://www.mrrb.bg/en/spatial-development-act-82421/</t>
  </si>
  <si>
    <t>Special Act to reform the finance of the Communities and the Regions, the extension of the tax autonomy of the Regions and the finance of new competences Belgium (2014)</t>
  </si>
  <si>
    <t>Special Act to reform the finance of the Communities and the Regions, the extension of the tax autonomy of the Regions and the finance of new competences</t>
  </si>
  <si>
    <t>https://www.climate-laws.org/geographies/belgium/laws/special-act-to-reform-the-finance-of-the-communities-and-the-regions-the-extension-of-the-tax-autonomy-of-the-regions-and-the-finance-of-new-competences</t>
  </si>
  <si>
    <t>Special Regime for Electricity Generated from Renewable and CHP Sources Spain (2020)</t>
  </si>
  <si>
    <t>Special Regime for Electricity Generated from Renewable and CHP Sources</t>
  </si>
  <si>
    <t>The Royal Drecree 2818/1998 promoting electricity generation from renewable energy sources, waste and CHP, based on feed-in tariffs, was revised in 2000, and a new price at which a utility or supplier has to purchase renewable electricity from private generators has been fixed. It ranges from €0.03 per kWh (for secondary biomass) to €0.36 per kWh (for PV under 5 kW). IEA/IRENA Global Renewable Energy Policies and Measures Database © OECD/IEA and IRENA, [November 2020]</t>
  </si>
  <si>
    <t>https://www.iea.org/policies/3688-special-regime-for-electricity-generated-from-renewable-and-chp-sources?country=Spain&amp;page=6&amp;qs=spai</t>
  </si>
  <si>
    <t>Specific Incentive for Renewable Energy (Prime Spécifique en Matière d'Energies Renouvelables) Belgium (2014)</t>
  </si>
  <si>
    <t>Specific Incentive for Renewable Energy (Prime Spécifique en Matière d'Energies Renouvelables)</t>
  </si>
  <si>
    <t>Incentive for investments in renewable energy by industry. This policy provides capital grants of up to 15% of the eligible investments by industry in: solar, wind and hydro energy, energy resulting from non polluting treatment of industrial and urban waste, biomass (including biofuels) and geothermal energy. Requests must include all necessary permits. Small and Medium enterprises also qualify under a different law. IEA/IRENA Global Renewable Energy Policies and Measures Database © OECD/IEA and IRENA, [November 2020]</t>
  </si>
  <si>
    <t>https://www.iea.org/policies/3491-specific-incentive-for-renewable-energy-prime-specifique-en-matiere-denergies-renouvelables?country=Belgium&amp;qs=belgiu</t>
  </si>
  <si>
    <t>Sri Lanka Energy Sector Development Plan for a Knowledge-based Economy 2015-2025 Sri Lanka (2015)</t>
  </si>
  <si>
    <t>Energy Sector Development Plan for a Knowledge-based Economy 2015-2025</t>
  </si>
  <si>
    <t>Strategies include reducing the carbon footprint of energy sector to address global warming and climate change impacts. Emphasis on renewables and energy efficiency.</t>
  </si>
  <si>
    <t>https://climate-laws.org/cclow/geographies/169/policies/4816</t>
  </si>
  <si>
    <t>Sri Lanka Sustainable Energy Authority Act Sri Lanka (2007)</t>
  </si>
  <si>
    <t>Sustainable Energy Authority Act</t>
  </si>
  <si>
    <t>This Act establishes the Sri Lanka Sustainable Energy Authority. The document sets the composition and duties of the Authority. (For details, see reference below.)</t>
  </si>
  <si>
    <t>https://climate-laws.org/cclow/geographies/169/laws/4391</t>
  </si>
  <si>
    <t>Standards and Labelling for Energy-Related Products Norway (2001)</t>
  </si>
  <si>
    <t>Standards and Labelling for Energy-Related Products</t>
  </si>
  <si>
    <t>Endorsement label, Regulatory Instruments, Product standards</t>
  </si>
  <si>
    <t>The following EU legislation has been implemented in Norway:
- Directive on labelling of energy use in household products with underlying implementing regulations. The Directive has been superseded by a recast Directive concerning labelling of energy-related products, which was implemented in Norway in 2013. As of October 2014, underlying regualtions implemented in Norway cover televisions, tertiary lighting, domestic lighting, refrigerators, freezers and combination models, washing machines, tumble dryers, combination washer/dryers, dishwashers and air condtioners. In addition we have implemented a regulation on labelling of electrical ovens.
- Directive for Setting Eco-Design Requirements for Energy-Related Products, which was implemented in Norway in 2011. As of October 2014, underlying regulations implemented in Norway cover televisions, simple set-top boxes, energy losses of electric and electronic devices in standby and off-mode, external power supplies, domestic and tertiary lighting, electric motors, circulation pumps, air conditioners, water pumps, refrigerators, freezers and combination models, washing machines, tumble dryers, combination washer/dryers, dishwashers and industrial fans. IEA/IRENA Global Renewable Energy Policies and Measures Database © OECD/IEA and IRENA, [November 2020]</t>
  </si>
  <si>
    <t>https://www.iea.org/policies/34-standards-and-labelling-for-energy-related-products?country=Norway&amp;page=2&amp;qs=norway</t>
  </si>
  <si>
    <t>Standards on vehicle emission norms and measurement methods Uzbekistan (2010)</t>
  </si>
  <si>
    <t>Standards on vehicle emission norms and measurement methods</t>
  </si>
  <si>
    <t>UNECE Rules No 24,49,83 from Jan 2010. Equivalent to Euro-2 standards. Import restrictions also included.</t>
  </si>
  <si>
    <t>http://www.unep.org/transport/pcfv/PDF/Uzbekistan-ENG.pdf
http://www.unep.org/transport/pcfv/PDF/FuelQuality_en.pdf</t>
  </si>
  <si>
    <t>State Building Sector Development Concept for 2011-2020 (Resolution of the Council of Ministers No. 1589) Belarus (2010)</t>
  </si>
  <si>
    <t>State Building Sector Development Concept for 2011-2020 (Resolution of the Council of Ministers No. 1589)</t>
  </si>
  <si>
    <t>https://www.climate-laws.org/geographies/belarus/policies/state-building-sector-development-concept-for-2011-2020-resolution-of-the-council-of-ministers-of-the-republic-of-belarus-no-1589</t>
  </si>
  <si>
    <t>State Commission for Climate Change Problems (Resolution of the Council of Ministers No. 1145) Belarus (2006)</t>
  </si>
  <si>
    <t>State Commission for Climate Change Problems (Resolution of the Council of Ministers No. 1145)</t>
  </si>
  <si>
    <t>https://www.climate-laws.org/geographies/belarus/policies/state-commission-for-climate-change-problems-resolution-of-the-council-of-ministers-of-the-republic-of-belarus-no-1145</t>
  </si>
  <si>
    <t>State Energy Policy 2004 Czech Republic Czech Republic (2004)</t>
  </si>
  <si>
    <t>State Energy Policy 2004</t>
  </si>
  <si>
    <t>The new State Energy Policy approved by the government in March 2004 has, as one of its highest priorities, the increased use of renewables and it sets measures to promote this aim. The State Energy Policy set targets of 15-16% contribution to TPES from renewable sources to be achieved by 2030, and 17% for the share of renewables in electricity consumption. The Policy envisions that biomass will play the most important role in the growth of renewables. It contains incentives and measures to be used for the promotion of renewables as described in the legal and policy acts above. The State Energy Policy was to be updated in 2010, in line with amendments to the Czech Republic Climate Protection Policy, so that these work together in a harmonised manner.
Ammended in 2015 IEA/IRENA Global Renewable Energy Policies and Measures Database © OECD/IEA and IRENA, [November 2020]</t>
  </si>
  <si>
    <t>https://www.mpo.cz/zprava161030.html</t>
  </si>
  <si>
    <t>State Environmental Policy (2012-2020) Czech Republic (2012)</t>
  </si>
  <si>
    <t>State Environmental Policy (2012-2020)</t>
  </si>
  <si>
    <t>https://www.mzp.cz/en/state_environmental_policy</t>
  </si>
  <si>
    <t>State Housing Plan 2018-2021 Spain (2018)</t>
  </si>
  <si>
    <t>State Housing Plan 2018-2021</t>
  </si>
  <si>
    <t>The purpose of the 2018–2021 State Housing Plan is: to increase the pool of rented housing, and to promote urban and rural rehabilitation and regeneration. It includes a programme targeting building efficiency, ‘Housing energy efficiency and sustainability improvement development programme’. Aid is awarded contingent on reducing annual energy demand for building heating and cooling, in relation to the energy rating. IEA/IRENA Global Renewable Energy Policies and Measures Database © OECD/IEA and IRENA, [November 2020]</t>
  </si>
  <si>
    <t>https://www.iea.org/policies/7635-state-housing-plan-2018-2021?country=Spain&amp;page=1</t>
  </si>
  <si>
    <t>State Plan 2013-2016 for Rental Housing, Housing Rehabilitation, and Urban Regeneration and Renewal/Retrofit of Buildings Spain (2013)</t>
  </si>
  <si>
    <t>State Plan 2013-2016 for Rental Housing, Housing Rehabilitation, and Urban Regeneration and Renewal/Retrofit of Buildings</t>
  </si>
  <si>
    <t>The Plan provides agreed loans and grants designed to: Increase access to housing for people with economic difficulties; Develop rental market; Foster regeneration of buildings and urban renewal; Improve the energy efficiency of buildings. The plan has been allocated investment amounting to almost 2.5 billion euros: 1.5 billion to facilitate access to housing and 627 million euros for refurbishments, regeneration and energy efficiency. IEA/IRENA Global Renewable Energy Policies and Measures Database © OECD/IEA and IRENA, [November 2020]</t>
  </si>
  <si>
    <t>https://www.iea.org/policies/1160-state-plan-2013-2016-for-rental-housing-housing-rehabilitation-and-urban-regeneration-and-renewalretrofit-of-buildings?country=Spain&amp;page=3</t>
  </si>
  <si>
    <t>State Programme for Energy Savings by the Ministry of Education Cuba (1997)</t>
  </si>
  <si>
    <t>State Programme for Energy Savings by the Ministry of Education</t>
  </si>
  <si>
    <t>http://www.netzwerk-cuba.de/wp-content/uploads/2017/05/Energy-Education-2009.pdf</t>
  </si>
  <si>
    <t>Strategic Energy plan for Green Transportation - Sønderborg Municipality Denmark (2016)</t>
  </si>
  <si>
    <t>Strategic Energy plan for Green Transportation - Sønderborg Municipality</t>
  </si>
  <si>
    <t>Sønderborg</t>
  </si>
  <si>
    <t>The strategy outlines 4 intervention areas for a low-carbon transport strategy: sustainable transportation; promoting biking and walking; electrical cars and car sharing; development of public transport with new biogas buses.</t>
  </si>
  <si>
    <t>https://smartencity.eu/about/solutions/mobility-campaigns-sonderborg/
https://stateofgreen.com/en/partners/insero-implement-groundbreaking-energy-technology-solutions/solutions/sonderborg-municipality-stratetic-energy-plan-for-transportation/</t>
  </si>
  <si>
    <t>Strategic Investment Framework for Environment and Natural Resources Management (CSIGERN) Togo (2018)</t>
  </si>
  <si>
    <t>Strategic Investment Framework for Environment and Natural Resources Management (CSIGERN)</t>
  </si>
  <si>
    <t>It is a programmatic framework defining interventions related to the environment and natural resource management. It constitutes the reference document for the Ministry of the Environment and Forestry Resources interventions over the period 2018-2022, and serves as a basis for drawing up sectoral development projects and investment projects. The framework seeks an inclusion of environmental concerns, including climate change mitigation and adaptation aspects, into sectoral policies, and sets a budget to finance actions in forestry and other environments.</t>
  </si>
  <si>
    <t>https://climate-laws.org/cclow/geographies/181/policies/8718</t>
  </si>
  <si>
    <t>Strategic National Energy Plan (SNEP) 2006-2020 Ghana (2006)</t>
  </si>
  <si>
    <t>Strategic National Energy Plan (SNEP) 2006-2020</t>
  </si>
  <si>
    <t>http://energycom.gov.gh/files/snep/MAIN%20REPORT%20final%20PD.pdf</t>
  </si>
  <si>
    <t>Strategy for Energy Security and Environment (ESE) Poland (2014)</t>
  </si>
  <si>
    <t>Strategy for Energy Security and Environment (ESE)</t>
  </si>
  <si>
    <t>https://climate-laws.org/geographies/poland/policies/strategy-for-energy-security-and-environment-ese</t>
  </si>
  <si>
    <t>Strategy for Greater Use of Renewable Energy Sources Slovakia (2007)</t>
  </si>
  <si>
    <t>Strategy for Greater Use of Renewable Energy Sources</t>
  </si>
  <si>
    <t>In April 2007, the Slovak government approved the Strategy for Greater Use of Renewable Energy Sources, which contains targets for the use of renewable energy sources in electricity and heat generation to be reached by 2010 and 2015. IEA/IRENA Global Renewable Energy Policies and Measures Database © OECD/IEA and IRENA, [November 2020]</t>
  </si>
  <si>
    <t>https://www.lse.ac.uk/GranthamInstitute/wp-content/uploads/2015/05/SLOVAKIA.pdf</t>
  </si>
  <si>
    <t>Strategy for New and Renewable Development 2011-2025 Mozambique (2011)</t>
  </si>
  <si>
    <t>Strategy for New and Renewable Development 2011-2025</t>
  </si>
  <si>
    <t>https://www.climate-laws.org/geographies/mozambique/policies/strategy-for-new-and-renewable-development-2011-2025</t>
  </si>
  <si>
    <t>Strategy for Small-scale Hydropower Norway (2003)</t>
  </si>
  <si>
    <t>Strategy for Small-scale Hydropower</t>
  </si>
  <si>
    <t>Hydropower plants less than 5 MW are exempt from natural resource and ground rent taxes. All new renewable energy (including small scale hydro power) is covered by the electricity certificate scheme. IEA/IRENA Global Renewable Energy Policies and Measures Database © OECD/IEA and IRENA, [November 2020]</t>
  </si>
  <si>
    <t>https://www.iea.org/policies/4042-strategy-for-small-scale-hydropower?country=Norway&amp;page=2&amp;qs=norway</t>
  </si>
  <si>
    <t>Strategy for the Promotion of Alternative Energy Vehicles (VEA) Spain (2014)</t>
  </si>
  <si>
    <t>Strategy for the Promotion of Alternative Energy Vehicles (VEA)</t>
  </si>
  <si>
    <t>Three main guidelines are considered in the VEA Strategy:
1) Industry: to promote R&amp;D and industrialization measures regarding vehicles,
components, and infrastructure;
2) Market: actions to promote the demand of alternative vehicles and
communication and training campaigns;
3) Infrastructure: actions to promote recharging and refueling networks to allow
an adequate use of alternative vehicles. IEA/IRENA Global Renewable Energy Policies and Measures Database © OECD/IEA and IRENA, [November 2020]</t>
  </si>
  <si>
    <t>https://www.iea.org/policies/6925-vea-strategy?country=Spain&amp;page=2</t>
  </si>
  <si>
    <t>Strategy for the implementation of UNFCC Benin (2003)</t>
  </si>
  <si>
    <t>Strategy for the implementation of UNFCC</t>
  </si>
  <si>
    <t>http://unfccc.int/resource/docs/natc/bennc1fa1.pdf</t>
  </si>
  <si>
    <t>Strategy of technological development of Belarus up to 2015 (Resolution of the Council of Ministers of the Republic of Belarus No. 1420) Belarus (2010)</t>
  </si>
  <si>
    <t>Strategy of technological development of up to 2015 (Resolution of the Council of Ministers No. 1420)</t>
  </si>
  <si>
    <t>https://www.climate-laws.org/geographies/belarus/policies/strategy-of-technological-development-of-belarus-up-to-2015-resolution-of-the-council-of-ministers-of-the-republic-of-belarus-no-1420</t>
  </si>
  <si>
    <t>Strategy to Promote Alternative Energy Vehicles 2014-2020 (VEA) Spain (2014)</t>
  </si>
  <si>
    <t>Strategy to Promote Alternative Energy Vehicles 2014-2020 (VEA)</t>
  </si>
  <si>
    <t>The strategy aimed at making Spain a country reference in the implementation of alternative vehicles (LPG, natural gas, biofuels, hydrogen and electric technologies and fuels), focused on three main lines of action: industrialisation (promote R&amp;D and industrialisation measures regarding vehicles, components, and infrastructure), market (actions to promote the demand of alternative vehicles and communication and training campaigns) and infrastructure deployment (actions to promote recharging and refueling networks to allow an adequate use of alternative vehicles). IEA/IRENA Global Renewable Energy Policies and Measures Database © OECD/IEA and IRENA, [November 2020]</t>
  </si>
  <si>
    <t>http://www.ieahev.org/by-country/spain-policy-and-legislation/
https://www.iea.org/policies/6925-vea-strategy?country=Spain&amp;page=2&amp;qs=spai</t>
  </si>
  <si>
    <t>Strategy to build capacity to address climate change Benin 2013 Benin (2013)</t>
  </si>
  <si>
    <t>Strategy to build capacity to address climate change</t>
  </si>
  <si>
    <t>Complete strategy name in French: Stratégie nationale de renforcement des ressources humaines, de l’apprentissage et du développement des compétences pour favoriser un développement vert, faible en émissions et résilient aux changements climatiques</t>
  </si>
  <si>
    <t>http://www.uncclearn.org/sites/default/files/benin_national_strategy_final.pdf</t>
  </si>
  <si>
    <t>Subsidies for Companies Investing in Renewable Energy (Wallonia) Belgium (2002)</t>
  </si>
  <si>
    <t>Subsidies for Companies Investing in Renewable Energy (Wallonia)</t>
  </si>
  <si>
    <t>To promote the use of renewable energies by companies, the government of Wallonia provides subsidies covering 15% of investment costs in the following renewable energy sources: -Solar energy -Wind energy -Hydropower -Energy produced form industrial and urban waste -Biomass, including biofuels -Geothermal energy IEA/IRENA Global Renewable Energy Policies and Measures Database © OECD/IEA and IRENA, [November 2020]</t>
  </si>
  <si>
    <t>https://www.iea.org/policies/4661-subsidies-for-companies-investing-in-renewable-energy-wallonia?country=Belgium&amp;page=3&amp;qs=belg</t>
  </si>
  <si>
    <t>Subsidies for Energy Efficient Equipment (Wallonia) Belgium (2004)</t>
  </si>
  <si>
    <t>Subsidies for Energy Efficient Equipment (Wallonia)</t>
  </si>
  <si>
    <t>The government of Wallonia since 2004 provides subsidies to private sector entities in industry, agriculture and services wishing to invest in energy efficient equipment meeting minimum standards. (See reference below for details.) IEA/IRENA Global Renewable Energy Policies and Measures Database © OECD/IEA and IRENA, [November 2020]</t>
  </si>
  <si>
    <t>https://www.iea.org/policies/961-subsidies-for-energy-efficient-equipment-wallonia?country=Belgium&amp;page=2&amp;qs=belgiu</t>
  </si>
  <si>
    <t>Subsidies for Renewable Electricity Generation Denmark (2004)</t>
  </si>
  <si>
    <t>Subsidies for Renewable Electricity Generation</t>
  </si>
  <si>
    <t>https://www.iea.org/policies/4462-subsidies-for-renewable-electricity-generation?country=Denmark&amp;page=2&amp;qs=denm</t>
  </si>
  <si>
    <t>Subsidies for Renewable Energy Investment (Wallonia) Belgium (2005)</t>
  </si>
  <si>
    <t>Subsidies for Renewable Energy Investment (Wallonia)</t>
  </si>
  <si>
    <t>Since 2005, the Walloon Region awards an investment subsidy and an exemption from real estate taxes to companies which carry out an investment programme aiming at a sustainable use of energy (hydroelectric energy, wind energy, solar energy, geothermal energy, biogas, organic products and waste from agriculture and forestry arboriculture, biodegradable organic part of waste), a quality cogeneration and energy savings during the manufacturing process. Certain sectors are excluded form the scheme (e.g. the energy sector). The overall amount of the subsidy and the exemption from real estate taxes covers a percentage of eligible investments. The rates of the supports depend on the size of the enterprise and the objective of the investment programme. It can be 20%, 25% and 30% for large companies (depending on geographical area), and 50% for SMEs. (See reference below for more details.) IEA/IRENA Global Renewable Energy Policies and Measures Database © OECD/IEA and IRENA, [November 2020]</t>
  </si>
  <si>
    <t>https://www.iea.org/policies/4026-subsidies-for-renewable-energy-investment-wallonia?country=Belgium&amp;page=2&amp;qs=belgiu</t>
  </si>
  <si>
    <t>Subsidy Reform Plan Iran (2010)</t>
  </si>
  <si>
    <t>Subsidy Reform Plan</t>
  </si>
  <si>
    <t>Barrier removal, Removal of fossil fuel subsidies</t>
  </si>
  <si>
    <t>Objective is to reform the system for subsidies for food and energy.</t>
  </si>
  <si>
    <t>http://www.lse.ac.uk/GranthamInstitute/law/subsidy-reform-plan/</t>
  </si>
  <si>
    <t>Subsidy Scheme for Households Supporting Energy Saving Measures and Housing Refurbishment Belgium (2015)</t>
  </si>
  <si>
    <t>Subsidy Scheme for Households Supporting Energy Saving Measures and Housing Refurbishment</t>
  </si>
  <si>
    <t>The Decree of 26 March 2015 established a subsidy scheme for households supporting energy saving measures and housing refurbishment. 33 grants were set up, for promoting investments in energy saving in the following areas: • Heating system (gas condensing boiler, heat pump) • Domestic hot water (combination heat pump, instant gas-fuelled water heater, solar water heater (SOLTHERM scheme)) builds (beyond the insulation standards in force) • Envelope of existing buildings (wall - floor - roof insulation, glazing) • Controlled mechanical ventilation with heat recovery • Electrical/lighting consumption (consumption meter, low lighting usage in the service and industrial sectors). In terms of access conditions: 1) It only applies to low and medium income households (below 93000 € net revenue); 2) The lower the income, the larger the amount of the grants: it is multiplied by 3 for revenues below 21900 €, by 1.5 for revenues below 41100 €; 3) It only applies to dwellings that are at least 20 years old. IEA/IRENA Global Renewable Energy Policies and Measures Database © OECD/IEA and IRENA, [November 2020]</t>
  </si>
  <si>
    <t>http://www.measures-odyssee-mure.eu/public/mure_pdf/household/BEL30.PDF</t>
  </si>
  <si>
    <t>Sudan National Forestry Policy Statement Sudan (2019)</t>
  </si>
  <si>
    <t>National Forestry Policy Statement</t>
  </si>
  <si>
    <t>This document was prepared with the support of the Food and Agricultural Organisation support to update the Sudan's forestry policy. The Policy notably seeks to create a "greener Sudan", by countering deforestation and degradation of forest cover caused by illegal cutting, misuse and mismanagement of cutting permits, agricultural expansion, and demand for fuel energy.</t>
  </si>
  <si>
    <t>https://climate-laws.org/cclow/geographies/170/policies/8642</t>
  </si>
  <si>
    <t>Super Green Car Circulation Tax Sweden (2012)</t>
  </si>
  <si>
    <t>Super Green Car Circulation Tax</t>
  </si>
  <si>
    <t>BEV with consumption lower or equal than 37kWh/100km are exempt from annual circulation tax for 5 years after first registration. Also HEV and PHEV can be ligible for 5 years exemption if their CO2 emissions per km are lower than a certain threshold, which depends on the weight of the car itself. IEA/IRENA Global Renewable Energy Policies and Measures Database © OECD/IEA and IRENA, [November 2020]</t>
  </si>
  <si>
    <t>https://www.iea.org/policies/3267-super-green-car-circulation-tax?country=Sweden&amp;qs=swed</t>
  </si>
  <si>
    <t>Super Green Car Rebate Sweden (2012)</t>
  </si>
  <si>
    <t>Super Green Car Rebate</t>
  </si>
  <si>
    <t>In 2015, premium of SEK 40,000 for purchase of new car with CO2 emissions lower or equal to 50 g/km.
In 2016, premium lowered to SEK 20,000 for cars with 1-50 gCO2/km (PHEV), but remained SEK 40,000 for BEV. For company cars the premium on BEV is 35% of the price diffrence between the EV and the equivalent fossil car, to a maximum of SEK 40,000 and for PHEV 17.5% of the price diffrence between the EV and the equivalent fossil car, to a maximum of SEK 20,000.
In 2017, premium of SEK 20,000 for cars with 1-50 gCO2/km (PHEV), but remained SEK 40,000 for BEV. Same for company cars. IEA/IRENA Global Renewable Energy Policies and Measures Database © OECD/IEA and IRENA, [November 2020]</t>
  </si>
  <si>
    <t>https://www.iea.org/policies/3268-super-green-car-rebate?country=Sweden&amp;qs=swed</t>
  </si>
  <si>
    <t>Super-Green Car Premium Ordinance (2011:1590) Sweden (2011)</t>
  </si>
  <si>
    <t>Super-Green Car Premium Ordinance (2011:1590)</t>
  </si>
  <si>
    <t>The Super-Green Car Premium Ordinance (SFS 2011:1590) came into effect in January 2012 with the purpose of promoting the use and sales of highly fuel-efficient cars with low climate impact. A super-green car is a passenger car that complies with the EU's latest exhaust emissions limits and which emits no more than 50 grams of carbon dioxide per kilometre (as of 2016). IEA/IRENA Global Renewable Energy Policies and Measures Database © OECD/IEA and IRENA, [November 2020]</t>
  </si>
  <si>
    <t>https://www.iea.org/policies/898-the-super-green-car-premium?country=Sweden&amp;qs=swede</t>
  </si>
  <si>
    <t>Supplementary Measures Energy Efficiency Action Plan E4+ 2008-2012 Spain (2008)</t>
  </si>
  <si>
    <t>Supplementary Measures Energy Efficiency Action Plan E4+ 2008-2012</t>
  </si>
  <si>
    <t>The policy establishes 28 additional urgent measures to upgrade the Spanish Energy Efficiency Strategy (E4) 2004-2012. They focus on : Transport, Energy, GHGs (F gases, CH4, NO2), and RD&amp;I. They aim to achive an emissions reduction target of 60 454 kT CO2 equivalent. IEA/IRENA Global Renewable Energy Policies and Measures Database © OECD/IEA and IRENA, [November 2020]</t>
  </si>
  <si>
    <t>https://www.iea.org/policies/2180-supplementary-measures-energy-efficiency-action-plan-e4-2008-2012?country=Spain&amp;page=4&amp;qs=spain</t>
  </si>
  <si>
    <t>Support Scheme for Renewable Heat and the Production of Biomethane (Flanders) Belgium (2013)</t>
  </si>
  <si>
    <t>Support Scheme for Renewable Heat and the Production of Biomethane (Flanders)</t>
  </si>
  <si>
    <t>As of 2013, Flanders region launches call for applications for projects that produce renewable heat from biomass (&gt; 1 MWth) and for the development of district heating on renewable sources or waste heat. Project for the production of biomethane are also included. Calls are launched every six months. The investment support percentage varies according to the investor (SME, large enterprises, local governments), as defined in the global block exemption regulation. The projects with the lowest necessary support level are selected first. Since 2015 geothermal projects with a capacity of 5 MWth minimum are also included. IEA/IRENA Global Renewable Energy Policies and Measures Database © OECD/IEA and IRENA, [November 2020]</t>
  </si>
  <si>
    <t>https://www.iea.org/policies/6093-support-scheme-for-renewable-heat-and-the-production-of-biomethane-flanders?country=Belgium&amp;qs=belgiu</t>
  </si>
  <si>
    <t>Support for District Heating and CHP Sweden (1998)</t>
  </si>
  <si>
    <t>Support for District Heating and CHP</t>
  </si>
  <si>
    <t>The Swedish National Energy Administration (STEM) administers financial support for conversions from electric heating to district heating that was approved by Parliament in the 1997 energy policy decision. In 1998 and 1999, total support of about SKR 300 million was granted, leading to the connection to district heating grids of 9 504 houses, 12 436 apartments, and another 174 premises. This is estimated to result in a reduction in electricity use of 230 GWh. IEA/IRENA Global Renewable Energy Policies and Measures Database © OECD/IEA and IRENA, [November 2020]</t>
  </si>
  <si>
    <t>https://www.iea.org/policies/1138-district-heating-and-chp?country=Sweden&amp;page=3&amp;qs=swede</t>
  </si>
  <si>
    <t>Support for Retrofits and Energy Efficiency in Certain areas Sweden (2016)</t>
  </si>
  <si>
    <t>Support for Retrofits and Energy Efficiency in Certain areas</t>
  </si>
  <si>
    <t>The policy supports renovation in areas with socio-economic challenges. The government allocated SEK 800 million in 2016 and has proposed SEK 1 billion annually for 2017-20. IEA/IRENA Global Renewable Energy Policies and Measures Database © OECD/IEA and IRENA, [November 2020]</t>
  </si>
  <si>
    <t>https://www.iea.org/policies/8742-support-for-retrofits-and-energy-efficiency-in-certain-areas?country=Sweden&amp;qs=swed</t>
  </si>
  <si>
    <t>Support for Small Scale Electricity Production Sweden (2000)</t>
  </si>
  <si>
    <t>Support for Small Scale Electricity Production</t>
  </si>
  <si>
    <t>In 2000, an interim support scheme for small-scale electricity production (production plants &lt; 1.5 MW) was established. Its aim was to ensure the conditions that will allow small-scale renewable electricity production to achieve further market penetration. The support amounted to SKr 0.09/kWh. The support measure was approved by the European Commission and was established in July 2000 in Economic Conditions for the Production of Electricity from Renewable Energy Sources (Government Bill 1999/2000:134). IEA/IRENA Global Renewable Energy Policies and Measures Database © OECD/IEA and IRENA, [November 2020]</t>
  </si>
  <si>
    <t>https://www.iea.org/policies/3483-support-for-small-scale-electricity-production?country=Sweden&amp;page=3&amp;qs=swede</t>
  </si>
  <si>
    <t>Support for Solar (Brussels Region) Belgium (1999)</t>
  </si>
  <si>
    <t>Support for Solar (Brussels Region)</t>
  </si>
  <si>
    <t>The Brussels Region gave grants to households totalling 35% of investment cost for the purchase and installation of solar water heating systems with a maximum grant not to exceed EUR 991.59 per household. This policy was replaced by a new Decree from 1 January 2007. IEA/IRENA Global Renewable Energy Policies and Measures Database © OECD/IEA and IRENA, [November 2020]</t>
  </si>
  <si>
    <t>https://www.iea.org/policies/3830-support-for-solar-brussels-region?country=Belgium&amp;page=3&amp;qs=belg</t>
  </si>
  <si>
    <t>Support for Solar (Flanders) Belgium (2002)</t>
  </si>
  <si>
    <t>Support for Solar (Flanders)</t>
  </si>
  <si>
    <t>Starting in 2002, the Flanders regional government provided grants for PV panels, amounting to 65% of the total investment cost. This programme had a budget of EUR 1 million in 2002, which has been exhausted. Additionally, most of the communes provide grants of between EUR 250 and EUR 750. For solar heating systems, a grant of EUR 625 was available and most of the communes provided between EUR 250 and EUR 750. The programme was progressively phase-out and eventually closed at the end of August 2007. IEA/IRENA Global Renewable Energy Policies and Measures Database © OECD/IEA and IRENA, [November 2020]</t>
  </si>
  <si>
    <t>https://www.iea.org/policies/3829-support-for-solar-flanders?country=Belgium&amp;page=3&amp;qs=belg</t>
  </si>
  <si>
    <t>Support for Solar Heating Investments Sweden (2009)</t>
  </si>
  <si>
    <t>Support for Solar Heating Investments</t>
  </si>
  <si>
    <t>In 2009, the Swedish government introduced an investment support scheme for solar heating for all applicants, from private individuals to companies. The investment support corresponded to SEK 2.50/kWh/year of the production of the solar panels, calculated in terms of heat exchange. The investment subsidy was limited to a maximum of SEK 7 500 per apartment building, and a maximum of SEK 3 million per project. IEA/IRENA Global Renewable Energy Policies and Measures Database © OECD/IEA and IRENA, [November 2020]</t>
  </si>
  <si>
    <t>https://www.iea.org/policies/1579-support-for-solar-heating-investments?country=Sweden&amp;page=2&amp;qs=swed</t>
  </si>
  <si>
    <t>Suriname Electricity Act Suriname (2016)</t>
  </si>
  <si>
    <t>Net metering, Tendering schemes, Strategic planning</t>
  </si>
  <si>
    <t>https://climate-laws.org/cclow/geographies/171/laws/8523</t>
  </si>
  <si>
    <t>Suriname National Forest Policy Suriname (2006)</t>
  </si>
  <si>
    <t>The National Forest Policy of Suriname defines the spatial use of more than 90 per cent of the country's surface. It enters in the scope of the Forest Management Act and regulate economic activities such as timber production, and other social activities. The Policy acknowledges the carbon sequestration function of Suriname's vast forests and highlights the importance of conservation to maintain such characteristic.</t>
  </si>
  <si>
    <t>https://climate-laws.org/cclow/geographies/171/policies/8522</t>
  </si>
  <si>
    <t>Sustainability Achieved Via Energy efficiency rebate programme (SAVE) Malaysia (2011)</t>
  </si>
  <si>
    <t>Sustainability Achieved Via Energy efficiency rebate programme (SAVE)</t>
  </si>
  <si>
    <t>Sustainable Construction Code Peru (2015)</t>
  </si>
  <si>
    <t>Sustainable Construction Code</t>
  </si>
  <si>
    <t>The Sustainable Construction Code aims to improve technical criteria for the design and construction of public and private buildings. It sets construction standards to foster energy and water efficiency, and promotes solar thermal energy. 
The Sustainable Construction Code was issued through a “supreme decree” by the President of Peru (Supreme Decree no. 015-2015-VIVIENDA).</t>
  </si>
  <si>
    <t>http://www3.vivienda.gob.pe/dnc/archivos/Estudios_Normalizacion/Normalizacion/normas/DS%20015-2015-VIVIENDA.pdf</t>
  </si>
  <si>
    <t>Sustainable Energy Act Number 2 of 2002 Ireland (2002)</t>
  </si>
  <si>
    <t>Sustainable Energy Act</t>
  </si>
  <si>
    <t>http://www.irishstatutebook.ie/eli/2002/act/2/enacted/en/pdf</t>
  </si>
  <si>
    <t>Sustainable Energy Action Plan Gambia (2015)</t>
  </si>
  <si>
    <t>Sustainable Energy Action Plan</t>
  </si>
  <si>
    <t>The Sustainable Energy Action Plan is divided into two plans: the National Renewable Energy Action Plan (NREAP) and the National Energy Efficiency Action Plan (NEEAP). 
The Sustainable Energy Action Plan includes specific renewable energy and energy efficiency targets for 2020 and 2030. These targets will be achieved through sets of measures defined in the NREAP and the NEEAP.</t>
  </si>
  <si>
    <t>http://www.ecreee.org/sites/default/files/events/sustainable_energy_action_plan_the_gambia.pdf</t>
  </si>
  <si>
    <t>Sustainable Energy Action Plan in Somoniyon City Tajikistan (2014)</t>
  </si>
  <si>
    <t>Sustainable Energy Action Plan in Somoniyon City</t>
  </si>
  <si>
    <t>Somoniyon</t>
  </si>
  <si>
    <t>Direct investment, Funds to sub-national governments, Strategic planning, Codes and standards</t>
  </si>
  <si>
    <t>With an investment of approximately EUR 280,000 from the European Commission, it is expected that by 2020 the emissions will be reduced by about 22.9% compared to the situation in the Business As Usual scenario. (For details, see reference below.) IEA/IRENA Global Renewable Energy Policies and Measures Database © OECD/IEA and IRENA, [November 2020]</t>
  </si>
  <si>
    <t>https://www.iea.org/policies/2349-sustainable-energy-action-plan-in-somoniyon-city?country=Tajikistan&amp;qs=taji</t>
  </si>
  <si>
    <t>Sustainable Energy Development Authority Act 2011 Malaysia (2011)</t>
  </si>
  <si>
    <t>Sustainable Energy Development Authority Act</t>
  </si>
  <si>
    <t>Legislative. oversees the implementation and operation of the renewable energy feed-in tariff system</t>
  </si>
  <si>
    <t>http://seda.gov.my/?omaneg=00010100000001010101000100001000000000000000000000&amp;s=147</t>
  </si>
  <si>
    <t>Sustainable Energy for All Tajikistan 2013-2030 Tajikistan (2013)</t>
  </si>
  <si>
    <t>Sustainable Energy for All 2013-2030</t>
  </si>
  <si>
    <t>In Tajikistan, by 2030 the following objectives should be attained within the frameworks of the Sustainable Energy for All”:
Access to energy: ensure access to regular and reliable electricity to 5.6 million people, living in rural areas of Tajikistan;
Energy efficiency: reduce energy losses up to 10% in power grids and up to 20% in thermal grids, as well as increase the efficiency of energy use in all economic sectors, irrigation systems and final users up to 20% against the baseline;
Renewable energy sources: increase energy production from renewable energy sources up to 20% against the baseline (year 2010)
which corresponds to 10% share of RES in total electricity balance;
to increase indigenous energy sources in energy sector from 59.3% in 2010 to 80% in 2030. IEA/IRENA Global Renewable Energy Policies and Measures Database © OECD/IEA and IRENA, [November 2020]</t>
  </si>
  <si>
    <t>https://www.tj.undp.org/content/tajikistan/en/home/library/environment_energy/sustainable-energy-for-all/</t>
  </si>
  <si>
    <t>Share of renewable in the energy mix,10% share in electricity production, in all economic sectors and final users, in power grids, 20% in thermal grids</t>
  </si>
  <si>
    <t>20, 10</t>
  </si>
  <si>
    <t>, 2010</t>
  </si>
  <si>
    <t>Sustainable Land Management and Climate Change Plan of Action New Zealand (2007)</t>
  </si>
  <si>
    <t>Sustainable Land Management and Climate Change Plan of Action</t>
  </si>
  <si>
    <t>https://www.mpi.govt.nz/dmsdocument/5137/direct</t>
  </si>
  <si>
    <t>Sustainable Municipalities Programme Sweden (2001)</t>
  </si>
  <si>
    <t>Sustainable Municipalities Programme</t>
  </si>
  <si>
    <t>The programme builds on the municipality ambitions to make society more sustainable.
The municipalities work towards integrating long-term energy and sustainability perspectives in their daily functioning, with the purpose to save both on costs and protect the environment. The responsibility of the municipalities is to decide an energy policy, engage in a continuous improvement process and carry out measures to improve energy efficiency and introduce renewable energy sources. The Swedish Energy Agency contributes with research grants, environmental scanning, basic data and method support, as well as participating in the municipalities efforts in the area of energy. IEA/IRENA Global Renewable Energy Policies and Measures Database © OECD/IEA and IRENA, [November 2020]</t>
  </si>
  <si>
    <t>https://www.iea.org/policies/1457-sustainable-municipalities-programme?country=Sweden&amp;page=3&amp;qs=swede</t>
  </si>
  <si>
    <t>Sustainable Neighborhoods Contracts Belgium (1994)</t>
  </si>
  <si>
    <t>Sustainable Neighborhoods Contracts</t>
  </si>
  <si>
    <t>Under the sustainable neighborhoods contracts, environmentally efficient projects will be supported by the Region primarily to help speed up energy transformation of the housing stock in the old and insecure areas. The Sustainable Neighbourhood contracts offer different innovative flagship projects in energy and the environment. Now, following the example of the first Zero Carbon neighbourhood in the "Urbain-Loi" project (European Quarter), all new urbanization project will move towards the goal of zero carbon.
In addition, the Region has launched a call for proposals to the residents in order for them to, together, take action on various issues : energy savings, waste reduction, rational consumption, etc. IEA/IRENA Global Renewable Energy Policies and Measures Database © OECD/IEA and IRENA, [November 2020]</t>
  </si>
  <si>
    <t>https://www.iea.org/policies/1600-sustainable-neighborhoods-contracts?country=Belgium&amp;page=3&amp;qs=belg</t>
  </si>
  <si>
    <t>Sustainable Singapore Blueprint Singapore (2014)</t>
  </si>
  <si>
    <t>Sustainable Blueprint</t>
  </si>
  <si>
    <t>https://www.nccs.gov.sg/media/publications/sustainable-singapore-blueprint</t>
  </si>
  <si>
    <t>Sustainable Transport - Better Infrastructure Strategy Denmark (2009)</t>
  </si>
  <si>
    <t>Sustainable Transport - Better Infrastructure Strategy</t>
  </si>
  <si>
    <t>Direct investment, Infrastructure investments, Fiscal or financial incentives, Tax relief, Strategic planning</t>
  </si>
  <si>
    <t>The Danish governments long-term Sustainable Transport and Infrastructure Strategy has as one of its objectives to reduce CO2 emissions from road transport, combining initiatives on green car taxes, investment in public transport, intelligent traffic systems and new roads. IEA/IRENA Global Renewable Energy Policies and Measures Database © OECD/IEA and IRENA, [November 2020]</t>
  </si>
  <si>
    <t>https://www.iea.org/policies/2213-sustainable-transport-better-infrastructure-strategy?country=Denmark&amp;qs=den</t>
  </si>
  <si>
    <t>Sustainable Urban Planning (Law 1083 of 2006) Colombia (2006)</t>
  </si>
  <si>
    <t>Sustainable Urban Planning (Law 1083 of 2006)</t>
  </si>
  <si>
    <t>Law 1083 of 2006 mandates that after 2010, all public transport vehicles in metropolitan, disctrict and local-level areas must run on clean fuels. IEA/IRENA Global Renewable Energy Policies and Measures Database © OECD/IEA and IRENA, [November 2020]</t>
  </si>
  <si>
    <t>https://www.iea.org/policies/6306-sustainable-urban-planning-law-1083-of-2006?country=Colombia&amp;qs=colombi</t>
  </si>
  <si>
    <t>Sustainable and Renewable Energy Development Authority Act Bangladesh (2012)</t>
  </si>
  <si>
    <t>Sustainable and Renewable Energy Development Authority Act</t>
  </si>
  <si>
    <t>https://www.dpp.gov.bd/upload_file/gazettes/10720_39500.pdf</t>
  </si>
  <si>
    <t>Swaziland National Climate Change Policy 2015 Swaziland (2015)</t>
  </si>
  <si>
    <t>https://climate-laws.org/cclow/geographies/172/policies/8127</t>
  </si>
  <si>
    <t>Sweden Aid for Manure Gas 2014-2023 Sweden (2014)</t>
  </si>
  <si>
    <t>Aid for Manure Gas 2014-2023</t>
  </si>
  <si>
    <t>Electricity and heat, Renewables, Agriculture and forestry, Agricultural CH4</t>
  </si>
  <si>
    <t>Support scheme for biogas production through anaerobic digestion of manure. The subsidy amounts to a maximum of 0.40 SEK/kWh of biogas produced. The subsidy is designed as a project and runs from 2014 to 2023, with a total of 385 million allocated for the period. IEA/IRENA Global Renewable Energy Policies and Measures Database © OECD/IEA and IRENA, [November 2020]</t>
  </si>
  <si>
    <t>https://www.iea.org/policies/6543-sweden-aid-for-manure-gas-2014-2023?country=Sweden&amp;qs=swed</t>
  </si>
  <si>
    <t>Sweden Rural Development Programme 2014-2020 Sweden (2014)</t>
  </si>
  <si>
    <t>Rural Development Programme 2014-2020</t>
  </si>
  <si>
    <t>Agriculture and forestry, Agricultural CH4, Agricultural CO2</t>
  </si>
  <si>
    <t>The programme for 2014–2020 includes investment grants for young entrepreneurs, capacity building, cooperation and innovation, support to areas with natural constraints, animal welfare subsidies, ecological farming, and environmental and climate actions. IEA/IRENA Global Renewable Energy Policies and Measures Database © OECD/IEA and IRENA, [November 2020]</t>
  </si>
  <si>
    <t>https://www.iea.org/policies/6542-sweden-rural-development-programme-2014-2020?country=Sweden&amp;qs=swed
https://www.government.se/4adb0c/contentassets/3d8c0f8317224257859ba46dea31a374/a-rural-development-programme-for-sweden</t>
  </si>
  <si>
    <t>Swedish Act on Sustainability Criteria for Biofuels and Bioliquids (2010:598) Sweden (2010)</t>
  </si>
  <si>
    <t>Act on Sustainability Criteria for Biofuels and Bioliquids (2010:598)</t>
  </si>
  <si>
    <t>Tax relief, Obligation schemes, Renewable energy target</t>
  </si>
  <si>
    <t>Implementation of the EU Renewables Directive. The criteria include requirements on decreased greenhouse gas emissions and certain restrictions on land use. There are also requirements on the physical traceability of the fuel, which implies that all actors in the production chain are accountable to the fulfilment of the sustainability criteria. IEA/IRENA Global Renewable Energy Policies and Measures Database © OECD/IEA and IRENA, [November 2020]</t>
  </si>
  <si>
    <t>https://www.iea.org/policies/5559-implementation-of-the-sustainability-criteria-of-the-renewables-directive?country=Sweden&amp;page=2&amp;qs=swed</t>
  </si>
  <si>
    <t>Swedish Climate Act Sweden (2018)</t>
  </si>
  <si>
    <t>Swedish Climate Act</t>
  </si>
  <si>
    <t>The Act establishes that the Government's climate policy must be based on the climate targets and specifies how the implementation is to be carried out. The Act states that the Government shall: - present a climate report in its Budget Bill each year; - draw up a climate policy action plan every fourth year to describe how the climate targets are to be achieved; -make sure that climate policy goals and budget policy goals work together</t>
  </si>
  <si>
    <t>http://www.swedishepa.se/Environmental-objectives-and-cooperation/Swedish-environmental-work/Work-areas/Climate/Climate-Act-and-Climate-policy-framework-/</t>
  </si>
  <si>
    <t>Swedish Climate Policy Framework Sweden (2017)</t>
  </si>
  <si>
    <t>Swedish Climate Policy Framework</t>
  </si>
  <si>
    <t>Formal &amp; legally binding climate strategy, Formal &amp; legally binding GHG reduction target</t>
  </si>
  <si>
    <t>The framework consists of three parts: long-term goals, a planning and monitoring system, and a climate policy council. Parts of the framework are regulated by a Climate Act, which came into force January 1 2018. The overarching climate target is to achieve zero net emissions of greenhouse gases by 2045 and hereafter negative emissions. Emissions from Swedish territory are to be at least 85 percent lower 2045 than they were 1990. Based on current populations forecasts for Sweden that corresponds to emissions of less than one tonne per capita. The remaining 15 percent may be covered by carbon sinks or emission reductions abroad.</t>
  </si>
  <si>
    <t>https://www.klimatpolitiskaradet.se/summary-in-english/
https://www.government.se/495f60/contentassets/883ae8e123bc4e42aa8d59296ebe0478/the-swedish-climate-policy-framework.pdf</t>
  </si>
  <si>
    <t>Syria’s Master Plan for Renewable Energy 2010 Syrian Arab Republic (2010)</t>
  </si>
  <si>
    <t>Master Plan for Renewable Energy</t>
  </si>
  <si>
    <t>According to the Center, Syria’s new master “renewables” plan will run to 2030. The tentative targets for the end of this period are:
1000–1500 MW of wind power
250 MW of biomass based plant
250 MW of PV plant
1 MTOE per annum of solar heat</t>
  </si>
  <si>
    <t>https://www.greenprophet.com/2010/07/syria-renewable-energy/</t>
  </si>
  <si>
    <t>Tajikistan Tax Incentives for Renewable Energy Tajikistan (2013)</t>
  </si>
  <si>
    <t>Tax Incentives for Renewable Energy</t>
  </si>
  <si>
    <t>In 2013 Tajikistan updated its Tax Code including tax incentives for renewable energy investors. Country allows for limited period of tax holidays on profits, VAT and excise duty exemptions. Based on investment amount, investors are entitled for 2 to 5 years of tax holiday on profits that they make from investments made directly in renewable energy sector. VAT and customs taxes are exempted on hydropower equipment and other projects classified as “high-priority projects”. IEA/IRENA Global Renewable Energy Policies and Measures Database © OECD/IEA and IRENA, [November 2020]</t>
  </si>
  <si>
    <t>https://www.iea.org/policies/6101-tajikistan-tax-incentives-for-renewable-energy?country=Tajikistan&amp;qs=taji</t>
  </si>
  <si>
    <t>Tanzania Agriculture Climate Resilience Plan Tanzania (2014)</t>
  </si>
  <si>
    <t>Agriculture Climate Resilience Plan</t>
  </si>
  <si>
    <t>http://extwprlegs1.fao.org/docs/pdf/tan152483.pdf</t>
  </si>
  <si>
    <t>Tanzania National Agriculture Policy 2013 Tanzania (2013)</t>
  </si>
  <si>
    <t>National Agriculture Policy</t>
  </si>
  <si>
    <t>The Policy aims among others at fighting land degradation, favouring organic agriculture and the production of biofuel crop production for increased use as a renewable energy, and more broadly to take adequate measures to improve adaptation to climate change effects.</t>
  </si>
  <si>
    <t>https://climate-laws.org/cclow/geographies/178/policies/4823</t>
  </si>
  <si>
    <t>Tanzania National Energy Policy Tanzania (2015)</t>
  </si>
  <si>
    <t>The National Energy Policy (NEP) was updated in December 2015 by the Ministry of Energy and Minerals. It aims at sustainably providing adequate, reliable and affordable energy to the Tanzanians. The NEP notably aims at scaling up the utilisation of renewable energy per se and to diversify the country's energy mix, using solar, biomass, wind, small-scale hydro and geothermal, including in buildings and industrial designs. Feed-in tariffs should be established and renewable energy integrate both the national and isolated grids. Alternatives to wood for cooking are also promoted. Besides, the document calls for a controlled use of new petroleum discoveries in the country.</t>
  </si>
  <si>
    <t>https://climate-laws.org/cclow/geographies/178/policies/4821</t>
  </si>
  <si>
    <t>Tanzanian Energy Development Access Programme (TEDAP) Tanzania (2008)</t>
  </si>
  <si>
    <t>Energy Development Access Programme (TEDAP)</t>
  </si>
  <si>
    <t>Direct investment, Infrastructure investments, Grants and subsidies, Strategic planning</t>
  </si>
  <si>
    <t>The Tanzanian Energy Development Access Programme (TEDAP), a co-operation project between the Tanzanian Ministry of Energy and the World Bank, aims to improve electricity service provision in urban centres and to establish basis for sustainable energy access in rural areas. Managed by the Rural Electrification Agency and financed through the Rural Electrification Fund initiated by the 2005 Rural Energy Act, the programme seeks to foster renewable electricity generation in rural areas and abate greenhouse gas emissions. IEA/IRENA Global Renewable Energy Policies and Measures Database © OECD/IEA and IRENA, [November 2020]</t>
  </si>
  <si>
    <t>https://www.iea.org/policies/4963-tanzanian-energy-development-access-programme-tedap?country=United%20Republic%20Of%20Tanzania&amp;qs=tanza</t>
  </si>
  <si>
    <t>Tax Deduction for Investments in Energy Efficiency &amp; Renewable Energy by Enterprises Belgium (1992)</t>
  </si>
  <si>
    <t>Tax Deduction for Investments in Energy Efficiency &amp; Renewable Energy by Enterprises</t>
  </si>
  <si>
    <t>This deduction for increased investments applies to fixed assets which tend to promote research and development of new products and advanced technologies which have no harmful effect on the environment and tend to a more rational use of energy. This deduction can be found in the Income Tax Code of 1992, Article 69, § 1,1 2 ° b and c. This policy makes incentives available for environmentally sound investments by industry. It provides tax deductions of up to 10.5% of investment costs (Article 70.1 Income Tax Code of 1992. Investments are considered eligible if they deal either with energy efficiency, or energy resulting from non-polluting treatment of industrial and urban waste. The policy covers projects dealing with solar, wind, hydro energy, biomass (including biofuels) and geothermal energy technologies as well as RD&amp;D activities that promote environmentally sound technologies. Tax payers are allowed to spread the deductions out over several years. The policy also offers grants totalling 20.5% of the investment and 25.5% for especially innovative companies. IEA/IRENA Global Renewable Energy Policies and Measures Database © OECD/IEA and IRENA, [November 2020]</t>
  </si>
  <si>
    <t>https://www.iea.org/policies/2247-tax-deduction-for-investments-in-energy-efficiency-renewable-energy-by-enterprises?country=Belgium&amp;page=3&amp;qs=belg</t>
  </si>
  <si>
    <t>Tax Deduction for Roof Insulation Belgium (2004)</t>
  </si>
  <si>
    <t>Tax Deduction for Roof Insulation</t>
  </si>
  <si>
    <t>The federal incentives for energy efficiency improvements in buildings were abolished in 2012, except for roof insulation. This is due to the overlap between the federal and regional fiscal incentives. The tax deduction for roof insulation accounts for 30% of the real expenses, this is the invoiced amount (including VAT). For the assessed year the deduction for the building can be a max of 3010 Euro. This tax deduction mechanism is transferred to the Regions since 1 January 2015. IEA/IRENA Global Renewable Energy Policies and Measures Database © OECD/IEA and IRENA, [November 2020]</t>
  </si>
  <si>
    <t>https://www.iea.org/policies/807-tax-deduction-for-roof-insulation-federal?country=Belgium&amp;page=2&amp;qs=belgiu</t>
  </si>
  <si>
    <t>Tax Exemptions for Renewable Energy Uruguay (2012)</t>
  </si>
  <si>
    <t>Tax Exemptions for Renewable Energy</t>
  </si>
  <si>
    <t>Companies that invest in a list of sectors established by the Decree, which includes the clean technologies sector, are exempted from certain taxes. IEA/IRENA Global Renewable Energy Policies and Measures Database © OECD/IEA and IRENA, [November 2020]</t>
  </si>
  <si>
    <t>https://www.iea.org/policies/5272-tax-exemptions-for-renewable-energy?country=Uruguay&amp;qs=urugu</t>
  </si>
  <si>
    <t>Tax Exemptions for the Import of Renewable Energy and Energy Efficiency Equipment Materials Tunisia (1995)</t>
  </si>
  <si>
    <t>Tax Exemptions for the Import of Renewable Energy and Energy Efficiency Equipment Materials</t>
  </si>
  <si>
    <t>Tax relief, Codes and standards</t>
  </si>
  <si>
    <t>The Decree sets the list of the raw materials and products necessary to manufacture energy efficiency or renewable energy equipments that are exempted from VAT and have reduced import duties. IEA/IRENA Global Renewable Energy Policies and Measures Database © OECD/IEA and IRENA, [November 2020]</t>
  </si>
  <si>
    <t>https://www.iea.org/policies/559-tax-exemptions-for-the-import-of-renewable-energy-and-energy-efficiency-equipment-materials?country=Tunisia&amp;qs=tunisi</t>
  </si>
  <si>
    <t>Tax Exemptions for the Import of Renewable Energy and Energy Efficiency Equipment Materials (2010) Tunisia (2010)</t>
  </si>
  <si>
    <t>The Decree amends the list of the raw materials and products necessary to manufacture energy efficiency or renewable energy equipments that are exempted from VAT and have reduced import duties. The previous list was established in 1995. IEA/IRENA Global Renewable Energy Policies and Measures Database © OECD/IEA and IRENA, [November 2020]</t>
  </si>
  <si>
    <t>https://www.iea.org/policies/110-tax-exemptions-for-the-import-of-renewable-energy-and-energy-efficiency-equipment-materials?country=Tunisia&amp;qs=tunisia</t>
  </si>
  <si>
    <t>Tax Incentives for Building Refurbishment Switzerland (1992)</t>
  </si>
  <si>
    <t>Tax Incentives for Building Refurbishment</t>
  </si>
  <si>
    <t>Investments in building refurbishment measures with effects on the protection of the environment or the saving of energy can be deducted from taxable income in the calculation of federal and cantonal income taxes IEA/IRENA Global Renewable Energy Policies and Measures Database © OECD/IEA and IRENA, [November 2020]</t>
  </si>
  <si>
    <t>https://www.iea.org/policies/2591-tax-incentives-for-building-refurbishment?country=Switzerland&amp;page=2&amp;qs=swi</t>
  </si>
  <si>
    <t>Tax Incentives for Renewable Energy Zimbabwe (2010)</t>
  </si>
  <si>
    <t>Zimbabwe has several investment incentives through tax and customs exemptions, which can be used to support renewable energy projects. Solar and electrical equipment receives exemption from import duty but a 15% VAT charge applies. Renewable Energy developers can benefit from a ten-year income tax holiday offered to investors within the energy, water and sanitation and transport sectors. (For details, see reference below.) IEA/IRENA Global Renewable Energy Policies and Measures Database © OECD/IEA and IRENA, [November 2020]</t>
  </si>
  <si>
    <t>https://www.iea.org/policies/6006-tax-incentives-for-renewable-energy?country=Zimbabwe&amp;qs=zam</t>
  </si>
  <si>
    <t>Tax Reduction for Environmental and Energy Investments in Public Buildings Sweden (2004)</t>
  </si>
  <si>
    <t>Tax Reduction for Environmental and Energy Investments in Public Buildings</t>
  </si>
  <si>
    <t>The Government presented a proposal for a limited time subsidy for certain investments focused on energy efficiency and renewable energy in public buildings. The support takes the form of a tax credit corresponding to 30% of the total cost of approved projects, rising to 70% to support the cost of installation of solar cells. The scheme will be in force from 1 January 2005 until 30 June 2006 except for the support for solar cells, which will continue until 31 December 2007. The total volume of the support is estimated at 2 000 million SEK. The support for solar cells accounts for 100 million SEK out of this total. IEA/IRENA Global Renewable Energy Policies and Measures Database © OECD/IEA and IRENA, [November 2020]</t>
  </si>
  <si>
    <t>https://www.iea.org/policies/1859-tax-reduction-for-environmental-and-energy-investments-in-public-buildings?country=Sweden&amp;page=2&amp;qs=swede</t>
  </si>
  <si>
    <t>Tax Reduction for Installation Costs of Biomass Heating Systems and Energy Efficient Windows Sweden (2006)</t>
  </si>
  <si>
    <t>Tax Reduction for Installation Costs of Biomass Heating Systems and Energy Efficient Windows</t>
  </si>
  <si>
    <t>A fiscal incentive introduced in 2004 offers an income tax reduction as an incentive to house owners to fit high-performance windows in existing houses, or to install a biofuel-fired heating system in new houses. IEA/IRENA Global Renewable Energy Policies and Measures Database © OECD/IEA and IRENA, [November 2020]</t>
  </si>
  <si>
    <t>https://www.iea.org/policies/1375-tax-reduction-for-installation-costs-of-biomass-heating-systems-and-energy-efficient-windows?country=Sweden&amp;page=2&amp;qs=swede</t>
  </si>
  <si>
    <t>Tax Reform 2.0 Denmark (2009)</t>
  </si>
  <si>
    <t>Tax Reform 2.0</t>
  </si>
  <si>
    <t>General, Industry, Industrial energy related</t>
  </si>
  <si>
    <t>A central element of the reform is a tax increase on both pollution and energy consumption, which includes raised taxes on energy used for heating and cooling, increased green taxes on electricity in general, and a tax on different kinds of fuels used for production. IEA/IRENA Global Renewable Energy Policies and Measures Database © OECD/IEA and IRENA, [November 2020]</t>
  </si>
  <si>
    <t>https://www.iea.org/policies/926-tax-reform-20?country=Denmark&amp;qs=den</t>
  </si>
  <si>
    <t>Tax Reform for Acceleration and Inclusion (TRAIN) Act (Act no 10963) Philippines (2017)</t>
  </si>
  <si>
    <t>Tax Reform for Acceleration and Inclusion (TRAIN) Act (Act no 10963)</t>
  </si>
  <si>
    <t>Economic instruments, Fiscal or financial incentives, Energy and other taxes</t>
  </si>
  <si>
    <t>The Act raises taxes on coal from 0.19 US cents in 2017 to 2.85 USD cents per metric tonne in 2020 (source: Climate Action Tracker, https://climateactiontracker.org/countries/philippines/current-policy-projections/).</t>
  </si>
  <si>
    <t>https://www.dof.gov.ph/index.php/ra-10963-train-law-and-veto-message-of-the-president/</t>
  </si>
  <si>
    <t>Tax on Waste Disposal Norway (1999)</t>
  </si>
  <si>
    <t>Tax on Waste Disposal</t>
  </si>
  <si>
    <t>Introduced in 1999, with differentiated between waste going to landfill and incineration. Incineration tax ended in 2010.
Rates in 2013 are NOK 479 per tonne for biodegradable waste going to landfill, NOK 289 per tonn for other waste going to landfill. IEA/IRENA Global Renewable Energy Policies and Measures Database © OECD/IEA and IRENA, [November 2020]</t>
  </si>
  <si>
    <t>https://www.iea.org/policies/3580-tax-on-waste-disposal?country=Norway&amp;page=2&amp;qs=norway</t>
  </si>
  <si>
    <t>Tax on oil sales Venezuela 2008 Venezuela (2008)</t>
  </si>
  <si>
    <t>Tax on oil sales</t>
  </si>
  <si>
    <t>http://www.reuters.com/article/venezuela-oil-windfall-tax-idUSL1N0AX96K20130128</t>
  </si>
  <si>
    <t>Tax relief for renewable energy investors (Decree No 10 of 6 August 2009 on additional conditions for investment activities as amended; Tax Code of Belarus of 29 December 2009, No 71-W) Belarus (2009)</t>
  </si>
  <si>
    <t>Tax relief for renewable energy investors (Decree No 10 of 6 August 2009 on additional conditions for investment activities as amended; Tax Code of of 29 December 2009, No 71-W)</t>
  </si>
  <si>
    <t>http://images.policy.mofcom.gov.cn/article/201611/1479353503898.pdf</t>
  </si>
  <si>
    <t>Taxation of oil and gas industries Kazakhstan Kazakhstan (2014)</t>
  </si>
  <si>
    <t>Taxation of oil and gas industries</t>
  </si>
  <si>
    <t>http://www.ey.com/Publication/vwLUAssets/Kazakhstan_oil_and_gas_tax_guide_2014/$FILE/EY-Kazakhstan_oil_and_gas_tax_guide_2014.pdf
http://www2.deloitte.com/content/dam/Deloitte/kz/Documents/media/KZ_Taxation_KAZAKHSTAN_Mahon.pdf</t>
  </si>
  <si>
    <t>Te Kakeega II National Strategy for Sustainable Development Tuvalu (2005)</t>
  </si>
  <si>
    <t>Te Kakeega II National Strategy for Sustainable Development</t>
  </si>
  <si>
    <t>https://sustainabledevelopment.un.org/content/documents/1350TUVALU-NationalStrategySD2005.pdf</t>
  </si>
  <si>
    <t>Te Kaniva: Tuvalu National Climate Change Policy Tuvalu (2012)</t>
  </si>
  <si>
    <t>Te Kaniva: National Climate Change Policy</t>
  </si>
  <si>
    <t>Executive
Te Kaniva (referring to the traditional travelling method of using stars and daily weather patterns to navigate) outlines the strategic policies for responding to climate change impacts and related disaster risks for the period 2012-2021. It was co-ordinated by the Ministry of Foreign Affairs, Trade, Tourism, Environment and Labour, in collaboration with numerous other government agencies, and with the support of the Secretariat of the Pacific Regional Environment Programme, the Applied Geoscience and Technology Division of Secretariat of the Pacific Community, and the UNDP.
It defines seven thematic goals, each containing detailed strategies and subsequent expected outcomes.</t>
  </si>
  <si>
    <t>http://www.lse.ac.uk/GranthamInstitute/law/te-kaniva-tuvalu-national-climate-change-policy/</t>
  </si>
  <si>
    <t>Technology Procurement Programme - Renewables Sweden (1998)</t>
  </si>
  <si>
    <t>Technology Procurement Programme - Renewables</t>
  </si>
  <si>
    <t>Procurement rules, Research &amp; Development and Deployment (RD&amp;D)</t>
  </si>
  <si>
    <t>In addition to a pre-existing 1997 Investment Support Programme (see separate entry), the Swedish government established a five-year technology procurement programme specifically for renewable electricity production in January 1998. Total funds for this programme were SEK 100 million (Eur 11 million) for a five-year period. This procurement programme ended in 2002 and was replaced by the Energy Act, which came into effect in 2003. IEA/IRENA Global Renewable Energy Policies and Measures Database © OECD/IEA and IRENA, [November 2020]</t>
  </si>
  <si>
    <t>https://www.iea.org/policies/3511-technology-procurement-programme-renewables?country=Sweden&amp;page=3&amp;qs=swede</t>
  </si>
  <si>
    <t>Tenders for Efficient Use of Electricity Switzerland (2010)</t>
  </si>
  <si>
    <t>Tenders for Efficient Use of Electricity</t>
  </si>
  <si>
    <t>The grid levy on electricity also used to fund feed-in tariffs will be used to help finance‚ selected energy efficiency measures that would not pay for themselves purely through the‚ energy savings made. A series of tender calls for projects and programmes for more efficient use of electricity in industry and households has been launched by the Swiss Federal Office‚ of Energy since 2010, with a varying budget‚ of around Swiss francs (CHF) 10 million to‚ 20 million. Companies and organisations may apply‚ for the implementation of efficiency‚ measures within the scope of an annual‚ call for tenders. The main criterion is the‚ cost-benefit ratio (promotion funding per‚ saved amount of energy). (For more details, see reference below.) IEA/IRENA Global Renewable Energy Policies and Measures Database © OECD/IEA and IRENA, [November 2020]</t>
  </si>
  <si>
    <t>https://www.iea.org/policies/438-tenders-for-efficient-use-of-electricity?country=Switzerland&amp;qs=switzerl</t>
  </si>
  <si>
    <t>The Act on Environmental Requirements in the Procurement of Vehicles and Certain Public Passenger Transport Services Sweden (2011)</t>
  </si>
  <si>
    <t>The Act on Environmental Requirements in the Procurement of Vehicles and Certain Public Passenger Transport Services</t>
  </si>
  <si>
    <t>Adapting the Directive 2009/33/EC on the promotion of clean and energy-efficient road transport vehicles. Public authorities who purchase cars or lease them for at least one year are to take into account the car's energy and environmental impact throughout their entire period of use in the procurement process. IEA/IRENA Global Renewable Energy Policies and Measures Database © OECD/IEA and IRENA, [November 2020]</t>
  </si>
  <si>
    <t>https://www.iea.org/policies/281-environmental-requirements-in-the-procurement-of-vehicles?country=Sweden&amp;qs=swed</t>
  </si>
  <si>
    <t>The Austrian Strategy for Adaption to Climate Change Austria (2012)</t>
  </si>
  <si>
    <t>The n Strategy for Adaption to Climate Change</t>
  </si>
  <si>
    <t>http://www.lse.ac.uk/GranthamInstitute/law/the-austrian-strategy-for-adaption-to-climate-change/</t>
  </si>
  <si>
    <t>The Bangladesh Energy Regulatory Commission (BERC) Act 2003 Bangladesh (2003)</t>
  </si>
  <si>
    <t>The Energy Regulatory Commission (BERC) Act</t>
  </si>
  <si>
    <t>http://www.sreda.gov.bd/d3pbs_uploads/files/acts_2_bangladesh_energy_regulatory_commission_act_2003.pdf</t>
  </si>
  <si>
    <t>The Biomass Agreement Denmark (1993)</t>
  </si>
  <si>
    <t>The Biomass Agreement</t>
  </si>
  <si>
    <t>In 1993, the government set an objective to increase biomass use from 50 PJ to 75 PJ by 2000 (10% of total fuel consumption) and to establish two to three large biomass plants before 2003. IEA/IRENA Global Renewable Energy Policies and Measures Database © OECD/IEA and IRENA, [November 2020]</t>
  </si>
  <si>
    <t>https://www.iea.org/policies/3051-the-biomass-agreement?country=Denmark&amp;page=2&amp;qs=denm</t>
  </si>
  <si>
    <t>The Building and Planning Act (SFS 2010:900) Sweden (2010)</t>
  </si>
  <si>
    <t>The Building and Planning Act (SFS 2010:900)</t>
  </si>
  <si>
    <t>https://www.boverket.se/en/start/building-in-sweden/swedish-market/laws-and-regulations/national-regulations/pbl-pbf/</t>
  </si>
  <si>
    <t>The Climate Change Trust Fund Act Bangladesh (2009)</t>
  </si>
  <si>
    <t>The Climate Change Trust Fund Act</t>
  </si>
  <si>
    <t>http://www.dpp.gov.bd/upload_file/gazettes/15741_60576.pdf</t>
  </si>
  <si>
    <t>The Co-operation Agreement on the National Climate Plan and the National Climate Plan Belgium (2002)</t>
  </si>
  <si>
    <t>The Co-operation Agreement on the National Climate Plan and the National Climate Plan</t>
  </si>
  <si>
    <t>Legislative
The present co-operation agreement was the basis for the elaboration of the first National Climate Plan (2009-2012), as well as establishment of the National Climate Commission. The Plan offers a detailed description of all existing formally approved climate change related measures for each sector (energy, industry, transport…) and cross-cutting issues (awareness-raising, exemplary role of the federal Government, etc.). The National Climate Plan also defines the 11 main axes of Belgium’s climate strategy:
• Energy production optimisation
• Efficient use of energy
• Industrial sector initiatives
• Development of sustainable transport
• Prioritisation of sustainable management of agricultural and forest ecosystems
• Continued efforts in waste management
• Increased climate change research
• Awareness-raising on climate change mitigation options
• Increased direct initiative of public authorities in reducing the GHG emissions
• Use of flexibility mechanisms (JI, CDM)
• Integrating the climate dimension into development aid policy
Climate change policy has been consolidated in the National Climate Plan (2009-2012). Since 2013, the National Climate Commission has been engaged in extending this Plan up to 2020, a process slowed down by the lack of agreement among the regions and the National government on burden-sharing of non-ETS targets for 2013 − 2020 as well as the share of renewable energies per region.</t>
  </si>
  <si>
    <t>http://www.lse.ac.uk/GranthamInstitute/law/the-co-operation-agreement-on-the-national-climate-plan-and-the-national-climate-plan/</t>
  </si>
  <si>
    <t>The Concept of Transition  to Sustainable Development for the Period 2007-2024, Presidential Decree No 216 of 2006 Kazakhstan (2006)</t>
  </si>
  <si>
    <t>The Concept of Transition of the Republic of to Sustainable Development for the Period 2007-2024, Presidential Decree No 216/2006</t>
  </si>
  <si>
    <t>Strategic planning, Political &amp; non-binding renewable energy target</t>
  </si>
  <si>
    <t>https://sustainabledevelopment.un.org/content/documents/kazakhstan_9may.pdf</t>
  </si>
  <si>
    <t>The Danish Climate Policy Plan Denmark (2013)</t>
  </si>
  <si>
    <t>The Danish Climate Policy Plan</t>
  </si>
  <si>
    <t>Climate strategy, Political &amp; non-binding climate strategy, Renewable energy target, Political &amp; non-binding renewable energy target</t>
  </si>
  <si>
    <t>Executive
The Climate Policy Plan set a target of 40% reduction in emissions by 2020 compared to the 1990 levels and outlined the government’s proposal for a Climate Change Act. Oil for heating purposes and coal are to be phased out by 2030, and electricity and heating supply is to be 100% covered by renewable energy by 2035. Further non-ETS reductions for the period of 2013-2020, is set to 20% by 2020 compared with 2005</t>
  </si>
  <si>
    <t>http://www.lse.ac.uk/GranthamInstitute/law/the-danish-climate-policy-plan/</t>
  </si>
  <si>
    <t>The Decree on Connection and Access of Renewable Electricity to the National Grid Tunisia (2011)</t>
  </si>
  <si>
    <t>The Decree on Connection and Access of Renewable Electricity to the National Grid</t>
  </si>
  <si>
    <t>The Decree sets the conditions for the connection and access of renewable electricity producers to the national grid. It supersedes the previous conditions set in 2007. IEA/IRENA Global Renewable Energy Policies and Measures Database © OECD/IEA and IRENA, [November 2020]</t>
  </si>
  <si>
    <t>https://www.iea.org/policies/5332-the-decree-on-connection-and-access-of-renewable-electricity-to-the-national-grid?country=Tunisia&amp;qs=tunisia</t>
  </si>
  <si>
    <t>The Ecological Code No. 212 of 2007 and Amendment to said legislation on 3 December 2011 Kazakhstan (2007)</t>
  </si>
  <si>
    <t>The Ecological Code of the Republic of , No. 212 of 2007 and Amendment to said legislation on 3 December 2011</t>
  </si>
  <si>
    <t>General, Industry, Electricity and heat</t>
  </si>
  <si>
    <t>http://cis-legislation.com/document.fwx?rgn=15027
http://invest.gov.kz/upload/docs/en/323a08584fc35cf34230a6139a54d974.pdf</t>
  </si>
  <si>
    <t>The Electricity Certificate System Sweden (2003)</t>
  </si>
  <si>
    <t>The Electricity Certificate System</t>
  </si>
  <si>
    <t>The electricity certificate is a market-based support system for renewable electricity production. The system came into force on 1 May 2003 and was intended to increase the production of renewable electricity and to make the production more cost-efficient. For each MWh produced from renewable resources, electricity producers have the opportunity to be granted an electricity certificate by the Government. The certificates can be sold on an open market to electricity consumers - mostly via electricity suppliers - who have to fulfil a quota obligation of certificated electricity. The quota is set in proportion to total electricity use. Energy-intensive industry is exempt from the requirement. IEA/IRENA Global Renewable Energy Policies and Measures Database © OECD/IEA and IRENA, [November 2020]</t>
  </si>
  <si>
    <t>https://www.iea.org/policies/3875-the-electricity-certificate-system?country=Sweden&amp;page=3&amp;qs=swede</t>
  </si>
  <si>
    <t>The Electricity Proclamation (No. 86-1997) Ethiopia (1997)</t>
  </si>
  <si>
    <t>The Electricity Proclamation (No. 86-1997)</t>
  </si>
  <si>
    <t>https://chilot.files.wordpress.com/2011/01/proc-no-86-1997-electricity.pdf</t>
  </si>
  <si>
    <t>The Energy Act, No. 50 of 1990 Norway (1990)</t>
  </si>
  <si>
    <t>The Energy Act, No. 50 of 1990</t>
  </si>
  <si>
    <t>https://www.regjeringen.no/globalassets/upload/oed/vedlegg/lover-og-reglement/act_no_50_of_29_june_1990.pdf</t>
  </si>
  <si>
    <t>The Energy Law Mongolia (2001)</t>
  </si>
  <si>
    <t>The Energy Law</t>
  </si>
  <si>
    <t>http://extwprlegs1.fao.org/docs/pdf/mon67606E.pdf</t>
  </si>
  <si>
    <t>The Energy Regulations Act (Chapter 436) Zambia (1995)</t>
  </si>
  <si>
    <t>The Energy Regulations Act (Chapter 436)</t>
  </si>
  <si>
    <t>This Act establishes an Energy Regulation Board and define its functions and powers. It provides for the licensing of undertakings for the production of energy or the production or handling of certain fuels. It repeals the National Energy Council Act and the Zambia Electricity Supply Act. The board is notably in charge of formulating measures to minimise the environmental impact of energy systems. Nuclear, solar and wind resources are taken into account.</t>
  </si>
  <si>
    <t>https://climate-laws.org/cclow/geographies/199/laws/4324</t>
  </si>
  <si>
    <t>The Energy Resources Act 1989 Israel (1989)</t>
  </si>
  <si>
    <t>The Energy Resources Act</t>
  </si>
  <si>
    <t>https://www.climate-laws.org/geographies/israel/laws/the-energy-resources-act-1989</t>
  </si>
  <si>
    <t>The Environmental Management Act (EMA) Tanzania (2005)</t>
  </si>
  <si>
    <t>The Environmental Management Act (EMA)</t>
  </si>
  <si>
    <t>http://www.tzdpg.or.tz/fileadmin/_migrated/content_uploads/Environmental_Management_Act_04.pdf</t>
  </si>
  <si>
    <t>The Environmental Management and Conservation Act No. 12 as amended by The Environmental Management and Conservation (Amendment) Act No. 28 Vanuatu (2011)</t>
  </si>
  <si>
    <t>The Environmental Management and Conservation Act No. 12 as amended by The Environmental Management and Conservation (Amendment) Act No. 28</t>
  </si>
  <si>
    <t>https://www.unodc.org/res/cld/document/environmental-management-and-conservation-act_html/Environmental_Management_and_Conservation_Amendment_Act.pdf</t>
  </si>
  <si>
    <t>The First National Greenhouse Gas Mitigation Plan and Government decision 2508 Israel (2010)</t>
  </si>
  <si>
    <t>The First National Greenhouse Gas Mitigation Plan and Government decision 2508</t>
  </si>
  <si>
    <t>Executive
The National Plan for the Reduction of Greenhouse Gas Emissions aims to reduce emissions by 20% compared to a business-as-usual scenario by 2020.</t>
  </si>
  <si>
    <t>http://www.lse.ac.uk/GranthamInstitute/law/the-first-national-greenhouse-gas-mitigation-plan-and-government-decision-2508/</t>
  </si>
  <si>
    <t>The Forest Act No. 945 Denmark (2009)</t>
  </si>
  <si>
    <t>The Forest Act No. 945</t>
  </si>
  <si>
    <t>https://www.ecolex.org/details/legislation/forest-act-no-945-of-2009-lex-faoc099058/</t>
  </si>
  <si>
    <t>The Forest Law Mongolia (2012)</t>
  </si>
  <si>
    <t>The Forest Law</t>
  </si>
  <si>
    <t>http://www.fao.org/3/w8302e/w8302e07.htm</t>
  </si>
  <si>
    <t>The Forests Act Zambia (2015)</t>
  </si>
  <si>
    <t>The Forests Act</t>
  </si>
  <si>
    <t>This Act provides for the protection of forests, related carbon stock management, biodiversity and the fight against desertification. It establishes a Forest Development Fund and a Forest Management Plan. It details rules seeking to protect biodiversity, regulations on forest economic productions including timber and enforcement.</t>
  </si>
  <si>
    <t>https://climate-laws.org/cclow/geographies/199/laws/4326</t>
  </si>
  <si>
    <t>The Fuels Act (2011:319) Sweden (2011)</t>
  </si>
  <si>
    <t>The Fuels Act (2011:319)</t>
  </si>
  <si>
    <t>The Act entails that fuel suppliers have to decrease GHG emissions from supplied fuels with 6 % until 2020, compared to fossil fuels in 2010. Fuel suppliers have to deliver annual reports to the Swedish Energy Agency on the origin and GHG emissions of the supplied fuels. IEA/IRENA Global Renewable Energy Policies and Measures Database © OECD/IEA and IRENA, [November 2020]</t>
  </si>
  <si>
    <t>https://www.iea.org/policies/1258-the-fuels-act?country=Sweden&amp;page=1&amp;qs=swede</t>
  </si>
  <si>
    <t>The Growth and Transformation Plan (GTP I) (2011-2015) Ethiopia (2010)</t>
  </si>
  <si>
    <t>The Growth and Transformation Plan (GTP I) (2011-2015)</t>
  </si>
  <si>
    <t>Executive
To increase the generating renewable energy capacity from 2000 MW to 8 GW – 10 GW by the end of 2015.
GTP I has been superseded by GTP II (2016-2020) (http://climatepolicydatabase.org/index.php/Growth_and_Transformation_Plan_II_(GTP_II)_2016-2020) IEA/IRENA Global Renewable Energy Policies and Measures Database © OECD/IEA and IRENA, [November 2020]</t>
  </si>
  <si>
    <t>http://www.ethiopians.com/Ethiopia_GTP_2015.pdf</t>
  </si>
  <si>
    <t>The Hydropower Development Policy Nepal (2001)</t>
  </si>
  <si>
    <t>The Hydropower Development Policy</t>
  </si>
  <si>
    <t>http://www.lawcommission.gov.np/en/wp-content/uploads/2018/09/hydropower-development-policy-2058-2001.pdf</t>
  </si>
  <si>
    <t>The Israeli' Emissions Reduction National Plan Israel (2008)</t>
  </si>
  <si>
    <t>Emissions Reduction National Plan</t>
  </si>
  <si>
    <t>20% reduction in electricity consumption</t>
  </si>
  <si>
    <t>http://www.renewable.org.il/he-il/english.htm</t>
  </si>
  <si>
    <t>The Law of Governmental Financial Provisions Iran (2006)</t>
  </si>
  <si>
    <t>The Law of Governmental Financial Provisions</t>
  </si>
  <si>
    <t>http://www.lse.ac.uk/GranthamInstitute/law/the-law-of-governmental-financial-provisions/</t>
  </si>
  <si>
    <t>The Mother Earth Law and Integral Development to Live Well, Law No 300 Bolivia (2012)</t>
  </si>
  <si>
    <t>The Mother Earth Law and Integral Development to Live Well, Law No 300</t>
  </si>
  <si>
    <t>http://peoplesagreement.org/?p=1727</t>
  </si>
  <si>
    <t>The National Biofuel Policy Malaysia (2006)</t>
  </si>
  <si>
    <t>The National Biofuel Policy</t>
  </si>
  <si>
    <t>Policy support, Other mandatory requirements, Research &amp; Development and Deployment (RD&amp;D)</t>
  </si>
  <si>
    <t>http://www.americanpalmoil.com/pdf/biodiesel/Malaysia%20Biofuel%20Policy.pdf</t>
  </si>
  <si>
    <t>The National Climate Change Policy of the Hashemite Kingdom of Jordan 2013-2020 Jordan (2013)</t>
  </si>
  <si>
    <t>The National Climate Change Policy of the Hashemite Kingdom of 2013-2020</t>
  </si>
  <si>
    <t>http://www.lse.ac.uk/GranthamInstitute/law/the-national-climate-change-policy-of-the-hashemite-kingdom-of-jordan-2013-2020/</t>
  </si>
  <si>
    <t>The National Climate Change Strategy (NCCS) El Salvador (2013)</t>
  </si>
  <si>
    <t>The National Climate Change Strategy (NCCS)</t>
  </si>
  <si>
    <t>Executive
The Strategy is structured around three core areas of action. To tackle losses generated by climate change, the Strategy first proposes strong participation on international climate negotiations and financial compensation to people and businesses that suffered from climate related disasters. Second, the Strategy outlines that adaptation measures should address urban and coastal changes, the recovery of critical ecosystems and rural landscapes, as well as sectoral adaptation strategies. The third focal area of the NCCS is the development of a mitigation programme that is associated with the national agenda for social and economic development, including the development of a low-carbon economy.</t>
  </si>
  <si>
    <t>http://www.lse.ac.uk/GranthamInstitute/law/the-national-climate-change-strategy-nccs/</t>
  </si>
  <si>
    <t>The National Climate Plan Algeria (2013)</t>
  </si>
  <si>
    <t>The National Climate Plan</t>
  </si>
  <si>
    <t>"The National Climate Plan presents an agenda both in terms of mitigation and adaptation, aims to realize sustained economic growth and inclusive social development, while taking due account of climate change related challenges. It provides an overview of climate change vulnerabilities in Algeria and proposes over 70 action measures, including:
– adoption of cleaner energy consumption model by substituting liquid fuels by natural gas and liquefied propane;
– achieving 35,000 hectares of forests and developing another 175,000 hectares;
– waste recovery (13.5 million tonnes / year),
– electrification of railway transport and intensification of urban public transport (including constructing the Algiers metro and tramway infrastructure in several cities).
The Plan further promotes uptake of renewable energies and sets a target of installing of 22,000 MW of renewable power capacity between 2011 and 2030, divided between 12, 000 MW to be dedicated to cover the national demand for electricity and 10,000 MW for export." http://www.lse.ac.uk/GranthamInstitute/law/the-national-climate-plan/</t>
  </si>
  <si>
    <t>http://www.lse.ac.uk/GranthamInstitute/law/the-national-climate-plan/
http://ac.els-cdn.com/S1876610213012319/1-s2.0-S1876610213012319-main.pdf?_tid=b38ab120-71e0-11e7-89bf-00000aab0f6b&amp;acdnat=1501059735_d8f7b97dd26d35105c91180595b72490</t>
  </si>
  <si>
    <t>The National Development Plan 10 (2009-2016) Botswana (2010)</t>
  </si>
  <si>
    <t>The National Development Plan 10 (2009-2016)</t>
  </si>
  <si>
    <t>aim to see an increase of renewable energy usage of 15% by 2015 and 25% by 2030.</t>
  </si>
  <si>
    <t>http://www.reegle.info/countries/botswana-energy-profile/BW</t>
  </si>
  <si>
    <t>The National Energy Policy Ghana (2010)</t>
  </si>
  <si>
    <t>The National Energy Policy</t>
  </si>
  <si>
    <t>https://www.greengrowthknowledge.org/national-documents/ghana-national-energy-policy</t>
  </si>
  <si>
    <t>National Strategy and Action Plan for Low Carbon Development Bhutan (2012)</t>
  </si>
  <si>
    <t>National Strategy and Action Plan for Low Carbon Development</t>
  </si>
  <si>
    <t>"The National Strategy and Action Plan for Low Carbon Development was prepared to enable Bhutan to fulfill its commitment of remaining carbon neutral. In other words, it will help in ensuring that national emissions of greenhouse gasses (GHG) remain less than the national sequestration capacity." Executive Summary (2012). "The National Environment Commission is the national focal agency for climate change in Bhutan and also the National Focal Agency for the UN Framework Convention on Climate Change." (Page 9) National Strategy and Action Plan for Low Carbon Development, 2012.</t>
  </si>
  <si>
    <t>http://www.nec.gov.bt/nec1/wp-content/uploads/2012/11/CNS-final-low-carbon.pdf.
http://www.nec.gov.bt/nec1/?page_id=34</t>
  </si>
  <si>
    <t>The National Water Plan Nepal (2005)</t>
  </si>
  <si>
    <t>The National Water Plan</t>
  </si>
  <si>
    <t>https://www.lse.ac.uk/GranthamInstitute/wp-content/uploads/laws/1495.pdf</t>
  </si>
  <si>
    <t>The Pakistan Council of Renewable Technologies Act Pakistan (2010)</t>
  </si>
  <si>
    <t>The Council of Renewable Technologies Act</t>
  </si>
  <si>
    <t>Legislative, mandating the establishment of the Pakistan Council of Renewable Energy Technologies. The council will be responsible for promoting the development, acquisition, propagation and dissemination of renewable energy technologies.</t>
  </si>
  <si>
    <t>https://www.officialgazette.gov.ph/2012/08/16/republic-act-no-10174/</t>
  </si>
  <si>
    <t>The Pakistan Energy efficiency and Conservation Act Pakistan (2011)</t>
  </si>
  <si>
    <t>The Energy efficiency and Conservation Act</t>
  </si>
  <si>
    <t>Advice or aid in implementation, Information provision, Policy support, Institutional creation</t>
  </si>
  <si>
    <t>Legislative: creates the National Energy Conservation Authority (ENERCON) and its fund; the Pakistan Energy Conservation Council.</t>
  </si>
  <si>
    <t>https://www.preventionweb.net/english/professional/policies/v.php?id=60595</t>
  </si>
  <si>
    <t>The People's Survival Fund Act (RA 10171) Philippines (2012)</t>
  </si>
  <si>
    <t>The People's Survival Fund Act (RA 10171)</t>
  </si>
  <si>
    <t>The Renewable Energy Policy for Uganda Uganda (2007)</t>
  </si>
  <si>
    <t>The Renewable Energy Policy</t>
  </si>
  <si>
    <t>Executive
The 2007-2017 Renewable Energy Policy (REP) aims to increase the share of renewable energy from 4% to 61% of national energy consumption by 2017. IEA/IRENA Global Renewable Energy Policies and Measures Database © OECD/IEA and IRENA, [November 2020]</t>
  </si>
  <si>
    <t>https://eneken.ieej.or.jp/data/5012.pdf</t>
  </si>
  <si>
    <t>The Republic of the Maldives Strategic National Action Plan for Disaster Risk Reduction and Climate Change Adaptation 2010-2020 Maldives (2010)</t>
  </si>
  <si>
    <t>Strategic National Action Plan for Disaster Risk Reduction and Climate Change Adaptation 2010-2020</t>
  </si>
  <si>
    <t>The Rights of Mother Earth Law Bolivia (2010)</t>
  </si>
  <si>
    <t>The Rights of Mother Earth Law</t>
  </si>
  <si>
    <t>https://therightsofnature.org/bolivia-law-of-mother-earth/</t>
  </si>
  <si>
    <t>The Strategic Development Program of Hydro energy Sector of the Republic of Armenia Armenia (2011)</t>
  </si>
  <si>
    <t>The Strategic Development Program of Hydro energy Sector</t>
  </si>
  <si>
    <t>The Program states that Armenia is rich in renewable energy sources and it forecasts that by 2025 they will be able to meet 30% of country’s energy demand. Hydroenergy is the most usable RE type in the country. In order to reach 30% of RE presence in the national energy mix Program outlines that:
1. New huge hydro power plants (HPP) will be build:
a- Meghri HPP on the river Araks, expected production in 2017;
b- Shnogh HPP on the river Debed, contracts not signed yet therefore no estimation on potential time of production;
c- Loriberd HPP on the river Dzoraget, contracts not signed yet therefore no estimation on potential time of exploitation yet.
2. Existing HPPs (Vorotan HPP Complex and Dzora HPP) will undergo renovation
3. Steps to attract private investors will be taken.
Upon completion of the Strategic Development Program of Hydroenergy Sector of the Republic of Armenia it is expected that following targets will be achieved:
1- Additional 570 MW of electricity production will be added;
2- The share of renewable energy sources in annual domestic electricity production will increase;
3- The reliability of the electricity system will increase;
4- The energy dependence of Armenia from importing fossil fuels will considerably decrease;
5- The greenhouse gas emissions will decrease. IEA/IRENA Global Renewable Energy Policies and Measures Database © OECD/IEA and IRENA, [November 2020]</t>
  </si>
  <si>
    <t>https://eneken.ieej.or.jp/data/3921.pdf</t>
  </si>
  <si>
    <t>The Strategy for the National Climate Change Management Policy Lithuania (2012)</t>
  </si>
  <si>
    <t>The Strategy for the National Climate Change Management Policy</t>
  </si>
  <si>
    <t>The goal of this Strategy is to develop and implement climate change management policy in Lithuania. Strategy sets the short-term (until 2020), indicative mid-term (until 2030 and until 2040) and long-term (until 2050) goals and objectives in the field of climate change mitigation and adaptation. IEA/IRENA Global Renewable Energy Policies and Measures Database © OECD/IEA and IRENA, [November 2020]</t>
  </si>
  <si>
    <t>http://www.am.lt/VI/index.php#a/12869</t>
  </si>
  <si>
    <t>The constitution of Tunisia Tunisia 2014 Tunisia (2014)</t>
  </si>
  <si>
    <t>The constitution</t>
  </si>
  <si>
    <t>The constitution has been labeled one of the most progressive in the region, especially for its provisions on health care, women’s rights and notably, climate change. In fact, by embedding climate protection in its text, Tunisia has joined a very exclusive group of countries to do so—only Ecuador and the Dominican Republic have similar provisions.
The new climate clause under Article 45 obliges the state to guarantee “a sound climate and the right to a sound and balanced environment,” and to “provide the necessary means to eliminate environmental pollution.” The opening preamble also notes “the necessity of contributing to a secure climate and the protection of the environment</t>
  </si>
  <si>
    <t>http://www.lse.ac.uk/GranthamInstitute/law/constitution-of-the-republic-of-tunisia/
http://science.time.com/2014/01/29/tunisia-recognizes-climate-change-in-its-constitution/</t>
  </si>
  <si>
    <t>The national emission target for Austria under the EU Effort Sharing Decision (406/2009/EC) Austria 2009 Austria (2009)</t>
  </si>
  <si>
    <t>National emission target under the EU Effort Sharing Decision (406/2009/EC)</t>
  </si>
  <si>
    <t>The national emission target for Austria under the EU Effort Sharing Decision is 16% reduction of greenhouse gas emissions in 2020 compared to 2005 level.</t>
  </si>
  <si>
    <t>The national emission target for Belgium under the EU Effort Sharing Decision (406/2009/EC) Belgium (2009)</t>
  </si>
  <si>
    <t>Obligation schemes, Target, GHG reduction target, Formal &amp; legally binding GHG reduction target</t>
  </si>
  <si>
    <t>The national emission target for Belgium under the EU Effort Sharing Decision is 15% reduction of greenhouse gas emissions in 2020 compared to 2005 level.</t>
  </si>
  <si>
    <t>The national emission target for Cyprus under the EU Effort Sharing Decision (406/2009/EC) Cyprus 2009 Cyprus (2009)</t>
  </si>
  <si>
    <t>The national emission target for Cyprus under the EU Effort Sharing Decision is 5% reduction of greenhouse gas emissions in 2020 compared to 2005 level.</t>
  </si>
  <si>
    <t>The national emission target for Denmark under the EU Effort Sharing Decision (406/2009/EC) Denmark 2009 Denmark (2009)</t>
  </si>
  <si>
    <t>The national emission target for Denmark under the EU Effort Sharing Decision is 20% reduction of greenhouse gas emissions in 2020 compared to 2005 level.</t>
  </si>
  <si>
    <t>The national emission target for Finland under the EU Effort Sharing Decision (406/2009/EC) Finland 2009 Finland (2009)</t>
  </si>
  <si>
    <t>The national emission target for FInland under the EU Effort Sharing Decision is 16% reduction of greenhouse gas emissions in 2020 compared to 2005 level.</t>
  </si>
  <si>
    <t>The national emission target for Greece under the EU Effort Sharing Decision (406/2009/EC) Greece 2009 Greece (2009)</t>
  </si>
  <si>
    <t>The national emission target for Greece under the EU Effort Sharing Decision is 4% reduction of greenhouse gas emissions in 2020 compared to 2005 level.</t>
  </si>
  <si>
    <t>The national emission target for Ireland under the EU Effort Sharing Decision (406/2009/EC) Ireland 2009 Ireland (2009)</t>
  </si>
  <si>
    <t>The national emission target under the EU Effort Sharing Decision is 20% reduction of greenhouse gas emissions in 2020 compared to 2005 level.</t>
  </si>
  <si>
    <t>The national emission target for Luxembourg under the EU Effort Sharing Decision (406/2009/EC) Luxembourg 2009 Luxembourg (2009)</t>
  </si>
  <si>
    <t>The national emission target for Luxembourg under the EU Effort Sharing Decision is 20% reduction of greenhouse gas emissions in 2020 compared to 2005 level.</t>
  </si>
  <si>
    <t>The national emission target for Netherlands under the EU Effort Sharing Decision (406/2009/EC) Netherlands 2009 Netherlands (2009)</t>
  </si>
  <si>
    <t>The national emission target for Netherlands under the EU Effort Sharing Decision is 16% reduction of greenhouse gas emissions in 2020 compared to 2005 level.</t>
  </si>
  <si>
    <t>The national emission target for Spain under the EU Effort Sharing Decision (406/2009/EC) Spain 2009 Spain (2009)</t>
  </si>
  <si>
    <t>Regulatory Instruments, Obligation schemes, GHG reduction target, Formal &amp; legally binding GHG reduction target</t>
  </si>
  <si>
    <t>The national emission target for Spain under the EU Effort Sharing Decision is 10% reduction of greenhouse gas emissions in 2020 compared to 2005 level.</t>
  </si>
  <si>
    <t>The national emission target for Sweden under the EU Effort Sharing Decision (406/2009/EC) Sweden 2009 Sweden (2009)</t>
  </si>
  <si>
    <t>The national emission target for Sweden under the EU Effort Sharing Decision is 17% reduction of greenhouse gas emissions in 2020 compared to 2005 level.</t>
  </si>
  <si>
    <t>Timor-Leste Strategic Development Plan (2011-2030) Timor-Leste (East Timor) (2011)</t>
  </si>
  <si>
    <t>Strategic Development Plan (2011-2030)</t>
  </si>
  <si>
    <t>Has multiple references to climate change adaptation, mitigation and research, renewable energy and carbon credits.</t>
  </si>
  <si>
    <t>https://climate-laws.org/cclow/geographies/180/policies/4779</t>
  </si>
  <si>
    <t>Tonga Climate Change Policy Tonga 2016 Tonga (2016)</t>
  </si>
  <si>
    <t>An integrated and overarching policy framework that includes mitigation, adaptation as well as disaster prevention in a holistic approach.
Aims for 100 percent renewable energy</t>
  </si>
  <si>
    <t>http://www.preventionweb.net/files/48404_tongaclimatechangepolicy2016.pdf</t>
  </si>
  <si>
    <t>TransMilenio BRT Colombia (2000)</t>
  </si>
  <si>
    <t>TransMilenio BRT</t>
  </si>
  <si>
    <t>Bogotá</t>
  </si>
  <si>
    <t>In order to reduce the number of private cars circulating in the city, as well as congestion, air pollution and CO2 emissions, the city of Bogotá decided the creation of a Bus Rapid Transit system, operational since December 2000.</t>
  </si>
  <si>
    <t>https://www.ids.ac.uk/files/dmfile/LHcasestudy05-BogotaBRT.pdf</t>
  </si>
  <si>
    <t>Transmission Code 2013 Switzerland (2013)</t>
  </si>
  <si>
    <t>Transmission Code</t>
  </si>
  <si>
    <t>The transmission code is a set of rules that defines the technical and organizational principles of the Swiss transmission grid. It determines the rules concerning the connection of plants and installations from renewable energy sources. (For details, see reference below.)</t>
  </si>
  <si>
    <t>http://www.res-legal.eu/search-by-country/switzerland/sources/t/source/src/tc-2010/
http://www.res-legal.eu/search-by-country/switzerland/single/s/res-e/t/gridaccess/aid/grid-access-1/lastp/396/</t>
  </si>
  <si>
    <t>Transnova Demonstration Project Norway (2009)</t>
  </si>
  <si>
    <t>Transnova Demonstration Project</t>
  </si>
  <si>
    <t>Transnova is a government agency funding projects to reduce GHG emissions from transport. It is testing of EVs in local weather conditions, subsidising charging infrastructure demonstration and operating a pilot project for electric taxis. IEA/IRENA Global Renewable Energy Policies and Measures Database © OECD/IEA and IRENA, [November 2020]</t>
  </si>
  <si>
    <t>https://www.iea.org/policies/3285-transnova-demonstration-project?country=Norway&amp;page=1&amp;qs=norway</t>
  </si>
  <si>
    <t>Transport Planning (Brussels) Belgium (1998)</t>
  </si>
  <si>
    <t>Transport Planning (Brussels)</t>
  </si>
  <si>
    <t>In 1998, the Brussels-Capital government approved an ordinance concerning the assessment and improvement of air quality. The ordinance contains the following measures in the field of transport and mobility: each private or public body with more than 200 employees per site has to introduce transport planning; for events assembling over 3 000 participants an action plan to promote the use of public transport and of energy efficient and environmentally friendly means of transport must be instigated; regional public bodies and institutes with a car fleet of over 50 vehicles: within five years after the entry into force of the ordinance 20% of these vehicles have to use environmentally friendly technologies. For public transport companies under the authority of Brussels-Capital and with at least 50 vehicles, 5% of the fleet must be environmentally friendly vehicles within a period of five years. Other actions within Brussels-Capital are initiatives to limit access to the city centres, instruments for and study on transport management. IEA/IRENA Global Renewable Energy Policies and Measures Database © OECD/IEA and IRENA, [November 2020]</t>
  </si>
  <si>
    <t>https://www.iea.org/policies/1193-transport-planning-in-businesses-wallonia-flanders-brussels-capital?country=Belgium&amp;page=2&amp;qs=belgiu</t>
  </si>
  <si>
    <t>Transport Planning (Flanders) Belgium (1992)</t>
  </si>
  <si>
    <t>Transport Planning (Flanders)</t>
  </si>
  <si>
    <t>In 1992 the Flemish Region started an action programme to promote Company Transportation/ Commuter plans. These plans mainly consist of bus services and carpooling, on the level of the individual company or several neighbouring enterprises. Mainly large companies situated in urban areas participated in this programme on a voluntary basis (about 20 companies during the period 1994-99) and received financial support from the Flemish Region. The Flemish government has created a "commuterfund". Companies and non-profit organisations which develop a mobility action plan in order to support a significant modal shift among their employees can get 50% funding of these initiatives from the "commuterfund" during the first 4 years. In each Flemish province a mobility desk was created, where companies can get assistance and advice on the development of their commuter plans. In addition, companies pay back at least 56-64.9% of the cost of a public transport season ticket to their employees. If the company decides to pay back 80% of the ticket price, the authorities pay back the remaining 20%. IEA/IRENA Global Renewable Energy Policies and Measures Database © OECD/IEA and IRENA, [November 2020]</t>
  </si>
  <si>
    <t>Tunisian Solar Plan (PST) 2010-2016 Tunisia (2010)</t>
  </si>
  <si>
    <t>Solar Plan (PST) 2010-2016</t>
  </si>
  <si>
    <t>The Tunisian Solar Plan is a Public-Private Partnership, spanning from 2010 to 2016, promoting renewable energy production through a set of 40 projects and patnerships. The plan specifically targets wind and solar technologies as well as energy efficiency. PROSOL ELEC, a plan to develop electricity production from solar PV, and PROSOL, to develop solar thermal water heating, are two of the Partnerships major long-running projects.
The National Solar Plan aspires to reduce national energy consumption by 22% in 2016 and GHG total emissions by 1.3 million tCO2 every year. In so doing, the share of renewable energy sources in the total Tunisian energy mix will rise from 0.8% to 4.3% by 2014. IEA/IRENA Global Renewable Energy Policies and Measures Database © OECD/IEA and IRENA, [November 2020]</t>
  </si>
  <si>
    <t>https://www.iea.org/policies/4936-tunisian-solar-plan-pst-2010-2016?country=Tunisia&amp;qs=tunisia</t>
  </si>
  <si>
    <t>Green Agenda 2015-2030 United Arab Emirates (2015)</t>
  </si>
  <si>
    <t>Green Agenda 2015-2030</t>
  </si>
  <si>
    <t>The UAE Green Agenda 2015-2030 is considered as "an overarching framework of Green Economy actions" (State of Green Economy report, 2016).
It consists of consists the 5 following strategic objectives:
- boosting an competitive knowledge economy,
- fostering social development &amp; quality of life,
- promoting a sustainable environment and valued natural resources,
- promoting clean energy and climate action,
- supporting green life and sustainable use of resources. 
To achieve these objectives, 12 programs have been developed.</t>
  </si>
  <si>
    <t>https://www.moccae.gov.ae/assets/644fa89a/state-of-green-economy-report-2016_summary_a5_for-website.aspx</t>
  </si>
  <si>
    <t>Green Growth Strategy United Arab Emirates (2012)</t>
  </si>
  <si>
    <t>Green Growth Strategy</t>
  </si>
  <si>
    <t>The Strategy provides national and emirate-level development plans with a unified umbrella for leading the path to transform the national economy to a greener economy. (source: UN environment)
The Ministry of Environment and Water developed a national plan for implementing the strategy - launched in 2012 - which has been approved by the Cabinet in January 2015.</t>
  </si>
  <si>
    <t>https://www.government.ae/en/about-the-uae/economy/green-economy-for-sustainable-development
https://www.unenvironment.org/news-and-stories/news/uae-unveiled-publications-their-first-green-economy-report</t>
  </si>
  <si>
    <t>UNIT 1170: 2009 Specification and Labelling Uruguay (2009)</t>
  </si>
  <si>
    <t>UNIT 1170: 2009 Specification and Labelling</t>
  </si>
  <si>
    <t>This Standard applies to air conditioners and heat pumps that have a capacity of cooling up to and including 12 kW, and that are included in the scope of the Standard UNIT-ISO 5151 tests. IEA/IRENA Global Renewable Energy Policies and Measures Database © OECD/IEA and IRENA, [November 2020]</t>
  </si>
  <si>
    <t>https://www.iea.org/policies/6903-unit-1170-2009-specification-and-labelling?country=Uruguay&amp;qs=urugu</t>
  </si>
  <si>
    <t>UREBA Subsidies to Improve Energy Efficiency of Public Buildings (Wallonia) Belgium (2000)</t>
  </si>
  <si>
    <t>UREBA Subsidies to Improve Energy Efficiency of Public Buildings (Wallonia)</t>
  </si>
  <si>
    <t>Subsidies for Rational Use of Energy in public buildings, ranging from audits, setting up an energy management system, investment feasibility studies, to investments in building shell elements or systems. IEA/IRENA Global Renewable Energy Policies and Measures Database © OECD/IEA and IRENA, [November 2020]</t>
  </si>
  <si>
    <t>https://www.iea.org/policies/1625-ureba-subsidies-to-improve-energy-efficiency-of-public-buildings-wallonia?country=Belgium&amp;page=3&amp;qs=belg</t>
  </si>
  <si>
    <t>Uganda Energy Credit Capitalisation Company (UECCC) Uganda (2011)</t>
  </si>
  <si>
    <t>Energy Credit Capitalisation Company (UECCC)</t>
  </si>
  <si>
    <t>Grants and subsidies, Advice or aid in implementation, Strategic planning</t>
  </si>
  <si>
    <t>The Uganda Energy Credit Capitalisation Company (UECCC) was established to provide financing options with the aim of facilitating investment in renewable energy projects. (For more details, see reference below.) IEA/IRENA Global Renewable Energy Policies and Measures Database © OECD/IEA and IRENA, [November 2020]</t>
  </si>
  <si>
    <t>https://www.iea.org/policies/6010-uganda-energy-credit-capitalisation-company-ueccc?country=Uganda&amp;qs=turk</t>
  </si>
  <si>
    <t>Ukraine Law on Renewable Energy Auctions (Law No. 2712-VIII) Ukraine (2019)</t>
  </si>
  <si>
    <t>Law on Renewable Energy Auctions (Law No. 2712-VIII)</t>
  </si>
  <si>
    <t>This law amends the 2003 law on alternative energy sources. It sets the rules for quotas of renewable energy and the related auction and feed-in tariff schemes. (For details, see reference below.) IEA/IRENA Global Renewable Energy Policies and Measures Database © OECD/IEA and IRENA, [November 2020]</t>
  </si>
  <si>
    <t>https://www.iea.org/policies/6529-ukraine-law-on-renewable-energy-auctions-law-no-2712-viii?country=Ukraine&amp;qs=ukra
https://climate-laws.org/cclow/geographies/189/laws/9213</t>
  </si>
  <si>
    <t>Ukraine Thermal Protection of Buildings (DBN V.2.6-31: 2006) Ukraine (2006)</t>
  </si>
  <si>
    <t>Thermal Protection of Buildings (DBN V.2.6-31: 2006)</t>
  </si>
  <si>
    <t>The Ukraine's building energy code, known as the Thermal Protection of Buildings, was established in in January 2007 and is mandatory nation wide. The code is intended to ensure the rational use of energy for heating operations in buildings. It sets requirements standards including those for building envelope and thermal insulation. The code includes a performance-based rating compliance system, as well as an "energy passport" for documentation.</t>
  </si>
  <si>
    <t>http://energycodesocean.org/code-information/ukraine-thermal-protection-buildings-dbn-v26-31-2006</t>
  </si>
  <si>
    <t>Universal Energy Access Plan 2013-2022 Peru (2013)</t>
  </si>
  <si>
    <t>Universal Energy Access Plan 2013-2022</t>
  </si>
  <si>
    <t>Economic instruments, Fiscal or financial incentives, Grants and subsidies, Policy support, Strategic planning</t>
  </si>
  <si>
    <t>The Plan for Universal Access to Energy (2013-2022) aims to ensure the universal access to energy supply for the population and foster energy efficiency.
It aims to increase the domestic use of natural gas and natural gas vehicles - mainly through subsidies, and to promote the use of liquefied petroleum gas. Other objectives are to support development of new energy supplies such as solar panels and to improve the energy use in rural areas. For example, it subsidises the installation of improved cook stoves in rural areas.</t>
  </si>
  <si>
    <t>http://www.fise.gob.pe/pags/normas/RM-203-2013-MEM-DM.pdf</t>
  </si>
  <si>
    <t>VAT Exemption (Bill No. 9260) Ukraine (2018)</t>
  </si>
  <si>
    <t>VAT Exemption (Bill No. 9260)</t>
  </si>
  <si>
    <t>40 per cent decrease in value-added tax for electric vehicles over the next five years, among other incentives. IEA/IRENA Global Renewable Energy Policies and Measures Database © OECD/IEA and IRENA, [November 2020]</t>
  </si>
  <si>
    <t>https://www.iea.org/policies/6798-bill-no-9260-vat-exemption?country=Ukraine&amp;qs=ukra</t>
  </si>
  <si>
    <t>VAT Exemption on Purchasing EVs Norway (2001)</t>
  </si>
  <si>
    <t>VAT Exemption on Purchasing EVs</t>
  </si>
  <si>
    <t>25% VAT exemption on EVs</t>
  </si>
  <si>
    <t>VAT and Customs Duties Exemptions Ukraine (2008)</t>
  </si>
  <si>
    <t>VAT and Customs Duties Exemptions</t>
  </si>
  <si>
    <t>https://www.iea.org/policies/5383-vat-and-customs-duties-exemptions</t>
  </si>
  <si>
    <t>VAT on gasoline and petrol Sweden (1990)</t>
  </si>
  <si>
    <t>VAT on gasoline and petrol</t>
  </si>
  <si>
    <t>In March 1990, the existing Value-Added Tax (VAT) was extended to gasoline and petrol. The rate is 25% as of 2019 and is applied to the production cost of the transport fuel, producer margin, and any added excise taxes (Andersson, 2019).</t>
  </si>
  <si>
    <t>https://pubs.aeaweb.org/doi/pdfplus/10.1257/pol.20170144</t>
  </si>
  <si>
    <t>VII National Energy Plan 2015-2030 Costa Rica (2015)</t>
  </si>
  <si>
    <t>VII National Energy Plan 2015-2030</t>
  </si>
  <si>
    <t>The National Energy Plan 2015-2030 aims to achieve energy sustainability with low emissions levels in Costa Rica. It supports the continuation of renewable energy development, energy efficiency and low-carbon emissions transport
The Plan is organized along seven axes – four in the electricity production sector and three in the transport sector:
• Improving energy efficiency 
• Optimal distributed electricity generation
• Sustainability of the electricity grid
• Sustainable electricity generation development
• More environmentally friendly vehicle fleet
• Sustainable public transport
• Cleaner fuels
(source: http://www.lse.ac.uk/GranthamInstitute/law/7th-national-energy-plan-2015-2030/)
The plan includes a set of objectives to improve energy efficiency and increase the use of renewables. All houses that are not connected to the grid should have individual photovoltaic systems by 2030. Renewable energy projects will be developed to reach 731.9 MW by 2018, additional 470 MW over the 2019-2023 period, and additional 910 MW over the 2024-2030 period.
This plan also identifies several strategic actions, policy tools, and economic instruments to achieve these objectives such as energy efficiency labeling for appliances, new efficiency standards, incentives to build efficient buildings, funding mechanisms to replace inefficient equipment, information campaigns to promote energy efficiency among the population, strategic plans for public lighting for example.</t>
  </si>
  <si>
    <t>https://minae.go.cr/recursos/2015/pdf/VII-PNE.pdf</t>
  </si>
  <si>
    <t>VIVE Plan (Innovative Vehicle - Ecological Vehicle) Spain (2008)</t>
  </si>
  <si>
    <t>VIVE Plan (Innovative Vehicle - Ecological Vehicle)</t>
  </si>
  <si>
    <t>In August 2008 the Spanish government launched the VIVE Plan (Innovative Vehicle - Ecological Vehicle) to subsidise the purchase of vehicles emitting less CO2 and to encourage the recycling and dismantling of polluting vehicles over 10 years old. In partnership with Spains Official Credit Institute (ICO), the state financial agency, a EUR 1.2 billion credit line provides subsidised loans up to EUR 30 000. An interest-free loan up to EUR 10 000 is provided, and an interest rate of 2.5% for the remaining amount, for the purchase of a new vehicle when a vehicle over 10 years old or with over 250 000km is traded in. The new passenger car purchased cannot emit more than 120g CO2/km, or 140kg CO2/km if incorporating electronic control systems or a three-way catalyst for gasoline vehicles and EGR exhaust gas recirculation devices for diesel vehicles. The limit is 160g CO2/km for light commercial vehicles. In November, the Plan was modified to include the purchase of used cars, on the condition that they are not more than five years old, and the vehicle scrapped is at least 15 years old. As of March 2009, over 27 000 transactions had taken place under the VIVE Plan. IEA/IRENA Global Renewable Energy Policies and Measures Database © OECD/IEA and IRENA, [November 2020]</t>
  </si>
  <si>
    <t>https://www.iea.org/policies/494-vive-plan-innovative-vehicle-ecological-vehicle?country=Spain&amp;page=4&amp;qs=spain</t>
  </si>
  <si>
    <t>Value Added Tax (VAT) Act No. 58 of 2009 Norway (2009)</t>
  </si>
  <si>
    <t>Value Added Tax (VAT) Act No. 58/2009</t>
  </si>
  <si>
    <t>https://climate-laws.org/cclow/geographies/132/laws/1522</t>
  </si>
  <si>
    <t>Vanuatu Framework for Climate Services Vanuatu (2016)</t>
  </si>
  <si>
    <t>Framework for Climate Services</t>
  </si>
  <si>
    <t>The Vanuatu Framework for Climate Services was developed by the Ministry of Climate Change to serve as basis for development of climate strategies to manage and adapt to climate change through sustainable and accessible climate services. The framework is consistent with the Vanuatu National Adaptation Plan for Action, the Vanuatu Climate Change and Disaster Risk Reduction Policy 2016 to 2030, Vanuatu National Sustainable Development Goals and the Pacific Islands Meteorological Strategy.
The Framework identifies users of climate services, information needs and appropriate mechanisms for dissemination and communication of climate information, and highlights gaps and needs to be addressed in the short- and medium term.
The framework also provides a list of 18 recommended actions and activities to strengthen climate information development, provision, understanding and use throughout Vanuatu. A Roadmap for Strengthening Climate Services is also included, suggesting prioritisation, time frames and indicative costs associated with the recommendations.</t>
  </si>
  <si>
    <t>http://www.lse.ac.uk/GranthamInstitute/law/vanuatu-framework-for-climate-services/</t>
  </si>
  <si>
    <t>National Energy Roadmap Vanuatu (2013)</t>
  </si>
  <si>
    <t>National Energy Roadmap</t>
  </si>
  <si>
    <t>Executive
 Targets:
40% of renewable energy generation by 2015 and 65% by 2020;
20% improvement in Diesel efficiency by 2020;
Comprehensive data collection established to set realistic targets and begin energy efficiency initiatives. IEA/IRENA Global Renewable Energy Policies and Measures Database © OECD/IEA and IRENA, [November 2020]</t>
  </si>
  <si>
    <t>http://prdrse4all.spc.int/node/4/content/vanuatu-energy-road-map-2013-2020</t>
  </si>
  <si>
    <t>Share of renewable in the energy mix, diesel efficiency</t>
  </si>
  <si>
    <t>65, 20</t>
  </si>
  <si>
    <t>Various Financial Measures for Energy Efficiency Activities Norway (1998)</t>
  </si>
  <si>
    <t>Various Financial Measures for Energy Efficiency Activities</t>
  </si>
  <si>
    <t>The Norwegian Government Environmental Fund is a loan scheme administered by the Norwegian Industrial and Regional Development Fund. The scheme was established to provide funding for projects that help to reduce emissions of greenhouse gases and other environmentally harmful gases, and provide funding for energy efficiency investments. "Oko-bygg" is a development programme that was started in 1998. It provides information, advice and grants to promote the use of eco-efficient technology, including more efficient and flexible energy use in the construction industry. The programme will end in 2002. The Norwegian State Housing Bank offers various loan and grant schemes for residential energy efficiency measures. From 2002 the housing bank also offers NKr 140 000 in extra loans and NKr 10 000 in grants to homebuilders who invest in water heating systems based on bioenergy, solar or that use heat pumps. IEA/IRENA Global Renewable Energy Policies and Measures Database © OECD/IEA and IRENA, [November 2020]</t>
  </si>
  <si>
    <t>https://www.iea.org/policies/842-various-financial-measures-for-energy-efficiency-activities?country=Norway&amp;page=2&amp;qs=norway</t>
  </si>
  <si>
    <t>Vehicle Conversion to Alternative Fuels Sweden (2008)</t>
  </si>
  <si>
    <t>Vehicle Conversion to Alternative Fuels</t>
  </si>
  <si>
    <t>Tax relief, Strategic planning, Monitoring</t>
  </si>
  <si>
    <t>Since July 2008, it is possible for gasoline and diesel-powered passenger cars and light trucks to be converted to be powered on alternative fuels, such as ethanol and biofuels, provided a number of technical criteria are met. An inspection regime is put in place to monitor conversions and any conversion requires approval from Sweden’s Motor Vehicle Inspection Company. Owners of converted vehicles benefit from reduced taxes, such as the vehicle tax, and other incentives. IEA/IRENA Global Renewable Energy Policies and Measures Database © OECD/IEA and IRENA, [November 2020]</t>
  </si>
  <si>
    <t>https://www.iea.org/policies/4715-vehicle-conversion-to-alternative-fuels?country=Sweden&amp;page=2&amp;qs=swede</t>
  </si>
  <si>
    <t>Vehicle Registration Tax Derogation Denmark (2015)</t>
  </si>
  <si>
    <t>Vehicle Registration Tax Derogation</t>
  </si>
  <si>
    <t>Introduced derogations as well as a schedule for their phase-out. They have been modified by following regulations. IEA/IRENA Global Renewable Energy Policies and Measures Database © OECD/IEA and IRENA, [November 2020]</t>
  </si>
  <si>
    <t>https://www.iea.org/policies/3314-vrt-derogation?country=Denmark&amp;qs=den</t>
  </si>
  <si>
    <t>Vehicle-Related Tax Credits Norway (2015)</t>
  </si>
  <si>
    <t>Vehicle-Related Tax Credits</t>
  </si>
  <si>
    <t>2015: E85 cars receive a tax deduction of NOK 10000. BEV and FCEV do not pay import tax, nor VAT. PHEV receive a reduction of import tax up to NOK 10000; 2016: E85 cars receive a tax deduction of NOK 10000. BEV and FCEV do not pay import tax, nor VAT.PHEV receive a reduction of import tax up to NOK 10000. This scheme will remain until 2018 and then revised. Free toll roads will probably be replaced with a new system with differentiated prices depending on CO2 and NOx emissions. The original idea was to keep EV tax free until 2020, but lately the Government is thinking of increasing taxes for large EVs liek Tesla model X; 2017: E85 cars receive a tax deduction of NOK 10000. BEV and FCEV do not pay import tax, nor VAT. IEA/IRENA Global Renewable Energy Policies and Measures Database © OECD/IEA and IRENA, [November 2020]</t>
  </si>
  <si>
    <t>https://www.iea.org/policies/6791-tax-creditsnor?country=Norway&amp;qs=norway</t>
  </si>
  <si>
    <t>Vision 2030 Jamaica Jamaica (2009)</t>
  </si>
  <si>
    <t>https://sustainabledevelopment.un.org/content/documents/1501jamaica.pdf</t>
  </si>
  <si>
    <t>Vision 2035 Djibouti (2014)</t>
  </si>
  <si>
    <t>The Republic of Djibouti’s Vision 2035 was launched in 2014. This medium and long-term development strategy lays the foundation for future action. It takes into account socially important and promising sectors such as education, tourism, fisheries, new technologies and industry.
The urgent need to improve and modernise Djibouti’s infrastructure is an important aspect of Vision 2035. This would be achieved using public and private sector investments in transport, energy and information and communications technology.
In line with previous development strategies, the vision has established a goal to promote renewable energy resource use for electricity generation. The aim is to actively pursue fuel switching measures from fossil to renewable energy. Government objectives include the following:
Increase electrification rates to 60% by 2015
Increase share of renewable energy technologies to 87%-100% of energy mix
Reform the electricity utility
Refurbish and extend the power grid
Establish new interconnections IEA/IRENA Global Renewable Energy Policies and Measures Database © OECD/IEA and IRENA, [November 2020]</t>
  </si>
  <si>
    <t>http://djibembassytr.org/download/DjiboutiVision2035.pdf
http://www.irena.org/DocumentDownloads/Publications/IRENA_RRA_Djibout_2015_EN.pdf</t>
  </si>
  <si>
    <t>87-100% by 2035, share of renewables in the energy mix</t>
  </si>
  <si>
    <t>Voluntary Agreement with Industry (Wallonia) Belgium (2001)</t>
  </si>
  <si>
    <t>Voluntary Agreement with Industry (Wallonia)</t>
  </si>
  <si>
    <t>Many major industrial sectors (representing energy intensive industries) entered in Vountary Agreements with the Wallon Region from the early 2000s, engaging themselves to to reduce both their energy consumption and their GHG emissions by 2010. This first voluntary agreement has been prolongated up to 2012, and in 2013, a second voluntary agreement has been concluded reconducting and even enlarging both the number of participating parties and the ambition of their CO2 and EE targets. IEA/IRENA Global Renewable Energy Policies and Measures Database © OECD/IEA and IRENA, [November 2020]</t>
  </si>
  <si>
    <t>https://www.iea.org/policies/680-voluntary-agreement-with-industry-wallonia?country=Belgium&amp;page=3&amp;qs=belg</t>
  </si>
  <si>
    <t>Voluntary Agreements Spain (1996)</t>
  </si>
  <si>
    <t>Voluntary Agreements</t>
  </si>
  <si>
    <t>Energy efficiency target, Negotiated agreements (public-private sector)</t>
  </si>
  <si>
    <t>The first voluntary agreement signed in March 1996 by the former Minister of Energy and FEDIL (Federation des Industriels Luxembourgeois) included a target for an average 10% improvement in energy efficiency by 35 of its members between 1990 and 2000. This first voluntary agreement terminated at the end of 2000. An assessment report for the period 1990-2000 shows that energy efficiency improved by 15%. In 2001, discussions to conclude another voluntary agreement for industry resulted in a new voluntary agreement signed on 29 April 2002. FEDIL and the government expect that through energy savings in installations and production processes, energy efficiency could be improved by an average of 20% during the period 1990-2010. No targets for individual companies were set in these voluntary agreements. (Fore more details on further agreements, see reference below.) IEA/IRENA Global Renewable Energy Policies and Measures Database © OECD/IEA and IRENA, [November 2020]</t>
  </si>
  <si>
    <t>https://www.iea.org/policies/1927-voluntary-agreements?country=Spain&amp;page=6&amp;qs=spai</t>
  </si>
  <si>
    <t>Voluntary Agreements on Energy Efficiency (Wallonia) Belgium (2000)</t>
  </si>
  <si>
    <t>Voluntary Agreements on Energy Efficiency (Wallonia)</t>
  </si>
  <si>
    <t>Wallonia continues to conclude covenants on energy efficiency with different industrial sectors. In July 2000, the Walloon minister in charge of energy matters signed two letters of intent with the paper and chemical sectors. Within 12 months these letters of intent lead to voluntary agreements to reduce energy consumption by 2010. IEA/IRENA Global Renewable Energy Policies and Measures Database © OECD/IEA and IRENA, [November 2020]</t>
  </si>
  <si>
    <t>https://www.iea.org/policies/1872-voluntary-agreements-on-energy-efficiency-wallonia?country=Belgium&amp;page=3&amp;qs=belg</t>
  </si>
  <si>
    <t>Voluntary Agreements with Industry (CO2 Target Agreements) Switzerland (2002)</t>
  </si>
  <si>
    <t>Voluntary Agreements with Industry (CO2 Target Agreements)</t>
  </si>
  <si>
    <t>The aim of the CO2 Act, which represents the central element of Switzerlands climate policy, is to reduce CO2 emissions by 10% by 2010 versus the 1990 level. This goal is to be primarily achieved through voluntary measures on the part of companies and private individuals. Since in accordance with the CO2 statistics of the Swiss Federal Office for the Environment the minimum reduction target of 6% for 2006 versus the level recorded in 1990 was not met, a fee of 12 Swiss francs per tonne of CO2 emissions is to be collected on fossil combustibles. (For more details, see reference below.) IEA/IRENA Global Renewable Energy Policies and Measures Database © OECD/IEA and IRENA, [November 2020]</t>
  </si>
  <si>
    <t>https://www.iea.org/policies/1987-voluntary-agreements-with-industry-co2-target-agreements?country=Switzerland&amp;page=2&amp;qs=swi</t>
  </si>
  <si>
    <t>Voluntary Certification of Installers of Certain Heating Systems Sweden (2012)</t>
  </si>
  <si>
    <t>Voluntary Certification of Installers of Certain Heating Systems</t>
  </si>
  <si>
    <t>Strategic planning, Voluntary approaches</t>
  </si>
  <si>
    <t>Based on Article 14 of the Renewables Directive. The certification is performed on a voluntary basis and is common to all EU member states. IEA/IRENA Global Renewable Energy Policies and Measures Database © OECD/IEA and IRENA, [November 2020]</t>
  </si>
  <si>
    <t>https://www.iea.org/policies/5561-voluntary-certification-of-installers-of-certain-heating-systems?country=Sweden&amp;qs=swed</t>
  </si>
  <si>
    <t>Waste Management Act Bulgaria (2012)</t>
  </si>
  <si>
    <t>Waste Management Act</t>
  </si>
  <si>
    <t>Aims to protect the environment as well as human health, by preventing or reducing the adverse impacts of the generation and management of waste.</t>
  </si>
  <si>
    <t>https://www.ecolex.org/details/legislation/law-on-waste-management-lex-faoc154431/?type=legislation&amp;q=bulgaria&amp;xsubjects=Waste+%26+hazardous+substances&amp;sortby=newest</t>
  </si>
  <si>
    <t>Water Efficiency in Agriculture United Arab Emirates (2011)</t>
  </si>
  <si>
    <t>Water Efficiency in Agriculture</t>
  </si>
  <si>
    <t>Economic instruments, Information provision</t>
  </si>
  <si>
    <t>As of 2011, the Abu Dhabi government has phased out subsidies for certain livestock feed crops that consume 60% of water used for agriculture and up to 33% of total water consumption. Pilot programs are running to confirm climatically appropriate alternatives, and a training and subsidy program for crop transition and efficient irrigation is being put into place. Certain emirates have outright banned the planting of some crops, such as Rhodes grass, in order to reduce agricultural consumption of water. IEA/IRENA Global Renewable Energy Policies and Measures Database © OECD/IEA and IRENA, [November 2020]</t>
  </si>
  <si>
    <t>https://www.iea.org/policies/367-water-efficiency-in-agriculture?country=United%20Arab%20Emirates&amp;qs=united</t>
  </si>
  <si>
    <t>Water Resources Board Act No. 29 Sri Lanka (1964)</t>
  </si>
  <si>
    <t>Water Resources Board Act No. 29</t>
  </si>
  <si>
    <t>The Act provides for the establishment of the Water Resources Board, whose duty shall be to advise the Minister on the following matters: (a) control, conservation and utilization of water resources; (b) promotion, construction, operation and maintenance of irrigation, drainage, flood control and hydraulic power schemes; (c) promotion of afforestation; (d) control of soil erosion; (e) prevention of freshwater pollution; (f) formulation of national policies relating to the control and use of water resources.</t>
  </si>
  <si>
    <t>https://climate-laws.org/cclow/geographies/169/laws/8818</t>
  </si>
  <si>
    <t>White Paper on Climate Change Adaptation, Meld St. 33 (2012-2013) Norway (2013)</t>
  </si>
  <si>
    <t>White Paper on Climate Change Adaptation, Meld St. 33 (2012-2013)</t>
  </si>
  <si>
    <t>Climate strategy, Strategic planning</t>
  </si>
  <si>
    <t>https://climate-laws.org/cclow/geographies/132/policies/1518</t>
  </si>
  <si>
    <t>White Paper on Domestic Use of Natural Gas Norway (2002)</t>
  </si>
  <si>
    <t>White Paper on Domestic Use of Natural Gas</t>
  </si>
  <si>
    <t>In November 2002, the Government issued a White Paper on the domestic use of natural gas. The White Paper puts forward a strategy in order to increase the use of natural gas in Norway. The policy is focused on direct use of natural gas and power plants with carbon dioxide capture and storage. In addition, the report evaluates measures to boost transmission of land-generated electricity to offshore installation, hydrogen and a system of green certificates. IEA/IRENA Global Renewable Energy Policies and Measures Database © OECD/IEA and IRENA, [November 2020]</t>
  </si>
  <si>
    <t>https://www.iea.org/policies/3814-white-paper-on-domestic-use-of-natural-gas?country=Norway&amp;page=2&amp;qs=norway</t>
  </si>
  <si>
    <t>White Paper on Energy Supply Norway (2003)</t>
  </si>
  <si>
    <t>White Paper on Energy Supply</t>
  </si>
  <si>
    <t>This policy encourages increased efforts to prepare a more environmentally friendly energy system, e.g., by stimulating investments in infrastructure for district heating and increased efforts to modernise and upgrade hydropower plants. IEA/IRENA Global Renewable Energy Policies and Measures Database © OECD/IEA and IRENA, [November 2020]</t>
  </si>
  <si>
    <t>https://www.iea.org/policies/4043-white-paper-on-energy-supply?country=Norway&amp;page=2&amp;qs=norway</t>
  </si>
  <si>
    <t>White Paper on Innovative Activity for Environmentally Friendly Gas Technologies Norway (2004)</t>
  </si>
  <si>
    <t>White Paper on Innovative Activity for Environmentally Friendly Gas Technologies</t>
  </si>
  <si>
    <t>The White Paper addresses three key energy policy matters in Norway: - Efforts to promote environmentally friendly technologies to produce electricity from gas through the establishment of the new body; - The development of infrastructure for gas with a focus on stepwise approach and the transport of natural gas on ships; and - The possible establishment of a Swedish-Norwegian mandatory market for certificates from renewable energy with the objective of submitting a proposal for a law on this matter in spring 2005, and its implementation on 1 January, 2005. IEA/IRENA Global Renewable Energy Policies and Measures Database © OECD/IEA and IRENA, [November 2020]</t>
  </si>
  <si>
    <t>https://www.iea.org/policies/4192-white-paper-on-innovative-activity-for-environmentally-friendly-gas-technologies?country=Norway&amp;page=2&amp;qs=norway</t>
  </si>
  <si>
    <t>White Paper on National Climate Policy Norway (2007)</t>
  </si>
  <si>
    <t>White Paper on National Climate Policy</t>
  </si>
  <si>
    <t>The governments white paper on climate policy contains proposals for concrete new measures to reduce greenhouse gas emissions. The Government proposes substantial cuts in emissions both in Norway and abroad. The white paper sets out a number of proposed measures for reducing greenhouse gas emissions in Norway, including:
Prohibiting landfilling of biodegradable waste from 2009.
Prohibiting the installation of oil-fired boilers in new buildings as from 2009.
Introducing a new scheme for supporting the conversion of oil-fired boilers to boilers using renewable energy.
Increasing the capital of the fund for the promotion of energy efficiency measures and the use of renewable energy by up to NOK 10 billion by 2012.
Taking targeted and coordinated measures to expand the production of bioenergy by up to 14 TWh.
Continuing the efforts to improve public transport, including the efforts to improve rail transport.
The tax system will also be utilised to encourage environmentally friendly behaviour within a revenue-neutral framework. The result of this white paper was an agreement between all parties except for one in the Storting. IEA/IRENA Global Renewable Energy Policies and Measures Database © OECD/IEA and IRENA, [November 2020]</t>
  </si>
  <si>
    <t>https://www.sei-international.org/mediamanager/documents/Publications/Climate/N-CMAEP-2013-White-Paper-Nordic-Countries-Adaptation.pdf</t>
  </si>
  <si>
    <t>White Paper on National Climate Policy - National Emissions Trading Scheme Norway (2001)</t>
  </si>
  <si>
    <t>White Paper on National Climate Policy - National Emissions Trading Scheme</t>
  </si>
  <si>
    <t>In June 2001, the government released a White Paper on climate change, presenting policies and measures to reduce national emissions of GHGs. Particular emphasis was put on outlining a proposal for a broad domestic emissions trading system covering about 80% of the emissions from 2008, to be compatible with the international emissions trading system under the Kyoto Protocol. The system is based on the recommendations of the commission of experts appointed to devise an emissions trading system, although final decisions have not been made on all the issues discussed by the commission. As a general rule, the emissions quotas should be sold, but in order to avoid carbon leakage, it may be necessary to provide quotas free of charge for some industries for a limited period of time. IEA/IRENA Global Renewable Energy Policies and Measures Database © OECD/IEA and IRENA, [November 2020]</t>
  </si>
  <si>
    <t>https://www4.unfccc.int/sites/SubmissionsStaging/NationalReports/Documents/58167_Norway-BR4-1-Norway_BR4%20(2).pdf</t>
  </si>
  <si>
    <t>White Paper on the 2030 Climate Strategy, Meld St. 41 (2016-2017) Norway (2017)</t>
  </si>
  <si>
    <t>White Paper on the 2030 Climate Strategy, Meld St. 41 (2016-2017)</t>
  </si>
  <si>
    <t>This document presents the government's strategy to meet its climate commitments for 2030. It discusses sectoral performances and examines ways to further reduce emissions.</t>
  </si>
  <si>
    <t>https://climate-laws.org/cclow/geographies/132/policies/8690</t>
  </si>
  <si>
    <t>Wind Dispatch Uruguay (2009)</t>
  </si>
  <si>
    <t>Wind Dispatch</t>
  </si>
  <si>
    <t>The law stipulates the conditions for grid dispatch of wind power. It states that wind based electricity will be considered to have zero marginal cost. The wind plants shall be dispatched provided they are available, the wind resource is there, and that there are no operating restrictions. IEA/IRENA Global Renewable Energy Policies and Measures Database © OECD/IEA and IRENA, [November 2020]</t>
  </si>
  <si>
    <t>https://www.iea.org/policies/5968-wind-dispatch?country=Uruguay&amp;qs=urugu</t>
  </si>
  <si>
    <t>Wind Power Production Support Norway (1999)</t>
  </si>
  <si>
    <t>Wind Power Production Support</t>
  </si>
  <si>
    <t>This support scheme for wind power production corresponding to half of the consumer electricity tax was introduced in 1999.
In 2001 the consumer tax on electricity was NOK 0.113/kWh, giving an incentive of NOK 0.0565/kWh of wind power produced. In 2002 the consumer tax on electricity was NOK 0.093/kWh, giving an incentive of NOK 0.0465/kWh of wind power produced. IEA/IRENA Global Renewable Energy Policies and Measures Database © OECD/IEA and IRENA, [November 2020]</t>
  </si>
  <si>
    <t>https://www.iea.org/policies/3506-wind-power-production-support?country=Norway&amp;page=2&amp;qs=norway</t>
  </si>
  <si>
    <t>Vision 2030 Zambia (2006)</t>
  </si>
  <si>
    <t>Zambia Vision 2030 is a long-term perspective plan aiming at attaining prosperous middle-income nation status by 2030 by creating an enabling environment for sustainable socio-economic development. One of the energy conditions for this to be achieved is attaining universal access to clean, reliable and affordable energy at the least economic, ficial, social and environmental costs and increased use of renewable sources of energy. Targets for this goal: Increased renewable alternative sources of energy; Reduce the share of wood fuel to 40 percent by 2030. IEA/IRENA Global Renewable Energy Policies and Measures Database © OECD/IEA and IRENA, [November 2020]</t>
  </si>
  <si>
    <t>https://www.iea.org/policies/5836-zambia-vision-2030?country=Zambia&amp;qs=zambia</t>
  </si>
  <si>
    <t>Zanzibar Vision 2020 Tanzania (2000)</t>
  </si>
  <si>
    <t>Zanzibar Vision 2020</t>
  </si>
  <si>
    <t>The Zanzibar Vision 2020 is the overall framework guiding all development plans and policies for eradicating poverty. The Vision's policy on sustainable provision of energy is to ensure adequate, environmentally sound, alternative and sustained energy supplies for easing socio-economic development. According to the renewable energy-related provisions, the Vision aims to: 1) Encourage R&amp;D on non-wood energy sources (such as solar, wind power and biogas) and on energy efficient domestic alternative sources of energy; 2) Promote an efficient use of energy, ensure conservation of renewable and non-renewable energy sources and the protection of environment. IEA/IRENA Global Renewable Energy Policies and Measures Database © OECD/IEA and IRENA, [November 2020]</t>
  </si>
  <si>
    <t>https://www.iea.org/policies/6002-zanzibar-vision-2020?country=United%20Republic%20Of%20Tanzania&amp;qs=tanza</t>
  </si>
  <si>
    <t>Zero Emissions Mobility to All Project (ZEM2ALL) Spain (2011)</t>
  </si>
  <si>
    <t>Zero Emissions Mobility to All Project (ZEM2ALL)</t>
  </si>
  <si>
    <t>Málaga</t>
  </si>
  <si>
    <t>The ZEM2ALL project was running for four years in the city of Málaga and its surroundings (Marbella and Fuengirola), and finalized in January 2016. It was the major demonstrative pilot project of electric vehicles launched in Spain, with an impact of 200 electric vehicles, 220 conventional recharging points and 23 quick charging points in 9 different place. IEA/IRENA Global Renewable Energy Policies and Measures Database © OECD/IEA and IRENA, [November 2020]</t>
  </si>
  <si>
    <t>https://www.iea.org/policies/3331-zero-emissions-mobility-to-all-project-zem2all?country=Spain&amp;page=3&amp;qs=spai</t>
  </si>
  <si>
    <t>Zero Interest Green Loan Belgium (2008)</t>
  </si>
  <si>
    <t>Zero Interest Green Loan</t>
  </si>
  <si>
    <t>Loans, Building codes and standards</t>
  </si>
  <si>
    <t>Considering that renovation is the best option to improve the energy efficiency of existing buildings, Brussels has concluded a partnership with the CREDAL alternative credit cooperative to make the Brussels Green Loan available to Brussels households with a limited income. This is a zero-rate energy loan. The loan was to be extended to all households. IEA/IRENA Global Renewable Energy Policies and Measures Database © OECD/IEA and IRENA, [November 2020]</t>
  </si>
  <si>
    <t>https://www.iea.org/policies/959-zero-interest-green-loan?country=Belgium&amp;page=2&amp;qs=belgiu</t>
  </si>
  <si>
    <t>Zero-Deforestation Procurement Policy Norway (2016)</t>
  </si>
  <si>
    <t>Zero-Deforestation Procurement Policy</t>
  </si>
  <si>
    <t>The Norwegian parliament pledged the government's procurement policy to become deforestation-free.</t>
  </si>
  <si>
    <t>https://www.independent.co.uk/news/world/europe/norway-becomes-first-country-in-the-world-to-commit-to-zero-deforestation-a7064056.html</t>
  </si>
  <si>
    <t>Nationally Determined Contribution - NDC Mexico (2020)</t>
  </si>
  <si>
    <t>Climate strategy, Political &amp; non-binding climate strategy, Strategic planning, Monitoring, GHG reduction target, Political &amp; non-binding GHG reduction target</t>
  </si>
  <si>
    <t>Mexico is committed to reduce its emissions from its projected Business as Usual (BAU) baseline by the year 2030 (Mexico NDC, 2020). NDC’s implementation timeframe spans from 2020 to 2030. In this scenario, 991 MtCO2e were quantified in 2030. They posited an unconditional contribution to reduce 22% of GHG emissions and a conditional contribution of up to 36% reduction below BAU, 774 MtCO2 and 638 MtCO2, respectively (Climate Action Tracker, 2020).
Mexico plans to cover all sectors. In a cross sectoral approach, the main measures outlined are Emission Trade System; Climate Finance Strategy, Circular Economy, Efficient Use of Energy. In the transport sector, Mexico aims the strengthening of regulations applicable to motor vehicles, the encouragement of alternative transportation systems, the promotion of clean transportation programs, the development and implementation of the National Electric Mobility Strategy and urban planning. In the electricity sector, it aims to increase participation of renewables, storage and smarter grids. Additionally, in the building sector the focus is on projects that optimize energy consumption in buildings and reduce the impacts of new constructions; to promote mechanisms and regulations that encourage the inclusion of best practices in constructions. Energy efficiency and circular economy are the kernel for the industrial sector.
According to Climate Action Tracker (2020), although both conditional and unconditional remained unchanged from Mexico’s 2016 NDC, its emission projections under BAU has been revised upwards. Therefore, the mitigation ambition has decreased.</t>
  </si>
  <si>
    <t>https://www4.unfccc.int/sites/ndcstaging/PublishedDocuments/Mexico%20First/NDC-Eng-Dec30.pdf
https://climateactiontracker.org/climate-target-update-tracker/mexico/</t>
  </si>
  <si>
    <t>Nationally Determined Contribution - NDC Cuba (2020)</t>
  </si>
  <si>
    <t>Climate strategy, Political &amp; non-binding climate strategy, GHG reduction target, Political &amp; non-binding GHG reduction target, Renewable energy target, Political &amp; non-binding renewable energy target</t>
  </si>
  <si>
    <t>The updated Cuba’s NDC presents a plan of action to reduce GHG emissions by 2030 in several sectors. For that, Cuba chose to use a variable reference year according to the action posited, ranging from 2014 (e.g. electricity generation based on Renewables) to 2020 (decrease of GHG in swine industry).
Some tasks are underscored, such as the urban planning, reforestation, increase the perception of population and mitigation/adaptation in core sectors.
The Specific Objective 11 and 15 are both related with mitigation practices, the former focusing on to increase energy efficiency and the development of renewable energy sources and the latter to Implement economic incentives (taxes, tariffs, credits and others) to achieve financial sustainability in the use and preservation of natural and environmental resources (Cuba NDC, 2020).
The plan encompasses all sectors (general) and touches upon all the mitigation areas analysed. A Climate Finance strategy, energy efficiency, urban planning and direct investments are measures that overarch all sectors aiming a reduction of carbon emissions. In the electricity sector, specifically, the focus is on augmenting the share of renewables and in the building in set standards, relying on solar panels both in residential and industrial areas. The novelty in this document when compared with the 2016 NDC is the inclusion of contributions on transportation, inciting a switch to less intensive or electric cars and forestry (Cuba NDC, 2020).
Cuba aims to increase 24% the energy generation with renewables by 2030 supported by direct investments from the government. Also, Cuba posits to increase energy efficiency, diminishing the use of fossil fuel in buildings and transportation by installation of solar heaters, LED lamps, induction cookers and fuel switch to a less intensive and e-mobile.
In the agriculture and forestry sector, the country posits reforestation as the main action. The commitment is to have 33% of the country covered with forest by 2030.
 </t>
  </si>
  <si>
    <t>https://www4.unfccc.int/sites/ndcstaging/PublishedDocuments/Cuba%20First/Cuban%20First%20NDC%20(Updated%20submission)1.pdf</t>
  </si>
  <si>
    <t>Nationally Determined Contribution - NDC Dominican Republic (2020)</t>
  </si>
  <si>
    <t>Dominican Republic in its NDC 2020, increases its climate ambition by committing to a 27% reduction in GHG emissions compared to BAU or business as usual by 2030, being 20% conditioned to external finances and 7% unconditioned. However, from these 7%, 5% corresponds to the private sector and 2% from the public sector.
The reference year chosen is 2010 and the BAU measured is 51 milGgCO2.
The country posited 46 Mitigation options in Transport, electricity, industry, agriculture and forestry sector, and also adaptation options. The policy instruments overarch all the sectors and mitigation areas. Special attention to fuel switch and investment in renewables in electricity, transport and industry sectors. Also, codes and standards for a less demand and more material efficiency are the base for the building sector, but also present in electricity and transport. Additionally, biomass is incited as a fuel rather than fossils in the industry and agriculture sector (Dominican Republic NDC, 2020).
The main policy instruments are possible to cite the economic strategic planning (Plan DECCC-2011 and Ley-1-12) and the Climate Change National policy (Decree 269-15 – PNCC 2015). Also, in the transport sector it is planned to set codes and standards to reduce GHG emissions (e.g. resource efficiency area – new lines, new modals, low carbon tech and electric cars). In the electricity sector the efforts are to increase the share of renewables (wind, solar and PCH) and fuel switch to a less intensive. In the building sector, Dominican Republic wants to improve energy efficiency (codes and standards visioning more efficiency) and resource efficiency to reduce the demand of energy, set new standards to introduce efficient lighting for public and residential areas. In addition, in the industry sector standards will be set for the acquisition of industrial electric motors and in biomass to replace fossil fuel.  Reforestation is also envisioned by the country.
 </t>
  </si>
  <si>
    <t>https://www4.unfccc.int/sites/ndcstaging/PublishedDocuments/Dominican%20Republic%20First/Dominican%20Republic%20First%20NDC%20(Updated%20Submission).pdf</t>
  </si>
  <si>
    <t>Nationally Determined Contribution - NDC Jamaica (2020)</t>
  </si>
  <si>
    <t>Jamaica posits a reduction of 25.4 per cent (unconditional) and 28.5 per cent (conditional) relative to a business-as-usual scenario by 2030. The BAU scenario was projected having 2005 as reference year and considers 8.2MtCO2eq in 2030. Therefore, a reduction of 1.8 to 2.0 MtCO2 eq is envisioned. 
Jamaica’s NDC based upon policies and commitments that the country has already taken. In the LULUCF sector the focus is on reducing deforestation, increasing reforestation and best practices shifting to sustainable agriculture. In the energy sector (supply and demand), a partnership in the spirit of UNFCCC between North-South is envisaged in order to transition towards renewables. 
(Jamaica NDC, 2020)
 </t>
  </si>
  <si>
    <t>https://www4.unfccc.int/sites/ndcstaging/PublishedDocuments/Jamaica%20First/Updated%20NDC%20Jamaica%20-%20ICTU%20Guidance.pdf</t>
  </si>
  <si>
    <t>Nationally Determined Contribution - NDC Nicaragua (2020)</t>
  </si>
  <si>
    <t>Nicaragua presents a reduction of 10 per cent (conditional) relative to a business-as-usual scenario by 2030. The BAU scenario reaches 77 MtCO2eq in 2030. Therefore, a reduction to 69 MtCO2 eq is envisioned.
Nicaragua focuses on strategic planning across areas. It includes energy, industry and LULUCF sectors. In the energy sector, Nicaragua sets an increase to 65% of the matrix from renewable sources by 2030. Also, it planns to switch the fuel for a less intensive carbon, such as natural gas rather than diesel.  In the industry a strategic development is envisioned to reduce emissions of GHG and F gases, increase energy efficiency and shift to a low-carbon technology. In the LULUCF sector, Nicaragua focuses on reforestation, aiming to reduce CO2 emissions by 25%. In industry energy efficiency and low-carbon technology are relevant mitigation areas (Nicaragua NDC, 2020)
 </t>
  </si>
  <si>
    <t>https://www4.unfccc.int/sites/ndcstaging/PublishedDocuments/Nicaragua%20First/Contribuciones_Nacionales_Determinadas_Nicaragua.pdf</t>
  </si>
  <si>
    <t>Nationally Determined Contribution - NDC Panama (2020)</t>
  </si>
  <si>
    <t>Panama proposes a reduction in GHG emission of 24% by 2050 and 11.5% by 2030 in reference to the BAU scenario (representing an estimated avoided 60 million tons of CO2 equivalent accumulated between 2022-2050 and up to 10 million tons of CO2 equivalent accumulated between 2022-2030.
Panama commits to 15% of its energy matrix from renewable sources by 2030. For that, the main policy instrument is fiscal and financial instruments for the installation of renewable power plants (hydropower plants, wind station, solar panel), as well as renewable targets. Regarding energy efficiency, Panama put into force fourteen (14) energy efficiency indexes, standards and technical regulations for air conditioning and refrigeration, with their respective energy labelling. Also, it is proposed forest regeneration of 50.000ha, which is equivalent to a reduction of 2.6MTCO2 in GHG emissions (Panama NDC, 2020).</t>
  </si>
  <si>
    <t>https://www4.unfccc.int/sites/ndcstaging/PublishedDocuments/Panama%20First/CDN1%20Actualizada%20Rep%C3%BAblica%20de%20Panam%C3%A1.pdf</t>
  </si>
  <si>
    <t>Nationally Determined Contribution - NDC Costa Rica (2020)</t>
  </si>
  <si>
    <t>Climate strategy, Political &amp; non-binding climate strategy, Strategic planning, GHG reduction target, Political &amp; non-binding GHG reduction target, Renewable energy target, Political &amp; non-binding renewable energy target</t>
  </si>
  <si>
    <t>The updated NDC proposes a single-year target with a maximum net of 9.11 MtCO2eq by 2030 and a multi-year cumulative target between 2021-2030 establishing a maximum of 106.53MtCO2. Costa Rica tackles several sectors, establishing goals to achieve 8% of the country's fleet with zero emissions and also 8% of electric cars by 2030.
In the electricity and heat sector, it supports renewable energy (100% by 2030). Also, codes and standards are set aiming for energy efficiency of end users’ devices and a fuel switch is promoted by a moratorium on exploration and exploitation of fossil fuels.
The building sector is tackled with codes and standards driving for a more sustainable construction and material efficiency. Moreover, in the industry sector, renewable and low carbon energy are supported to move away from carbon-based production and towards a circular economy. Fiscal, tariffs and other price instruments are the base to support the forestry sector in order to achieve 60% of forest cover in the country without jeopardising the agricultural sector (Costa Rica NDC, 2020).
According to CAT, Costa Rica’s updated NDC has unconditional targets +2°C compatible. There is room for improvement by specifying the sectoral breakdown or the contribution of the forestry sector, and also by pushing for bolder goals in order to be 1.5°C compatible. CAT calculations show that when excluding LULUCF the total emissions in 2030 will be 12.3 to 12.9 MtCO2e in 2030, though there is some uncertainty due to the forestry contribution (Carbon Action Tracker, 2021).
 </t>
  </si>
  <si>
    <t>https://www4.unfccc.int/sites/ndcstaging/PublishedDocuments/Costa%20Rica%20First/Contribucio%CC%81n%20Nacionalmente%20Determinada%20de%20Costa%20Rica%202020%20-%20Versio%CC%81n%20Completa.pdf
https://climateactiontracker.org/climate-target-update-tracker/costa-rica/</t>
  </si>
  <si>
    <t>Nationally Determined Contribution - NDC Colombia (2020)</t>
  </si>
  <si>
    <t>Colombia has an overarching policy framework supporting its NDC, showing legally binding instruments to ensure its commitments. The NDC presentsa reference scenario of 345MTCO2e emission by 2030 and envisages a mitigation scenario of 169.44MTCO2 - 51% of mitigation. Furthermore, its end goal is to be a net-zero country in 2050.
For that some overarching actions are proposed between 2021 and 2030, for instance set a carbon cap by 2023 and reduce deforestation with international aid to a net zero by 2030 or to 50.000ha unconditionally.
The policy focuses on the 6 mitigation areas, overarching sectors. The NDC presents the use of codes and standards to reduce energy consumption, support sustainable constructions and replace old and out-dated devices and vehicles. The carbon pricing and tax aim to reduce the use of fossil fuels and also create revenue to invest in renewables. In the electricity area, the NDC mentions an improvement in energy efficiency to optimise the dispatch of electrical energy and the promotion and diversification of the energy matrix and exploitation of natural gas from landfills. In the building sector, improving performance appliances are pointed as a way forward. In the transport sector the NDC outlines the creation of a regulatory and financial environment that allows accelerating the transition towards electric mobility and Modernisation of HDV and, lastly, in the industry sector the fuel switch to a less intensive one will reduce the emissions of CO2e and in the LULUCF ecological restoration and reduction of deforestation are the core (Colombia NDC, 2020).
 </t>
  </si>
  <si>
    <t>https://www4.unfccc.int/sites/ndcstaging/PublishedDocuments/Colombia%20First/NDC%20actualizada%20de%20Colombia.pdf
https://www4.unfccc.int/sites/ndcstaging/PublishedDocuments/Colombia%20First/Adjunto%202.%20%20Medidas%20de%20mitigaci%C3%B3n_NDC%20de%20Colombia%202020.pdf</t>
  </si>
  <si>
    <t>Nationally Determined Contribution - NDC Suriname (2020)</t>
  </si>
  <si>
    <t>Suriname’s NDC seeks to strengthen resilience to enable mitigation and adaptation actions and protect forested areas. Main sectors: forests, electricity, agriculture and transport.
The country has 93% of area forested and they want to keep ts forest cover by creating protected areas. In the electricity sector, Suriname has 50% of its electricity generation coming from renewable energy (hydro) and 50% from diesel or Heavy Fuel Oil (HFO).
Starting in 2020, a cost-reflective tariff structure is introduced to promotes energy efficiency and reduces GHG emissions and stipulates an unconditional renewable target above 35% by 2030 is proposed. The government is committed to implement fiscal sustainability measures that include the promotion of energy efficiency investments and will develop and adopt a number of energy efficiency standards for buildings, industry, equipment, and appliances, as a cost-saving and emissions-reduction measure.
Finally, in the transport sector, Suriname commits to impose a vehicle control and fierce control in importations of older vehicles (Suriname NDC, 2020)
 </t>
  </si>
  <si>
    <t>https://www4.unfccc.int/sites/ndcstaging/PublishedDocuments/Suriname%20Second/Suriname%20Second%20NDC.pdf</t>
  </si>
  <si>
    <t>Nationally Determined Contribution - NDC Senegal (2020)</t>
  </si>
  <si>
    <t>Senegal’s NDC has an unconditional and conditional target, depending on international aid. It is based in a BAU scenario taking into account 2010 as base year.
Senegal posits its mitigation by establishing 2025 as middle point and 2030 as the end point. The numbers are as follow: (i) In the reference year, a projection of emissions to 2025 (32648,6097 GgCO2eq) and 2030 (37761,1405 GgCO2eq) were foreseen; (ii) In the unconditional scenario, Senegal proposes reductions of 5% (30987 GgCO2eq) and 7% (35106 GgCO2eq) respectivaly to 2025 and 2030 emissions; (iii) In the conditional scenario, the goals are bolder, reaching 23,78% (24883,0564 GgCO2eq) in 2025 and 25,53% (26611,0057 GgCO2eq) in 2030.
The main policy instrument to be set is the carbon market and the main sector to be tackled is the electricity and power, shifting to renewables and for less intensive fuel (e.g. from oil to natural gas) (Senegal NDC, 2020).
The country aims to go an extra mile with international aid mainly in the electricity sector, outlining an unconditional achievement of a cumulative installed solar capacity of 235 MW, 150MW in wind power, 314 MW in hydroelectricity in 2030 and presents a conditional one of an additional solar capacity of 100 MW, 100 MW in wind power, 50 MW of biomass, 50 MW of CSP, by 2030. Moreover, Senegal has a wider goal to reach 999 MW in renewable energies (conditionally) and invest to switch carbon intensive fuels to natural gas in dual thermal power stations (fuel oil / gas), which will bring the total installed 600 MW of natural gas between 2025 and 2030.
 </t>
  </si>
  <si>
    <t>https://www4.unfccc.int/sites/ndcstaging/PublishedDocuments/Senegal%20First/CDNSenegal%20approuv%C3%A9e-pdf-.pdf</t>
  </si>
  <si>
    <t>Nationally Determined Contribution - NDC Peru (2020)</t>
  </si>
  <si>
    <t>Peru has updated its first NDC changing the methodology. In its first submission, the goals were estimated referencing a BAU scenario. In this new version, the country has chosen to use absolute goals, establishing a target year (2030) and a maximum of emission.
Also, they set the limit considering an unconditional scenario and a conditional scenario (dependent on external aid). The Peruvian State undertakes that its net greenhouse gas emissions do not exceed 208.8 MtCO2eq in 2030 (unconditional target) or 179,0 MtCO 2eq 2 (Conditional target).
(Peru NDC, 2020)
 </t>
  </si>
  <si>
    <t>https://www4.unfccc.int/sites/ndcstaging/PublishedDocuments/Peru%20First/Reporte%20de%20Actualizacio%CC%81n%20de%20las%20NDC%20del%20Peru%CC%81.pdf</t>
  </si>
  <si>
    <t>Nationally Determined Contribution - NDC Chile (2020)</t>
  </si>
  <si>
    <t>Chile presents an absolute and economy-wide (excluding LULUCF) encompassing all gases. The NDC sets an unconditional target of 95 MtCO2e by 2030. Also included 2025 as the peak year and a cap of emissions in the current decade of 1100MtCO2e.
For the LULUCF sector, Chile focuses on forest restoration, afforestation and reducing deforestation as carbon sink. The final goal is to reach neutrality by 2050.
Chile planns to strengthen its policy legal framework, exchange technology with international actors and build capacity through education at national level. Also, public-private alliances are supported by the government to finance action. In the building sector, Chile relies on targets, codes and standards and in the transport envisages to incite e-mobility and hydrogen to replace diesel. Fuel switching is also the way forward in the industry sector, from coal to electricity and biogas besides an increment in the efficiency. In the electricity sector, Chile wants to reduce GHG emission by phasing-out mineral coal, shifting to thermal and solar electrification (Chile NDC, 2020).
According to CAT this updated NDC still is insufficient to comply with Paris Agreement goals. However, this NDC is stronger than the previous, establishing 95 MtCO2e in 2030 as a wider goal, having the peak of emissions in 2025 followed by a downward trend until net-zero in 2050 and a smaller emission budget until 2030. Also, Chile establishes a target in the forestry sector.
While analysing the conditional target of up to 45% GHG emission reductions by 2030 from 2016 levels, CAT concludes that is a bolder target. However, there are no details in the NDC for a complete assessment (Carbon Action Tracker, 2021).
 </t>
  </si>
  <si>
    <t>https://www4.unfccc.int/sites/ndcstaging/PublishedDocuments/Chile%20First/Chile%27s_NDC_2020_english.pdf
https://climateactiontracker.org/climate-target-update-tracker/chile/</t>
  </si>
  <si>
    <t>Nationally Determined Contribution - NDC Argentina (2020)</t>
  </si>
  <si>
    <t>Argentina proposes an absolute and economy-wide (excluding LULUCF) unconditional target of 359 Mt CO2e in the year 2030 and to reach carbon neutrality by 2050. However, the latter was not submitted to UNFCCC and will be outlined in the country’s long-term strategy (LTS) probably before COP26. 
Argentina’s NDC explicitly mentions codes and standards for buildings and the promotion of renewable energy and other less intensive fuel sources to industry as potential mitigation areas.
Main mitigation options in the land transportation sector are the support for hybrid and electric cars and less intensive heavy-duty vehicles. In the electricity sector the focus will be to shift to renewables or switch to less intensive gases (e.g. natural gas) and the improve energy efficiency of domestic appliances. Lastly, in the agriculture sector the reliance lies on strategic territorial planning and afforestation (Argentina NDC, 2020).
CAT rates Argentina’s unconditional target as 'Insufficient' (Climate Action Tracker, 2021).</t>
  </si>
  <si>
    <t>https://www4.unfccc.int/sites/ndcstaging/PublishedDocuments/Argentina%20Second/Argentina_Segunda%20Contribuci%C3%B3n%20Nacional.pdf
https://climateactiontracker.org/climate-target-update-tracker/argentina/
 </t>
  </si>
  <si>
    <t>Nationally Determined Contribution - NDC Iceland (2021)</t>
  </si>
  <si>
    <t>Iceland is committed to a target of 55% net reduction of greenhouse gas emissions by 2030 compared to 1990 and carbon neutrality by 2040, acting jointly with the European Union and its Member States and Norway to achieve this target, within the framework of their climate cooperation agreement (Iceland NDC, 2021). In order to achieve these goals, their action plan is embedded in three key policy frameworks: EU-ETS (aviation and heavy industry), binding targets for non-ETS emissions and LULUCF.
The previous Action Plan stated 48 mitigation plans to address economy-wide emissions. Currently, the Industry sector is the biggest emitter. The actions to mitigate emissions include incentives, tax, ban, investment in renewables, carbon capture and climate fund (Iceland Climate Action Plan, 2020)
 </t>
  </si>
  <si>
    <t>https://www4.unfccc.int/sites/ndcstaging/PublishedDocuments/Iceland%20First/Iceland_updated_NDC_Submission_Feb_2021.pdf
https://www.government.is/library/01-Ministries/Ministry-for-The-Environment/201004%20Umhverfisraduneytid%20Adgerdaaaetlun%20EN%20V2.pdf</t>
  </si>
  <si>
    <t>Nationally Determined Contribution - NDC Grenada (2020)</t>
  </si>
  <si>
    <t>Grenada proposes an economy-wide target establishing 40% net reduction of greenhouse gas emissions by 2030 compared to 2010, conditional to international investments. Geothermal is currently the main contributor to Grenada’s mitigation efforts, however it is still in its exploratory phase and further international investment will be needed to ensure further development. Also, to meet the 2030 target, Grenada will require a rapid transition, involving energy conservation mechanisms and renewable energy deployment (Grenada NDC, 2020).
 </t>
  </si>
  <si>
    <t>https://www4.unfccc.int/sites/ndcstaging/PublishedDocuments/Grenada%20Second/GrenadaSecondNDC2020%20-%2001-12-20.pdf</t>
  </si>
  <si>
    <t>Nationally Determined Contribution - NDC Saint Lucia (2021)</t>
  </si>
  <si>
    <t>St Lucia’s NDC aims to reduce emissions in energy-related sectors, specifically electricity generation and transportation sectors.
Saint Lucia’s NDC’s target is to reduce emissions by 37 GgCO2e (or 7%) in the energy sector relative to 2010, by 2030. In absolute terms 2010 emissions in the energy sector were 505 GgCO2e, which will be reduced to 468 GgCO2e in 2030.
 </t>
  </si>
  <si>
    <t>https://www4.unfccc.int/sites/ndcstaging/PublishedDocuments/Saint%20Lucia%20First/Saint%20Lucia%20First%20NDC%20(Updated%20submission).pdf</t>
  </si>
  <si>
    <t>Nationally Determined Contribution - NDC Zambia (2021)</t>
  </si>
  <si>
    <t>Zambia pledges to reduce its GHG emissions by 25% (20,000 Gg CO2 eq.) by 2030 (at Business as Usual (BAU) level of international support) and towards 47% (38,000 Gg CO2 eq) with substantial international support, compared to 2010 levels (Zambia NDC, 2020).
Zambia submited an updated NDC in July 2021, but maintained its 2020 targets.
The sectors considered are: Energy, industrial processes and product use, Agriculture Forestry and Other Land Use (AFOLU), and waste. The sectors of transport, liquid waste and coal (production, transportation, consumption) are also specifically mentioned.
In the electricity and power sector the country plans a better access to electrical energy; better resilience, transmission efficiency, and interconnectivity of the electricity supply network; a greater energy efficiency of both generation and consumption; and improvement in the use of renewable sources. Zambia is investing in fuel shift (low carbon) and renewables to reduce the energy intensity of energy production and GHG emissions. For transport and industry, the focuses are on energy efficiency, modal shift, improvement of transport infrastructure and to shift the fuel and/or renewables (Zambia NDC, 2020).
 </t>
  </si>
  <si>
    <t>https://www4.unfccc.int/sites/ndcstaging/PublishedDocuments/Zambia%20First/Zambia_Provisional_Updated_NDC_2020.pdf</t>
  </si>
  <si>
    <t>Nationally Determined Contribution - NDC Rwanda (2020)</t>
  </si>
  <si>
    <t>Rwanda’s NDC takes as reference year 2015 and as end year 2030. Under the BAU scenario, in 2030, it is expected to reach 12.1 million tCO2 e. The country is committed to reduce up to 4.6 MtCO2e (38%) in 2030 against the BAU emissions conditioned to foreign investments. Nevertheless, it also posits an unconditional goal of reducing 16% relative to the BAU scenario (1.9 MtCO2e).
The main sectors considered are energy (electricity, transport), industry, land use, agriculture and waste (Rwanda NDC, 2020).
As policy objectives, the Ministry of Environment outlined economic transformation toward sustainable practices, such as resource efficiency, low carbon, climate resiliency, circular economy, green technology, green urbanization, and green mobility; Furthermore, the promotion of climate change adaptation, mitigation and response while investing in environment and climate change governance (including education &amp; awareness of Rwandan society on environment, weather and climate change, and strengthen the institutional framework and coordination mechanisms); and to promote green foreign and domestic direct investment and other capital inflows.</t>
  </si>
  <si>
    <t>https://www4.unfccc.int/sites/ndcstaging/PublishedDocuments/Rwanda%20First/Rwanda_Updated_NDC_May_2020.pdf</t>
  </si>
  <si>
    <t>Nationally Determined Contribution - NDC Kenya (2020)</t>
  </si>
  <si>
    <t>Kenya proposes an economy wide NDC to abate its GHG emissions below a BAU scenario. In 2030 the projected emissions are 143MtCO2. The proposal is to reduce by 32% of these emissions by 2030. Also, Kenya establishes that 21% of the mitigation costs will be supported by the national government and 79% will be supported by international aid through finance schemes, technology transfer and capacity building.
The Climate Action Tracker rates the NDC '2°C compatible', although there is room for further actions.
NDC also provides a non-exhaustive list of priority mitigation measures in various sectors. These include increasing the share of renewables in the national energy grid; enhancement of energy efficiency across sectors; achieving a tree cover of at least 10% of Kenya’s land area; and climate smart agriculture using Carbon payment for ecosystem services (PES).
(Kenya NDC, 2020)
 </t>
  </si>
  <si>
    <t>https://www4.unfccc.int/sites/ndcstaging/PublishedDocuments/Kenya%20First/Kenya's%20First%20%20NDC%20(updated%20version).pdf</t>
  </si>
  <si>
    <t>Nationally Determined Contribution - NDC Ethiopia (2020)</t>
  </si>
  <si>
    <t>Ethiopia outlines an economy-wide NDC to abate its GHG emissions below a BAU scenario in 2030. The country’s NDC includes CO2, CH4 and N2O. In 2030 the projected emissions are 412.1MtCO2e. The proposal is to reduce by 12,4% of these emissions by 2030 in an unconditional scenario, reaching 360.85MtCO2. Another target, considering international aid, is proposed as a conditional scenario and the emissions would be reduced to 221MtCO2e (53,5% of BAU) (Ethiopia NDC, 2020).
Climate Action Tracker rates the unconditional target as '2°C compatible' (Climate Action Tracker, 2021).
 </t>
  </si>
  <si>
    <t>https://www4.unfccc.int/sites/ndcstaging/PublishedDocuments/Ethiopia%20First/Ethiopia's%20NDC%20update%20summary%202020.pdf</t>
  </si>
  <si>
    <t>Nationally Determined Contribution - NDC South Sudan (2020)</t>
  </si>
  <si>
    <t>South Sudan is the world’s newest country and still lacks infrastructure to a thorough analysis regarding its emissions. However, the NDC states that emissions are mainly from the land use, land-use change and forestry (LULUCF) and agriculture sectors, furthermore, the energy and transport sectors are also significant.
The NDC focus on Electricity, Transport, LULUCF and agriculture by aiming an increase in the use of clean energy, increase energy efficiency and the efficiency of biomass usage, as well as protecting forest areas and investing on reforestation and afforestation practices. 
(South Sudan NDC, 2020)
 </t>
  </si>
  <si>
    <t>https://www4.unfccc.int/sites/ndcstaging/PublishedDocuments/South%20Sudan%20First/South%20Sudan%20Intended%20Nationally%20Determined%20%20%20%20Contribution.pdf</t>
  </si>
  <si>
    <t>Nationally Determined Contribution - NDC UAE (2020)</t>
  </si>
  <si>
    <t>United Arab Emirates (UAE) presents an economy-wide emission reduction target relative to BAU. The country projects the BAU scenario to reach 310MtCO2 in 2030. The country  aims to reduce 23.5% by 2030, relative to the BAU scenario (UAE NDC, 2020).
The NDC sets for the electricity sector a goal of 50% share of clean energy (renewables and nuclear) in the installed power capacity mix by 2050, since UAE is investing in solar energy and nuclear energy. UAE is on track to reach 14 gigawatts (GW) by 2030. A grid-based clean power, distributed electricity generation, rooftop solar photovoltaic in particular, is being promoted in the Emirate of Dubai. As a last strategy, regulatory measures and technology deployment are envisioned to increase efficiency of energy consumption with an end goal to reduce it by 40% by 2050 with periodic tariff reforms.
In the building sector, codes and standards are the main instrument, with green building regulations and rating schemes for new buildings. Standards and labels may enable informed consumer choices, thus UAE has established an Energy Efficiency Standardization and Labelling Program which covers a range of household goods and appliances. The approach for the industry sector is based on voluntary targets of carbon usage reduction and looking at the transport one a fuel pricing reform (international prices for gasoline, quality standards for fuel and motor and stimulation of a sustainable transport (shifting transport modals for a public one or electric cars) are the strategy disclosed.
CAT calculates the new target to be 246MtCO2 and highly insufficient  and emphasises that there is no mention of net-zero target (Climate Action Tracker, 2021).
 </t>
  </si>
  <si>
    <t>https://www4.unfccc.int/sites/ndcstaging/PublishedDocuments/United%20Arab%20Emirates%20Second/UAE%20Second%20NDC%20-%20UNFCCC%20Submission%20-%20English%20-%20FINAL.pdf
https://climateactiontracker.org/climate-target-update-tracker/uae/</t>
  </si>
  <si>
    <t>Nationally Determined Contribution - NDC Lebanon (2021)</t>
  </si>
  <si>
    <t>Lebanon sets a relative target in comparison with a BAU scenario. The BAU scenario projects the emission level in 2030 to be 38,950 GgCO2e and the power demand to be 34,742 GWh.
Lebanon proposes an unconditional target to reduce GHG emissions by 20% (7,790 GgCO2e) compared to the BAU scenario in 2030 and conditionally to reduce by 31% (12,075 GgCO2e).
In the NDC, Lebanon clear states as mitigation areas the renewables and energy-efficiency. Unconditionally generating 18% of electricity demand and 11% of heat demand from renewable sources in 2030. Conditionally these numbers would increase up to 30% in electricity and 16.5% in heat, by 2030. Additionally, energy-efficiency plays a role in Lebanon’s target, since the government set 3% of energy demand reduction unconditionally and 10% conditionally compared with the BAU scenario (Lebanon, NDC 2020).
 </t>
  </si>
  <si>
    <t>https://www4.unfccc.int/sites/ndcstaging/PublishedDocuments/Lebanon%20First/Lebanon's%202020%20Nationally%20Determined%20Contribution%20Update.pdf</t>
  </si>
  <si>
    <t>Nationally Determined Contribution - NDC Angola (2020)</t>
  </si>
  <si>
    <t>Angola uses 2005 as a reference year to project a BAU scenario for 2030 with a total emissions of 193,250 MtCO2e comprehending all sectors of the economy. It proposes an unconditional target to reduce GHG emissions up to 35% by 2030 as compared to the Business as Usual (BAU) scenario (total: 125,612 MtCO2e) and a conditional target to reduce an additional 15% below BAU emission levels by 2030  (total: 96,625MtCO2e).
The national strategy focuses on power generation from renewable resources (mostly hydropower and wind farms) and LULUCF sector with reforestation and avoiding deforestation. The NDC also outlines production of ethanol and biomass for fuel switch. (Angola, NDC 2020)
 </t>
  </si>
  <si>
    <t>https://www4.unfccc.int/sites/ndcstaging/PublishedDocuments/Angola%20First/INDC%20Angola%20deposito.pdf</t>
  </si>
  <si>
    <t>Nationally Determined Contribution - NDC Maldives (2020)</t>
  </si>
  <si>
    <t>Maldives Islands uses 2011 as a reference year to project a BAU scenario for 2030 with a total emissions of 3,284.92 Gg CO2e comprehending all sectors of the economy. Building on that, Maldives proposes a conditional target to reduce 26% below BAU emission levels by 2030, achieving 96.625MTCO2e. 
Another remark is the increase of electricity production by renewable sources with storage and grid stabilization. The goal in that send is to reach 15% of the energy mix.
 </t>
  </si>
  <si>
    <t>https://www4.unfccc.int/sites/ndcstaging/PublishedDocuments/Maldives%20First/Maldives%20Nationally%20Determined%20Contribution%202020.pdf</t>
  </si>
  <si>
    <t>Nationally Determined Contribution - NDC Nepal (2020)</t>
  </si>
  <si>
    <t>Nepal, in its economy-wide NDC, has chosen to establish sectoral targets. However, the targets are conditional to international aid.  The base year used in this NDC was 2011, which the net emissions calculated was 31,998.91Gg CO2e and the BAU was projected for each sector.
In the energy generation sector, Nepal proposes to expand clean energy generation from 1,400 MW to 15,000 MW, being 5,000 MW unconditionally, ensuring that 15% of the total energy demand in the country will be supplied by clean sources.  Nepal also states that 5-10 % of such clean energy will be generated from mini and micro-hydro power, solar, wind and bio-energy. (Nepal, NDC 2020)
In the transport sector, Nepal pledges that, by 2025, 25% of the sales of all private passenger vehicles will correspond to electric vehicles (including 2 wheelers), and 20% of all four-wheelers. This target will reduce 8% of the emissions compared with the BAU scenario. Moreover, by 2030 the share of sales will reach up to 90% of all vehicles and 60% considering all four-wheelers, which corresponds to a reduction of 23% compared with the BAU scenario. (Nepal, NDC 2020)
In the residential sector, Nepal focuses on the improvement of cookstoves, ensuring 25% of electric stoves by 2030 and in the installation of biogas plants (household units and large scale). Nepal aims to reduce 23% of the emissions compared with BAU. Lastly, in the AFOLU sector, Nepal relies on forest conservation (45% of the country by 2030) and sustainable management of 50% of Tarai and Inner Tarai forests and 25% of middle hills and mountain forests (Nepal, NDC 2020).
Climate Action Tracker (2021) in its own calculation compiling all BAU sectors and sectoral reductions to an economy wide one, outlined that the new conditional NDC would reduce 1.9 – 5.6 MtCO2e, leading to emissions levels between 69 - 76 MtCO2e in 2030.
 </t>
  </si>
  <si>
    <t>https://www4.unfccc.int/sites/ndcstaging/PublishedDocuments/Nepal%20Second/Second%20Nationally%20Determined%20Contribution%20(NDC)%20-%202020.pdf
https://climateactiontracker.org/climate-target-update-tracker/nepal/</t>
  </si>
  <si>
    <t>Nationally Determined Contribution - NDC Bangladesh (2020)</t>
  </si>
  <si>
    <t>Bangladesh aims to unconditionally reduce its emissions by 5% compared to its BAU scenario by 2030. This is equivalent to a 12MtCO2e reduction. Conditional on international aid, a further reduction of up to 15% of the BAU is proposed (36MtCO2). The NDC covers power, transport and industry (which in the NDC covers also the building sector).
In the power sector, the Government has a financing scheme to finance alternative energy generation projects, like small scale solar and micro grids. In the transport sector the government supports switch to lower-emitting modes of transport, implementation of Mass Rapid Transit and Bus Rapid Transit and modern rail networks. Bangladesh sets an unconditional reduction to this sector of 9% below BAU.
In the industry and building sector, Bangladesh aims to achieve a reduction in primary energy consumption per GDP by adopting mitigation through building codes, standards and energy efficiency certifications (e.g. LEED).
Bangladesh has targets to increase renewable energy generation (10%) and lower energy intensity consumption. Also, some CDM projects involve the reduction of natural gas leakage from transmission lines. Lastly, in the AFOLU sector, Bangladesh plans to monitor the coverage of forest embedded in the REDD+ project.
(Bangladesh NDC, 2020)
 </t>
  </si>
  <si>
    <t>https://www4.unfccc.int/sites/ndcstaging/PublishedDocuments/Bangladesh%20First/Updated_NDC_of_Bangladesh.pdf</t>
  </si>
  <si>
    <t>Nationally Determined Contribution - NDC Syria (2018)</t>
  </si>
  <si>
    <t>There is neither an absolute emission target level nor a BAU projection in Syria’s NDC.
The share of renewable energy is expected to reach 10% of power production by 2030, as a conditional target. In Industry the government invests in solar energy and replacing fuel with natural gas in energy intensive industries, such as in cement. However, no quantification of data was given. In agriculture and residential sectors, the NDC plans to develop a map, in order to apply sustainable efforts in re-building communities affected by war (e.g. sustainable energy, energy efficient devices) and plan the agricultural production according to the appropriate land. (Syria NDC, 2018). 
 </t>
  </si>
  <si>
    <t>https://www4.unfccc.int/sites/ndcstaging/PublishedDocuments/Syrian%20Arabic%20Republic%20First/FirstNDC-Eng-Syrian%20Arab%20Republic.pdf</t>
  </si>
  <si>
    <t>Nationally Determined Contribution - NDC Ecuador (2019)</t>
  </si>
  <si>
    <t>Ecuador's NDC covers all sectors, excl. LULUCF. Emissions under BAU scenario are projected to reach 76.904 MtCO2e in 2025. Ecuador pledges an unconditional reduction of 9% in its emission by 2025, achieving 67.774 MtCO2e, and a conditional reduction of 20.9%, achieving 60.824 MtCO2e. Some projections are made also to the LULUCF sector, taking as reference 2008 and projecting emissions also for 2025. In this case the country commits with 20% reduction compared to BAU, being 4% unconditionally.
Ecuador presents some initiatives such as the development of hydropower plants, the increase in energy efficiency, renewable energy (wind, solar and biogas from landfills), as well as efficient public transport. There are no quantified targets for these objectives. (Ecuador NDC, 2019)
 </t>
  </si>
  <si>
    <t>https://www4.unfccc.int/sites/ndcstaging/PublishedDocuments/Ecuador%20First/Primera%20NDC%20Ecuador.pdf</t>
  </si>
  <si>
    <t>Nationally Determined Contribution - NDC Democratic People's Republic of Korea (2019)</t>
  </si>
  <si>
    <t>DPRK has a BAU projection of 218 MtCO2e in 2030. The country plans to reduce 35.8 MtCO2e by 2030, reaching 16.4% of reduction unconditionally. If DPRK has international aid, the government states its intention to reduce more 78.8 MtCO2 by 2030 (36%). Therefore, considering all contributions, North Korea pledges a total reduction of 52% by 2030.
The government expects reductions from forest restoration, a shift to less carbon intensive sources of energy (tidal, wind, nuclear) and sustainable agricultural practices (DPRK NDC, 2019).
 </t>
  </si>
  <si>
    <t>https://www4.unfccc.int/sites/ndcstaging/PublishedDocuments/Democratic%20People's%20Republic%20of%20Korea%20First/2019.09.19_DPRK%20letter%20to%20SG%20special%20envoy%20for%20NDC.pdf</t>
  </si>
  <si>
    <t>Nationally Determined Contribution - NDC Kyrgyzstan (2020)</t>
  </si>
  <si>
    <t>Kyrgyzstan planned its economy-wide NDC target as a reduction below a BAU scenario projection. It has committed to limiting emissions of GHG per capita to 1.23 t/CO2 by 2030 or 1.58 by 2050. Also, the country will reduce GHG, unconditionally, in the range of 11.49 – 13.79% below BAU and conditionally in the range of 29 – 31% below BAU. The gases considered are CO2, CH4, N20 and F-gases.  (Kyrgyzstan NDC, 2020)</t>
  </si>
  <si>
    <t>https://www4.unfccc.int/sites/ndcstaging/PublishedDocuments/Kyrgyzstan%20First/Kyrgyzstan%20INDC%20_ENG_%20final.pdf</t>
  </si>
  <si>
    <t>Nationally Determined Contribution - NDC Mongolia (2020)</t>
  </si>
  <si>
    <t>Mongolia's NDC present a reduction below BAU scenario. The BAU reaches 74.3 Mt СО2e in 2030 without LULUCF. An unconditional reduction of 22.7% in GHG by 2030 was proposed, therefore the emission target is 57.4 Mt CO2e. In addition, Mongolia sets that if conditional mitigation measures are applied (CCS and waste-to-energy technology) the reduction may achieve 27.2% below BAU by 2030. The gases covered by the NDC are CO2, CH4, N2O and HFCs.
In the electricity sector, Mongolia planned to increase the production of energy from renewable sources and improve its efficiency in the grid transmission. In the transportation sector, the major target is switch fuel (less carbon intensive) and modal. Energy saving measures and usage of coal-bed methane and waste heat are outlined as the plan for reducing emissions on the industry sector and fuel switch is also the approach in the building sector. In agriculture the focus is on the management of livestock (Mongolia NDC, 2020).
 </t>
  </si>
  <si>
    <t>https://www4.unfccc.int/sites/ndcstaging/PublishedDocuments/Mongolia%20First/First%20Submission%20of%20Mongolia's%20NDC.pdf</t>
  </si>
  <si>
    <t>Nationally Determined Contribution - NDC Singapore (2020)</t>
  </si>
  <si>
    <t>The NDC establishes an absolute target of 65 MtCO2e by 2030. The mitigation objectives under its NDC are unconditional. The main policies are carbon tax, encompassing 80% of emissions, and solar energy goals.
In the transport sector, Singapore established a zero-growth rate for cars and motorcycles.
Lack of subsidies and strong pollution laws encourage industries to migrate to cleaner fuel options, and the government facilitates the adoption of energy efficient technologies through grants and other supportive policies. In the transport sector the government is promoting public transportation and greener vehicles (e.g. electric) and for the buildings sector Singapore established codes and standards, such as ‘Super low Energy Buildings Performance’ to develop and achieve a pattern of energy-efficiency.
According to CAT, the new NDC is rated 'Highly insufficient'. The NDC sets an absolute target of 65 MtCO2, which is also outlined as the peak in the country’s emission. The NDC update includes Nitrogen Trifluoride (NF3) gas, in addition to the greenhouse gases already covered (CO2, CH4, N2O, HFCs, PFCs, SF6) (Climate Action Tracker, 2021).
In 2050, Singapore aims to halve its emissions.
 </t>
  </si>
  <si>
    <t>https://www4.unfccc.int/sites/ndcstaging/PublishedDocuments/Singapore%20First/Singapore's%20Update%20of%201st%20NDC.pdf
https://climateactiontracker.org/climate-target-update-tracker/singapore/</t>
  </si>
  <si>
    <t>Nationally Determined Contribution - NDC Japan (2020)</t>
  </si>
  <si>
    <t>Japan re-stated its goal of achieving the level of a reduction of 26.0% by fiscal year (FY) 2030 compared to FY 2013 (25.4% reduction compared to FY 2005). It is an absolute target.
According to CAT, this resubmission of its first NDC is rated 'Highly insufficient'. The NDC sets an economy-wide absolute target of 1079Mt CO2e or 26% below 2013 levels by 2030. Nevertheless, Japan is expected to submit a much more ambitious revised NDC in 2021, aiming for a net-zero by 2050 (Climate Action Tracker, 2021).
 </t>
  </si>
  <si>
    <t>https://www4.unfccc.int/sites/ndcstaging/PublishedDocuments/Japan%20First/SUBMISSION%20OF%20JAPAN'S%20NATIONALLY%20DETERMINED%20CONTRIBUTION%20(NDC).PDF
https://climateactiontracker.org/climate-target-update-tracker/japan/</t>
  </si>
  <si>
    <t>Nationally Determined Contribution - NDC Thailand (2020)</t>
  </si>
  <si>
    <t>Thailand pledges 20% reduction of the GHG emissions to the projected BAU level by 2030. The reference year used in this scenario is 2005 and the BAU 2030 is 555Mt CO2. The reduction level can increase up to 25% subjected to international support. It is an economy-wide commitment encompassing CO2, Ch4, N2O, HFCs, PFCs and SF6.
The NDC indicates a modal shift promoting transport by rail. Also, a vehicle tax was introduced steering low carbon vehicles. There is a policy framework with some plans and actions in place to steer a deep change in energy production in Thailand, such as the Alternative Energy Development Plan and Power Development Plan, however no further details are given (Thailand NDC, 2020).</t>
  </si>
  <si>
    <t>https://www4.unfccc.int/sites/ndcstaging/PublishedDocuments/Thailand%20First/Thailand%20Updated%20NDC.pdf</t>
  </si>
  <si>
    <t>Nationally Determined Contribution - NDC Viet Nam (2020)</t>
  </si>
  <si>
    <t>The country projects a BAU scenario of 927.9 MtCO2e for 2030. Viet Nam pledges 9% reduction of the GHG emissions relative to the BAU level by 2030, unconditionally. It outlines that the contribution can increase to 27% with international cooperation. The economy-wide NDC covers CO2, CH4, N2O, HFCs (Viet Nam NDC, 2020).
In the electricity sector the government outlines as future actions the development of the country's renewable energy production and investment in energy saving and energy efficient production. Nevertheless, plenty of challenges are also stated such as the high upfront costs. In the building sector the government aims to incite energy efficient appliances, sustainable construction for private and public buildings and shift from conventional fuels to electricity. In the transport sector the focus is on the change of transportation modal to freight trains, reducing the usage of lorries. Also, switching conventional fuels to biofuels and natural gas.
According to CAT, the update of its NDC is rated 'Critically insufficient'. The NDC is economy-wide (including LULUCF) which sets a target of reducing 9% of GHG emissions below BAU, or 903 MtCO2e/yr. The updated conditional NDC target converts to 748 MtCO2e/yr in 2030 (excluding LULUCF). The updated conditional on international support target aims to reduce emissions 27% below the new business-as-usual (BAU) trajectory (Climate Action Tracker, 2021).
 </t>
  </si>
  <si>
    <t>https://www4.unfccc.int/sites/ndcstaging/PublishedDocuments/Viet%20Nam%20First/Viet%20Nam_NDC_2020_Eng.pdf
https://climateactiontracker.org/climate-target-update-tracker/viet-nam/</t>
  </si>
  <si>
    <t>Nationally Determined Contribution - NDC Cambodia (2020)</t>
  </si>
  <si>
    <t>Cambodia has submitted an economy-wide NDC target relative to a projected BAU scenario. The BAU scenario GHG emissions, incl. LULUCF, in 2030 are expected to reach 155 MtCO2e and without LULUCF is 78.7 Mt CO2e.  An alternative scenario encompassing reduction efforts is also presented, which would reach 64.6 MtCO2e in 2030, representing a reduction of 41.7%. Without LULUCF, the projected reduction stays at 26.5%.
In the electricity sector, the country presents investments in renewable sources of power generation. In the transport sector, the NDC points out actions to ensure inspection of vehicles, promotion of public transportation and carbon pricing instruments to reduce emission. In the building sector, Cambodia underscores urban planning, performance labelling in domestic devices and improvement in energy efficiency, as well codes and certification. In Industry, Cambodia relies on voluntary schemes and more efficient equipment to reduce energy consumption (Cambodia NDC, 2020).
 </t>
  </si>
  <si>
    <t>https://www4.unfccc.int/sites/ndcstaging/PublishedDocuments/Cambodia%20First/20201231_NDC_Update_Cambodia.pdf</t>
  </si>
  <si>
    <t>Nationally Determined Contribution - NDC Republic of Korea (2020)</t>
  </si>
  <si>
    <t>South Korea submitted its economy-wide update NDC that contains an absolute target to reduce 24.4% the GHG emissions of 2017 (709.1 MtCO2e excluding LULUCF), by 2030.The long-term goal is to reach carbon neutrality by 2050.
The sectors covered by the target are energy (supply and demand), industrial processes, agriculture, LULUCF, and waste and the gases covered are carbon dioxide (CO2), methane (CH4), nitrous oxide (N2O), hydrofluorocarbons (HFCs), perfluorocarbon (PFCs), sulphur hexafluoride (SF6).
Republic of Korea underscores a plan to reduce its GHG emissions using a carbon market mechanism, the K-ETS, which covers 73.5% of national emissions. Moreover, Korea set its Korean Green New Deal focusing on green transition in cities, low-carbon energy, and innovative less carbon intensive industries.
In the electricity sector it focuses on the reduction of coal power generation through the ban on new coal-fired power plants, switching to eco-friendlier fuels. Also, Korea plans to increase the share of renewable energy up to 20% by 2030. In the industry sector the reliance lies on highly-efficient equipment which will reduce the consumption of fossil fuels. In the building sector, Korea pledges to 'greening' public buildings by upgrading standards of energy consumption. In the transportation sector, Korea has set a target of e-mobile vehicles by 2030 and a modal shift in freight transport from road to rail. All of these actions are embedded in the Korean New Green Deal plan (Republic of Korea NDC, 2020).
According to CAT, the update of its NDC is 'Highly insufficient". The NDC is economy-wide and now has an absolute target: 24.4% below 2017 emissions by 2030. In CAT calculations, this would be equivalent to 540 MtCO2 by 2030. However, these emissions would be reached including international credits and LULUCF sink.
 </t>
  </si>
  <si>
    <t>https://www4.unfccc.int/sites/ndcstaging/PublishedDocuments/Republic%20of%20Korea%20First/201230_ROK%27s%20Update%20of%20its%20First%20NDC_editorial%20change.pdf
https://climateactiontracker.org/climate-target-update-tracker/south-korea/</t>
  </si>
  <si>
    <t>Nationally Determined Contribution - NDC Brunei Darussalam (2020)</t>
  </si>
  <si>
    <t>Brunei submitted its NDC using 2015 as reference year (emissions of 11.6MtCO2e) and committing itself to a reduction in greenhouse gas (GHG) emissions by 20% relative to Business-As-Usual levels in 2030.  According to the BAU scenario, in 2030 the emissions would reach 29.5 MtCO2e. 
It is an economy-wide NDC covering all the sectors and major greenhouse gases CO2, CH4 and N2O. Brunei Darussalam aims to achieve the intended GHG emissions reductions under this NDC through domestic actions and financing.
Brunei Darussalam National Climate Change Policy (BNCCP), established strategies for the transition towards a low carbon economy. In the transportation sector, the total share of electric vehicles will be increased to 60% by 2035. For this, incentives will be put in place. In the electricity sector, Brunei plans to increase renewable energy to 30% by 2035 investing in solar energy. Also, reduce by 10% GHG emissions increasing energy efficiency in supply and demand side. In industrial sector, the policy instrument chosen is carbon pricing, which means that a price will be imposed on carbon emissions by 2025 (Brunei NDC, 2020).
 </t>
  </si>
  <si>
    <t>https://www4.unfccc.int/sites/ndcstaging/PublishedDocuments/Brunei%20Darussalam%20First/Brunei%20Darussalam's%20NDC%202020.pdf</t>
  </si>
  <si>
    <t>Nationally Determined Contribution - NDC Papua New Guinea (2020)</t>
  </si>
  <si>
    <t>The NDC covers only carbon dioxide emissions and the pledges are conditional. 
PNG identified that the Energy sector and LULUCF were the main culprits to the upward trend since 2000. The updated NDC focuses on these two sectors. In 2015, the LULUCF sector was responsible for 1,716 GgCO2e and is expected in the BAU scenario to reach 28,784 Gg CO2e in 2030. PNG establishes a target of -8,282 GgCO2eq by 2030 relying on a sheer fall of deforestation. In the industry sector, PNG sets a target to be carbon neutral by 2030. In the electricity sector, PNG plans to increase the share of renewable energy to 78% by 2030. Also, regulations, as codes and standards, and public awareness will help decrease energy consumption in the future and economic incentives to reduce fossil fuel emissions. In the transport sector, PNG wants to encourage fuel-efficient transport, replacing fossil fuels to biofuels and hybrid and electric vehicles.
 </t>
  </si>
  <si>
    <t>https://www4.unfccc.int/sites/ndcstaging/PublishedDocuments/Papua%20New%20Guinea%20Second/PNG%20Second%20NDC.pdf
https://www4.unfccc.int/sites/ndcstaging/PublishedDocuments/Papua%20New%20Guinea%20Second/PNG%20Enhanced%20NDC%202020%20Summary.pdf
 </t>
  </si>
  <si>
    <t>Nationally Determined Contribution - NDC Tonga (2020)</t>
  </si>
  <si>
    <t>Buildings, Electricity and heat, Transport</t>
  </si>
  <si>
    <t>Tonga’s NDC utilizes 2006 as a reference year when it emitted a total of 310.4 GgCO2e. Tonga’s NDC covers CO2, CH4 and N2O but with sectoral targets rather than an economy-wide.
In the overarching energy sector, it aims to reduce emissions by 13% (16GgCO2e) of the sector by 2030 compared to 2006 emissions (120.4 GgCO2e).  For that, in the electricity sector Tonga sets a renewable electricity target of 70% (wind, solar and battery storage). In the transport sector the actions rely on vehicle standards, tax, and tariffs. In the building sector related to energy consumption Tonga plans to adopt performance standards for appliances and lighting. Lastly, for the industrial sector and AFOLU there are no emissions targets (Tonga NDC, 2020).</t>
  </si>
  <si>
    <t>https://www4.unfccc.int/sites/ndcstaging/PublishedDocuments/Tonga%20Second/Tonga%27s%20Second%20NDC.pd</t>
  </si>
  <si>
    <t>Nationally Determined Contribution - NDC Marshall Islands (2020)</t>
  </si>
  <si>
    <t>RMI is committed to reach net-zero emissions by 2050 (RMI 2050 Climate Strategy, 2018).
RMI’s NDC uses as reference year 2010, when it had 185 GgCO2e emissions of GHG. Also, it commits to an economy-wide target (excluding LULUCF) to reduce its GHG emissions to at least 32% below 2010 levels by 2025 and to at least 45% below 2010 levels by 2030.
The sectors covered are electricity, transport, building (cooking, lightning). The emissions of the industry sector are negligible. The gases covered are carbon dioxide (CO2) methane (CH4) nitrous oxide (N2O).
In the electricity sector, the NDC focuses on investing in electricity grid upgrades to improve grid stability, minimize system losses (currently around 30%) and accommodate more variable generation from renewable energy. The country intends to shift from diesel towards renewables in the next decade. In the building sector, the focus will be on energy efficiency (future building codes, retrofits and best performance of appliances) and replacement of diesel generators as well as tariffs to disincentive consumption. In the transportation sector, policies to encourage public transportation, cycling and walking is the kernel for future actions, nevertheless, identifying policy options for the uptake of electric vehicles is also envisaged. (RMI NDC, 2020).
 </t>
  </si>
  <si>
    <t>https://www4.unfccc.int/sites/ndcstaging/PublishedDocuments/Marshall%20Islands%20Second/20181122%20Marshall%20Islands%20NDC%20to%20UNFCCC%2022%20November%202018%20FINAL.pdf</t>
  </si>
  <si>
    <t>Nationally Determined Contribution - NDC Fiji (2020)</t>
  </si>
  <si>
    <t>Fiji is committed to reach net-zero emissions by 2050. Fiji’s NDC uses as reference year 2013 to project a BAU scenario estimating 2,341 kTCO2 by the energy sector by 2030. Therefore, Fiji established a sectoral target of reducing 30% of energy sector emissions considering BAU scenario, 10% unconditional and 20% conditional to international resources. The GHG covered are carbon dioxide (CO2), nitrous oxide (N2O) and methane (CH4).
In the electricity sector the country aims to reach close to 100% renewable energy power generation by 2030, which would be responsible for the decrease of 20% of emissions under BAU. The other sectors ( industry, building and transport) will be responsible for the reduction of the other 10% of emissions by improvements on demand-side energy efficiency. Moreover, in transport, Fiji also commits to reduce by 40% the emissions from domestic maritime shipping  (Fiji NDC, 2020).</t>
  </si>
  <si>
    <t>https://www4.unfccc.int/sites/ndcstaging/PublishedDocuments/Fiji%20First/Republic%20of%20Fiji%27s%20Updated%20NDC%2020201.pdf</t>
  </si>
  <si>
    <t>Nationally Determined Contribution - NDC Australia (2020)</t>
  </si>
  <si>
    <t>Australia’s NDC submits the same target presented in its 2015 NDC. The unchanged target aims to reduce greenhouse gas emissions by 26-28% below 2005 levels by 2030, including LULUCF. There is no roadmap towards the net zero emissions. However, Australia presents five actions that may impact GHG emissions cross-sectoral: clean hydrogen, energy storage, low carbon materials (steel and aluminium), carbon capture and storage, and soil carbon.
The Emissions reduction fund, Climate Solutions Package and Safeguard Mechanism are planned to result GHG emissions reductions (Australia NDC, 2020).
According to CAT, Australia’s NDC submitted is rated 'Insufficient'. The updated NDC pledges a decrease in GHG emissions by 26-28% below 2005 levels by 2030 (including LULUCF). Or only 11-15% below 2005 levels by 2030 when LULUCF is excluded. CAT also points out the document falls short in present quantitative basis to support its claim (Climate Action Tracker, 2021).
 </t>
  </si>
  <si>
    <t>https://www4.unfccc.int/sites/ndcstaging/PublishedDocuments/Australia%20First/Australia%20NDC%20recommunication%20FINAL.PDF
https://climateactiontracker.org/climate-target-update-tracker/australia/</t>
  </si>
  <si>
    <t>Nationally Determined Contribution - NDC New Zealand (2020)</t>
  </si>
  <si>
    <t>Climate strategy, Political &amp; non-binding climate strategy, GHG reduction target, Formal &amp; legally binding GHG reduction target</t>
  </si>
  <si>
    <t>NZ confirms its objectives to reduce net emissions of greenhouse gases (other than methane) to zero by 2050, and to reduce emissions of biogenic methane to 24 to 47 per cent below 2017 levels by 2050 as already stated in the legal framework Climate Change Response (New Zealand NDC, 2020). 
CAT rates the new NDC 'Insufficient', without improvements compared with the previous one. The absolute target is unchanged from the last submission – 30% below 2005 by 2030 including LULUCF or 25% below 2005 excluding LULUCF. Notwithstanding, NZ sets a net zero emissions target by 2050, except for methane from agriculture and waste (Climate Action Tracker, 2021).
 </t>
  </si>
  <si>
    <t>https://www4.unfccc.int/sites/ndcstaging/PublishedDocuments/New%20Zealand%20First/New%20Zealand%20first%20NDC.pdf
https://www4.unfccc.int/sites/ndcstaging/PublishedDocuments/New%20Zealand%20First/NEW%20ZEALAND%20NDC%20update%2022%2004%202020.pdf
https://climateactiontracker.org/climate-target-update-tracker/new-zealand/</t>
  </si>
  <si>
    <t>Nationally Determined Contribution - NDC Russia (2020)</t>
  </si>
  <si>
    <t>Russia established 1990 as a reference year and set the target to reduce GHG emissions by 30% relative to 1990 (3.1 GtCO2e) by 2030, taking into account the maximum possible absorptive capacity of forests and other ecosystems. Climate policies implemented focus on increasing energy efficiency in all sectors of the economy, developing the use of non-fuel and renewable energy sources, protecting and improving the quality of natural sinks and storage of greenhouse gases, financial and tax stimulating the reduction of anthropogenic greenhouse gas emissions (Russia NDC, 2020).
CAT rates Russia's new NDC as 'Highly insufficient', without improvements compared with the previous one. Russia’s absolute target is 30% below 1990 by 2030 including LULUCF. CAT calculates that excluding LULUCF the limit of emissions is set to 2,423 MtCO2e in 2030, 24% below 1990 (Climate Action Tracker, 2021).
 </t>
  </si>
  <si>
    <t>https://www4.unfccc.int/sites/ndcstaging/PublishedDocuments/Russia%20First/NDC_RF_eng.pdf
https://climateactiontracker.org/climate-target-update-tracker/russian-federation/</t>
  </si>
  <si>
    <t>Nationally Determined Contribution - NDC Moldova (2020)</t>
  </si>
  <si>
    <t>Moldova established 1990 as reference year and propose an economy-wide unconditional target to reduce of GHG emissions by 70% relative to 1990 (44.9 MtCO2e excluding LULUCF or 43.4 MtCO2e including LULUCF) by 2030, and a conditional target to reduce up to 88% below 1990 GHG emissions.
Although no policy instrument or strategies are specifically outlined in its NDC, it was pointed out that Moldova has signed an agreement with the EU in which there is an obligation to align climate policies, for instance the adoption of 2030 renewable energy goals and transitioning to a low-carbon economy. Also, Moldova relies on regional and international market mechanisms to achieve its conditional 2030 target, in that sense, entering in the EU-ETS is outlined as a way forward. (Moldova NDC, 2020).
 </t>
  </si>
  <si>
    <t>https://www4.unfccc.int/sites/ndcstaging/PublishedDocuments/Republic%20of%20Moldova%20First/MD_Updated_NDC_final_version_EN.pdf</t>
  </si>
  <si>
    <t>Nationally Determined Contribution - NDC Switzerland (2020)</t>
  </si>
  <si>
    <t>Switzerland’s NDC coveres all sectors and gases. Switzerland sets a target of at least 50% reduction of 1990 GHG emission levels (54.1 MtCO2e) by 2030 and to reach net-zero by 2050. Also, Switzerland proposes 75% of the target as a domestic share of its reduction and 25% to be achieved abroad. Besides this single-year target, the NDC also proposes a multi-year between 2021-2030 in which the country will reach an average reduction of GHG of at least 35% below 1990 emissions.
The Swiss government underscores the Energy Strategy 2050 that is yet to enter into force. In this strategy, it is foreseen an increase in renewable sources for power generation, both from hydropower (37,400 GWh) and others (reaching 11,400 GWh). 
The second approach is to halt fossil fuel subsidies, which are being reviewed at national level embedded in a normative goal of transitioning towards a low carbon economy. At international level, agreements of cooperation have been signed with other countries (Switzerland NDC, 2020).
CAT evaluates Switzerland updated NDC 'Insufficient'. The country pledged a reduction of 50% relative to 1990 GHG emissions by 2030 and now the pledge is at least 50% and the pledge to reach net-zero by 2050.  Moreover, according to CAT calculations, the new pledge to achieve 75% of the overall target through domestic emissions reduction can be translated into a domestic absolute target of 37.5% below 1990 levels by 2030, lacking 12.5% to be achieved internationally (Climate Action Tracker, 2021). CAT draws attention that considering the current policies Switzerland will not achieve the domestic target, with special concern in the transport sector.</t>
  </si>
  <si>
    <t>https://www4.unfccc.int/sites/ndcstaging/PublishedDocuments/Switzerland%20First/Switzerland_Full%20NDC%20Communication%202021-2030%20incl%20ICTU.pdf
https://climateactiontracker.org/climate-target-update-tracker/switzerland/</t>
  </si>
  <si>
    <t>Nationally Determined Contribution - NDC Norway (2020)</t>
  </si>
  <si>
    <t>Norway’s NDC covers all sectors and gases. In this submission, Norway committed to a reduction of at least 50% and towards 55% compared to 1990 levels by 2030 (52 MtCO2e excluding LULUCF). Norway will implement its NDC jointly with the EU and Iceland, nevertheless it intends to go beyond the EU in the target of 40%, using voluntary collaboration under Article 6 of Paris Agreement.
Economic measures like CO2- taxes and emission trading are central to Norwegian climate policy, but also CCS technologies, electric vehicles and renewable energy will be supported. The following policy instruments are outlined: the EU-ETS; Effort Sharing Regulation (ERS), regulating carbon emissions that fall outside EU-ETS, whereby the Norwegian binding target is to reduce emissions by 40% in 2030 compared with 2005; and LULUCF, which is ought to reach net zero by 2030 (Norway NDC, 2020).
CAT evaluates Norway’s updated NDC as a progress but still insufficient to reach Paris Agreement goals. The present target establishes a reduction of at least 50% relative to 1990 levels by 2030, aiming for 55% (47 – 52% excluding LULUCF according to CAT). In CAT analysis, this new NDC will result in emissions between 24.6 and 27.2 MtCO2e in 2030, falling in a range warming that may reach between 2 and 3 degrees (Climate Action Tracker, 2021).</t>
  </si>
  <si>
    <t>https://www4.unfccc.int/sites/ndcstaging/PublishedDocuments/Norway%20First/Norway_updatedNDC_2020%20(Updated%20submission).pdf
https://climateactiontracker.org/climate-target-update-tracker/norway/</t>
  </si>
  <si>
    <t>Nationally Determined Contribution - NDC United Kingdom (2020)</t>
  </si>
  <si>
    <t>The UK's NDC covers all sectors and gases. For CO2, CH4 and N2O the reference year is 1990 and for F-gases the reference year is 1995. The UK’s overall absolute target is to reduce GHG emissions at least by 68% (including LULUCF) by 2030 compared with reference levels. Emissions from International Aviation and Shipping are not included.
The UK has a policy framework in force establishing the binding commitment of net zero emissions by 2050, and Scotland sets bolder goals to reach net-zero in 2045 and 75% below 1990 by 2030. Wales pledges at least 80% reduction by 2050. 
The Climate Change Act introduced carbon budgets for the UK Government, which cap emissions over successive five-year periods and must be set 12 years in advance.
The UK government is putting into force the Clean Growth Strategy, which is a Ten Point Plan for a green industrial revolution, encompassing clean energy, buildings, transport and technologies. Moreover, the government pushes for individual plans across key sectors such as Energy White Paper, Transport Decarbonisation Plan and Heat and Buildings Strategy (UK NDC, 2020).
UK’s NDC establishes a reduction of 68% of 1990 levels including LULUCF emissions. If LULUCF is excluded, this is equivalent to 69% or 251 MtCO2e. CAT classifies this as strong target and once the UK adopts national policies (2030 ban on the sale of fossil fuel cars and a ramping up of renewable energy investment, particularly into offshore wind) it will bring their emissions in line with the 1.5°C goal. Also, the UK has a net-zero goal by 2050. CAT cannot rate, at this moment, the UK target due to complexities derived from Brexit (Climate Action Tracker, 2021).
 </t>
  </si>
  <si>
    <t>https://www4.unfccc.int/sites/ndcstaging/PublishedDocuments/United%20Kingdom%20of%20Great%20Britain%20and%20Northern%20Ireland%20First/UK%20Nationally%20Determined%20Contribution.pdf
https://climateactiontracker.org/climate-target-update-tracker/united-kingdom/</t>
  </si>
  <si>
    <t>Nationally Determined Contribution - NDC European Union (2020)</t>
  </si>
  <si>
    <t>The EU’s NDC establishes the target of reducing at least 55% of its emissions by 2030 compared to 1990. It is an economy-wide and absolute pledge, covering all sectors and gases (EU NDC, 2020).
The overarching measures in force in EU are three-folded: Emissions reduction targets under current EU legislation are divided between the sectors covered by the EU Emission Trading System (EU ETS), which is put a price in the carbon and established a cap for emission allowances; by the non-ETS sectors under the Effort Sharing Regulation (ESR), which individual binding targets for Member States is set considering emissions not covered by the EU ETS; and land-use related emissions and removals addressed by the regulation on emissions and removals from land use, land use change and forestry (LULUCF).
Additionally, the EU passed regulations to improve energy efficiency (improve at least 32.5% by 2030), for increasing renewable energy in final energy consumption (at least 32% by 2030) and reduce CO2 emissions in the road transport sector, increasing performance (reducing emissions) of cars and lorries.
The EU agreed to reduce at least 55% GHG emissions below 1990 levels by 2030. Though this is a stronger target, it is not enough to reach 1.5°C, and a proposal between 58% and 70% is needed (European Parliament proposed 60%). Also due to methodological complexities caused by Brexit, CAT cannot rate this NDC. Nevertheless, CAT points out that the reduction would have to be between 2,324 – 2,329 MtCO2e or 52.8% (Climate Action Tracker, 2021).
CAT suggests more ambitious policy measures, which would lead to significant reductions. For instance, revise the Renewable Energy Directive based on new proposals from the ‘Fit for 55%’ package, and decrease the emissions cap of the EU-ETS, steering a coal phase-out and better performance for cars and the increase in the share of electrical vehicles.
 </t>
  </si>
  <si>
    <t>https://www4.unfccc.int/sites/ndcstaging/PublishedDocuments/France%20First/EU_NDC_Submission_December%202020.pdf
https://climateactiontracker.org/climate-target-update-tracker/eu/</t>
  </si>
  <si>
    <t>Nationally Determined Contribution - NDC Monaco (2020)</t>
  </si>
  <si>
    <t>Monaco’s NDC covers all sectors and gases. For CO2, CH4 and N2O the reference year is 1990 and for F-gases the reference year is 1995. In the reference year its emissions were 102.74 KtCO2e (excluding LULUCF) which has been decreasing during the 2000s, reaching 86,93 KtCO2e in 2018. There is no agriculture sector in the country. Monaco has set the goal to reduce its greenhouse gas emissions by 55% by 2030 and to reach net-zero by 2050. For this, Monaco is setting efforts embedded in a national policy framework.
In the electricity sector, the goal is to reduce consumption of fossil fuels, so Monaco is trying to improve energy efficiency and decarbonise energy, investing in solar thermal and PV and geothermal networks. In buildings, also, the replacement of fossil fuels to biofuels is being incentivised, as well as, increasing environmental performance and energy efficiency of the buildings using sustainable codes and methods of construction and financial mechanisms for renovations. In the transport sector, Monaco focuses on the reduction of traffic and decarbonisation of the transport. A shift to other modals and public transportation is supported though electric public transportation. Lastly, the industry sector is weak in Monaco being mainly related to craft and cross sectoral measures about electricity will also cover this sector.
Market mechanisms under the article 6 is a possible outlined in the NDC to be used in the future to achieve the outlined reductions of GHG emissions (Monaco NDC, 2020).
 </t>
  </si>
  <si>
    <t>https://www4.unfccc.int/sites/ndcstaging/PublishedDocuments/Monaco%20First/Monaco_NDC_2020.pdf</t>
  </si>
  <si>
    <t>AND</t>
  </si>
  <si>
    <t>Nationally Determined Contribution - NDC Andorra (2020)</t>
  </si>
  <si>
    <t>Andorra</t>
  </si>
  <si>
    <t>Andorra’s NDC does not set a stronger commitment by 2030 but proposes a net-zero emissions by 2050. This NDC brings back the previous commitment to reduce GHG emissions by 37% by 2030 relative to the BAU scenario project considering 2005 emissions for the energy sector and 2000 for the AFOLU (530,55 Gg CO2e). The goal is to reach 193,73 GgCO2e. The implementation period is set to be between 2021 and 2030 and covers all GHG and F-gases.
In the electricity sector, Andorra aims to increase national production of energy to 33% (50% by 2050), being more than 75% (85% by 2050) from renewable sources. In the transport sector the country aims to reduce 50% GHG emissions, setting a binding legislation to promote electric motorized mobility or from a source low in GHG emissions. Lastly, in the building sector, the country suggests regulations enforcing that new buildings have neutral energy consumption.  
Andorra has created a national voluntary market to help the reduction of GHG.
 </t>
  </si>
  <si>
    <t>https://www4.unfccc.int/sites/ndcstaging/PublishedDocuments/Andorra%20First/20200514-%20Actualitzaci%C3%B3%20NDC.pdf</t>
  </si>
  <si>
    <t>PYF</t>
  </si>
  <si>
    <t>Nationally Determined Contribution - NDC France overseas territories (2021)</t>
  </si>
  <si>
    <t>French Polynesia</t>
  </si>
  <si>
    <t>The French Overseas Countries and Territories commit an economy-wide plan of limiting the increase in GHG emissions to 8.4% in 2030 compared to 2016 (6959 KtCO2e).
The commitment varies amongst the territories. New Caledonia has the greatest share of emissions and is committing to limit the increase to 11.3% compared to 2016. Hence, New Caledonia planned to replace the heavy oil power plant to a gas thermal power plant by 2024 and renewable energies. In addition, apply a new legislation regarding energy efficiency on equipment.
French Polynesia states a reduction of 3.7% compared to 2016, Saint-Barthélemy a reduction of 15% compared to 2013, Saint Pierre and Miquelon to limit the increase in 6.6% compared to 2016, and lastly Wallis and Futuna, which will reduce its emissions by 20% by 2030 compared to 2016.
 </t>
  </si>
  <si>
    <t>https://www4.unfccc.int/sites/ndcstaging/PublishedDocuments/France%20First/FR%20CDN%20addendum%20r%C3%A9vis%C3%A9%20-%202021.pdf</t>
  </si>
  <si>
    <t>Law 27,520 on Minimum Budget for adaptation and mitigation of climate change Argentina (2019)</t>
  </si>
  <si>
    <t>Law 27,520 on Minimum Budget for adaptation and mitigation of climate change</t>
  </si>
  <si>
    <t>The Law establishes minimum budgets for the management of climate change, including for the design and implementation of mitigation and adaptation policies, actions, instruments and strategies. The law makes provisions, amongst others, for the development of a National Climate Change Response Plan, a National System for GHG Inventory and Monitoring of Mitigation, to institutionalise and give continuity to the National Climate Change Cabinet.</t>
  </si>
  <si>
    <t>https://newclimate.org/2020/09/29/overview-of-recently-adopted-policies-and-climate-relevant-policy-responses-to-covid-19-2020-update/
https://www.boletinoficial.gob.ar/detalleAviso/primera/224006/20191220
 </t>
  </si>
  <si>
    <t>Resolution 267/2019 National plan for the restoration of native forests Argentina (2019)</t>
  </si>
  <si>
    <t>Resolution 267/2019 National plan for the restoration of native forests</t>
  </si>
  <si>
    <t>The creation of the National Plan for the Restoration of Native Forests has the general objective of promoting the restoration, recovery and rehabilitation of 20 million hectares native forest in Argentina per year as well as the re-establishment of ecosystem services, enhancement of biodiversity and to promote the reduction of GHG emission from deforestation.
 </t>
  </si>
  <si>
    <t>https://www.argentina.gob.ar/normativa/nacional/resoluci%C3%B3n-267-2019-325486/texto
https://newclimate.org/wp-content/uploads/2020/10/NewClimate_PBL-CLIMA_2020OctUpdate.pdf</t>
  </si>
  <si>
    <t>State level 2050 net-zero emissions targets - Australia (2020)</t>
  </si>
  <si>
    <t>State level 2050 net-zero emissions targets</t>
  </si>
  <si>
    <t>While the federal government has not adopted a net-zero emissions target, all states and territories have done so. The last to adopt a 2050 net-zero target was the Northern Territory in July 2020.</t>
  </si>
  <si>
    <t>https://www.climatecouncil.org.au/resources/what-does-net-zero-emissions-mean/
https://newclimate.org/wp-content/uploads/2020/10/NewClimate_PBL-CLIMA_2020OctUpdate.pdf
 </t>
  </si>
  <si>
    <t>Federal Greenhouse Gas Offset System Canada (2020)</t>
  </si>
  <si>
    <t>Federal Greenhouse Gas Offset System</t>
  </si>
  <si>
    <t>Canada is developing a federal GHG offset system that would cover activities not covered by carbon pricing. Initially, the system will focus on voluntary projects in agriculture, waste and forestry. Credits generated under the system can be used to reduce the compliance costs of industrial facilities covered by the Output-Based Pricing System (OBPS) component of Canada’s Greenhouse Gas Pollution Pricing Act.
The Federal GHG Offset System will be national in scope, with a focus on enabling offset project development in provinces and territories without offset programs. The proposed Greenhouse Gas Offset regulation is available for public comment until May 5, 2021.</t>
  </si>
  <si>
    <t>https://www.canada.ca/content/dam/eccc/documents/pdf/climate-change/pricing-pollution/pricing-pollutionProtocol-Development-GHG-Offset-System-v6.pdf</t>
  </si>
  <si>
    <t>Emissions Reduction Fund for reducing methane in oil and gas Canada (2020)</t>
  </si>
  <si>
    <t>Emissions Reduction Fund for reducing methane in oil and gas sector</t>
  </si>
  <si>
    <t>The government announced a CAD 750 million (EUR 480 million) Emissions Reduction Fund for reducing methane emissions in the oil and gas sector and to establish a leak detection and repair programme to reduce fugitive emissions. This program aims to help onshore and offshore oil and gas companies to reduce GHGs emissions.</t>
  </si>
  <si>
    <t>https://www.nrcan.gc.ca/science-and-data/funding-partnerships/funding-opportunities/current-funding-opportunities/emissions-reduction-fund/22781</t>
  </si>
  <si>
    <t>Key points of the work to resolve the excess capacity of coal power, coal mining, and steel China (2020)</t>
  </si>
  <si>
    <t>Key points of the work to resolve the excess capacity of coal power, coal mining and steel</t>
  </si>
  <si>
    <t>Sectoral standards, Monitoring, Obligation schemes</t>
  </si>
  <si>
    <t>Continued supply-side structural reform of coal and steel industries to resolve inefficiency and overproduction through a range of policy initiatives, retiring of plants, restricting new production, improved reporting mechanisms, monitoring of illegal projects, etc. Also, the regulations aim to promote optimization and upgrading of the coal-fired power generation industry and control new additions of capacity.</t>
  </si>
  <si>
    <t>https://chinaenergyportal.org/en/key-tasks-for-resolving-excess-capacity-in-coal-fired-power-generation-in-2020/</t>
  </si>
  <si>
    <t>New Energy Vehicles (NEV) market share target increase China (2019)</t>
  </si>
  <si>
    <t>New Energy Vehicles (NEV) market share target increase</t>
  </si>
  <si>
    <t>The target for the new energy vehicles (NEVs) market share in all car sales was raised from 20% to 25% in 2025. </t>
  </si>
  <si>
    <t>https://www.caixinglobal.com/2019-12-04/china-raises-2025-new-energy-vehicle-sales-target-to-25-of-all-cars-101490280.html</t>
  </si>
  <si>
    <t>Revision of Forestry Law China (2019)</t>
  </si>
  <si>
    <t>Revision of Forestry Law</t>
  </si>
  <si>
    <t>In 2019, China revised its Forest Law for the first time in 20 years, with the most significant policy change the implementation of a ban (in effect as of July 2020) on the purchasing, processing, or transport of illegal logs for Chinese companies. The law enhances protection for forests classified by the law as public-benefit, natural, protected, or rare.</t>
  </si>
  <si>
    <t>https://leap.unep.org/countries/cn/national-legislation/forestry-law-peoples-republic-china-2019</t>
  </si>
  <si>
    <t>Revision of Land Administration Law China (2019)</t>
  </si>
  <si>
    <t>Revision of Land Administration Law</t>
  </si>
  <si>
    <t>The law, which became effective in January 2020, re-affirms a policy redline of a minimum of 120 Mha of arable land. In case of conversion of agricultural land, the law requires the same area and quality of land be reclaimed for agricultural use</t>
  </si>
  <si>
    <t>https://www.loc.gov/law/foreign-news/article/china-revised-land-administration-law-takes-effect/</t>
  </si>
  <si>
    <t>15-year plan (2021-2035) to protect ecosystems China (2020)</t>
  </si>
  <si>
    <t>15-year plan (2021-2035) to protect ecosystems</t>
  </si>
  <si>
    <t>Tasks include the increase of forest cover to 26% by 2035, the increase of grassland vegetation cover to 60%, and the increase of nature reserve areas to 18% of national land area.</t>
  </si>
  <si>
    <t>http://www.xinhuanet.com/english/2020-06/11/c_139132037.htm
https://newclimate.org/wp-content/uploads/2020/10/NewClimate_PBL-CLIMA_2020OctUpdate.pdf</t>
  </si>
  <si>
    <t>Non-conventional renewable energy auction Colombia (2019)</t>
  </si>
  <si>
    <t>Non-conventional renewable energy auction</t>
  </si>
  <si>
    <t>In October 2019, the Ministry of Energy carried out the first tender in the country for non-conventional renewable energy (excluding hydropower). Eight projects, totalling 1.3 GW of wind and solar, were awarded with 15- year power purchase agreements.</t>
  </si>
  <si>
    <t>https://www.minenergia.gov.co/en/historico-de-noticias?idNoticia=24146550</t>
  </si>
  <si>
    <t>Resolution of the President No. PP-2947 of 2017 on Measures for the Further Development of Hydropower for 2017-2021 Uzbekistan (2017)</t>
  </si>
  <si>
    <t>Resolution of the President No. PP-2947 of 2017 on Measures for the Further Development of Hydropower for 2017-2021</t>
  </si>
  <si>
    <t>The resolution sets out measures to promote the development  of hydropower energy by investing in the modernisation of existing generation capacity and in the design and construction of new micro, small, medium and large hydroelectric power plants.</t>
  </si>
  <si>
    <t>Energy access, Energy security, Mitigation</t>
  </si>
  <si>
    <t>https://policy.asiapacificenergy.org/node/3920/portal</t>
  </si>
  <si>
    <t>Measures to reduce emissions from mobile sources Colombia (2019)</t>
  </si>
  <si>
    <t>Measures to reduce emissions from mobile sources</t>
  </si>
  <si>
    <t>Law 1972 of 2019 establishes measures to reduce emissions of dieselfuelled vehicles and motorcycles.
As of 2021, all new motorcycles will have to comply with the maximum permissible emission limits corresponding to Euro III, their equivalent or higher and the Ministry of Transport together with the Ministry of Environment and Sustainable Development aim to have all motorcycles in circulation complying with Euro III emission standards by 2030.
As of 2023, new land-based mobile sources with diesel engines will have to comply with the maximum permissible emission limits corresponding to Euro VI technologies, or higher. As of 2035, all diesel-based vehicle stock must comply with these limits.</t>
  </si>
  <si>
    <t>http://www.suin-juriscol.gov.co/viewDocument.asp?ruta=Leyes/30036665</t>
  </si>
  <si>
    <t>Second Green Legacy Campaign Ethiopia (2020)</t>
  </si>
  <si>
    <t>Second Green Legacy Campaign</t>
  </si>
  <si>
    <t>Forestry</t>
  </si>
  <si>
    <t>On World Environment Day in June 2020, Ethiopia’s Prime Minister launched the Second Green Legacy Campaign aiming to plant 5 billion seedlings. This goal was reportedly achieved in August 2020.</t>
  </si>
  <si>
    <t>https://www.press.et/english/?p=23540#
https://www.ena.et/en/?p=16260</t>
  </si>
  <si>
    <t>European Green Deal EU ( 2019)</t>
  </si>
  <si>
    <t>European Green Deal</t>
  </si>
  <si>
    <t>Climate strategy, Political &amp; non-binding climate strategy, Strategic planning, GHG reduction target, Political &amp; non-binding GHG reduction target</t>
  </si>
  <si>
    <t>The European Green Deal (EGD) is a general framework for climate action that includes proposals for several policy initiatives. The EGD aims to be Europe’s “growth strategy” and the initiatives aim to operationalise the objective to reach net-zero GHG emissions by 2050. As part of the EGD, an impact assessment is also under preparation to provide recommendations on the EU’s strengthened 2030 climate target.
It is a cross-sectoral policy with the end goal of reaching net-zero emissions by 2050 while boosting the economy through green technology, investing in sustainable industry and transport and cutting pollution.</t>
  </si>
  <si>
    <t>https://ec.europa.eu/info/strategy/priorities-2019-2024/european-green-deal_en</t>
  </si>
  <si>
    <t>Regulation (EU) 2021/1119 European Climate Law European Union (2020)</t>
  </si>
  <si>
    <t>Regulation (EU) 2021/1119 European Climate Law</t>
  </si>
  <si>
    <t xml:space="preserve">This document establishes 1) a comprehensive framework to enable climate change mitigation efforts, including carbon removal, across the Union, and 2) a framework aiming to meet the global adaptation goal set out in Article 7 of the Paris Agreement (art. 5). It further commits the Union to an enhanced target of GHG emissions reduction by 2030 (art. 4) and to climate neutrality by 2050 (art. 2). It amends Regulation (EC) 401/2009 to establish the European Scientific Advisory Board on Climate Change and a number of articles of Regulation (EU) 2018/1999. </t>
  </si>
  <si>
    <t>https://eur-lex.europa.eu/eli/reg/2021/1119/oj
https://climate-laws.org/geographies/european-union/laws/regulation-eu-2021-1119-establishing-the-framework-for-achieving-climate-neutrality-european-climate-law</t>
  </si>
  <si>
    <t>Coal power phase-out plans in member states EU (2019)</t>
  </si>
  <si>
    <t>Coal power phase-out plans in member states</t>
  </si>
  <si>
    <t>The following coal phase-out plans were announced in past year: Germany confirmed its coal phase-out by 2038 in January 2020; Greece and Hungary announced phase-out plans for 2028 and 2030 respectively in September 2019; Portugal announced an accelerated phase-out from 2030 to 2023 in October 2019; Slovakia declared in June 2019 it would stop using coal for electricity production by 2023.
Other previously announced plans include Denmark (2030), Finland (2029), France (2021), Ireland (2025), Italy (2025), and the Netherlands (2029).
Belgium (2016), Austria (2020), and Sweden (2020) are the only member states to have achieved a coal phase-out. The following six member states have no coal in their electricity mix: Cyprus, Estonia, Latvia, Lithuania, Luxembourg, and Malta.
On the other hand, Bulgaria, Croatia, Czechia, Poland, Romania, Slovenia, and Spain have presented no phase-out plans until this moment, which jeopardise the green transition in these countries.</t>
  </si>
  <si>
    <t>https://beyond-coal.eu/coal-exit-tracker/?type=maps&amp;layer=4</t>
  </si>
  <si>
    <t>Biodiversity Strategy for 2030 EU (2020)</t>
  </si>
  <si>
    <t>Biodiversity Strategy for 2030</t>
  </si>
  <si>
    <t>Part of the European Green Deal, a strategy by the European Commission which proposes several actions related to biodiversity, including the aim to legally protect 30% of the area in the EU, of which 30% would be strictly protected by 2030.
The strategy outlines that ev​​ery Member State will have to do its fair share to achieve the ultimate goal while recognising that each country has a different quantity and quality of biodiversity.</t>
  </si>
  <si>
    <t>https://eur-lex.europa.eu/resource.html?uri=cellar:a3c806a6-9ab3-11ea-9d2d-01aa75ed71a1.0001.02/DOC_1&amp;format=PDF
 </t>
  </si>
  <si>
    <t>Bill on renewable energy Indonesia (Under development)</t>
  </si>
  <si>
    <t>Bill on renewable energy</t>
  </si>
  <si>
    <t>The details of the regulation are not yet public, but the draft legislation awaits presidential approval. The regulation will define the rule for the calculation of feed-in-tariffs for renewable energy other than geothermal.</t>
  </si>
  <si>
    <t>Under develpoment</t>
  </si>
  <si>
    <t>https://www.thejakartapost.com/news/2020/03/02/new-regulation-on-pricing-of-renewable-energy-awaits-presidents-approval.html</t>
  </si>
  <si>
    <t>Raising of the biodiesel blending mandate Indonesia (2020)</t>
  </si>
  <si>
    <t>Biodiesel blending mandate</t>
  </si>
  <si>
    <t>Nationwide mandatory biodiesel blending rate was raised from 20% to 30%, with a plan to achieve a 40% blending rate by 2022. The 30% mandatory mix is the highest in the world. </t>
  </si>
  <si>
    <t>https://www.reuters.com/article/us-indonesia-biodiesel-idUSKBN1YR0D2</t>
  </si>
  <si>
    <t>New strategy on coal-fired power plant finance overseas Japan (2020)</t>
  </si>
  <si>
    <t>New strategy on coal-fired power plant finance overseas</t>
  </si>
  <si>
    <t>On 9 July 2020, the Japanese government stated in its new strategy document on infrastructure exports that it will - in principle - not finance coal-fired power plants in countries that do not have a decarbonisation strategy in place. While the new export strategy does not completely ban new coal finance overseas and does not apply to running projects, it marks a significant change from the previous strategy, in which coal power was identified as a pillar of the export strategy.</t>
  </si>
  <si>
    <t>https://newclimate.org/wp-content/uploads/2020/10/NewClimate_PBL-CLIMA_2020OctUpdate.pdf</t>
  </si>
  <si>
    <t>Mid-term deployment plan for offshore wind power Japan (2020)</t>
  </si>
  <si>
    <t>Mid-term deployment plan for offshore wind power</t>
  </si>
  <si>
    <t>In July 2020, a METI committee was set up to formulate a plan to install 10 GW of offshore wind power capacity by 2030, compared to the current total installed capacity of 65 MW. It would lead to an additional renewable electricity generation of about 26 TWh/year or 2.5% of total electricity generation in 2030 (assuming a 30% capacity factor).</t>
  </si>
  <si>
    <t>National Strategy to Reduce Short-Lived Climate Pollutants Mexico (2020)</t>
  </si>
  <si>
    <t>National Strategy to Reduce Short-Lived Climate Pollutants</t>
  </si>
  <si>
    <t>This strategy presents a roadmap to reduce short-lived climate pollutants in order to improve air quality, mitigate climate change and reduce health and ecosystem impacts. These pollutants include black carbon, methane, tropospheric ozone and HFCs. 
Implementing the strategy, Mexico aims to reduce black carbon emissions by 51% in 2030 compared to the business as usual scenario. In addition, while tackling methane Mexico would reduce total GHG emissions by 9% by 2030 (INECC, 2020).
Actions to reduce emissions fare, for instance, to increase the number of electric vehicles and journeys taken on public transport; cooking using cleaner fuels and technologies to reduce indoor and outdoor air pollution; and controlling particulate pollution from sugar mills (CCAC, 2020).
 </t>
  </si>
  <si>
    <t>https://www.ccacoalition.org/en/news/mexico-launches-national-strategy-reduce-short-lived-climate-pollutants-climate-change-air
https://www.gob.mx/inecc/articulos/inecc-y-ccac-buscan-reducir-contaminantes-climaticos-de-vida-corta-mejorar-la-calidad-del-aire-y-disminuir-el-impacto-del-cambio-climatico?idiom=es</t>
  </si>
  <si>
    <t>3rd Special Programme on Climate Change 2020-2024 Mexico (2020)</t>
  </si>
  <si>
    <t>3rd Special Programme on Climate Change 2020-2024</t>
  </si>
  <si>
    <t>The 3rd PECC has been developed and approved by the Intergovernmental Climate Commission but awaits approval by the Federal Government. It is expected to be published this year, covering the period 2020-2024. This document is to include short-term mitigation and adaptation goals per sector, as well as a list of concrete actions, budget and responsibilities at federal and state level to achieve the goals (SEMARNAT, 2020).</t>
  </si>
  <si>
    <t>https://www.gob.mx/semarnat/prensa/aprueba-comision-intersecretarial-el-pecc-2020-2024-y-refrenda-los-compromisos-de-mexico-ante-el-acuerdo-de-paris</t>
  </si>
  <si>
    <t>Special Programme for Energy Transition Mexico (2019) [under development]</t>
  </si>
  <si>
    <t>Special Programme for Energy Transition</t>
  </si>
  <si>
    <t>The Special Programme for Energy Transition (2019 – 2024) includes measures to achieve the goal to have 35% of the country's electricity coming from clean sources, in line with the Energy Transition Law. One of the primary objectives of this Programme is to establish the national oil company Petróleos Mexicanos (Pemex) and the Federal Electricity Commission (CFE), both state-owned institutions, as strategic operators in the energy transition process.
(SENER, 2020)</t>
  </si>
  <si>
    <t>https://newclimate.org/wp-content/uploads/2020/10/NewClimate_PBL-CLIMA_2020OctUpdate.pdf
https://www.gob.mx/sener/articulos/las-instituciones-del-sector-energetico-preparan-el-programa-especial-de-transicion-energetica-2019-2024</t>
  </si>
  <si>
    <t>National Strategy for Electric Mobility Vision 2030 Mexico (2021)</t>
  </si>
  <si>
    <t>National Strategy for Electric Mobility Vision 2030</t>
  </si>
  <si>
    <t>Transport, Heavy-duty vehicles, Light-duty vehicles, Low-emissions mobility</t>
  </si>
  <si>
    <t>The policy aims at introducing 500,000 hybrid light-duty vehicles and 7,000 heavy-duty vehicles by 2030; and that ten urban areas have electric mobility; to reach 50% share of hybrid or electric by 2040; and 100% share by 2050.</t>
  </si>
  <si>
    <t>https://newclimate.org/wp-content/uploads/2020/10/NewClimate_PBL-CLIMA_2020OctUpdate.pdf
https://www.portalambiental.com.mx/calidad-del-aire/20191114/estrategia-de-movilidad-electrica-reducira-emisiones-contaminantes</t>
  </si>
  <si>
    <t>2030 National Climate Plan Morocco (2019)</t>
  </si>
  <si>
    <t>2030 National Climate Plan</t>
  </si>
  <si>
    <t>This document does not present any new climate policies but confirms targets and measures from the first NDC.</t>
  </si>
  <si>
    <t>Energy Strategy 2035 Russian Federation (2020)</t>
  </si>
  <si>
    <t>Energy Strategy 2035</t>
  </si>
  <si>
    <t>The latest energy strategy, approved in June 2020, describes the expected development of the country’s energy sector for the next 15 years. The strategy focuses on fossil fuels industries. It describes how Russia aims to secure its energy-exports position internationally by projecting an increase in production of coal and gas. The strategy only briefly outlines planning for energy efficiency, renewables other than hydro, and alternative synthetic fuels.</t>
  </si>
  <si>
    <t>Alternative Energy Development Plan (2018–2037) Thailand (2019)</t>
  </si>
  <si>
    <t>Alternative Energy Development Plan (2018–2037)</t>
  </si>
  <si>
    <t>An update from the 2015 revision, the latest plan aims to achieve the following renewable power capacities by 2037: 15.6 GW for solar, 5.8 GW for biomass, 3 GW for wind, 3 GW for hydro including imports from Laos, 0.9 GW from waste.
The aggregate target of 29.4 GW under the latest plan is a major leap from the earlier target of 19.7 GW by 2036.</t>
  </si>
  <si>
    <t>Ukraine Green Deal (2020-2050) Ukraine (Under Development)</t>
  </si>
  <si>
    <t>Ukraine Green Deal (2020-2050)</t>
  </si>
  <si>
    <t>Strategic planning, Sectoral standards, Renewable energy target</t>
  </si>
  <si>
    <t>The Ministry of Energy and Environmental Protection of Ukraine presented a draft version of the Ukraine Green Deal on January 21, 2020. The Ministry will conduct public hearings on Ukraine’s “Green” Transition Concept in June 2020, aiming for all strategic documents to be approved by 2021.
The main objectives are: 1) renewables in the energy balance up to 70% by 2050; 2) Phase-out coal by 2050; 3) Reduce nuclear power generation to 20-25%; 4) Energy demand reduction by at least 50%, by increasing energy efficiency.</t>
  </si>
  <si>
    <t>Emissions Trading System Ukraine (2020) [Under Development]</t>
  </si>
  <si>
    <t>GHG emissions allowances, Monitoring</t>
  </si>
  <si>
    <t>The main elements of the national MRV system supporting the ETS are in place. In 2018, the Cabinet of Ministers approved a framework law on MRV, which was adopted by Parliament in December 2019. The MRV law will enter into force in spring 2020 and will be applied from 1 January 2021 onwards.</t>
  </si>
  <si>
    <t>Development of nuclear energy UAE (2020)</t>
  </si>
  <si>
    <t>Development of nuclear energy</t>
  </si>
  <si>
    <t>In August 2020, the UAE connected its first nuclear reactor to the power grid. This 1.4 GW nuclear reactor is part of the larger 5.6 GW Barakah nuclear power plant under construction.</t>
  </si>
  <si>
    <t>National Energy Development Strategy to 2030 with vision to 2045 Viet Nam (2020)</t>
  </si>
  <si>
    <t>National Energy Development Strategy to 2030 with vision to 2045</t>
  </si>
  <si>
    <t>Strategic planning, Energy efficiency target, GHG reduction target, Renewable energy target</t>
  </si>
  <si>
    <t>Resolution No 55NQ/TW reviews the National Energy Development Strategy of Vietnam to 2030 and extends its goals to 2045. It aims at fostering the development of renewable energy sources by easing the regulatory framework and improving the economic structure of the energy sector.
The targets include: 15-20% of renewables in energy mix by 2030 and 25-30% by 2045; 7% energy efficiency improvement on total final energy consumption in 2030 and 14% by 2045 compared to the businessas-usual (BAU) scenario; A reduction of 15% in energy sector GHG emissions compared to the BAU scenario in 2030 and 20% in 2045.</t>
  </si>
  <si>
    <t>Introduction of auction scheme for large-scale solar projects Viet Nam (2019)</t>
  </si>
  <si>
    <t>Introduction of auction scheme for large-scale solar projects</t>
  </si>
  <si>
    <t>Feed-in tariffs or premiums, Tendering schemes</t>
  </si>
  <si>
    <t>With Notification No. 402/TB-VPCP, Vietnam’s Ministry of Industry and Trade has decided to support large-scale solar deployment via an auctioning scheme, marking a clear shift away from its FiT scheme.</t>
  </si>
  <si>
    <t>Proposal for a Carbon for Forest Ecosystems Services Program (CPFES) Viet Nam (Under Development)</t>
  </si>
  <si>
    <t>Proposal for a Carbon for Forest Ecosystems Services Program (CPFES)</t>
  </si>
  <si>
    <t>Forestry, Electricity and heat, Coal, Industry</t>
  </si>
  <si>
    <t>The government is discussing the proposal for a pilot programme of this plan, under which the country’s 100 largest emitters (cement manufacturers and coal-fired power plants) would pay forest communities and landowners to protect and expand forests.  
Using as model the rationale of the 'payment for forest ecosystem services', Viet Nam is about to launch a new programme requiring large emitters to pay for conservation and restoration efforts by putting a price in the carbon dioxide emissions, which will be directed straight to forest conservation (Clouse, 2020).</t>
  </si>
  <si>
    <t>https://news.mongabay.com/2020/03/vietnams-new-conservation-plan-prioritizes-trees-and-people-emissions-not-so-much/
https://newclimate.org/wp-content/uploads/2020/10/NewClimate_PBL-CLIMA_2020OctUpdate.pdf</t>
  </si>
  <si>
    <t>Affordable Clean Energy (ACE) United States (2019)</t>
  </si>
  <si>
    <t>The Affordable Clean Energy (ACE) repeals the Clean Power Plan (CPP). The CPP aimed to reduce emissions from the power sector by 32% below 2005 levels by 2030, by setting targets for each state individually. The ACE rule limits the scope of the plan to reduce emissions inside the fence at individual power plants, for example through efficiency measures or carbon capture and storage technologies and gives states the ability to set their own rules. The rule is under at least two legal challenges: one by a group of 23 State Attorneys General and six large cities and one by a group of major power utilities</t>
  </si>
  <si>
    <t>https://newclimate.org/wp-content/uploads/2020/10/NewClimate_PBL-CLIMA_2020OctUpdate.pdf
https://www.govinfo.gov/content/pkg/FR-2019-07-08/pdf/2019-13507.pdf
 </t>
  </si>
  <si>
    <t>The Safer Affordable Fuel-Efficient (SAFE) Vehicles Rule for Model Years 2021–2026 Passenger Cars and Light Trucks United States (2020)</t>
  </si>
  <si>
    <t>The Safer Affordable Fuel-Efficient (SAFE) Vehicles Rule for Model Years 2021–2026 Passenger Cars and Light Trucks</t>
  </si>
  <si>
    <t>The SAFE vehicle rule rolls back stricter fuel efficiency standards of the Obama administration. The SAFE rule requires manufacturers to improve the fuel efficiency of their light duty vehicles by 1.5% year-to-year from model year 2021 to 2026, reaching 40 miles per gallon by 2025. Obama administration standards would have required a roughly 5% annual increase, reaching 54 miles per gallon by 2025. Several states are pushing back against the rollback with legal challenges.
This policy was reversed by the Biden administration in 2021.</t>
  </si>
  <si>
    <t>Rulemaking for Appliance Standards United States (2019)</t>
  </si>
  <si>
    <t>Rulemaking for Appliance Standards</t>
  </si>
  <si>
    <t>It changes the decision-making process for energy efficiency standards rulemaking for consumer and commercial equipment. The amended rule applies a threshold approach to determine whether projected energy savings would be “significant”, defined as saving at least 88 TWh (0.3 quads) of energy over 30 years or improving energy use by at least 10% above existing standards. This significantly raises the bar for the minimum energy efficiency improvements before the agency will even consider implementing it, thus endangering future attempts to update and improve appliances’ efficiency standards.</t>
  </si>
  <si>
    <t>https://newclimate.org/wp-content/uploads/2020/10/NewClimate_PBL-CLIMA_2020OctUpdate.pdf
https://www.federalregister.gov/documents/2019/02/11/2019-01853/energy-conservation-program-energy-conservation-standards-for-general-service-lamps</t>
  </si>
  <si>
    <t>Biodiesel blending tax credit United States (2020)</t>
  </si>
  <si>
    <t>Biodiesel blending tax credit</t>
  </si>
  <si>
    <t>Extension of the USD 1 per gallon biodiesel blending tax credit to 2022. Raised the required advanced biofuel/biodiesel volume from 2019 levels.</t>
  </si>
  <si>
    <t>The American Jobs Plan United States (2021)</t>
  </si>
  <si>
    <t>The American Jobs Plan</t>
  </si>
  <si>
    <t>Infrastructure investments, RD&amp;D funding, Fiscal or financial incentives, Tax relief, Research &amp; Development and Deployment (RD&amp;D), Demonstration project, Technology deployment and diffusion</t>
  </si>
  <si>
    <t>Buildings, Construction, Electricity and heat, Renewables, Industry, Transport, Air, Low-emissions mobility, Rail, Shipping</t>
  </si>
  <si>
    <t>The proposed American Jobs Plan aims to significantly increase government spending on infrastructure projects in the US. The spending would take place in the next eight years and be offset by an increase in corporate tax revenues. The overall budget could reach USD 2 trillion. Much of this budget would support measures that support climate change mitigation. Such as:
	USD 175 billion investments in electric vehicle infrastructure
	USD 85 billion in public transport
	USD 80 billion in passenger and freight railways
	USD 100 billion in clean energy and electric grid
	USD 35 billion on climate-related technology innovation (as part of a half a trillion innovation package)</t>
  </si>
  <si>
    <t>Adaptation, Economic development, Mitigation, Water</t>
  </si>
  <si>
    <t>https://www.whitehouse.gov/briefing-room/statements-releases/2021/03/31/fact-sheet-the-american-jobs-plan/
https://www.nytimes.com/interactive/2021/03/31/upshot/whats-in-bidens-infrastructure-plan.html</t>
  </si>
  <si>
    <t>Nationally Determined Contribution - NDC Vanuatu (2021)</t>
  </si>
  <si>
    <t>Climate strategy, Political &amp; non-binding climate strategy, Target, GHG reduction target, Political &amp; non-binding GHG reduction target, Renewable energy target, Political &amp; non-binding renewable energy target</t>
  </si>
  <si>
    <t>Vanuatu’s NDC covers CO2, CH4 and NO2 in the energy, AFOLU and waste sectors and is totally conditional upon international support. The timeframe considered is 2021-2030 with a single year target: 2030. The document establishes policy targets to be reached in each sector. The sectoral emissions reductions are: around 40% compared with the BAU scenario in the electricity, 9% in AFOLU and 56% reduction in waste sectors.
In the electricity sector, Vanuatu aims to generate its electricity from 100% from renewable sources. In the transport sector, the country targets a 10% improvement on energy efficiency (marine and land transportation); to reach the share of 10% of electric buses, to introduce electric cars - achieving 10% of the government fleet and reaching 1000 electric two wheelers and three wheelers’ vehicles. By 2030, the country will set up emission standards for vehicles and product standards with 20% of biodiesel blending. In the industry and building sector, the country aims to improve overall efficiency and access to electricity, focusing on the cook stoves and drying and renewable energy for tourism. Green building and biogas plants to increase energy efficiency for residential and commercial use are also mentioned as future goals.</t>
  </si>
  <si>
    <t>https://www4.unfccc.int/sites/ndcstaging/PublishedDocuments/Vanuatu%20First/Vanuatu%E2%80%99s%20First%20Nationally%20Determined%20Contribution%20(NDC)%20(Updated%20Submission%202020).pdf</t>
  </si>
  <si>
    <t>Nationally Determined Contribution - NDC Cape Verde (2021)</t>
  </si>
  <si>
    <t>Cabo Verde’s NDC establishes unconditional and conditional targets relative to a BAU scenario. The country aims to reduce 180,000 tCO2e (18%) of its GHG emissions relative to BAU unconditionally and to increase this target to 242,000t CO2e (24%) conditional to foreign help. The updated NDC is economy-wide and presents a long-term goal to reach carbon neutrality by 2050. Cabo Verde’s NDC covers CO2, CH4, NO2 and HFCs.
In the electricity sector, Cabo Verde aims to increase electricity generation from renewable sources to 50% by 2030 and to reduce electricity consumption by 7 to 15% by 2030. In the transport sector, the country aims to shift at least 25% by 2030 from fossil fuel-engineered transport to electrified and up to 50%, conditional to international support. Urban planning and individual active mobility are also mentioned. In the building sector the country proposes to enhance energy efficiency in appliances, buildings and illumination, as well as improve technical specifications and criteria into building code for a low-carb constructions.</t>
  </si>
  <si>
    <t>https://www4.unfccc.int/sites/ndcstaging/PublishedDocuments/Cabo%20Verde%20First/Cabo%20Verde_NDC%20Update%202021.pdf</t>
  </si>
  <si>
    <t>Nationally Determined Contribution - NDC Philippines (2021)</t>
  </si>
  <si>
    <t>Philippines’s NDC establishes a commitment with an unconditional target of reducing 2.71% GHG emissions of the projected cumulative BAU of 3,340.3 MtCO2e for the period 2020-2030. Conditionally to foreign investments, the Philippines sets a conditional target of reducing further 72.29%, reaching a total or 75% of reduction relative to the BAU scenario.</t>
  </si>
  <si>
    <t>https://www4.unfccc.int/sites/ndcstaging/PublishedDocuments/Philippines%20First/Philippines%20-%20NDC.pdf</t>
  </si>
  <si>
    <t>Nationally Determined Contribution - NDC Macedonia (2021)</t>
  </si>
  <si>
    <t>Climate strategy, Political &amp; non-binding climate strategy, Energy efficiency target, Political &amp; non-binding energy efficiency target, GHG reduction target, Political &amp; non-binding GHG reduction target, Renewable energy target, Political &amp; non-binding renewable energy target</t>
  </si>
  <si>
    <t>Macedonia’s NDC establishes an economy-wide target to reduce 51% of GHG emissions by 2030 compared with the base year (1990), excluding LULUCF. The GHG emissions in 1990 were 12,478 Gg CO2e, therefore the pledge outlines the target of 6,058 GgCO2e in 2030. If carbon sink is taken into account, the net emissions in 2030 is set to be 82% lower compared to 1990 levels.
Macedonia presents sector specific targets. In the energy sector it aims to reduce emissions by 66% due to decommissioning two coal-fired power plants. The agriculture and waste sectors are set to reduce emissions by 29% and 21% respectively. Emissions of the industry sector are projected to increase 45%.
Besides GHG emissions targets, Macedonia presents sectoral targets for renewable energy sources. Renewables are expected to be responsible for 66% share of electricity generation, 38% of the final energy consumption overall, 45% in the heating and cooling and 10% of the final energy consumption in the transport sector.
The Greenhouse gases covered are carbon dioxide (CO2), methane (CH4), nitrous oxide (N2O). The methodology used followed the IPCC 2006 guidelines and the GWP-100 years from IPCC AR4.</t>
  </si>
  <si>
    <t>https://www4.unfccc.int/sites/ndcstaging/PublishedDocuments/The%20Republic%20of%20North%20Macedonia%20First/Macedonian%20enhanced%20NDC%20(002).pdf</t>
  </si>
  <si>
    <t>Nationally Determined Contribution - NDC Bosnia and Herzegovina (2021)</t>
  </si>
  <si>
    <t>Bosnia and Herzegovina’s NDC proposes an economy-wide target between 2020 and 2030.
The unconditional target proposed is a reduction of 12.8% relative to 2014 or 33.2% relative to 1990 by 2030. The conditional target, based on international assistance for decarbonisation of mining areas, is a reduction of 17.5% relative to 2014 or 36.8% compared to 1990 by 2030. In 2050 the country proposes to reduce 50% of GHG emissions unconditionally and 55% conditionally compared to 2014 or 61.7% and 65.6% compared to 1990. Therefore, the unconditional target is to halve emissions by 2050 compared to 2014.
The Greenhouse gases covered are carbon dioxide (CO2), methane (CH4), nitrous oxide (N2O) and hydrofluorocarbons (HFCs).</t>
  </si>
  <si>
    <t>https://www4.unfccc.int/sites/ndcstaging/PublishedDocuments/Bosnia-Herzegovina%20First/NDC%20BiH_November%202020%20FINAL%20DRAFT%2005%20Nov%20ENG%20LR.pdf</t>
  </si>
  <si>
    <t>Nationally Determined Contribution - NDC United States (2021)</t>
  </si>
  <si>
    <t>The United Sates’ NDC proposes an economy-wide target to reduce GHG emissions by 50-52% below 2005 levels (i.e. 6,635 MtCO2e) by 2030. In 2025 emissions are expected to reach between 26-28% below 2005.
To United States proposes a shift to low carbon economy and scale up offshore renewable energy. In the electricity sector, United States aims to shift towards carbon-free electricity by 2035, increase energy efficiency, scale up distinct energy sources as hydrogen and invest in carbon capture. In the transport sector the kernel is to switch petrol fuelled vehicles to zero emission ones. Also, raise efficiency standards and investments in both low carbon fuels and alternative transport modals (e.g. rail and biking). In the building sector the focuses are on the enhancement of energy efficiency of electric heating and cooking devices, for instance investing in heat pumps and induction stoves. In the industry sector the government plans to shift fuel burning processes to very low- or zero-carbon processes and to invest in carbon capture. Agriculture and land use are also target by reforestation plans, rotational grazing and forest protection to avoid wildfires.
According to Climate Action Tracker, this target would translate into 1.5-2.5 GtCO2e/yr lower emissions in 2030 below the current policies trajectory. CAT points out that this target includes LULUCF and excluding it would translate to a 43-50% reduction below 2005 levels (Climate Action Tracker, 2021).
 </t>
  </si>
  <si>
    <t>https://www4.unfccc.int/sites/ndcstaging/PublishedDocuments/United%20States%20of%20America%20First/United%20States%20NDC%20April%2021%202021%20Final.pdf</t>
  </si>
  <si>
    <t>Nationally Determined Contribution - NDC Armenia (2021)</t>
  </si>
  <si>
    <t>Armenia’s NDC establishes 1990 as the reference year and proposes an economy-wide policy to reduce by 40% the GHG emissions by 2030 relative to the reference year. In 1990 Armenia’s emission was 25,855 GgCO2e (excl. LULUCF). The NDC encompasses CO2, CH4, N2O, HFCs and SF6.
Armenia focuses on energy efficiency actions and renewable energy. A programme safeguarding energy security based upon nuclear energy, modern gas-fired power plant and solar energy is being designed and will be implemented between 2021 and 2030. Armenia proposes at least 15% of solar energy in the energy mix by 2030 (Armenia’s NDC, 2021).
As Long Term Strategy, Armenia proposes to to reduce its GHG emission to 2.07 tCO2eq/capita in 2050.</t>
  </si>
  <si>
    <t>https://www4.unfccc.int/sites/ndcstaging/PublishedDocuments/Armenia%20First/NDC%20of%20Republic%20of%20Armenia%20%202021-2030.pdf</t>
  </si>
  <si>
    <t>Unconditional target</t>
  </si>
  <si>
    <t>Decree 20 March 2019 - Financial incentive for acquisition of low carbon or electric vehicles 'Ecobonus' Italy (2019)</t>
  </si>
  <si>
    <t>Decree 20 March 2019 - Financial incentive for acquisition of low carbon or electric vehicles 'Ecobonus'</t>
  </si>
  <si>
    <t>It is an incentive fund for the purchase of low-emissions LDV vehicles - car and vans - and motorcycles (categories M1 and L). The decree gives a higher incentive the lower emission the vehicle produces. In 2021, the Budget Law (2021-2023) introduced a special incentive for electric-only and added light trucks (N1 category).</t>
  </si>
  <si>
    <t>https://ecobonus.mise.gov.it/news/simple-news-folder/ecobonus-automotive-incrementato-di-oltre-76-milioni-di-euro
https://ecobonus.mise.gov.it/-/media/bec/documenti/decreto-ecobonus---gazzetta.pdf?la=it-it&amp;hash=40784D85058E146EF8ECD5FA611656832AAC278F
https://ecobonus.mise.gov.it/-/media/bec/documenti/2021/legge-di-bilancio-2021.pdf?la=it-it&amp;hash=6F24AA54EE8BC6A51D8B3C78F1698EEC455452CC</t>
  </si>
  <si>
    <t>Promotion of the use of biomethane and other advanced biofuels Italy (2018)</t>
  </si>
  <si>
    <t>Promotion of the use of biomethane and other advanced biofuels</t>
  </si>
  <si>
    <t>It is a support scheme promoting the use of biomethane and other advanced biofuels in the transport sector. This scheme gives a premium incentive for producers of advanced biomethane released into the grid for transport.
This policy applies to entirely new plants or plants with new sections for the production, conveyance, purification and refining of biogas. Also, the decree applies to existing plants of biogas products that converted in order to start the biomethane production and posterior release into the natural gas grid. 
 </t>
  </si>
  <si>
    <t>https://www.mise.gov.it/images/stories/normativa/DM-biometano-2-marzo_2018_FINALE.pdf
http://www.res-legal.eu/search-by-country/italy/sources/t/source/src/dm-02032018/</t>
  </si>
  <si>
    <t>Integrated National Energy and Climate Plan Italy (2019)</t>
  </si>
  <si>
    <t>Integrated National Energy and Climate Plan</t>
  </si>
  <si>
    <t>Climate strategy, Policy support, Strategic planning, Target, Energy efficiency target, Renewable energy target</t>
  </si>
  <si>
    <t>The plan aims a energy transition setting a target of 30% in gross final consumption of renewable energy in 2030. Also the plan outlines the phase-out of coal by 2025 and the aim to mix fiscal, economic and regulatory measures to increase energy efficiency in all sectors. In the electricity sector, the renewable energy generation is set to reach 55% in 2030. The building sector will have investments toward solar heating and electric heat pumps. In the transport sector, the plan outlines a push for collective mobility, mainly by rail and vehicle efficiency and emissions measures, such as promoting alternative fuels or electric cars. 
 </t>
  </si>
  <si>
    <t>https://ec.europa.eu/energy/sites/ener/files/documents/it_final_necp_main_en.pdf
https://ec.europa.eu/energy/sites/ener/files/documents/staff_working_document_assessment_necp_italy.pdf</t>
  </si>
  <si>
    <t>Gross final energy consumption_x000D_
Electricity generation</t>
  </si>
  <si>
    <t>30, 55</t>
  </si>
  <si>
    <t>Legislative Decree 73 - Implementation of the directive (EU) 2018/2002 on Energy Efficiency Italy (2020)</t>
  </si>
  <si>
    <t>Legislative Decree 73 - Implementation of of the directive (EU) 2018/2002 on Energy Efficiency</t>
  </si>
  <si>
    <t>Regulatory Instruments, Other mandatory requirements, Energy efficiency target</t>
  </si>
  <si>
    <t>It is the placement of the EU Directive 2018/2002 about Energy Efficiency into the national framework and modifies the legislative decree n102 (2014). The Decree outlines measures to improve energy efficiency through incentivise interventions (e.g. access to financial funds) and by establishing energy efficiency regulatory obligations until 2030, such as energy efficiency in buildings and energy savings in the petrol usage in line with the INECP. 
All in all the wider objectives of this policy is to promote energy efficiency in all sectors, as a tool for protecting the environment, improving energy security and reducing energy expenditure for families and businesses as well as decarbonise the energy sector.
Energy audits are mandatory to Energy-Intensive companies and sanctions might be imposed to the ones that do not carry out such audits. </t>
  </si>
  <si>
    <t>https://www.lavoripubblici.it/news/Efficienza-energetica-il-testo-completo-del-Decreto-Legislativo-14-luglio-2020-n-73-23992
https://www.iea.org/policies/12051-legislative-decree-14-july-2020-n-73?country=Italy&amp;qs=italy
https://www.infobuildenergia.it/approfondimenti/efficienza-energetica-europa-dlgs-73-2020/</t>
  </si>
  <si>
    <t>Decree Law n. 34/2020 - Tax deduction for energy efficiency improvements (Superbonus 110) Italy (2020)</t>
  </si>
  <si>
    <t>Decree Law n. 34/2020 - Tax deduction for energy efficiency improvements (Superbonus 110)</t>
  </si>
  <si>
    <t>The superbonus 110% is a tax deduction of 110% for costs related to energy efficiency improvements in buildings. Amongst the so-called driving interventions are thermal insulation (so-called thermal coat); replacement of boilers and air conditioning systems. Once at least one of these 'driving' interventions has been carried out, also 'towed' interventions can enter in the scheme such as the installation of solar PV and electric cars columns of charging. The interventions must involve a minimum improvement of at least two energy classes of the building.
The goal is to encourage energy efficiency as well as the installation of photovoltaic systems or infrastructures for charging electric vehicles in buildings.</t>
  </si>
  <si>
    <t>https://www.mise.gov.it/index.php/it/incentivi/energia/superbonus-110
https://www.governo.it/superbonus
 </t>
  </si>
  <si>
    <t>Resolution CIPE number 7 - Energy income measures Italy (2020)</t>
  </si>
  <si>
    <t>Resolution CIPE number 7 - Energy income measures</t>
  </si>
  <si>
    <t>Capital grants of 200 million euros to be used by 2025 in favour of the FSC 2014-2020 plan aiming to cover the construction and and installation costs of PV for domestic use, promoting, therefore, the spread of renewable energy primary sources for families and individuals, mainly the low income ones.</t>
  </si>
  <si>
    <t>https://www.nextville.it/normativa/37651/delibera-cipe-17-marzo-2020-n-7-2020/
https://www.iea.org/policies/12164-cipe-resolution-march-17th-2020?country=Italy&amp;qs=italy</t>
  </si>
  <si>
    <t>Decree Law 162/19 art. 42bis - Legal scheme applicable to self-consumption of renewable energy Italy(2019)</t>
  </si>
  <si>
    <t>Decree Law 162/19 art. 42bis - Legal scheme applicable to self-consumption of renewable energy</t>
  </si>
  <si>
    <t>Embedded in the EU Directive 2018/2001 about the promotion of the use of energy from renewable sources , the Article 42bis of Decree-Law 162/19 outlines the methods and conditions to enable self-consumption of renewable sources. It allows individuals, collectives (located in the same building or condominium) or small energy communities who produce electricity from natural sources and not superior than 200 KWh, have access to the distribution network to trade energy. These individuals and/or collectives are rewarded with fiscal detractions due to the energy generated.
The core rule is that the production and exchange of energy is not the main activity of the actors. The ultimate goal of this legal dispositive is to provide environmental, economic and social benefits rather than financial profits.</t>
  </si>
  <si>
    <t>https://www.iea.org/policies/12163-decree-law-16219-art-42bis?country=Italy&amp;qs=italy
 </t>
  </si>
  <si>
    <t>Incentive mechanism for renewable energy plants Italy (2019)</t>
  </si>
  <si>
    <t>Incentive mechanism for renewable energy plants</t>
  </si>
  <si>
    <t>It promotes the installation of power plants using renewable energy source as photovoltaic, onshore wind, hydroelectric and residual gas from purification process. Plants with a power capacity superior than 1 MW must participate in Auction procedures.  </t>
  </si>
  <si>
    <t>https://www.iea.org/policies/12161-ministerial-decree-july-4th-2019?country=Italy&amp;qs=italy
https://www.gse.it/servizi-per-te/fonti-rinnovabili/fer-elettriche/incentivi-dm-04-07-2019</t>
  </si>
  <si>
    <t>Nationally Determined Contribution - NDC Lao People’s Democratic Republic (2021)</t>
  </si>
  <si>
    <t>Lao PDR’s NDC establishes a baseline scenario (i.e. without taking into account any mitigation measures) of 62,000 ktCO2e in 2020 and 104,000 ktCO2e in 2030 including LULCF. Nevertheless, the country estimated in 2020 national GHG emissions of 53,000 ktCO2e taking into account measures that it has been implementing (includ. LULUCF).
The NDC proposes an economy-wide unconditional mitigation target of 60% of GHG emissions reduction by 2030 compared to the baseline scenario (62,000 ktCO2e). In addition, the country proposes a conditional target dependent of external help and shares sectoral targets of abatement, amongst them 45,000 ktCO2e/year in the LULUCF sector by increasing forest cover to 70% of the area and 180 ktCO2e/year in the electricity sector from renewable sources.
The NDC encompasses CO2, CH4, N2O. There is no information about the GWP values used, however it discloses that this document followed the GHG inventory of the 2nd National Communication in which was used the IPCC Second Assessment Report (SAR) (Lao PDR’s NDC, 2021).</t>
  </si>
  <si>
    <t>https://www4.unfccc.int/sites/ndcstaging/PublishedDocuments/Lao%20People's%20Democratic%20Republic%20First/NDC%202020%20of%20Lao%20PDR%20(English),%2009%20April%202021%20(1).pdf</t>
  </si>
  <si>
    <t>Target reference is Baseline scenario</t>
  </si>
  <si>
    <t>Climate Action Programme - Climate Law Germany (2019)</t>
  </si>
  <si>
    <t>Climate Action Programme - Climate Law</t>
  </si>
  <si>
    <t>Climate strategy, Economic instruments, Fiscal or financial incentives, CO2 taxes, Grants and subsidies, Tax relief, Policy support, Strategic planning, Target, GHG reduction target, Formal &amp; legally binding GHG reduction target</t>
  </si>
  <si>
    <t>This policy is an overarching plan including a bundle of specific sectoral regulations as carbon pricing for transport and buildings, Investments and tax relief in energy efficiency measures in the industry and building sectors and subsidies “Umweltbonus” (environmental bonus) for e-cars acquisition. 
Germany outlines the ambition to be climate neutral in 2050 (the commitment to pursue greenhouse gas neutrality by 2050 as a long-term goal”) and to reduce GHG emissions by 55% until 2030. 
In June 2021, the law was ammended, bringing the carbon neutrality target to 2045, and raising the tender volume for wind power from 3GW per year to 4GW and for solar PV from 4GW to 6GW</t>
  </si>
  <si>
    <t>https://www.bundesregierung.de/breg-en/issues/climate-action/effectively-reducing-co2-1795850
https://climateactiontracker.org/countries/germany/current-policy-projections/
https://www.bundesregierung.de/breg-en/issues/climate-action
 </t>
  </si>
  <si>
    <t>German coal exit law (Kohleausstiegsgesetz) Germany (2020)</t>
  </si>
  <si>
    <t>German coal exit law (Kohleausstiegsgesetz)</t>
  </si>
  <si>
    <t>Fiscal or financial incentives, Tendering schemes, Regulatory Instruments, Other mandatory requirements</t>
  </si>
  <si>
    <t>A law adopted in 2020 following a recommendation issued in 2019 by a commission. Despite the recommendation, the law concentrates the phase-out on the years 2028-2029 and completely phase out by 2038. The government will use tendering schemes until 2027 and then shutdown power plants by top-down measures.
 </t>
  </si>
  <si>
    <t>https://energycentral.com/c/ec/german-coal-phase-out-law-overview
https://climateactiontracker.org/countries/germany/current-policy-projections/
 </t>
  </si>
  <si>
    <t>Amendment of the Renewable Energy Sources Act "EEG 2021" Germany (2020)</t>
  </si>
  <si>
    <t>Amendment of the Renewable Energy Sources Act "EEG 2021"</t>
  </si>
  <si>
    <t>Economic instruments, Feed-in tariffs or premiums, Tendering schemes, Renewable energy target, Formal &amp; legally binding renewable energy target</t>
  </si>
  <si>
    <t>This law established the target of a 65 percent share of renewable energies in gross electricity consumption in 2030 and to have all energy consumed in Germany generated in a GHG neutral manner in 2050.
For that goal, the law relies on feed-in premium tariffs and renewable tenders to onshore wind and solar PV until at least 2027. The EEG surcharge (so called renewable levy) will be capped for the years of 2023 and 2024, funded by the government.</t>
  </si>
  <si>
    <t>https://www.cleanenergywire.org/factsheets/whats-new-germanys-renewable-energy-act-2021
https://climateactiontracker.org/countries/germany/current-policy-projections/</t>
  </si>
  <si>
    <t>Gross electricity consumption</t>
  </si>
  <si>
    <t>Economic stimulus package Germany (2020)</t>
  </si>
  <si>
    <t>Economic stimulus package</t>
  </si>
  <si>
    <t>Economic instruments, Direct investment, Infrastructure investments, RD&amp;D funding, Fiscal or financial incentives, CO2 taxes, Grants and subsidies, Loans, Tax relief</t>
  </si>
  <si>
    <t>The stimulus package introduced a €2 billion programme for investments into new technologies by car manufacturers, including direct investment in the industry as well as doubling the environmental bonus in the purchase of a electric car. The government also states another €2.5 billion for expanding EV charging infrastructure and supporting research in electric mobility and clean batteries.
Next to the investment on e-cars and their infrastructure, the government proposes supporting the local public transport by investing in the DB company to modernise and electrify the rail network.
The car tax will be more directed to CO2 emissions and tax exemptions for e-cars as well as investments in more efficient planes regarding fuel consumption. 
Considering the other sectors, the law outlines protection of forests and the increase of the investment in the building renovation programme to reduce the energy used for heating.</t>
  </si>
  <si>
    <t>https://climateactiontracker.org/countries/germany/current-policy-projections/
https://climate-laws.org/geographies/germany/policies/economic-stimulus-package
https://www.bmwi.de/Redaktion/DE/Downloads/E/eckpunktepapier-corona-folgen-bekaempfen.pdf?__blob=publicationFile&amp;v=6</t>
  </si>
  <si>
    <t>Public support scheme for electric buses and charging structure Germany (2019)</t>
  </si>
  <si>
    <t>Public support scheme for electric buses and charging structure</t>
  </si>
  <si>
    <t>It is a 70 million euros scheme to acquire hybrid and electric buses rather than conventional ones and to invest in electric charging structures by the end of 2021.</t>
  </si>
  <si>
    <t>https://ec.europa.eu/commission/presscorner/detail/en/IP_18_1222
https://www.iea.org/policies/8525-electric-vehicle-support-for-public-transport?country=Germany&amp;qs=germany</t>
  </si>
  <si>
    <t>National Hydrogen Strategy Germany (2020)</t>
  </si>
  <si>
    <t>National Hydrogen Strategy</t>
  </si>
  <si>
    <t>Direct investment, Infrastructure investments, RD&amp;D funding, Policy support, Strategic planning, Research &amp; Development and Deployment (RD&amp;D), Research programme, Technology deployment and diffusion, Technology development</t>
  </si>
  <si>
    <t>The strategic plan aims at hydrogen production, to racket up the usage in the industry sector and to add the technology in the transport sector (e.g. HDV, shipping), as well as investments in hydrogen production, research and innovation.
The action plan outlines 38 measures to ramp up hydrogen, with the overall goal to push hydrogen use in transport, industry and in the heating sector.</t>
  </si>
  <si>
    <t>https://www.cleanenergywire.org/factsheets/germanys-national-hydrogen-strategy</t>
  </si>
  <si>
    <t>Federal funding for energy efficiency in the industry Germany (2020)</t>
  </si>
  <si>
    <t>Federal funding for energy efficiency in the industry</t>
  </si>
  <si>
    <t>It is a measure aimed to increase energy efficiency and consequently reduce energy consumption. It is a loan scheme promoting the replace of energy intensive older devices for new high efficient ones, as motor, pumps and fans. The measure also promotes a provision of the heating process from renewable energies (e.g. solar collector, biomass, heat pumps) and the installation of a monitoring system to keep track of energy savings. </t>
  </si>
  <si>
    <t>https://www.kfw.de/inlandsfoerderung/Unternehmen/Energie-Umwelt/F%C3%B6rderprodukte/Energieeffizienz-und-Prozessw%C3%A4rme-aus-Erneuerbaren-Energien-(295)/?redirect=497472
https://www.iea.org/policies/7713-industrial-incentive-program-to-increase-energy-efficiency-and-the-use-of-renewable-process-heat?country=Germany&amp;qs=germany</t>
  </si>
  <si>
    <t>Fuel Emissions Trading Act (BEHG) Germany (2019)</t>
  </si>
  <si>
    <t>Fuel Emissions Trading Act (BEHG)</t>
  </si>
  <si>
    <t>Economic instruments, Market-based instruments, GHG emissions allowances</t>
  </si>
  <si>
    <t>The purpose of this law is to create the basis for trading in certificates for emissions from fuels and to ensure the overall goal that is to these emissions be priced helping to reach the carbon neutrality by 2050. This law introduces emissions trading for the heating and transport sectors from 2021 onward and the 2020 amendment established the fixed price of certificates starting in 25 euros in 2021 and achieving 55 in 2025. From 2026 onwards it will be sold at fixed priced and auctioned by the competent authority. </t>
  </si>
  <si>
    <t>https://climate-laws.org/geographies/germany/laws/fuel-emissions-trading-act-behg</t>
  </si>
  <si>
    <t>Climate Action Plan 2050 Germany (2016)</t>
  </si>
  <si>
    <t>Climate Action Plan 2050</t>
  </si>
  <si>
    <t>Climate strategy, Political &amp; non-binding climate strategy, Policy support, Strategic planning, Target, GHG reduction target, Renewable energy target</t>
  </si>
  <si>
    <t>Germany’s long-term goal is to become largely greenhouse gas-neutral by 2050 and to to cut greenhouse gas emissions by at least 55 percent by 2030 compared to 1990 levels. The plan besides of setting sectoral targets, provides guidance for strategic decisions.
The main measures cited in the plan are related to energy efficiency and use of renewables, policies to curb over-fertilization, the phase out of coal-fired power plants by 2038 and to address GHG emissions from cars, HDV by increasing incentives to transportation using GHG-free fuels and/or alternative modals (rail, cycling).</t>
  </si>
  <si>
    <t>https://climate-laws.org/geographies/germany/policies/climate-action-plan-2050</t>
  </si>
  <si>
    <t>Energy White Paper United Kingdom (2020)</t>
  </si>
  <si>
    <t>Climate strategy, Policy support, Strategic planning, GHG reduction target</t>
  </si>
  <si>
    <t>The Energy White Paper puts in place a strategy for the wider energy system that transforms UK's energy and supports green recovery. The main points of the strategy is to transform the energy system by moving away from coal and investing in clean sources for energy supply, such offshore wind energy, pledging to generate carbon-free electricity by 2050. The document outlines investment in technologies as Carbon Capture and Storage (CCS), hydrogen and electric vehicles to decarbonise industry and transport sector. In the building sector, a gradual move away from fossil fuel boilers replace such appliances for lower carbon intensive alternatives. Finally, the document lays out a plan to establish the UK-ETS in order to replace the EU-ETS.</t>
  </si>
  <si>
    <t>https://assets.publishing.service.gov.uk/government/uploads/system/uploads/attachment_data/file/945899/201216_BEIS_EWP_Command_Paper_Accessible.pdf
https://www.nsenergybusiness.com/features/uk-energy-white-paper/</t>
  </si>
  <si>
    <t>Woodland Carbon Guarantee - carbon capture United Kingdom (2020)</t>
  </si>
  <si>
    <t>Woodland Carbon Guarantee - carbon capture</t>
  </si>
  <si>
    <t>The Woodland Carbon Guarantee is an incentive scheme to help accelerate woodland planting rates across
England. These new woodlands will permanently remove CO2 from the atmosphere.
The guaranteed price for your CO2 is agreed with the government through an online reverse auction. In order to bid in the auction, the applicant need to calculate how much money will be needed(per tonne of CO2) to the planting project be viable and worthwhile. If the bid is successful in the auction, the government will buy the CO2 for the bid price.
 </t>
  </si>
  <si>
    <t>https://www.gov.uk/guidance/woodland-carbon-guarantee
https://assets.publishing.service.gov.uk/government/uploads/system/uploads/attachment_data/file/843628/4.1.4_FC_A5_Leaflet_Woodland_Carbon_Guarantee_WEB_FINAL.pdf</t>
  </si>
  <si>
    <t>25 years Environmental Plan United Kingdom (2019)</t>
  </si>
  <si>
    <t>25 years Environmental Plan</t>
  </si>
  <si>
    <t>Agriculture and forestry, Industry, Fluorinated gases, Waste CH4</t>
  </si>
  <si>
    <t>Amongst other goals, the 25 years Plan lays out a strategic plan to take action to mitigate emissions and adapt to climate change effects by cutting greenhouse gas emissions including from land use, land use change, the agriculture and waste sectors and the use of fluorinated gases and implementing the Second National Adaptation Programme. Also, the plan outlines a expansion of the woodland cover and support protection of international forests. 
In the energy sector, the plan outlines a commitment to another policy - the Clean Growth Strategy - underscoring that UK will take action to eliminate unabated coal-fired electricity by 2025.</t>
  </si>
  <si>
    <t>Adaptation, Land use, Mitigation</t>
  </si>
  <si>
    <t>https://www.gov.uk/government/publications/25-year-environment-plan/25-year-environment-plan-our-targets-at-a-glance#:~:text=Minimising%20waste,-We%20will%20minimise&amp;text=working%20towards%20our%20ambition%20of,new%20future%20targets%20and%20milestones</t>
  </si>
  <si>
    <t>Finance Act United Kingdom (2020)</t>
  </si>
  <si>
    <t>Economic instruments, CO2 taxes, Energy and other taxes</t>
  </si>
  <si>
    <t>The Financial Act brings the rates of the climate change levy for April /2021 onwards in its article 93. These changes reflect the changes in the fuel mix used in electricity generation.
The schedule 12 outlines modifications in the policy framework regarding the Carbon emission tax following the UK withdrawal from European Union. </t>
  </si>
  <si>
    <t>https://www.legislation.gov.uk/ukpga/2020/14/part/3/crossheading/environmental-taxes/enacted
https://climate-laws.org/geographies/united-kingdom/laws/finance-act-2020</t>
  </si>
  <si>
    <t>Agricultural Act United Kingdom (2020)</t>
  </si>
  <si>
    <t>Agricultural Act</t>
  </si>
  <si>
    <t>Following the United Kingdom’s departure from the European Union, the Agricultural Act was issued to replace the Common Agricultural Policy (CAP) stating a new system of subsidies to agricultural and forestry activities, such as direct payments and l and rural development payments, now called as basic payment scheme encompassing greening payments.
In article 1, the law establishes that the government will give financial assistance to activities that mitigate or adapt to climate change and section 35 the read meat levy.</t>
  </si>
  <si>
    <t>Food security, Land use, Mitigation</t>
  </si>
  <si>
    <t>https://climate-laws.org/geographies/united-kingdom/laws/agriculture-act-2020</t>
  </si>
  <si>
    <t>Energy Act United Kingdom (2016)</t>
  </si>
  <si>
    <t>Direct investment, Infrastructure investments, Fiscal or financial incentives, Policy support, Institutional creation, Regulatory Instruments</t>
  </si>
  <si>
    <t>The Energy act (2016) supersedes the previous versions. It makes provision and establishes the Oil and Gas Authority and its functions. Also, the act regulates the onshore wind power. 
 </t>
  </si>
  <si>
    <t>https://climate-laws.org/geographies/united-kingdom/laws/energy-act-2016</t>
  </si>
  <si>
    <t>Oil and Gas Strategy United Kingdom (2021)</t>
  </si>
  <si>
    <t>Oil and Gas Strategy</t>
  </si>
  <si>
    <t>Electricity and heat, CCS, Gas, Oil, Renewables, Industry, Fossil fuel exploration and production, Industrial energy related</t>
  </si>
  <si>
    <t>The central obligation is to take appropriate steps to assist the Secretary of State in meeting the net zero target, including by reducing greenhouse gas emissions from sources such as flaring, venting and power generation, supporting carbon capture and storage projects, and unlock clean hydrogen production.
OGA encourages and supports industry to be proactive in identifying and taking the steps necessary to reduce their greenhouse gas emissions as far as reasonable in the circumstances;</t>
  </si>
  <si>
    <t>https://www.ogauthority.co.uk/news-publications/news/2021/revised-oga-strategy-comes-into-force/
 </t>
  </si>
  <si>
    <t>Gear Change - A bold vision for cycling and walking United Kingdom (2020)</t>
  </si>
  <si>
    <t>Gear Change - A bold vision for cycling and walking</t>
  </si>
  <si>
    <t>Economic instruments, Direct investment, Infrastructure investments, Information and education, Policy support, Strategic planning</t>
  </si>
  <si>
    <t>The government will make available a budget of two billion pounds to build protected cycle lanes, provide cycle training for everyone and and increase access to e-bikes. The plan encompasses also a consult to strengthen the Highway Code for safety purposes and create low traffic neighbourhoods to improve air quality. 
In sum, the strategy's target is to foster walking and cycling by improve street conditions, increase security of people while cycling and through informational programmes to the decision of cycling/walking be firstly considered by citizens.</t>
  </si>
  <si>
    <t>https://www.gov.uk/government/news/pm-kickstarts-2bn-cycling-and-walking-revolution
https://climate-laws.org/geographies/united-kingdom/policies/gear-change-a-bold-vision-for-cycling-and-walking-cycling-and-walking-plan-for-england</t>
  </si>
  <si>
    <t>The Greenhouse Gas Emissions Trading Scheme Order United Kingdom (2020)</t>
  </si>
  <si>
    <t>The Greenhouse Gas Emissions Trading Scheme Order</t>
  </si>
  <si>
    <t>Electricity and heat, General, Industry, Transport, Air</t>
  </si>
  <si>
    <t>This order established a new UK emissions trading regime. The new UK- ETS applies to GHG emissions from power and heat generations, energy intensive industries, and aviation.  It also provides details on the rules governing the issuance of "allowances".</t>
  </si>
  <si>
    <t>https://climate-laws.org/geographies/united-kingdom/policies/the-greenhouse-gas-emissions-trading-scheme-order-2020
 </t>
  </si>
  <si>
    <t>Ten Point Plan United Kingdom (2020)</t>
  </si>
  <si>
    <t>Ten Point Plan</t>
  </si>
  <si>
    <t>It is a strategic plan for a Green Industrial Revolution. The ten points that the government will place efforts in the next years are encompasses clean power generation, reduce emissions in industry, transport and building sectors and increase the woodlands in UK to build a path towards a net-zero society.
As direct targets, the plan outlines production of 40 GW of offshore wind power by 2030, to have 10Mt of carbon captured per year by 2030 due to investments in CCS. 
 </t>
  </si>
  <si>
    <t>https://climate-laws.org/geographies/united-kingdom/policies/ten-point-plan
https://assets.publishing.service.gov.uk/government/uploads/system/uploads/attachment_data/file/936567/10_POINT_PLAN_BOOKLET.pdf</t>
  </si>
  <si>
    <t>Offshore wind power capacity</t>
  </si>
  <si>
    <t>Motor Fuel (Composition and Content) and the Biofuel (Labelling) (Amendment) Regulations 2021 United Kingdom (2021)</t>
  </si>
  <si>
    <t>Motor Fuel (Composition and Content) and the Biofuel (Labelling) (Amendment) Regulations</t>
  </si>
  <si>
    <t>These Regulations amend The Motor Fuel Regulations of 1999 requiring the introduction of E10 petrol (petrol with up to 10% ethanol) at filling stations. The amendment to the Biofuel (Labelling) Regulations of 2004 changes the consumer message that must be displayed when E10 petrol is sold and replace references to European Directive 98/70/EC.
Switching to E10 can reduce the CO2 emissions from a petrol vehicle by around 2%.</t>
  </si>
  <si>
    <t>https://www.gov.uk/government/speeches/draft-legislation-the-motor-fuel-composition-and-content-and-biofuel-labelling-amendment-regulations-2021</t>
  </si>
  <si>
    <t>Net Zero Innovation portfolio United Kingdom (2021)</t>
  </si>
  <si>
    <t>Net Zero Innovation portfolio</t>
  </si>
  <si>
    <t>Direct investment, RD&amp;D funding, Policy support, Strategic planning, Research &amp; Development and Deployment (RD&amp;D), Technology development</t>
  </si>
  <si>
    <t>The Net Zero innovation Portfolio establishes a £1 billion fund  for low-carbon technologies and systems to advance decarbonisation in the UK. This fund was announced  in the UK Government's ten point plan.
The portfolio outlines offshore wind, CCS, nuclear energy, hydrogen, industrial fuel switch and buildings among the priority areas to invest and support the development of technologies.</t>
  </si>
  <si>
    <t>https://www.gov.uk/government/collections/net-zero-innovation-portfolio</t>
  </si>
  <si>
    <t>Industrial Decarbonisation Strategy United Kingdom (2021)</t>
  </si>
  <si>
    <t>Industrial Decarbonisation Strategy</t>
  </si>
  <si>
    <t>Economic instruments, Direct investment, RD&amp;D funding, Fiscal or financial incentives, CO2 taxes, Performance label, Policy support, Strategic planning, Codes and standards, Product standards</t>
  </si>
  <si>
    <t>This strategy outlines the UK government's strategy to decarbonisation in key industrial sectors such as metals and minerals, chemicals, food and drink, paper and pulp, ceramics, glass, oil refineries and less energy intensive manufacturing.
The government aims to enable the transition to a low carbon economy within the industrial sector. The policy framework outlined encompasses carbon pricing, funding mechanisms to technology development and the adjustment of the policy framework to stimulate the uptake of fuel switching. Also, the government aims at getting consumers to choose low carbon products by setting products standards and labelling. </t>
  </si>
  <si>
    <t>https://assets.publishing.service.gov.uk/government/uploads/system/uploads/attachment_data/file/970229/Industrial_Decarbonisation_Strategy_March_2021.pdf</t>
  </si>
  <si>
    <t>Budget 2020 United Kingdom (2020)</t>
  </si>
  <si>
    <t>Budget 2020</t>
  </si>
  <si>
    <t>Economic instruments, Direct investment, Infrastructure investments, RD&amp;D funding, Policy support, Strategic planning</t>
  </si>
  <si>
    <t>The UK government will support the CCS Infrastructure Fund to establish CCS in at least two UK sites, one by the mid-2020s, a second by 2030. It aims to establish at least one CO2 capture equipped gas power plant by 2030 with the help of consumer subsidies.
Also, the Budget confirms funding for the Heat Networks Investment Project  and provides £270 million of new funding to enable new and existing heat networks to adopt low carbon heat sources in the building sector. The aim is that the heating of homes reaches net-zero by 2050 replacing natural gas and other fossil fuels with low carbon alternatives, such as biomethane.
Funding in the transport sector to reduce vehicle pollution through purchases and investments in zero emission light vehicles, and in the natural environmental sector to increase environmental restoration are also outlined in the budget plan.</t>
  </si>
  <si>
    <t>https://assets.publishing.service.gov.uk/government/uploads/system/uploads/attachment_data/file/871799/Budget_2020_Web_Accessible_Complete.pdf</t>
  </si>
  <si>
    <t>Budget 2021 United Kingdom (2021)</t>
  </si>
  <si>
    <t>Budget 2021</t>
  </si>
  <si>
    <t>Economic instruments, Direct investment, Fiscal or financial incentives, CO2 taxes, Energy and other taxes, Policy support, Strategic planning</t>
  </si>
  <si>
    <t>The Budget (2021) brings a policy framework outlining carbon pricing, energy taxes and transport taxes as a way forward towards achievement of net zero targets.</t>
  </si>
  <si>
    <t>https://assets.publishing.service.gov.uk/government/uploads/system/uploads/attachment_data/file/966868/BUDGET_2021_-_web.pdf
https://climate-laws.org/geographies/united-kingdom/policies/budget-2021</t>
  </si>
  <si>
    <t>North Sea Transition Deal United Kingdom (2021)</t>
  </si>
  <si>
    <t>North Sea Transition Deal</t>
  </si>
  <si>
    <t>Electricity and heat, Gas, Oil, Industry</t>
  </si>
  <si>
    <t>Aligned with the Energy White Paper and Ten Point Plan, this document aims at 60Mt reduction of greenhouse gas emissions including 15Mt through the progressive decarbonisation of UK Continental Shelf production, investment up to £14-16 billion by 2030 in new energy technologies (e.g. hydrogen and CCUS) and supporting energy efficiency measures. 
The North Sea Transition Deal, will enable the oil and gas sector to drive the energy transition, securing jobs and supporting decarbonisation of industries and the whole supply chain across the UK.</t>
  </si>
  <si>
    <t>https://assets.publishing.service.gov.uk/government/uploads/system/uploads/attachment_data/file/972520/north-sea-transition-deal_A_FINAL.pdf
https://climate-laws.org/geographies/united-kingdom/policies/north-sea-transition-deal
 </t>
  </si>
  <si>
    <t>Nationally Determined Contribution - NDC Honduras (2021)</t>
  </si>
  <si>
    <t>Honduras’ NDC proposes an economy-wide single-year target to reduce its GHG emissions in 16% relative to a BAU scenario by 2030.Honduras projects that the BAU scenario in 2030 the emission is set to be 28,945 Gg CO2e in 2030.
Honduras includes CO2, CH4, N2O, HFC in its NDC. The methodology follows Honduras’s BUR using the GWP outlined in the IPCC AR5 (Honduras’ NDC, 2021).</t>
  </si>
  <si>
    <t>https://www4.unfccc.int/sites/ndcstaging/PublishedDocuments/Honduras%20First/NDC%20de%20Honduras_%20Primera%20Actualizaci%C3%B3n.pdf</t>
  </si>
  <si>
    <t>National Climate Change Adaptation Plan France (2018)</t>
  </si>
  <si>
    <t>France's second National Climate Change Adaptation Plan (2018-2022), replacing the first one that ended in 2015.
The main goal is to adapt French territories by 2050 to expected regional climate change effects. The plan has 6 guiding principles covering governance, prevention and resilience, nature and environment, economic sectors, knowledge and information, and the international scene.</t>
  </si>
  <si>
    <t>https://climate-laws.org/geographies/france/policies/national-climate-change-adaptation-plan-2018-2022</t>
  </si>
  <si>
    <t>National Energy and Climate Plan France (2020)</t>
  </si>
  <si>
    <t>The National Energy and Climate (ENCP) Plan is a national document following the EU's regulation EU/2018/1999 aiming to outline national targets in line with the bloc's greenhouse gases emissions targets. This plan covers all five dimensions of the EU regulation: decarbonisation, energy efficiency, energy security, internal energy markets and research, innovation and competitiveness. 
The plan is based on the the multi-year energy programme and in the national low-carbon strategy. The plan brings quantitative targets: reduction of GHG emissions by 39,5 % compared to 1990; reduction of final energy consumption by 17% compared to 2012; reduction in primary fossil energy consumption by 36% compared to 2012; and 33% increase in the consumption of energy from renewable sources relative to 2020.</t>
  </si>
  <si>
    <t>https://climate-laws.org/geographies/france/policies/france-s-integrated-energy-and-climate-plan</t>
  </si>
  <si>
    <t>Final energy consumption_x000D_
Primary energy consumption_x000D_
33% increase in energy consumption from renewables compared to 2030</t>
  </si>
  <si>
    <t>GHG emissions reduction (%), Energy efficiency improvement target (%), Energy efficiency improvement target (%), Share of renewables (%)</t>
  </si>
  <si>
    <t>39.5, 17, 36, 33</t>
  </si>
  <si>
    <t>1990, 2012, 2012, 2020</t>
  </si>
  <si>
    <t>Decree No. 2020-456 - Multi-year energy programming France (2020)</t>
  </si>
  <si>
    <t>Decree No. 2020-456 - Multi-year energy programming</t>
  </si>
  <si>
    <t>Policy support, Strategic planning, Target, GHG reduction target, Renewable energy target</t>
  </si>
  <si>
    <t>The decree proposes he priorities for actions of the public authorities in the field of energy for the next 10 years governing the energy policy as a whole. It overarches areas of the energy demand, promotion of renewable energies, guarantee of security of supply, control of energy costs aiming at achieving carbon neutrality by 2050.</t>
  </si>
  <si>
    <t>https://www.ecologie.gouv.fr/programmations-pluriannuelles-lenergie-ppe
https://climate-laws.org/geographies/france/policies/decree-no-2020-456-relating-to-multi-year-energy-programming</t>
  </si>
  <si>
    <t>National Low-Carbon Strategy (Stratégie Nationale Bas-Carbone) France (2020)</t>
  </si>
  <si>
    <t>The National Low-Carbon Strategy (SNBC) is France's roadmap for reducing GHG emissions by 2050. It provides guidelines for implementing, in all sectors of activity, the transition to a low-carbon, establishing as main tool the carbon budget. It has two main goals: to achieve carbon neutrality by 2050 and to reduce the carbon footprint of French consumption.
The first version of the strategy was issued in 2015 but was revised with the main goal of achieving net-zero by 2050 and the new version was adopted by decree in 2020.</t>
  </si>
  <si>
    <t>https://www.ecologie.gouv.fr/sites/default/files/2020-03-25_MTES_SNBC2.pdf
https://www.ecologie.gouv.fr/strategie-nationale-bas-carbone-snbc</t>
  </si>
  <si>
    <t>Automobile support plan France (2020)</t>
  </si>
  <si>
    <t>Automobile support plan</t>
  </si>
  <si>
    <t>Economic instruments, Direct investment, Fiscal or financial incentives, Grants and subsidies, Loans</t>
  </si>
  <si>
    <t>This plan aims at supporting the automobile industry, which was hard hit by COVID-19 crisis. he Government has therefore decided to support the French automotive industry to produce 'the clean vehicles of tomorrow'. The plan sets more than 8 billion euros in subsidies and loans to make the industry more competitive and carbon-free.
The wider goal is to replace French national fleet with electric vehicle by setting a series of bonus and incentives to individuals and companies to buy electric vehicles. Next to it, the government sets direct investment for an ecological transformation of the automotive industry (modernization and decarbonisation of the productive apparatus). 
 </t>
  </si>
  <si>
    <t>https://www.economie.gouv.fr/covid19-soutien-entreprises/mesures-plan-soutien-automobile</t>
  </si>
  <si>
    <t>Aeronautic support plan France (2020)</t>
  </si>
  <si>
    <t>Aeronautic support plan</t>
  </si>
  <si>
    <t>Economic instruments, Direct investment, RD&amp;D funding, Fiscal or financial incentives, Grants and subsidies, Loans</t>
  </si>
  <si>
    <t>The aeronautic supporting plan aims to support the French aeronautics industry hit by the COVID crisis through aids, loans and investments. The plan sets that substantial financial resources will be concentrated on R&amp;D for future carbon-free aircraft.</t>
  </si>
  <si>
    <t>https://climate-laws.org/geographies/france/policies/aeronautic-sector-support-plan-2020</t>
  </si>
  <si>
    <t>France Relaunch Plan ("France Relance") France (2020)</t>
  </si>
  <si>
    <t>France Relaunch Plan ("France Relance")</t>
  </si>
  <si>
    <t>The relaunch plan is divided into three major topics: ecology, competitiveness and social cohesion. The wider goal of the ecology part it to become the first major European carbon-free economy by investing 30 billion in energy renovation of buildings, transport, agricultural transition and energy.
 </t>
  </si>
  <si>
    <t>https://www.economie.gouv.fr/plan-de-relance/tableau-de-bord/ecologie#
https://www.economie.gouv.fr/plan-de-relance/tableau-de-bord</t>
  </si>
  <si>
    <t>Decree n ° 2021-153 - establishing aid for investments relating to rapid charging installations for electric vehicles on major roads France (2021)</t>
  </si>
  <si>
    <t>Decree n ° 2021-153 - establishing aid for investments relating to rapid charging installations for electric vehicles on major roads</t>
  </si>
  <si>
    <t>The decree establishes that subsidies may be paid to companies making an investment relating to an activity of recharging service for electric vehicles in service areas located in the public domain of the national road network. The amount of investments is yet to be defined by joint order of the ministers responsible for energy, transport and the budget.</t>
  </si>
  <si>
    <t>https://climate-laws.org/geographies/france/policies/decree-n-2021-153-establishing-aid-for-investments-relating-to-rapid-charging-installations-for-electric-vehicles-on-major-roads
https://www.legifrance.gouv.fr/jorf/id/JORFTEXT000043130880</t>
  </si>
  <si>
    <t>Ordinance 2021-167 relating to hydrogen France (2021)</t>
  </si>
  <si>
    <t>Ordinance 2021-167 relating to hydrogen</t>
  </si>
  <si>
    <t>This order provides the legal certainty necessary to promote investment in future renewable and low-carbon hydrogen technologies in the country. France considers hydrogen paramount to decarbonise the industrial sector, so with this ordinance the legal groundwork has been established to legally safeguard the development of hydrogen technologies.</t>
  </si>
  <si>
    <t>https://www.pinsentmasons.com/out-law/analysis/hydrogen-sector-gets-new-legal-framework-boost-in-france
https://www.legifrance.gouv.fr/jorf/id/JORFTEXT000043148001</t>
  </si>
  <si>
    <t>Corporate Vehicle Tax (TVS) with benefits for electric and hybrid vehicles France (2019)</t>
  </si>
  <si>
    <t>Corporate Vehicle Tax (TVS) with benefits for electric and hybrid vehicles</t>
  </si>
  <si>
    <t>Economic instruments, Fiscal or financial incentives, CO2 taxes, Grants and subsidies</t>
  </si>
  <si>
    <t>The TVS (Taxe sur les véhicules de société) applies to passenger transport vehicles owned by for-profit French companies. The vehicles overarched for this tax are cars, multi-use (N1 category - light good and passenger transportation) and pick ups. 
The tax is based on 2 components, each one bringing a tariff: CO2 emissions rate (or horse power for older vehicles) and Environmental impact (air pollution level) according type of engine and fuel.
Electric vehicle that only runs on electric power and emits less than 60 g / km of CO2 is exempted. Hybrid vehicles (gasoline + natural gas or LPG) are definitively exempted from the tariff of the first component if they emit less than 60 g / km of CO2  or temporarily if emit between 60 and 100 g / km of CO2.</t>
  </si>
  <si>
    <t>https://www.service-public.fr/professionnels-entreprises/vosdroits/F22203
https://www.iea.org/policies/2883-company-car-tax-benefits-for-ev-and-hybrid-vehicles?country=France&amp;qs=fra</t>
  </si>
  <si>
    <t>Order of January 2020 - Thermal characteristics and energy requirements applicable to new buildings or building parts France (2020)</t>
  </si>
  <si>
    <t>Order of January 2020 - Thermal characteristics and energy performance requirements applicable to new buildings or building parts</t>
  </si>
  <si>
    <t>An order emitted by the government updating building code legislation relative to energy performance requirements. The modifications were outlined in article 11 and 12 of the building code (Decree 1010-1269 if 16 October 2010). 
 </t>
  </si>
  <si>
    <t>https://www.legifrance.gouv.fr/loda/id/LEGIARTI000041503528/2020-01-09/
https://www.iea.org/policies/7639-january-2020-modifications-to-the-regulations-on-thermal-characteristics-and-energy-performance-requirements-of-new-buildings?country=France&amp;qs=fra</t>
  </si>
  <si>
    <t>Law 27,487 on Extension and amendment of Law 25,080 related to the investments for cultivated forests Argentina (2019)</t>
  </si>
  <si>
    <t>Law 27,487 on Extension and amendment of Law Nr 25,080 related to the investments for cultivated forests</t>
  </si>
  <si>
    <t>Economic instruments, Fiscal or financial incentives, Grants and subsidies, Tax relief</t>
  </si>
  <si>
    <t>The overall aim of this law is to increase the investments, area, and enhancement of the sustainable management of cultivated forests within the country. The law grants among other benefits, fiscal stability (e.g. tax relief) to the actors involved in the activity, as outlined in the article 7 of the law and subsidies for the implementation of the cultivated forested according to the size of the field in hectares, as outlined in the article 17.</t>
  </si>
  <si>
    <t>http://www.pensamientocivil.com.ar/legislacion/4046-modificacion-ley-ndeg-25080-inversiones-para-bosques-cultivados-ley-no
https://newclimate.org/wp-content/uploads/2021/03/MitigationScenarios_2019_June_Update.pdf</t>
  </si>
  <si>
    <t>Law 27,424 on the Promotion Regime for Distributed Generation of Renewable Energy Integrated in the Public Electricity Grid Argentina (2017)</t>
  </si>
  <si>
    <t>Law Nr 27,424  on the Promotion Regime for Distributed Generation of Renewable Energy Integrated in the Public Electricity Grid</t>
  </si>
  <si>
    <t>The purpose of this law is to set the policies and establish the legal groundwork for the generation of electric energy from renewable sources by users of the distribution grid for their own consumption, with the eventual injection of surpluses into the grid. Also, to providers ensure the free access to the grid. 
The law declared the distributed generation of electricity from renewables aiming to self-consumption and putative injection of surplus in the grid as national public interest. The law created the 'user-generator' actor.</t>
  </si>
  <si>
    <t>https://www.argentina.gob.ar/sites/default/files/ley_27424_actualizada.pdf
https://climate-laws.org/geographies/argentina/laws/law-no-27424-creating-the-promotion-regime-for-distributed-generation-of-renewable-energy-integrated-in-the-public-electricity-grid</t>
  </si>
  <si>
    <t>Project "Energy Efficiency in Argentina" funded by the European Union Argentina (2018)</t>
  </si>
  <si>
    <t>Project "Energy Efficiency in Argentina" funded by the European Union</t>
  </si>
  <si>
    <t>It is a project that aims at developing Energy Efficiency initiatives and structure a more efficient energy use of resources, contributing to the decrease of GHG emissions. This project is  funded by the European Union, which will invest EUR 4.309.100 amid three years.
Amongst the main purposes of the project there are the technical support for the development of National Energy Efficiency Plan and other legal frameworks; realization of a National Balance of Useful Energy, with surveys of the industrial and transport sector; capacity building projects between the EU and Argentina; and, energy certification for private housing, audits in public buildings and energy efficiency studies in the management of transport fleet.</t>
  </si>
  <si>
    <t>https://www.argentina.gob.ar/economia/energia/eficiencia-energetica/proyecto-eficiencia-energetica-en-argentina-financiado-por-la-union-europea#2
https://www.iea.org/policies/6518-project-energy-efficiency-in-argentina-funded-by-the-european-union</t>
  </si>
  <si>
    <t>Economic Recovery and Growth Plan (2017-2020) Nigeria (2017)</t>
  </si>
  <si>
    <t>Economic Recovery and Growth Plan (2017-2020)</t>
  </si>
  <si>
    <t>The Economic Recovery and Growth Plan aims at steering the sustainable economic development in Nigeria. It is a strategic planning framework that underscores measures, notably in the sector of climate change adaptation, renewable energy production and use, energy efficiency and, land degradation and desertification.
As main objectives in the energy sector are stated the increase of crude oil production, expansion of power sector infrastructure (including diversifying energy mix) and reduce petroleum imports.
 </t>
  </si>
  <si>
    <t>https://nigeriaembassygermany.org/mosaic/_M_userfiles/Economic-Recovery-Growth-Plan-2017-2020.pdf
https://climate-laws.org/geographies/nigeria/policies/economic-recovery-and-growth-plan-2017-2020
 </t>
  </si>
  <si>
    <t>National Gas Policy Nigeria (2017)</t>
  </si>
  <si>
    <t>National Gas Policy</t>
  </si>
  <si>
    <t>The National gas policy aims at setting goals and implementing an institutional framework for the gas sector. 
This Vision for Nigerian gas aims at moving the economy from oil to gas; diversifying the gas supply options to ensure security of supply; extending gas penetration in the domestic market in order to facilitate the growth of the electric power, agricultural, industrial and transportation sectors; ending gas flaring and address environmental issues, amongst others.
The use of LPG is endorsed as a way to reduce deforestation and change social practices of consuming wood for cooking. </t>
  </si>
  <si>
    <t>http://www.petroleumindustrybill.com/wp-content/uploads/2017/06/National-Gas-Policy-Approved-By-FEC-in-June-2017.pdf
https://climate-laws.org/geographies/nigeria/policies/national-gas-policy-2017</t>
  </si>
  <si>
    <t>Flare gas regulations Nigeria (2018)</t>
  </si>
  <si>
    <t>Flare gas regulations</t>
  </si>
  <si>
    <t>The flare gas regulations establish a legal framework to reduce GHG emission by flaring natural gas. The framework brings a payment regime for gas flaring based upon the polluters pay principle and obligation to register data when flaring gas.</t>
  </si>
  <si>
    <t>https://climate-laws.org/geographies/nigeria/policies/the-flare-gas-prevention-of-waste-and-pollution-regulations-2018
https://ngfcp.dpr.gov.ng/media/1120/flare-gas-prevention-of-waste-and-pollution-regulations-2018-gazette-cleaner-copy-1.pdf</t>
  </si>
  <si>
    <t>Nigeria Economic Sustainability Plan (NESP) (2020)</t>
  </si>
  <si>
    <t>Nigeria Economic Sustainability Plan (NESP)</t>
  </si>
  <si>
    <t>The Nigeria Economic Sustainability Plan (NESP) aims at developing respond robustly to the challenges posed by the COVID-19 pandemic by creating a financial stimulus to ramp up Nigerian economy.  The plan focuses on supporting of SMEs, creation of jobs and protect poor and vulnerable people.
The main interventions proposed lies on the agricultural field, construction and repair of roads and housing programmes. Regarding the energy sector, the plan notably develops a solar power strategy targeting 5 million households, serving about 25 million individual Nigerians who are currently not connected to the National Grid. It encourages private sector solar PV installation companies to participate by allowing access low-cost financing from development finance institutions.</t>
  </si>
  <si>
    <t>https://statehouse.gov.ng/news/what-you-need-to-know-about-the-nigeria-economic-sustainability-plan/
https://climate-laws.org/geographies/nigeria/policies/nigeria-economic-sustainability-plan</t>
  </si>
  <si>
    <t>Solar power plant financing agreement Uzbekistan (2020)</t>
  </si>
  <si>
    <t>Solar power plant financing agreement</t>
  </si>
  <si>
    <t>Economic instruments, Fiscal or financial incentives, Tendering schemes, Target, Renewable energy target</t>
  </si>
  <si>
    <t>The World Bank Group, Abu Dhabi Future Energy Company PJSC (Masdar), Asian Development Bank (ADB) and the Government of Uzbekistan signed a loan and guarantee agreements to finance 100 MW solar photovoltaic power plant to ensure security and fight climate change. 
The plant's 300,000 photovoltaic panels near the city of Navoi are expected to start producing power directly to the national electric network in 2021. It will produce 270 gigawatt hours per year of electricity from solar energy resources and will reduce the Uzbekistan GHG emissions. Therefore, Uzbekistan will reduce its reliance on coal and gas as power source.
The plant will be constructed and operated by the "Nur Navoi Solar", an enterprise owned by Masdar, a UAE renewable energy company that won the first competitive public-private tender in 2019.</t>
  </si>
  <si>
    <t>https://www.worldbank.org/en/news/press-release/2020/12/22/pioneering-solar-power-plant-to-take-off-in-uzbekistan-with-world-bank-group-support
https://pressroom.ifc.org/all/pages/PressDetail.aspx?ID=18509</t>
  </si>
  <si>
    <t>Concept note for ensuring electricity supply in Uzbekistan 2020-2030 Uzbekistan (2019)</t>
  </si>
  <si>
    <t>Concept note for ensuring electricity supply in Uzbekistan 2020-2030</t>
  </si>
  <si>
    <t>This policy aims at ensuring that Uzbekistan electricity sector is able to power the country by defining goals and benchmarks for the 2020-2030 decade. The core points are to have a sufficient internally energy production, to improve energy efficiency of generation, transmission and distribution, stimulate rational use of electrical power by consumers and develop and increase the use of renewable energy, notably wind and power sources.</t>
  </si>
  <si>
    <t>https://climate-laws.org/geographies/uzbekistan/policies/concept-note-for-ensuring-electricity-supply-in-uzbekistan-2020-2030
http://minenergy.uz/en/lists/view/28</t>
  </si>
  <si>
    <t>11th Plan 2016 -2020 Malaysia (2015)</t>
  </si>
  <si>
    <t>11th Plan 2016 -2020</t>
  </si>
  <si>
    <t>Fiscal or financial incentives, Feed-in tariffs or premiums, Policy support, Strategic planning, Renewable energy target, Political &amp; non-binding renewable energy target</t>
  </si>
  <si>
    <t>It replaces the 10th Plan while acknowledging the importance of developing a climate resilience strategy. The actions include a feed-in-tariff scheme incorporated into electricity tariffs of consumers to support the development of renewable energy.</t>
  </si>
  <si>
    <t>Adaptation, Economic development, Mitigation</t>
  </si>
  <si>
    <t>https://climate-laws.org/geographies/malaysia/policies/11th-malaysia-plan-2016-2020</t>
  </si>
  <si>
    <t>Resolution of the President No. PP-4477 of 2019 on the Strategy for the Transition to a Green Economy for 2019-2030 Uzbekistan (2019)</t>
  </si>
  <si>
    <t>Resolution of the President No. PP-4477 of 2019 on the Strategy for the Transition to a Green Economy for 2019-2030</t>
  </si>
  <si>
    <t>Policy support, Regulatory Instruments, Target, Energy efficiency target, Formal &amp; legally binding energy efficiency target, GHG reduction target, Formal &amp; legally binding GHG reduction target, Renewable energy target, Formal &amp; legally binding renewable energy target</t>
  </si>
  <si>
    <t>The Resolution of the President No. PP-4477 of 2019 on the Strategy for the Transition to a Green Economy for 2019-2030 adopted a strategy of comprehensive measures aimed at transforming, modernising and diversifying the basic sectors of the economy and balanced socio-economic development of territories.
The resolution includes the following targets:
	Reduction of specific greenhouse gas emissions per unit of gross domestic product by 10% from the level of 2010 by 2030
	Doubling energy efficiency and reducing the carbon intensity of gross domestic product
	‎Further development of renewable energy sources with bringing their share to more than 25% of the total electricity generation
	Ensuring access to modern, inexpensive and reliable energy supply to 100% of the population and sectors of the economy
	Modernization of the infrastructure of industrial enterprises, ensuring their sustainability by increasing energy efficiency by at least 20% and wider use of clean and environmentally friendly technologies and industrial processes
	A significant increase in the efficiency of water use in all sectors of the economy, the introduction of drip irrigation technologies on an area of up to 1 million hectares and an increase in yield to 20-40% of the crops cultivated on them;
	Increase to 20 - 25% of the average productivity of production of the main types of food agricultural products.‎</t>
  </si>
  <si>
    <t>https://policy.asiapacificenergy.org/node/4379/portal</t>
  </si>
  <si>
    <t>Strategy on the Transition of the Republic of the Republic of Uzbekistan to a "Green" Economy for the Period 2019-2030 Uzbekistan (2019)</t>
  </si>
  <si>
    <t>Strategy on the Transition of the Republic of the Republic of Uzbekistan to a "Green" Economy for the Period 2019-2030</t>
  </si>
  <si>
    <t>Policy support, Strategic planning, Target, Energy efficiency target, Political &amp; non-binding energy efficiency target, GHG reduction target, Political &amp; non-binding GHG reduction target, Renewable energy target, Political &amp; non-binding renewable energy target</t>
  </si>
  <si>
    <t>The strategy goal is to achieve sustainable economic progress, which contributes to social development, reduction of GHG emissions, climate and environmental sustainability.
The strategy outlines the vision of providing access to modern, inexpensive and reliable energy supply for up to 100% of the population and sectors of the economy. The resolution approves the target indicators for the implementation of the Strategy, amongst them the increase of twofold of energy efficiency and the decrease of carbon intensity of GDP, the 20% target of energy efficiency in industry and fruition of clean environmental technology in industrial processes, the 25% target of renewable energy in the power generation and expanding the development of motors and vehicles electric or more environmental friendly. 
The overall GHG reduction of 10% relative to 2010 is proposed.</t>
  </si>
  <si>
    <t>https://policy.asiapacificenergy.org/node/3927/portal</t>
  </si>
  <si>
    <t>Green Technology Master Plan 2017-2030 Malaysia (2017)</t>
  </si>
  <si>
    <t>Green Technology Master Plan 2017-2030</t>
  </si>
  <si>
    <t>Policy support, Strategic planning, Target, Energy efficiency target, Political &amp; non-binding energy efficiency target, Renewable energy target, Political &amp; non-binding renewable energy target</t>
  </si>
  <si>
    <t>The Green Technology Master Plan (GTMP) is fundamentally an outcome of the Eleventh Malaysia Plan (2016-2020) which has earmarked green growth as one of six game changers altering the trajectory of the nation’s growth. The GTMP creates a framework which facilitates the mainstreaming of green technology into the planned developments of Malaysia while encompassing the four pillars set in the National Green Technology Policy (NGTP) i.e. energy, environment, economy and social.
This first edition of the GTMP focuses on six key sectors, namely Energy, Manufacturing, Transportation, Building, Waste and Water and attempts to harmonise the policy directions of each sector towards a common goal of sustainable utilisation of natural resources. The green technology goals established for each of these sectors will be progressively realised and fine-tuned in the policies and actions developed in every 5-year National Development Plan period.
 </t>
  </si>
  <si>
    <t>https://policy.asiapacificenergy.org/sites/default/files/Green%20Technology%20Master%20Plan%202017-2030.pdf
https://policy.asiapacificenergy.org/node/3437/portal</t>
  </si>
  <si>
    <t>National Energy Efficiency Action Plan (NEEAP) Malaysia (2016)</t>
  </si>
  <si>
    <t>Policy support, Strategic planning, Research &amp; Development and Deployment (RD&amp;D), Energy efficiency target, Political &amp; non-binding energy efficiency target, GHG reduction target, Political &amp; non-binding GHG reduction target</t>
  </si>
  <si>
    <t>The Malaysia Energy Efficiency Action Plan is focused on issues pertaining to energy supply by managing demand efficiently. It promotes energy efficiency aiming to save up to 594 MWh of electricity over the planned period against a business-as-usual (BAU) scenario. The plan creates a road map for energy efficiency for the next 10 years, investing in research and development of clean technologies.
NEEP outlines a GHG emission reduction of 40 MtCO2e.</t>
  </si>
  <si>
    <t>https://policy.asiapacificenergy.org/node/1269/portal</t>
  </si>
  <si>
    <t>National Energy Efficiency and Conservation Act Pakistan (2016)</t>
  </si>
  <si>
    <t>National Energy Efficiency and Conservation Act</t>
  </si>
  <si>
    <t>This act announces the establishment of institutions and stipulation of mechanisms and procedures for effective conservation and efficient use of energy in Pakistan. The institutional arrangement will be known as the "Pakistan Energy Efficiency &amp; Conservation Board" and the authority will be called "National Energy Efficiency and Conservation Authority".</t>
  </si>
  <si>
    <t>https://policy.asiapacificenergy.org/node/2912/portal</t>
  </si>
  <si>
    <t>Framework for Implementation of Climate Change Policy (2014-2030) Pakistan (2014)</t>
  </si>
  <si>
    <t>Framework for Implementation of Climate Change Policy (2014-2030)</t>
  </si>
  <si>
    <t>This is an economy-wide policy focused on mitigation and adaptation measures. It is a follow-up on the National Climate Change Policy (NCCP).
Examples of action points within it include urban planning and installation of solar water heaters in large commercial and public buildings. Also it encourages a public private partnership for replacing fuel based water heating and energy needs with renewable energy (e.g. solar) and the reduction of energy demand in public buildings.</t>
  </si>
  <si>
    <t>http://www.gcisc.org.pk/Framework%20for%20Implementation%20of%20CC%20Policy.pdf
https://policy.asiapacificenergy.org/node/4283/portal</t>
  </si>
  <si>
    <t>Nationally Determined Contribution - NDC Nigeria (2021)</t>
  </si>
  <si>
    <t>Nigeria’s NDC proposes to reduce 20% of its GHG emissions relative to BAU scenario by 2030 unconditional of external help and 45% conditional on international support. The baseline year for the BAU projections is 2018, with an estimated 347 MtCO2e emission. According to updated GHG projections, Nigeria recalculated the amount of GHG emissions projected to 2030, estimating in this updated NDC a total of 453 MtCO2e in 2030 rather than the 898 MtCO2e estimated in the INDC. The NDC emissions reduction strategy includes CO2, CH4, N2O, HFCs, black carbon and air pollutant gases.</t>
  </si>
  <si>
    <t>https://www4.unfccc.int/sites/NDCStaging/Pages/Party.aspx?party=NGA&amp;prototype=1
 </t>
  </si>
  <si>
    <t>Energy Efficiency Law Georgia (2020)</t>
  </si>
  <si>
    <t>Energy Efficiency Law</t>
  </si>
  <si>
    <t>The Energy Efficiency Law aims to determine the legal basis for the measures necessary to promote and implement energy efficiency in the country, to establish a procedure for developing national energy efficiency targets, and to implement, coordinate, control, supervise, and monitor Georgia’s energy efficiency policy.</t>
  </si>
  <si>
    <t>http://www.eiec.gov.ge/getattachment/30bb3f45-7d2e-442d-8b47-26bd650e72db/CSAP-01-12-2020.pdf.aspx</t>
  </si>
  <si>
    <t>Georgia's 2030 Strategy and 2021–2023 Action Plan for Climate Change Mitigation (CSAP) Georgia (2020)</t>
  </si>
  <si>
    <t>Georgia's 2030 Strategy and 2021–2023 Action Plan for Climate Change Mitigation (CSAP)</t>
  </si>
  <si>
    <t>Climate strategy, Formal &amp; legally binding climate strategy, Strategic planning</t>
  </si>
  <si>
    <t>Agriculture and forestry, Agricultural CH4, Agricultural CO2, Agricultural N2O, Forestry, Buildings, Appliances, Construction, Heating and cooling, Electricity and heat, Renewables, General, Industry, Industrial energy related, Industrial N2O, Transport, Light-duty vehicles, Rail</t>
  </si>
  <si>
    <t>The 2030 Strategy and 2021 – 2023 Action Plan for Climate Change Mitigation is a coordinated response to national climate change mitigation objectives 
Georgia’s 2030 Climate Strategy and 2021-2023 Action Plan (hereinafter Climate Strategy and Action Plan or CSAP) sets out the short-term agenda for the implementation of Georgia’s 2030 greenhouse gas (GHG) emissions reduction target for climate change mitigation, as set in Georgia’s Updated Nationally Determined Contribution (NDC). The CSAP 2021-2023 Action Plan identifies planned and new mitigation actions that should be implemented by or during the 2021-2023 period, which have direct relevance for the reduction of GHG emissions.   </t>
  </si>
  <si>
    <t>2016 Tax Law Amendment for energy efficient, electric, and low carbon vehicles</t>
  </si>
  <si>
    <t>This policy refers specifically to reducing excise taxes for purchase of hybrids vehicles by 50% (for cars older than 6 years) and 60% (for cars of less than 6 years old). Also, excise taxes will be removed (100% reduction) for purchase of electric vehicles. </t>
  </si>
  <si>
    <t>eiec.gov.ge</t>
  </si>
  <si>
    <t>447 ktCO2e in 2030, compared to the reference case </t>
  </si>
  <si>
    <t>Tbilisi’s Green Transport Policy Action plan</t>
  </si>
  <si>
    <t>Tbilisi</t>
  </si>
  <si>
    <t>Transport, Heavy-duty vehicles, Light-duty vehicles, Low-emissions mobility, Rail</t>
  </si>
  <si>
    <t>Bus fleet renewal: This policy refers to purchase of 100 8-meter buses in 2018, 200 12-meter buses in 2019. By 2020 the number of public buses will be increased to 900 units. By 2021: complete substitution of existing yellow buses with modern Euro VI CNG / electric buses. 
	MT-7B Metro expansion: Currently, 43 trains serve passengers in Tbilisi, 14 new trains will be added to the Tbilisi Metro in 2018-2019. The goal is to minimise waiting time and make travel by metro more comfortable. 
	MT-7C Bus network restructuring: Implementing measures to prioritise bus lanes (e.g., BRT). It is assumed that this measure will cover 50% of the bus ridership activity in the city by covering some of the busiest avenues in the city of Tbilisi.  
	MT-7D Implementing a parking system: From 2019 Tbilisi City Hall will implement zonal hourly parking system in the capital of Georgia. The offered system means the creation of different fees for parking in different districts of Tbilisi – in central districts the fee will be higher than in peripheries. Electric vehicles will not pay the zone-hour parking fee. </t>
  </si>
  <si>
    <t>90 ktCO2e in 2030, compared to the reference case </t>
  </si>
  <si>
    <t>Energy Performance of Buildings Law Georgia (2021)</t>
  </si>
  <si>
    <t>Energy Performance of Buildings Law</t>
  </si>
  <si>
    <t>Buildings, Appliances, Construction, Heating and cooling, Hot water and cooking</t>
  </si>
  <si>
    <t>The Energy Performance of Buildings Law aims to promote the rational use of energy resources and to improve the energy efficiency of buildings, taking into account the external climatic and local conditions of buildings; and the demand for internal climatic conditions and cost-effectiveness. While the law excludes some buildings, it sets the methodology for calculating the energy performance of buildings and the liability costs for not complying with the requirements of the respective law.</t>
  </si>
  <si>
    <t>Climate Change Strategy 2030 and Action Plan for 2021-2023 – Policies - IEA</t>
  </si>
  <si>
    <t>Regulations for vehicle roadworthiness</t>
  </si>
  <si>
    <t>Cars will be tested for road worthiness, with checks including for emissions standards. It is estimated that approximately 25% of private vehicles will not pass the tests in their current state and will need to be scrapped or refurbished.
 </t>
  </si>
  <si>
    <t>150 ktCO2e in 2030, compared to the reference case </t>
  </si>
  <si>
    <t>Biofuels Regulatory Framework (BRF) to implement Biofuels Industrial Strategy South Africa (2020)</t>
  </si>
  <si>
    <t>Biofuels Regulatory Framework (BRF) to implement Biofuels Industrial Strategy</t>
  </si>
  <si>
    <t>The Biofuels Industrial Strategy, which falls under the Petroleum Products Act, mandates biofuel blending of 2%–10% for bioethanol and a minimum of 5% for biodiesel from 2015 onwards.
Biofuels Regulatory Framework (BRF) of February 2020 implements the Biofuels Industrial Strategy. Uncertainty remains on the socio-economic benefits to be achieved through the BRF, the carbon-intensity of South African biofuels, and the actual uptake of 1st and 2nd generation biofuels over time.</t>
  </si>
  <si>
    <t>2020 National Renewable Energy Action Plan (NREAP) Georgia (2019)</t>
  </si>
  <si>
    <t>2020 National Renewable Energy Action Plan (NREAP)</t>
  </si>
  <si>
    <t>Grid access and priority for renewables, Strategic planning, Target, Renewable energy target, Formal &amp; legally binding renewable energy target</t>
  </si>
  <si>
    <t>The NREAP was officially adopted by the Ministry of Economy and Sustainable Development of Georgia in 2019. It sets a target for renewable energy sources to supply 35% of total energy demand by 2030. Specific actions for the period up to 2020 are identified for promoting increased electricity generation capacity from solar and wind technologies, supporting grid in integration of new and existing renewable energy generation capacities, and supporting the increased penetration of renewable fuels in the transport sector.</t>
  </si>
  <si>
    <t>Share in total energy demand</t>
  </si>
  <si>
    <t>Building’s certification scheme (2021)</t>
  </si>
  <si>
    <t>Building’s certification scheme</t>
  </si>
  <si>
    <t>This measure includes incorporating the Directive EPBD – 2010/31/EU on Energy Efficiency of Buildings into national legislation and ensuring its enforcement. Therefore, the criteria for the consumption of energy in buildings will be implemented through construction norms and certification. Even though current construction standards envisage energy efficient characteristics, it fails to set out mandatory indicators of energy efficiency for buildings. 
In accordance with the energy efficiency standards, the State should prepare a sample construction projects for thermal insulation of exterior building enclosure for various climate conditions and according to regions, and make the model project publicly available. </t>
  </si>
  <si>
    <t>National Energy Efficiency Action Plan (NEEAP) Georgia (2019)</t>
  </si>
  <si>
    <t>Strategic planning, Energy efficiency target, Formal &amp; legally binding energy efficiency target</t>
  </si>
  <si>
    <t>Set out targets for improved energy efficiency in 2020, 2025 and 2030, with concrete actions for energy transmission and demand sectors in the years 2019-2020.
The 2019-2020 NEEAP, which was officially adopted by the Government of Georgia in 2019, sets national energy-saving targets for the public and private sectors and proposes concrete measures and actions to meet these targets. It includes financial, regulatory and informational measures for energy efficiency in all key energy demand sectors, including transport, buildings, electricity transmission and industry, as well as cross-sector and institutional measures. An updated NEEAP is anticipated for 2021. </t>
  </si>
  <si>
    <t>Emission quality standards on the import and production of vehicles (EUR4/5) (2021)</t>
  </si>
  <si>
    <t>Emission quality standards on the import and production of vehicles (EUR4/5)</t>
  </si>
  <si>
    <t>During 2018, a cost-benefit analysis was done to assess the feasibility of import and/or production ban on vehicles below Euro 4 or Euro 5 standards. The period of implementation would be 2021-2023. 
The implementation of the policy is planned but conditional on international support.</t>
  </si>
  <si>
    <t>265 ktCO2e (EUR4) / 370 ktCO2e with EUR5 in 2030, compared to the reference case </t>
  </si>
  <si>
    <t>Import taxes for older vehicles Georgia (2020)</t>
  </si>
  <si>
    <t>Import taxes for older vehicles</t>
  </si>
  <si>
    <t>This policy increases by 200% the tax imposed on imported vehicles that are older than 12 years; by 120-160% the tax imposed on imported vehicles that are between 10–12 years old; and only a slight increase (14-80%) for cars between 6–10 years old. </t>
  </si>
  <si>
    <t>155 ktCO2e in 2030, compared to the reference case </t>
  </si>
  <si>
    <t>Nationally Determined Contribution - NDC Georgia (2021)</t>
  </si>
  <si>
    <t>The goal of nationally determined contribution of Georgia is to support the sustainable and balanced development of the country, equally taking into 
consideration climate change, environmental and socio-economic challenges. 
The nationally determined contribution of Georgia is as follows:
Georgia is committed to a target of 50-57% of its total greenhouse gas emissions by 2030 compared to 1990, in case of international support. 
If the world will follow 2OC average global temperature increase holding scenario, reduction of emissions by 50% will be necessary while in case of limiting increase to 1.5OC, it will be necessary to reduce emissions by 57% compared to 1990 level.
The updated NDC of Georgia sets 2030 Climate Change Strategy and Action Plan for the determination of mitigation measures contributing achievement of unconditional and conditional commitments and mitigation targets.
Georgia is fully committed1 to an unconditional limiting target of 35 % below 1990 level of its domestic total greenhouse gas emissions by 2030.
Georgia is committed to continue studying its adaptive capacity of different economic sectors to the negative effects of climate change, as well as to plan and implement the respective adaptation measures by mobilising domestic and international resources for the sectors particularly vulnerable to climate change.</t>
  </si>
  <si>
    <t>NDC Georgia_ENG WEB-approved.pdf (unfccc.int)</t>
  </si>
  <si>
    <t>Batumi’s Sustainable Urban Mobility Plan (SUMP) and the Green City Action Plan (GCAP)</t>
  </si>
  <si>
    <t>Batumi</t>
  </si>
  <si>
    <t>Reorganization of on-street parking: Creation of city zones to assign payment tariffs. To be introduced in 2019 
	Public transport measures: Bus network optimization, BRT corridor, taxi regulation, bus fleet renewal. Number of mini-buses to be halved (from 478), bus corridor to be implemented at the beginning of 2019, purchase of 40 new EURO 5 diesel and 10 electric buses.  </t>
  </si>
  <si>
    <t>7 ktCO2e in 2030, compared to the reference case </t>
  </si>
  <si>
    <t>Ten-Year Renewable Energy Action Plans and Network Development Plans Georgia (2020)</t>
  </si>
  <si>
    <t>Ten-Year Renewable Energy Action Plans and Network Development Plans</t>
  </si>
  <si>
    <t>The Law of Georgia On Promotion of Production and Utilization of Energy from Renewable Sources Georgia (2019)</t>
  </si>
  <si>
    <t>The Law of Georgia On Promotion of Production and Utilization of Energy from Renewable Sources</t>
  </si>
  <si>
    <t>Policy support, Institutional creation, Strategic planning, Target, Formal &amp; legally binding renewable energy target</t>
  </si>
  <si>
    <t>The law aims to establish the legal basis for the promotion of the use of energy from renewable sources, and to determine a binding national renewable energy target or share in total final energy consumption (35% by 2030). The Law further establishes support schemes. </t>
  </si>
  <si>
    <t>Nationally Determined Contribution - NDC Angola (2021)</t>
  </si>
  <si>
    <t>Target, GHG reduction target, Political &amp; non-binding GHG reduction target, Strategic planning</t>
  </si>
  <si>
    <t>Angola submited an updated version of their NDC in may 2021, setting GHG emissions reduction targets for 2025. The unconditional target represents a reduction of 14% under a BAU scenario (equivalent to 15.4 MtCO2e reduction in that year), and an additional 10% reduction conditional on international support.</t>
  </si>
  <si>
    <t>https://www4.unfccc.int/sites/ndcstaging/PublishedDocuments/Angola%20First/NDC%20Angola.pdf</t>
  </si>
  <si>
    <t>Nationally Determined Contribution - NDC Sudan (2021)</t>
  </si>
  <si>
    <t>Target, Policy support</t>
  </si>
  <si>
    <t>Electricity and heat, Agriculture and forestry</t>
  </si>
  <si>
    <t>Only sectoral targets, no general GHG emissions reduction target</t>
  </si>
  <si>
    <t>Energy efficiency, Energy service demand reduction and resource efficiency, Non-energy use, Renewables</t>
  </si>
  <si>
    <t>https://www4.unfccc.int/sites/ndcstaging/PublishedDocuments/Sudan%20First/Sudan%20Updated%20First%20NDC-Interim%20Submission.pdf</t>
  </si>
  <si>
    <t>Nationally Determined Contribution - NDC Montenegro (2021)</t>
  </si>
  <si>
    <t xml:space="preserve">GHG emissions reduction target of at least a 35% (excl. LULUCF) by 2030 compared to 1990 (base year). </t>
  </si>
  <si>
    <t>https://www4.unfccc.int/sites/ndcstaging/PublishedDocuments/Montenegro%20First/Updated%20NDC%20for%20Montenegro.pdf</t>
  </si>
  <si>
    <t>Nationally Determined Contribution - NDC Morocco (2021)</t>
  </si>
  <si>
    <t>Morocco submited an updated version of their NDC in may 2021, setting a new GHG emissions reduction target for 2030. The unconditional target represents a reduction of 18.3% under a BAU scenario (equivalent to 26.1 MtCO2e reduction in that year, with total expected emissions of 116.1 MtCO2e by 2030), and a conditional target of 45.5% reduction againts a BAU scenario (equivalent to 64.8 MtCO2e reduction with total expected emissions of 77.6 MtCO2e).</t>
  </si>
  <si>
    <t>https://www4.unfccc.int/sites/ndcstaging/PublishedDocuments/Morocco%20First/Moroccan%20updated%20NDC%202021%20_Fr.pdf</t>
  </si>
  <si>
    <t>Nationally Determined Contribution - NDC Bhutan (2021)</t>
  </si>
  <si>
    <t>Target, Strategic planning</t>
  </si>
  <si>
    <t>No emissions reduction target, but rather a commitment to remain carbon neutral by maintaining 70% forest cover and to further offset 22.4 MtCO2 by 2025 through exports of hydroelectricity (against 4.4 MtCO2 currently).</t>
  </si>
  <si>
    <t>https://www4.unfccc.int/sites/ndcstaging/PublishedDocuments/Bhutan%20First/Bhutan-INDC-20150930.pdf</t>
  </si>
  <si>
    <t>Nationally Determined Contribution - NDC Canada (2021)</t>
  </si>
  <si>
    <t>Canada’s updated NDC is to reduce emissions by 40-45% below 2005 levels by 2030, increasing ambition against its previous NDC. Additionally, Canada committed to reducing its emissions to net-zero by 2050.</t>
  </si>
  <si>
    <t>https://www4.unfccc.int/sites/ndcstaging/PublishedDocuments/Canada%20First/Canada's%20Enhanced%20NDC%20Submission1_FINAL%20EN.pdf</t>
  </si>
  <si>
    <t>Nationally Determined Contribution - NDC Paraguay (2021)</t>
  </si>
  <si>
    <t>No updated GHG emissions target</t>
  </si>
  <si>
    <t>https://www4.unfccc.int/sites/ndcstaging/PublishedDocuments/Paraguay%20First/ACTUALIZACI%C3%93N%20DE%20LA%20NDC%20DEL%20PARAGUAY_Versi%C3%B3n%20Final.pdf</t>
  </si>
  <si>
    <t>Nationally Determined Contribution - NDC Solomon Islands (2021)</t>
  </si>
  <si>
    <t>No GHG emissions reduction target</t>
  </si>
  <si>
    <t>https://www4.unfccc.int/sites/ndcstaging/PublishedDocuments/Solomon%20Islands%20First/NDC%20Report%202021%20Final%20Solomon%20Islands%20(1).pdf</t>
  </si>
  <si>
    <t>Nationally Determined Contribution - NDC Indonesia (2021)</t>
  </si>
  <si>
    <t>Indonesia has set an unconditional GHG emissions reduction target of 29% and conditional reduction target of up to 41% by 2030 against a BAU scenario. The BAU projection estimates emissions of 2.87 GtCO2e by 2030.</t>
  </si>
  <si>
    <t>https://www4.unfccc.int/sites/ndcstaging/PublishedDocuments/Indonesia%20First/Updated%20NDC%20Indonesia%202021%20-%20corrected%20version.pdf</t>
  </si>
  <si>
    <t>Nationally Determined Contribution - NDC Ethiopia (2021)</t>
  </si>
  <si>
    <t xml:space="preserve">Ethiopia's 2021 updated NDC includes new BAU scenario projections and GHG emissions reductions targets. BAU GHG emissions projections for 2030 are estimted to be 403.5 MtCO2e. The NDC outlines an economy-wide unconditionl target of 14% (56 MtCO2e), and a conditional target of 68.8% (277.7 MtCO2e), with an estimated total emissions volume of 125.8 MtCO2e. </t>
  </si>
  <si>
    <t>https://www4.unfccc.int/sites/ndcstaging/PublishedDocuments/Ethiopia%20First/Ethiopia's%20updated%20NDC%20JULY%202021%20Submission_.pdf</t>
  </si>
  <si>
    <t>Nationally Determined Contribution - NDC Guinea (2021)</t>
  </si>
  <si>
    <t>No economy-wide targets are presented, only sectoral targets</t>
  </si>
  <si>
    <t>https://www4.unfccc.int/sites/ndcstaging/PublishedDocuments/Guinea%20First/CDN%20GUINEE%202021_REVISION_VF.pdf</t>
  </si>
  <si>
    <t>Nationally Determined Contribution - NDC Israel (2021)</t>
  </si>
  <si>
    <t>Israel's NDC includes an unconditional economy-wide GHG emissions reduction target of 27% reduction by 2030 compared to 2015 levels (total emissions in 2030 of 58 MtCO2e under new target). This represents a significant upgrade relative to its 2015 target of 81.65 MtCO2e for 2030.</t>
  </si>
  <si>
    <t>https://www4.unfccc.int/sites/ndcstaging/Pages/Party.aspx?party=ISR&amp;prototype=1</t>
  </si>
  <si>
    <t>Nationally Determined Contribution - NDC Sao Tome and Principe (2021)</t>
  </si>
  <si>
    <t xml:space="preserve">Target of 109 ktCO2e GHG reduction by 2030. The target represents a significant increase compared to the 2015 target (57 ktCO2e). </t>
  </si>
  <si>
    <t>https://www4.unfccc.int/sites/ndcstaging/PublishedDocuments/Sao%20Tome%20and%20Principe%20First/Updated_NDC_STP_2021_EN_.pdf</t>
  </si>
  <si>
    <t>Nationally Determined Contribution - NDC Tanzania (2021)</t>
  </si>
  <si>
    <t>Tanzania's NDC sets out a target of 30-35% GHG emission reduction by 2030 compared to BAU scenario. Total reduction estimated to be 138-153 MtCO2e.</t>
  </si>
  <si>
    <t>https://www4.unfccc.int/sites/ndcstaging/PublishedDocuments/United%20Republic%20of%20Tanzania%20First%20NDC/TANZANIA_NDC_SUBMISSION_30%20JULY%202021.pdf</t>
  </si>
  <si>
    <t>Nationally Determined Contribution - NDC Seychelles (2021)</t>
  </si>
  <si>
    <t>Seychelle's updated NDC sets out a target of 26.4% GHG emission reduction by 2030 compared to a BAU scenario (a reduction of 293.8 ktCO2e). It additionally commits to reaching Net Zero by 2050.</t>
  </si>
  <si>
    <t>https://www4.unfccc.int/sites/ndcstaging/PublishedDocuments/Seychelles%20First/Seychelles%20-%20NDC_Jul30th%202021%20_Final.pdf</t>
  </si>
  <si>
    <t>Nationally Determined Contribution - NDC Namibia (2021)</t>
  </si>
  <si>
    <t>Namibia's NDC sets out an unconditional target of 14% GHG emission reduction by 2030 compared to a BAU scenario. Conditional on international support, it pledges a further 77% reduction, totalling a 91% reduction. In absolute terms total emissions reduction would be  21.99 MtCO2e against estimated BAU emissions of 24.2 MtCO2e.</t>
  </si>
  <si>
    <t>https://www4.unfccc.int/sites/ndcstaging/PublishedDocuments/Namibia%20First/Namibia's%20Updated%20NDC_%20FINAL%2025%20July%202021.pdf</t>
  </si>
  <si>
    <t>Nationally Determined Contribution - NDC Malawi (2021)</t>
  </si>
  <si>
    <t xml:space="preserve">Malawi's NDC sets out an unconditional target of 6% GHG emission reduction by 2040 compared to a BAU scenario (2.1 MtCO2e reduction), and a conditional target of an additional 45% (totalling 51%), or 15.6 MtCO2e in absolute terms. </t>
  </si>
  <si>
    <t>https://www4.unfccc.int/sites/ndcstaging/PublishedDocuments/Malawi%20First/Malawi%20Updated%20NDC%20July%202021%20submitted.pdf</t>
  </si>
  <si>
    <t>Nationally Determined Contribution - NDC Sri Lanka (2021)</t>
  </si>
  <si>
    <t xml:space="preserve">Sri Lanka's NDC sets out an unconditional GHG emission reduction target of 4% reduction by 2030 compared to a BAU scenario, and a conditional target of 10.5% reduction. It additionally commits to carbon neutrality by 2060. </t>
  </si>
  <si>
    <t>https://www4.unfccc.int/sites/ndcstaging/PublishedDocuments/Sri%20Lanka%20First/NDCs%20of%20Sri%20Lanka-2021.pdf</t>
  </si>
  <si>
    <t>Nationally Determined Contribution - NDC Malaysia (2021)</t>
  </si>
  <si>
    <t>Malaysia's NDC sets out an economy-wide carbon intensity target (against GDP) of 45% reduction by 2030 compared to 2005 levels</t>
  </si>
  <si>
    <t>https://www4.unfccc.int/sites/ndcstaging/PublishedDocuments/Malaysia%20First/Malaysia%20NDC%20Updated%20Submission%20to%20UNFCCC%20July%202021%20final.pdf</t>
  </si>
  <si>
    <t>Nationally Determined Contribution - NDC Barbados (2021)</t>
  </si>
  <si>
    <t>Barbados' updated NDC sets out an unconditional target of a 35% reduction in GHG emissions (or 705 ktCO2e) compared to its business-as-usual (BAU) scenario by 2030, and a conditional target of 77% reduction (1.46 MtCO2e).</t>
  </si>
  <si>
    <t>https://www4.unfccc.int/sites/ndcstaging/PublishedDocuments/Barbados%20First/2021%20Barbados%20NDC%20update%20-%2021%20July%202021.pdf</t>
  </si>
  <si>
    <t>Nationally Determined Contribution - NDC Sierra Leone (2021)</t>
  </si>
  <si>
    <t xml:space="preserve">Sierra Leone's NDC sets out a target of a 10% reduction of GHG emission by 2030 compared to its BAU scenario. </t>
  </si>
  <si>
    <t>https://www4.unfccc.int/sites/ndcstaging/PublishedDocuments/Sierra%20Leone%20First/210804%202125%20SL%20NDC%20(1).pdf</t>
  </si>
  <si>
    <t>Nationally Determined Contribution - NDC Ukraine (2021)</t>
  </si>
  <si>
    <t xml:space="preserve">Ukraine's NDC sets out a target of 65% GHG emission reduction by 2030 compared to 1990 levels, or a 573.9 MtCO2e reduction. </t>
  </si>
  <si>
    <t>https://www4.unfccc.int/sites/ndcstaging/PublishedDocuments/Ukraine%20First/Ukraine%20NDC_July%2031.pdf</t>
  </si>
  <si>
    <t>Nationally Determined Contribution - NDC Somalia (2021)</t>
  </si>
  <si>
    <t>Somalia's NDC sets out a target of 30% GHG emission reduction by 2030 compared to its BAU projection of 107.4 MtCO2e, which amounts to a 32.2 MtCO2e reduction</t>
  </si>
  <si>
    <t>https://www4.unfccc.int/sites/ndcstaging/PublishedDocuments/Somalia%20First/Final%20Updated%20NDC%20for%20Somalia%202021.pdf</t>
  </si>
  <si>
    <t>Nationally Determined Contribution - NDC Democratic Republic of the Congo (2021)</t>
  </si>
  <si>
    <t>The Democratic Republic of the Congo's NDC sets out an unconditional GHG emission reduction target of 21.46% by 2030 against its BAU scenario (or a 3.28 MtCO2e reduction), and a conditional target of 32.19% reduction (or 4.92 MtCO2e).</t>
  </si>
  <si>
    <t>https://www4.unfccc.int/sites/ndcstaging/PublishedDocuments/Congo%20First/CDN_Congo.pdf</t>
  </si>
  <si>
    <t>Nationally Determined Contribution - NDC Myanmar (2021)</t>
  </si>
  <si>
    <t>Myanmar's NDC includes sectoral targets but no economy-wide GHG emission reduction target</t>
  </si>
  <si>
    <t>https://www4.unfccc.int/sites/ndcstaging/PublishedDocuments/Myanmar%20First/Myanmar%20Updated%20%20NDC%20July%202021.pdf</t>
  </si>
  <si>
    <t>Nationally Determined Contribution - NDC Qatar (2021)</t>
  </si>
  <si>
    <t xml:space="preserve">Qatar's NDC sets out an economy-wide GHG emission reduction target of 25% by 2030 against its BAU scenario. </t>
  </si>
  <si>
    <t>https://www4.unfccc.int/sites/ndcstaging/PublishedDocuments/Qatar%20First/Qatar%20NDC.pdf</t>
  </si>
  <si>
    <t xml:space="preserve">Bangladesh's updated NDC sets out new GHG emission reduction targets, increasing its ambition compared to its 2020 NDC submission. Its unconditional target aims to decrease emissions by 6.73% by 2030 against its BAU scenario (27.56 MtCO2e), while its conditional target aims for a 15.12% reduction (61.9 MtCO2e). </t>
  </si>
  <si>
    <t>https://www4.unfccc.int/sites/ndcstaging/PublishedDocuments/Bangladesh%20First/NDC_submission_20210826revised.pdf</t>
  </si>
  <si>
    <t>Nationally Determined Contribution - NDC Belize (2021)</t>
  </si>
  <si>
    <t>Belize's updated NDC sets out a GHG emissions reduction target of 1.08 MtCO2e by 2030 against its BAU scenario, with cumulative avoided emissions of 5.65 MtCO2e for the 2021-2030 period.</t>
  </si>
  <si>
    <t>https://www4.unfccc.int/sites/ndcstaging/PublishedDocuments/Belize%20First/Belize%20Updated%20NDC.pdf</t>
  </si>
  <si>
    <t>Nationally Determined Contribution - NDC Antigua and Barbuda (2021)</t>
  </si>
  <si>
    <t>Electricity and heat, Transport, Agriculture and forestry</t>
  </si>
  <si>
    <t>Antigua and Barbuda's NDC maintains its 2015 target, but includes new sectoral targets for the energy, transport and agriculture sectors</t>
  </si>
  <si>
    <t>https://www4.unfccc.int/sites/ndcstaging/PublishedDocuments/Antigua%20and%20Barbuda%20First/ATG%20-%20UNFCCC%20NDC%20-%202021-09-02%20-%20Final.pdf</t>
  </si>
  <si>
    <t>Nationally Determined Contribution - NDC Gambia (2021)</t>
  </si>
  <si>
    <t xml:space="preserve">The Gambia's NDC sets out sectoral targets for the electricity, transport, agriculture and waste management sectors. Excluding LULUCF, the cumulative emissions reduction by 2025 is estimated to be of 44.4%, and 45.4% in 2030 compared to its BAU scenario. </t>
  </si>
  <si>
    <t>https://www4.unfccc.int/sites/ndcstaging/PublishedDocuments/Gambia%20First/The%20INDC%20OF%20THE%20GAMBIA.pdf</t>
  </si>
  <si>
    <t>Resolution 1448/2012 on vehicle fuel emission standards Argentina (2012)</t>
  </si>
  <si>
    <t>Resolution No 1448/2012 on light-duty vehicles fuel emissions standard</t>
  </si>
  <si>
    <t xml:space="preserve">"As of 1 January 2013, Resolution No 1448/2012 requires that light-duty engines of all fuel types must comply with Euro 5a (European Regulation 715/2007 and 692/2008)." </t>
  </si>
  <si>
    <t>https://www.transportpolicy.net/standard/argentina-light-duty-emissions/?title=argentina:_light-duty:_emissions</t>
  </si>
  <si>
    <t>Resolution 35/2009 on vehicle fuel emission standards Argentina (2009)</t>
  </si>
  <si>
    <t>Resolution 35/2009 on light-duty vehicles fuel emissions standard</t>
  </si>
  <si>
    <t>Implementation of Euro 4 vehicle emission standards</t>
  </si>
  <si>
    <t>http://servicios.infoleg.gob.ar/infolegInternet/anexos/150000-154999/151602/norma.htm</t>
  </si>
  <si>
    <t>Resolution 1434/2011 and Resolution 1800/2011 on vehicle fuel emission standards Argentina (2011)</t>
  </si>
  <si>
    <t>Resolution 1434/2011 and Resolution 1800/2011 on vehicle fuel emission standards</t>
  </si>
  <si>
    <t>These resolutions superseed resolution 35/2009 and postpone the implementation of Euro 4 and Euro 5 vehicle fuel emissions standards</t>
  </si>
  <si>
    <t>http://servicios.infoleg.gob.ar/infolegInternet/anexos/185000-189999/187747/norma.htm, http://servicios.infoleg.gob.ar/infolegInternet/anexos/190000-194999/191347/norma.htm</t>
  </si>
  <si>
    <t>Resolutions SEE 021/2016 and SEE 287/2017 on thermal capacity auctions Argentina (2016)</t>
  </si>
  <si>
    <t>Resolutions SEE 021/2016 and SEE 287/2017 on thermal capacity auctions</t>
  </si>
  <si>
    <t>"As response to the emergency status of the electricity sector declared in 2015, the government organised two tenders for thermal generation (combined cycle turbines and cogeneration plants), although no distinct policy programme like the RenovAr for renewables has been established. In the first thermal tender, under Resolution SEE 021/2016 (Secretaría de Energía Eléctrica Argentina, 2016), the Ministry of Energy3 contracted 29 thermal electricity projects adding up a total capacity of 3.1 GW. In the second thermal tender, under Resolution SEE 287/2017 (Secretaría de Energía Eléctrica Argentina, 2017), the ministry selected nine additional thermal generation projects that sum a total capacity of 1.3 GW from combined cycle and cogeneration plants (Gubinelli, 2017)." CAT Scaling Up Argentina 2019</t>
  </si>
  <si>
    <t>Resolution 74/2016 and 46/2017 on the Gas Plan Framework Argentina (2016)</t>
  </si>
  <si>
    <t>Resolution 74/2016 and 46/2017 on the Gas Plan Framework</t>
  </si>
  <si>
    <t>Natural gas subsidies to stimulate investments on the production of shale gas, mainly directed to the commercial development of Vaca Muerta.</t>
  </si>
  <si>
    <t>Resolution 44/2014 on Bioldiesel blending mandate Argentina (2014)</t>
  </si>
  <si>
    <t>Resolution 44/2014 on Bioldiesel blending mandate</t>
  </si>
  <si>
    <t>Blending mandate for biodiesel requires a minimum 10% of bioethanol blend from 2014.</t>
  </si>
  <si>
    <t>Law 27,209 on tax exemptions for gasoline and diesel (regional discrimination) Argentina (2015)</t>
  </si>
  <si>
    <t xml:space="preserve">Law 27,209 on tax exemptions for gasoline and diesel (regional discrimination) </t>
  </si>
  <si>
    <t>Subsidy for Gasoline and Diesel consumption</t>
  </si>
  <si>
    <t>Decree 32/2018 on inclusion of EVs in National Transit Law 24,449 Argentina (2018)</t>
  </si>
  <si>
    <t>Decree 32/2018 on inclusion of EVs in National Transit Law 24,449</t>
  </si>
  <si>
    <t xml:space="preserve">Regulatory Instruments </t>
  </si>
  <si>
    <t>Decree included EVs in regulatory framework for transit</t>
  </si>
  <si>
    <t>National Mitigation Plan for Transport Sector Argentina (2017)</t>
  </si>
  <si>
    <t>National Mitigation Plan for Transport Sector</t>
  </si>
  <si>
    <t>Intregated national sectoral plan for transport aiming to guide the development of the sector to satisfy present and future mobility needs of citizens in a sustainable way. It includes an investment plan aiming to prioritize railway transport, low-emissions mobility, alternative transport such as cycling, public transport, as well as modernization of air transport and freight transport systems. These measures aim to reduce GHG emissions from the transport sector by 5.91 MtCO2e by 2030 against a BAU scenario, or accumulated savings of 46.95 MtCO2e for the period 2011-2030. Total emissions from transport by 2030 are estimated to be 82.5 MtCO2e under the BAU scenario, and 76.6 MtCO2e (7.2% lower than BAU) on the additional measures scenario.</t>
  </si>
  <si>
    <t>https://www.argentina.gob.ar/sites/default/files/anexo_9.06._plan_de_mitigacion_del_sector_transporte_2017.pdf</t>
  </si>
  <si>
    <t>Decree 51/2018 on elimination of import duty rate on electric buses Argentina (2018)</t>
  </si>
  <si>
    <t>Decree 51/2018 on elimination of import duty rate on electric buses</t>
  </si>
  <si>
    <t>Decree eliminates import duty rates for E-buses to be used for pilot projects</t>
  </si>
  <si>
    <t>https://climateactiontracker.org/countries/argentina/policies-action/</t>
  </si>
  <si>
    <t>National Strategy for the Management of Urban Solid Waste (ENGIRSU) Argentina (2005)</t>
  </si>
  <si>
    <t>National Strategy for the Management of Urban Solid Waste (ENGIRSU)</t>
  </si>
  <si>
    <t>" Its objectives are to reduce, reuse and recycle waste as well as to avoid landfills in order to protect the environment (Ministerio de Salud y Ambiente Argentina, 2005). However, the implementation of norms regarding waste management falls within the jurisdiction of Provinces, which can lead to disparities in its enforcement. To date, no policies have been implemented in Argentina to directly reduce GHG emissions from waste." (CAT 2021)</t>
  </si>
  <si>
    <t>Decree 892/2020 Natural gas supply and demand scheme 2020-2023 Argentina (2020)</t>
  </si>
  <si>
    <t>Natural gas supply and demand scheme 2020-2023</t>
  </si>
  <si>
    <t xml:space="preserve">Plan to stimulate production of natural gas in argentina towards 2023. </t>
  </si>
  <si>
    <t>https://www.boletinoficial.gob.ar/detalleAviso/primera/237310/20201116</t>
  </si>
  <si>
    <t>Law 27,605 on the solidary and extraordinary contribution to help mitigate the effects of the pandemic, including gas sector development subsidies Argentina (2020)</t>
  </si>
  <si>
    <t>Law 27,605 on the solidary and extraordinary contribution to help mitigate the effects of the pandemic, including gas sector development subsidies</t>
  </si>
  <si>
    <t>25% of the revenues of this extraordinary tax will be used to subsidize natural gas exploration, development and production through state-owned companies IEASA and YPF for 10 years</t>
  </si>
  <si>
    <t>https://www.argentina.gob.ar/covid-19-medidas-tributarias-nacionales/ley-ndeg-27605-aporte-solidario-y-extraordinario-para-ayudar</t>
  </si>
  <si>
    <t>Joint resolution 1/2019 on the National Action Plan on Agriculture and Climate Change Argentina (2019)</t>
  </si>
  <si>
    <t>Joint resolution 1/2019 on the National Action Plan on Agriculture and Climate Change</t>
  </si>
  <si>
    <t>Sectoral plan to reduce emissions by 25.74 MtCO2e by 2030 through afforestation initiatives, smart agriculture and biomass energy use</t>
  </si>
  <si>
    <t>https://www.magyp.gob.ar/sitio/_pdf/plan_sectorial_cc.pdf</t>
  </si>
  <si>
    <t>Resolution 290/2021 on the National Program to Strengthen the Circular Economy Argentina (2021)</t>
  </si>
  <si>
    <t>Resolution 290/2021 on the National Program to Strengthen the Circular Economy</t>
  </si>
  <si>
    <t xml:space="preserve">Integrated plan to reduce and manage waste, while increasing gender equality and working conditions for workers of the waste collection, management and recycling sector. </t>
  </si>
  <si>
    <t>http://servicios.infoleg.gob.ar/infolegInternet/anexos/350000-354999/354060/norma.htm</t>
  </si>
  <si>
    <t>Law 27,640 on biofuels Argentina (2021)</t>
  </si>
  <si>
    <t>Law 27,640 on biofuels</t>
  </si>
  <si>
    <t>Regulatory Instruments, Obligation schemes, Codes and standards, Product codes and standards</t>
  </si>
  <si>
    <t>Transport, Agriculture and forestry, Industry</t>
  </si>
  <si>
    <t>New blending mandate valid until 2030 establishes a 5% biodiesel blend in diesel, and a 12% bioethanol blend in gasoline</t>
  </si>
  <si>
    <t>https://argentinambiental.com/legislacion/nacional/ley-27640-marco-regulatorio-de-biocombustibles/</t>
  </si>
  <si>
    <t>Resolution 339/2021 on the use of LPG for nautic engines Argentina (2021)</t>
  </si>
  <si>
    <t>Resolution 339/2021 on the use of LPG for nautic engines</t>
  </si>
  <si>
    <t>Regulations for the use of Liquified Petroleum Gas (LPG) on nautic engines, with the aim of improving the efficiency and emissions intensity of maritime transport</t>
  </si>
  <si>
    <t>https://www.argentina.gob.ar/noticias/la-secretaria-de-energia-reglamento-la-utilizacion-del-glp-nautico-una-nueva-tecnologia-de</t>
  </si>
  <si>
    <t>Decree 488/2020 on Hidrocrabons, fixing oil price Argentina (2020)</t>
  </si>
  <si>
    <t>Decree 488/2020 on Hidrocrabons, fixing oil price</t>
  </si>
  <si>
    <t>Ban on oil imports (in an attempt to increase domestic consumption), cut on oil export tax, freeze on liquid fuel tax, and fixed price per barrel of oil. This constitutes an effective subsidy on oil by fixing the price at USD 45 until the End of 2020</t>
  </si>
  <si>
    <t>Unkonwn</t>
  </si>
  <si>
    <t>https://www.boletinoficial.gob.ar/detalleAviso/primera/229470/20200519</t>
  </si>
  <si>
    <t>Low Emissions Technology Statement Australia (2020)</t>
  </si>
  <si>
    <t>Low Emissions Technology Statement</t>
  </si>
  <si>
    <t>Policy support, Strategic planning, Financial incentives</t>
  </si>
  <si>
    <t xml:space="preserve">The Statement establishes 5 priority low emissions technologies – clean hydrogen, energy storage, low carbon materials (steel and aluminium), CCS and soil carbon. It aims to invest AUD 18 bn over the next decade to develop these techonologies. 
Under clean hydrogen, this initiative will support the development of Hydrogen produced by gas. </t>
  </si>
  <si>
    <t>https://www.energy.gov.au/news-media/news/low-emissions-technology-statement</t>
  </si>
  <si>
    <t>National Gas Infrastructure Plan Australia (2021)</t>
  </si>
  <si>
    <t>National Gas Infrastructure Plan</t>
  </si>
  <si>
    <t xml:space="preserve">The Government has committed $58.6 million in funding in the 2021-22 Budget to continue to advance the work of the gas-fired recovery. This Plan includes incentives for businesses as well as direct investments in critical gas infrastructure projects. It is a continuation of Australia's 2020 gas-fired recovery plans which included a AUS 52.9 million investment in gas infrastructure.
</t>
  </si>
  <si>
    <t>https://www.energy.gov.au/government-priorities/energy-markets/gas-markets</t>
  </si>
  <si>
    <t>Gas-Fired Recovery Plan Australia (2020)</t>
  </si>
  <si>
    <t>Gas-Fired Recovery Plan</t>
  </si>
  <si>
    <t>As part of their plan to stimulate economic growth after the first month of the COVID-19 pandemic, the Australian government announced in September 2020 that they will invest AUD 52.9 million in various gas infrastructure projects to grow its domestic market. 
The government has also commited AUD 600 million to fund and operate a gas plant replacing a coal power plant</t>
  </si>
  <si>
    <t>https://www.energy.gov.au/government-priorities/energy-markets/gas-markets
https://climateactiontracker.org/countries/australia/</t>
  </si>
  <si>
    <t>Domestic Gas Security Mechanism (DGSM) Austrlia (2017)</t>
  </si>
  <si>
    <t>Domestic Gas Security Mechanism (DGSM)</t>
  </si>
  <si>
    <t>Policy support, Strategic planning, Other mandatory requirements</t>
  </si>
  <si>
    <t xml:space="preserve">This is a mechanism aimed to ensure Austrlia's domestic gas supply. It requires domestic producers to limit their exports or expand their production in case of supply shortfalls. </t>
  </si>
  <si>
    <t>National Food Waste Strategy Australia (2017)</t>
  </si>
  <si>
    <t>National Food Waste Strategy</t>
  </si>
  <si>
    <t>This policy provides a framework to support collective action towards the goal of halving Australia's food waste by 2030</t>
  </si>
  <si>
    <t>https://www.environment.gov.au/protection/waste/publications/national-food-waste-strategy</t>
  </si>
  <si>
    <t>Clean Hydrogen Industrial Hubs Program Australia (2021)</t>
  </si>
  <si>
    <t xml:space="preserve">Clean Hydrogen Industrial Hubs Program </t>
  </si>
  <si>
    <t>Grant program to develop hydrogen hubs in seven locations, with the aim of developing the Australian hydrogen market. Clean hydrogen under this policy includes hydrogen made with gas and CCS</t>
  </si>
  <si>
    <t>https://www.minister.industry.gov.au/ministers/taylor/media-releases/future-hydrogen-industry-create-jobs-lower-emissions-and-boost-regional-australia</t>
  </si>
  <si>
    <t>National Hydrogen Strategy Australia (2019)</t>
  </si>
  <si>
    <t>Strategic policy document that analyses Australia's clean hydrogen potential for 2030 and establishes development plans for the sector</t>
  </si>
  <si>
    <t>https://www.industry.gov.au/data-and-publications/australias-national-hydrogen-strategy</t>
  </si>
  <si>
    <t>Underwriting New Generation Investment Scheme Australia (2018)</t>
  </si>
  <si>
    <t>Underwriting New Generation Investment Scheme</t>
  </si>
  <si>
    <t xml:space="preserve">Program aimed at supporting the development of new generation capacity or life extension of current plants. It has been declared techonology-neutral, supporting several gas and coal power projects. </t>
  </si>
  <si>
    <t>https://www.energy.gov.au/government-priorities/energy-programs/underwriting-new-generation-investments-program</t>
  </si>
  <si>
    <t>Statuatory Effective Life Caps Australia (2005)</t>
  </si>
  <si>
    <t>Statuatory Effective Life Caps</t>
  </si>
  <si>
    <t>Transport, Industry, Electricity and heat</t>
  </si>
  <si>
    <t xml:space="preserve">This policy is an effective subsidy on oil and gas assets, as well as machinery and vehicles. It allows an acceleration of the depretiation and therefore a decrease of the taxable base of assets, providing indirect support for the fossil fuel industry. </t>
  </si>
  <si>
    <t xml:space="preserve">https://www.ato.gov.au/business/depreciation-and-capital-expenses-and-allowances/in-detail/effective-life/statutory-cap/capital-allowances--statutory-caps-on-the-effective-life-of-buses,-light-commercial-vehicles,-minibuses,-trucks-and-truck-trailers/
https://climateactiontracker.org/countries/australia/policies-action/
</t>
  </si>
  <si>
    <t>Radiation Protection and Nuclear Safety Act Australia (1998)</t>
  </si>
  <si>
    <t>Radiation Protection and Nuclear Safety Act</t>
  </si>
  <si>
    <t>This law regulates the use of (ionizing) radiation-emitting machinery, and forbids the use of nuclear power in Australia</t>
  </si>
  <si>
    <t>https://www.legislation.gov.au/Details/C2016C00977
https://climateactiontracker.org/countries/australia/policies-action/</t>
  </si>
  <si>
    <t>Environment Protection and Biodiversity Conservation Act (EPBC Act) Australia (1999)</t>
  </si>
  <si>
    <t>Environment Protection and Biodiversity Conservation Act (EPBC Act)</t>
  </si>
  <si>
    <t>This law provides a framework for the management of flora, fauna, ecological communities and heritage places in Australia</t>
  </si>
  <si>
    <t>https://www.environment.gov.au/epbc</t>
  </si>
  <si>
    <t>Safeguard Mechanism Australia (2016)</t>
  </si>
  <si>
    <t>Safeguard Mechanism</t>
  </si>
  <si>
    <t xml:space="preserve">This policy regulates emissions from large industries, forbidding substantial increases from established baseline levels. The aim is to prevent significant increases in the sector. Industries affected by this measure are those with direct emissions of more than 100 ktCO2e. However, updates (increases) in baseline emission levels have allowed an emissions increase of 12% in only 2 years of operation. </t>
  </si>
  <si>
    <t>http://www.cleanenergyregulator.gov.au/NGER/The-safeguard-mechanism
https://climateactiontracker.org/countries/australia/policies-action/</t>
  </si>
  <si>
    <t>Regional and Remote Communities Reliability Fund Australia (2021)</t>
  </si>
  <si>
    <t>Regional and Remote Communities Reliability Fund</t>
  </si>
  <si>
    <t>The fund will provide AUD 50.4 million until 2024 to develop new off-grid solutions and to roll out existing technologies</t>
  </si>
  <si>
    <t>https://www.energy.gov.au/government-priorities/energy-programs/regional-and-remote-communities-reliability-fund</t>
  </si>
  <si>
    <t>Tasmania State Energy and Emissions Reduction Deal Australia (2020)</t>
  </si>
  <si>
    <t>Tasmania State Energy and Emissions Reduction Deal</t>
  </si>
  <si>
    <t xml:space="preserve"> Through this agreement, the governments will work closely to further develop the Marinus Link and Battery of the Nation projects.
The Marinus link has the potential to enable the transmission of an additional 1,500 MW of elctricity from renewable sources between Tasmania and the Mainland</t>
  </si>
  <si>
    <t>https://www.energy.gov.au/news-media/news/tasmania-energy-and-emissions-reduction-agreement</t>
  </si>
  <si>
    <t>Carbon Capture, Use and Storage Development Fund Australia (2021)</t>
  </si>
  <si>
    <t>Carbon Capture, Use and Storage Development Fund</t>
  </si>
  <si>
    <t>Fund developed as part of Australia's Technology Investment Roadmap will provide grants of up to AUD 25 million for pre-commercial CCS projects</t>
  </si>
  <si>
    <t>https://www.energy.gov.au/news-media/news/accelerating-carbon-capture-technologies</t>
  </si>
  <si>
    <t>Product Emissions Standards Act Australia (2017)</t>
  </si>
  <si>
    <t>Product Emissions Standards Act</t>
  </si>
  <si>
    <t>This act establishes a national framework to regulate products with an effect on air pollution. The Act allows the Minister to prescribe emissions-controlled products and make Rules relating to those products. Under the Act, offences relate to the import and supply of emissions-controlled products in Australia if they have not been certified as meeting a standard, or are not marked in accordance with the relevant standard.</t>
  </si>
  <si>
    <t>http://www.environment.gov.au/protection/emissions-standards/legislative-framework</t>
  </si>
  <si>
    <t>Fuel Security Act Australia (2021)</t>
  </si>
  <si>
    <t>Fuel Security Act</t>
  </si>
  <si>
    <t>Policy support, Strategic planning, Fiscal or financial incentives, Grants and subsidies</t>
  </si>
  <si>
    <t>This policy supports the Australian fossil fuel sector to ensure long-term national fuel supply and refining capabilities. It includes financial support for refineries and fuel storage projects, as well as strategic planning for the sector.</t>
  </si>
  <si>
    <t>https://www.energy.gov.au/government-priorities/energy-security/australias-fuel-security-package</t>
  </si>
  <si>
    <t>Electricity Network Transformation Roadmap Australia (2017)</t>
  </si>
  <si>
    <t>Electricity Network Transformation Roadmap</t>
  </si>
  <si>
    <t>This policy sets out a plan to adapt the Australian electricity grid to higher shares of renewables and especially a high share of customer-owned generators, estimated to be 30-45% of total electricity consumption by 2050. 
The ENTR has been developed to provide detailed milestones and actions to guide an efficient and timely transformation over the 2017-27 decade with modelling out to 2050.</t>
  </si>
  <si>
    <t>https://www.energynetworks.com.au/projects/electricity-network-transformation-roadmap/</t>
  </si>
  <si>
    <t>Trajectory for Low Energy Buildings Australia (2019)</t>
  </si>
  <si>
    <t>Trajectory for Low Energy Buildings</t>
  </si>
  <si>
    <t>This is a national plan that sets a trajectory towards zero energy buildings in Australia, by adopting cost-effective increases in the energy efficiency provisions in the National Construction Code</t>
  </si>
  <si>
    <t>https://energyministers.gov.au/publications/trajectory-low-energy-buildings</t>
  </si>
  <si>
    <t>Future Fuels Fund Australia (2021)</t>
  </si>
  <si>
    <t>Future Fuels Fund</t>
  </si>
  <si>
    <t>The Future Fuels Fund aims to address barriers to the roll out of new vehicle technologies. The first Round of the Future Fuels Fund will see $16.5m made available to fund battery electric vehicle (BEV) public fast charging infrastructure in capital cities and regional centres. ARENA defines a fast charging station as a publicly accessible location able to charge a BEV at 50kW or above. A full list of the eligible Geographic Zones, minimum installation requirements and funding available, is included in the Future Fuels Fund Round 1 Guidelines.</t>
  </si>
  <si>
    <t>https://arena.gov.au/funding/future-fuels-fund/</t>
  </si>
  <si>
    <t>Building Energy Efficiency Disclosure Act Australia (2010)</t>
  </si>
  <si>
    <t>Building Energy Efficiency Disclosure Act</t>
  </si>
  <si>
    <t>Regulatory Instruments, Codes and standards, Building codes and standards, Information and education, Performance label</t>
  </si>
  <si>
    <t>This law mandates the disclosure of energy efficiency of large commercial buildings at the point of sale, lease or sublease, in the form of energy efficiency certificates</t>
  </si>
  <si>
    <t>https://www.legislation.gov.au/Details/C2010A00067</t>
  </si>
  <si>
    <t>The Reef 2050 Plan Australia (2015)</t>
  </si>
  <si>
    <t>The Reef 2050 Plan</t>
  </si>
  <si>
    <t>This policy establishes a government plan to protect the Great Barrier Reef from the effects of climate change. It was ammended in 2018</t>
  </si>
  <si>
    <t>http://environment.gov.au/marine/gbr/long-term-sustainability-plan</t>
  </si>
  <si>
    <t>National Strategy for Disaster Resilience Australia (2009)</t>
  </si>
  <si>
    <t>National Strategy for Disaster Resilience</t>
  </si>
  <si>
    <t>National plan to building resilience against disasters, including those related to climate change.</t>
  </si>
  <si>
    <t>https://knowledge.aidr.org.au/resources/national-strategy-for-disaster-resilience/</t>
  </si>
  <si>
    <t>National Energy Efficiency and Conservation (EE&amp;C) Policy Bhutan (2019)</t>
  </si>
  <si>
    <t>National Energy Efficiency and Conservation (EE&amp;C) Policy</t>
  </si>
  <si>
    <t>Policy support, Strategic planning, Target, Energy efficiency target, Political &amp; non-binding energy efficiency target, Regulatory Instruments, Codes and standards, Building codes and standards</t>
  </si>
  <si>
    <t xml:space="preserve">This policy aims to lower the energy intensity of Bhutan's economy through demand-side management measures. It estimates that planned measures could save up to 155 kWh annually. </t>
  </si>
  <si>
    <t>https://www.gnhc.gov.bt/en/wp-content/uploads/2019/11/Final-EEC-Policy.pdf</t>
  </si>
  <si>
    <t>Energy Efficiency Roadmap Bhutan (2019)</t>
  </si>
  <si>
    <t xml:space="preserve">The roadmapis meant to act as the guiding tool for implementation of the EE&amp;C Policy and enabling integration into the 12th Five Year Plan (July 2018- June 2023) and subsequent five-year plans. It will also form the basis for the national process to review progress in implementation of EE&amp;C measures.
The roadmap includes the target of reducing 1.8 MtCO2e through energy efficiency measures over the course of 15 years. </t>
  </si>
  <si>
    <t>https://www.moea.gov.bt/wp-content/uploads/2017/07/EE-Roadmap-Final.pdf</t>
  </si>
  <si>
    <t>National Waste Management Strategy Bhutan (2019)</t>
  </si>
  <si>
    <t>National Waste Management Strategy</t>
  </si>
  <si>
    <t>The strategy includes plans to transform waste management systems in Bhutan towards a concept of circular economy, and sets out a target of zero waste by 2030</t>
  </si>
  <si>
    <t>http://www.nec.gov.bt/publications/download/national-waste-management-strategy-2019english</t>
  </si>
  <si>
    <t>Alternative Renewable Energy Policy (AREP) Bhutan (2013)</t>
  </si>
  <si>
    <t xml:space="preserve"> Alternative Renewable Energy Policy (AREP)</t>
  </si>
  <si>
    <t>This Policy sets out a preliminary minimum target of 20 MW by 2025 through mix of renewable energy technologies (excl. large hydro). This minimum target maybe increased following more detailed evaluations of resource potentials.</t>
  </si>
  <si>
    <t>https://www.academia.edu/35872251/AlternAtive_renewAble_energy_Policy_2013_royAl_government_of_bhutAn</t>
  </si>
  <si>
    <t>Sustainable Hydropower Development Policy Bhutan (2008)</t>
  </si>
  <si>
    <t>Sustainable Hydropower Development Policy</t>
  </si>
  <si>
    <t>This policy sets out to develop hydropower projects in an accelerated manner in order to have an installed capacity of at least 10GW by 2020.</t>
  </si>
  <si>
    <t>http://extwprlegs1.fao.org/docs/pdf/bhu185447.pdf</t>
  </si>
  <si>
    <t>Special EV loan scheme for taxis Bhutan (2020)</t>
  </si>
  <si>
    <t>Special EV loan scheme for taxis</t>
  </si>
  <si>
    <t>The Prime Minister’s Office (PMO) is implementing a pilot project to roll out 300 EVs with a provision of 20 percent subsidy and access to 70 percent loan from the financial institutes (FIs).</t>
  </si>
  <si>
    <t>https://kuenselonline.com/special-loan-scheme-for-electric-taxis/</t>
  </si>
  <si>
    <t>Sustainable Land Management Project Bhutan (2006)</t>
  </si>
  <si>
    <t>Sustainable Land Management Project</t>
  </si>
  <si>
    <t>The SLMP wasa six-year project (Februray 2006 to June 2012 – further extended to June 2013) funded by Global Environment Facility (GEF) through the World Bank with grant amount of USD 7.6m and parallel funding from DANIDA &amp; RGoB. The project, which was initiated as a response to the emerging land degradation problem in the country, washosted at the National Soil Services Centre (NSSC) under the Department of Agriculture, Ministry of Agriculture &amp; Forests (MoAF). The project details can be obtained from the Project Terminal Report available from the Center.</t>
  </si>
  <si>
    <t>https://www.nssc.gov.bt/sustainable-land-management-project-slmp/</t>
  </si>
  <si>
    <t>Tenth Five Year Plan 2008-2013 Bhutan (2008)</t>
  </si>
  <si>
    <t>Tenth Five Year Plan 2008-2013</t>
  </si>
  <si>
    <t xml:space="preserve">The objectives of the environment sector for the Tenth Plan are to: (1) Ensure sustainable development in conservation of environment, (2) Disseminate environmental information and raise awareness among the general public, (3) Move towards a cleaner environment, (4) Mainstream environment issues into development policies, plans and programs, (5) Develop appropriate environmental legislation, (6) Develop environmental standards; Fulfilling country’s obligations of Multilateral Environment Agreements, (7) Enforcement of Environmental laws/Acts,  and (8) Coordination for water resources management.
</t>
  </si>
  <si>
    <t>https://www.gnhc.gov.bt/en/wp-content/uploads/2017/05/TenthPlan_Vol1_Web.pdf</t>
  </si>
  <si>
    <t>Eleventh Five Year Plan 2013-2018 Bhutan (2013)</t>
  </si>
  <si>
    <t>Eleventh Five Year Plan 2013-2018</t>
  </si>
  <si>
    <t>The 11th Five Year Plan includes a GHG emissions target of under 6.3 MtCO2e by 2018
It also includes "Green accelerated economic development" as one of its main pillars, focusing on economic diversification and development of the private sector with a focus on a transition to a green economy.</t>
  </si>
  <si>
    <t>https://www.gnhc.gov.bt/12rtm/wp-content/uploads/2013/10/Eleventh-Five-Year-Plan-Volume-I-Final.pdf</t>
  </si>
  <si>
    <t>Twelfth Five Year Plan 2018-2023 Bhutan (2018)</t>
  </si>
  <si>
    <t>Twelfth Five Year Plan 2018-2023</t>
  </si>
  <si>
    <t>The 12th Five Year Plan includes "Carbon neutrality, climate and disaster resilience" as one of its main pillars, and reaffirms Bhutan's commitment to remaining carbon neutral, as well as setting out plans to create resilience and climate adaptation strategies.</t>
  </si>
  <si>
    <t>https://www.gnhc.gov.bt/en/wp-content/uploads/2019/05/TWELVE-FIVE-YEAR-WEB-VERSION.pdf</t>
  </si>
  <si>
    <t>National Strategy for Community Forestry Bhutan (2010)</t>
  </si>
  <si>
    <t>National Strategy for Community Forestry</t>
  </si>
  <si>
    <t>This policy sets out priorities for the forestry sector in Bhutan to shift from conservation to sustainable utilitzation as a means out of poverty for its population. It aims to empower local communities to manage their forests</t>
  </si>
  <si>
    <t>http://extwprlegs1.fao.org/docs/pdf/bhu167090.pdf</t>
  </si>
  <si>
    <t>Domestic electricity tariff policy Bhutan (2016)</t>
  </si>
  <si>
    <t>Domestic electricity tariff policy</t>
  </si>
  <si>
    <t xml:space="preserve">The domestic electricity tariff policy of Bhutan aims at incentivizing investment in the energy sector (especially in hydro), and at the same time guaranteeing affordable access through energy subsidies targeted to lower income families. </t>
  </si>
  <si>
    <t>https://www.gnhc.gov.bt/en/wp-content/uploads/2017/05/Domestic-Power-Tariff-Policy.pdf</t>
  </si>
  <si>
    <t>Climate Change Policy Bhutan (2020)</t>
  </si>
  <si>
    <t>This strategic document establishes a vision for a prosperous, resilient and carbon neutral Bhutan, and reafirms the country's commitment to carbon neutrality and sustainable development. Its four broad areas of actions are required covering mitigation of emissions, adaptation to the adverse impact of climate change, ensuring adequate support measures and effective engagement among stakeholders.</t>
  </si>
  <si>
    <t>https://www.gnhc.gov.bt/en/wp-content/uploads/2020/02/Climate-Change-Policy.pdf</t>
  </si>
  <si>
    <t>Disaster Management Act Bhutan (2013)</t>
  </si>
  <si>
    <t>The purpose of this Act is to provide for: (a) The establishment and strengthening of institutional capacity for disaster management, (b) Mainstreaming of disaster risk reduction, (c) An integrated and coordinated disaster management focusing on community participation</t>
  </si>
  <si>
    <t>https://www.ajne.org/document/disaster-management-act-bhutan-2013</t>
  </si>
  <si>
    <t>Water Regulation Bhutan (2015)</t>
  </si>
  <si>
    <t>Water Regulation</t>
  </si>
  <si>
    <t>This Water Regulation of Bhutan 2014 is enacted for the effective enforcement of the objectives and purposes of the Water Act of Bhutan 2011. It designates competent authorities and provides details for the preparation of the National Integrated Water Resources Management Plan</t>
  </si>
  <si>
    <t>https://www.climate-laws.org/geographies/bhutan/laws/water-regulation-of-bhutan-2014</t>
  </si>
  <si>
    <t>Waste Prevention and Management Act Bhutan (2009)</t>
  </si>
  <si>
    <t xml:space="preserve">Waste Prevention and Management </t>
  </si>
  <si>
    <t>This Act aims at preventing and reducing volumes of waste generation, and at promoting the reuse, recycle and management of waste in an environmentally sound manner.
It was ammended in 2012 and 2016.</t>
  </si>
  <si>
    <t>https://www.ecolex.org/details/legislation/waste-prevention-and-management-act-of-bhutan-2009-lex-faoc097796/?q=bhutan&amp;type=legislation&amp;sortby=newest&amp;xdate_min=&amp;xdate_max=</t>
  </si>
  <si>
    <t>Water Act Bhutan (2011)</t>
  </si>
  <si>
    <t>Water Act</t>
  </si>
  <si>
    <t>This Act aims to ensure that the water resources of Bhutan are protected, conserved and managed in an economically efficient and environmentally sustainable manner.</t>
  </si>
  <si>
    <t>https://www.ecolex.org/details/legislation/water-act-of-bhutan-2011-lex-faoc106322/?q=bhutan&amp;type=legislation&amp;sortby=newest&amp;xdate_min=&amp;xdate_max=</t>
  </si>
  <si>
    <t>Tariff Determination Regulation Bhutan (2007)</t>
  </si>
  <si>
    <t>Tariff Determination Regulation</t>
  </si>
  <si>
    <t>This regulation updates electricity prices in accordance with the Electricity Act of 2001, including electricity subsidies</t>
  </si>
  <si>
    <t>http://extwprlegs1.fao.org/docs/pdf/bhu177756.pdf</t>
  </si>
  <si>
    <t>Regulation for Environmental Clearance of Projects Bhutan (2016)</t>
  </si>
  <si>
    <t>Regulation for Environmental Clearance of Projects</t>
  </si>
  <si>
    <t xml:space="preserve">This policy requires selected projects to present an Environmental Impact Assessment </t>
  </si>
  <si>
    <t>http://extwprlegs1.fao.org/docs/pdf/bhu175029.pdf</t>
  </si>
  <si>
    <t>Farm to fork strategy European Union (2019)</t>
  </si>
  <si>
    <t xml:space="preserve">Farm to fork strategy </t>
  </si>
  <si>
    <t>Part of the European Green New Deal, this policy sets out a strategy for the European food sector to make it fair, healthy and environmentally friendly. 
The Farm to Fork Strategy aims to accelerate our transition to a sustainable food system that should:(1) have a neutral or positive environmental impact, (2) help to mitigate climate change and adapt to its impacts, (3) reverse the loss of biodiversity, (4) ensure food security, nutrition and public health, making sure that everyone has access to sufficient, safe, nutritious, sustainable food, and (5) preserve affordability of food while generating fairer economic returns, fostering competitiveness of the EU supply sector and promoting fair trade.</t>
  </si>
  <si>
    <t>https://ec.europa.eu/food/horizontal-topics/farm-fork-strategy_en</t>
  </si>
  <si>
    <t>Climate Action Plan Norway (2021)</t>
  </si>
  <si>
    <t>Policy support, Strategic planning, Target, GHG reduction target, Regulatory Instruments, Fiscal or financial incentives, Energy and other taxes</t>
  </si>
  <si>
    <t>The main emphasis of the climate action plan is on emissions that are not included in the Emissions Trading System, or non-ETS emissions. These include emissions from transport, waste, agriculture and buildings, and some emissions from industrial production and the oil and gas industry.</t>
  </si>
  <si>
    <t>https://www.regjeringen.no/en/aktuelt/heilskapeleg-plan-for-a-na-klimamalet/id2827600/?fbclid=IwAR2Vu6zCnuMEcfs_04--bKX1s9YYITzfuj3F2g1ebltIA4_qtDaoYp-aEB0</t>
  </si>
  <si>
    <t>Environment Bill United Kingdom (2021)</t>
  </si>
  <si>
    <t xml:space="preserve">Environment Bill </t>
  </si>
  <si>
    <t>A Bill to make provision about targets, plans and policies for improving the natural environment; for statements and reports about environmental protection; for the Office for Environmental Protection; about waste and resource efficiency; about air quality; for the recall of products that fail to meet environmental standards; about water; about nature and biodiversity; for conservation covenants; about the regulation of chemicals; and for connected purposes.
Includes provisions for fines for the importation of products or commodities linked to illegal deforestation.</t>
  </si>
  <si>
    <t>https://bills.parliament.uk/bills/2593</t>
  </si>
  <si>
    <t>Electricity Supply Business Plan (RUPTL) (2030) Indonesia (2021)</t>
  </si>
  <si>
    <t>Electricity Supply Business Plan (RUPTL)</t>
  </si>
  <si>
    <t>Electricity and heat, Renewables, Oil, Coal, Gas</t>
  </si>
  <si>
    <t>This policy sets out an electricity generation capacity addition target of 41GW for the period 2021-2030, of which 48% will come from renewable sources, while 52% will be provided by fossil fuels</t>
  </si>
  <si>
    <t>https://web.pln.co.id/statics/uploads/2021/10/ruptl-2021-2030.pdf</t>
  </si>
  <si>
    <t>National Forestry Programme PRONAFOR Mexico (2014)</t>
  </si>
  <si>
    <t>National Forestry Programme PRONAFOR</t>
  </si>
  <si>
    <t>This policy sets out to develop forestry management, protect ecosystems and improve the productivity of the sector in sustainable ways through a number of strategies and measures. It sets targets for woodland restauration and protection of natural areas.</t>
  </si>
  <si>
    <t>https://www.gob.mx/cms/uploads/attachment/file/262728/16pe_nacional_forL2016.pdf</t>
  </si>
  <si>
    <t>Methane waste prevention rule United States of America (2016)</t>
  </si>
  <si>
    <t>Methane waste prevention rule</t>
  </si>
  <si>
    <t>Regulatory Instruments, Other mandatory requirements, Target</t>
  </si>
  <si>
    <t>This policy sets out standards for oil and gas production to reduce CH4 emissions by 35% from 2014 levels by 2025. A November 2018 amendment removed requirements of the 2016 rule.</t>
  </si>
  <si>
    <t>https://www.blm.gov/programs/energy-and-minerals/oil-and-gas/operations-and-production/methane-and-waste-prevention-rule</t>
  </si>
  <si>
    <t>National Action Plan for Sustainable Consumption and Production 2017-2022 Chile (2017)</t>
  </si>
  <si>
    <t>National Action Plan for Sustainable Consumption and Production 2017-2022</t>
  </si>
  <si>
    <t>This policy establishes a frame of reference on new initiatives and activities engaged in National Sustainable Consumption and Production Program</t>
  </si>
  <si>
    <t>https://www.oneplanetnetwork.org/initiative/national-action-plan-sustainable-consumption-and-production-2017-2022</t>
  </si>
  <si>
    <t>Resolution 1988 of 2017 on establishing energy efficiency targets Colombia (2017)</t>
  </si>
  <si>
    <t>Resolution 1988 of 2017 on establishing energy efficiency targets</t>
  </si>
  <si>
    <t>Regulatory Instrument, Codes and standards, Sectoral standards</t>
  </si>
  <si>
    <t>This resolution implements energy efficiency targets set out in the Program for the rational and efficient use of energy (PROURE)</t>
  </si>
  <si>
    <t>https://www.uninorte.edu.co/web/sga/normatividad/-/wiki/Main/Resoluci%C3%B3n+1988+de+2017+Ministerio+de+Ambiente+y+Desarrollo+Sostenible</t>
  </si>
  <si>
    <t>Resolution 585 of 2017 on the application procedure for energy efficiency projects Colombia (2017)</t>
  </si>
  <si>
    <t>Resolution 585 of 2017 on the application procedure for energy efficiency projects</t>
  </si>
  <si>
    <t>Regulatory Instrument, Other mandatory requirements</t>
  </si>
  <si>
    <t>This resolution regulates the application procedure for energy efficiency projects under the Program for the rational and efficient use of energy (PROURE)</t>
  </si>
  <si>
    <t>https://vlex.com.co/vid/resolucion-numero-585-2017-694504213</t>
  </si>
  <si>
    <t>National Development Plan Colombia (2015)</t>
  </si>
  <si>
    <t>This National Development policy includes Green Growth as one of its main pillars and sets out an investment plan covering energy, sustainable city development and climate resilience among others</t>
  </si>
  <si>
    <t>https://www.global-regulation.com/translation/colombia/8177145/why-is-issued-the-national-plan-of-development-2014-2018-%2522all-for-a-new-country%2522.html</t>
  </si>
  <si>
    <t>Resolution to increase the area of protected forest land in the Amazon Colombia (2018)</t>
  </si>
  <si>
    <t>Resolution to increase the area of protected forest land in the Amazon</t>
  </si>
  <si>
    <t>This resolution increases Colombia’s protected forest area coverage by 8 million hectares to reach a total of 38 million hectares</t>
  </si>
  <si>
    <t>https://news.trust.org/item/20180411192947-crajw/</t>
  </si>
  <si>
    <t>14th Five-Year Plan (2021-2025) China (2021)</t>
  </si>
  <si>
    <t>14th Five-Year Plan (2021-2025)</t>
  </si>
  <si>
    <t>Policy support, Strategic planning, Target, Renewable energy target, Energy efficiency target</t>
  </si>
  <si>
    <t>The 14th Five-Year Plan includes new economy-wide energy intensity targets: for 2021, the reduction target in carbon intensity is 3% compared to 2019, aiming to reach 18% by 2025, alongside a 13.5% energy intensity reduction. These targets will be followed by an action plan to peak CO2 emissions by 2030. 
The plan also includes a 20% share of non-fossil energy use by 2025 (including nuclear). 
No coal-phase out, final energy consumption or total GHG emissions targets were announced.</t>
  </si>
  <si>
    <t>https://www.hkstrategies.com/en/chinas-14th-five-year-plan-2021-2025-report/</t>
  </si>
  <si>
    <t>Green Growth Strategy Japan (2021)</t>
  </si>
  <si>
    <t>Policy support, Strategic planning, Target, GHG reduction target</t>
  </si>
  <si>
    <t>This policy sets out a series of measures and high-level strategies to supplement Japan's 2050 carbon neutrality target. Among them is the target to achieve 100% share of electrified vehicles (including fuel cell vehicles and non-plugin hybrids) in new passenger car sales by 2035.</t>
  </si>
  <si>
    <t>https://www.meti.go.jp/english/policy/energy_environment/global_warming/ggs2050/index.html</t>
  </si>
  <si>
    <t>6th Basic Energy Plan Japan (2021)</t>
  </si>
  <si>
    <t>6th Basic Energy Plan</t>
  </si>
  <si>
    <t>Policy support, Strategic planning, Target, Renewable energy target</t>
  </si>
  <si>
    <t>The latest Basic Energy Plan sets out a new 2030 renewable energy generation target of 36-38%, an increase against its previous target of 22-24%.</t>
  </si>
  <si>
    <t>https://electrek.co/2021/07/21/japan-sets-a-new-clean-energy-target-to-nearly-40-by-2030/</t>
  </si>
  <si>
    <t>3rd Energy Master Plan Republic of Korea (2019)</t>
  </si>
  <si>
    <t>3rd Energy Master Plan</t>
  </si>
  <si>
    <t>This strategic policy document sets out a series of sectoral targets for 2040, as well as an economy-wide final energy consumption target. Main 2040 targets included are:
-30-35% renewable electricity generation
-Final energy consumption target of 39.2 Mtoe reduction against BAU scenario
-Energy efficiency target in industrial sector 21% reduction and 38% in the building sector against 2017 baseline 
-11,420,000 Low emissions vehicles including electric and hydrogen
-1.12 trillion won in clean energy R&amp;D</t>
  </si>
  <si>
    <t>https://policy.thinkbluedata.com/sites/default/files/Third%20Energy%20Master%20Plan.pdf</t>
  </si>
  <si>
    <t xml:space="preserve">8th Basic Plan for Long-term Electricity Supply and Demand </t>
  </si>
  <si>
    <t>This policy includes electricity generation capacity targets for all energy sources for 2031. Targets are:
-Total 58.5GW renewable capacity by 2030: 
-2.1GW hydropower
-17.7 GW wind
-33.5GW solar power 
-1.7GW biomass
-0.3GW waste capacity
-39.9GW Coal
-20.4GW Nuclear
-44.3GW Gas
-6.1GW Other</t>
  </si>
  <si>
    <t>https://policy.asiapacificenergy.org/sites/default/files/8th%20Basic%20Plan%20for%20Long-term%20Electricity%20Supply%20and%20Demand%20%282017%20-%202031%29.pdf</t>
  </si>
  <si>
    <t>Light-duty vehicles fuel efficiency standards Republic of Korea (2014)</t>
  </si>
  <si>
    <t>Light-duty vehicles fuel efficiency standards</t>
  </si>
  <si>
    <t>The 2020 standards require light-duty vehicles to meet a fuel economy target of 24.3 km/L (Gasoline equivalent: 24.1 km/L) or a GHG target of 97 g/km for passenger cars and a fuel economy target of 15.6 km/L (Gasoline equivalent: 14.1 km/L) or a GHG target of 166 g/km for light trucks.</t>
  </si>
  <si>
    <t>(Policy document in Korean) https://www.law.go.kr/LSW/admRulLsInfoP.do?admRulSeq=2100000009634
(Summary in English) https://www.transportpolicy.net/standard/south-korea-light-duty-fuel-economy-and-ghg/</t>
  </si>
  <si>
    <t>2nd Comprehensive Plan for Wood Use Republic of Korea (2019)</t>
  </si>
  <si>
    <t>2nd Comprehensive Plan for Wood Use</t>
  </si>
  <si>
    <t>This policy document includes plans to Increase domestic wood self-sufficiency rate by 22.4% by 2024, compared to 19% in 2019, and to expand the size of timber industry to $40 billion by 2024 by utilizing currently unused domestic forest biomass resources.</t>
  </si>
  <si>
    <t>http://m.biomassenergy.kr/core/anyboard/download.php?boardID=www14&amp;fileNum=2082</t>
  </si>
  <si>
    <t>Climate Impact X Initiative Singapore (2021)</t>
  </si>
  <si>
    <t>Climate Impact X Initiative</t>
  </si>
  <si>
    <t>This initiative to foster carbon trading is split into two major projects: the carbon exchange, which will be a digital platform that enables buyers and suppliers to trade large volumes of high-quality credits, and the Project Marketplace, which will be a digital platform for buying high-quality carbon credits directly from specific projects.</t>
  </si>
  <si>
    <t>https://www.sgx.com/climate-impact-x-cix</t>
  </si>
  <si>
    <t>Million Tree Campaign Singapore (2020)</t>
  </si>
  <si>
    <t>Million Tree Campaign</t>
  </si>
  <si>
    <t>Voluntary approaches, Public voluntary schemes</t>
  </si>
  <si>
    <t>Initiative to plant a million tress across Singapore over ten years, for the period 2020-2030</t>
  </si>
  <si>
    <t>https://www.nparks.gov.sg/treessg/one-million-trees-movement</t>
  </si>
  <si>
    <t>Tasmania Renewable Energy Action Plan Australia (2020)</t>
  </si>
  <si>
    <t>Tasmania Renewable Energy Action Plan</t>
  </si>
  <si>
    <t>After achieving its 100% renewable energy target two years earlier, Tasmania set out a 200% target for 2040</t>
  </si>
  <si>
    <t>https://renewablestasmania.tas.gov.au/__data/assets/pdf_file/0008/275876/Tasmanian_Renewable_Energy_Action_Plan_December_2020.pdf</t>
  </si>
  <si>
    <t>Australian Capital Territory Renewable Energy Target Australia (2016)</t>
  </si>
  <si>
    <t>Australian Capital Territory Renewable Energy Target</t>
  </si>
  <si>
    <t>Australian Capital Territory</t>
  </si>
  <si>
    <t>The Australian Capital Territory set a target of 100% renewable energy for 2020</t>
  </si>
  <si>
    <t>https://www.actsmart.act.gov.au/what-is-the-government-doing/energy/renewal-energy-targets</t>
  </si>
  <si>
    <t>South Australia Renewable Energy Target Australia (2020)</t>
  </si>
  <si>
    <t xml:space="preserve">South Australia Renewable Energy Target </t>
  </si>
  <si>
    <t>Target of 100% renewable electricity by 2030 and 500% by 2050</t>
  </si>
  <si>
    <t>https://reneweconomy.com.au/south-australia-set-sights-on-stunning-new-target-of-500-pct-renewables-97917/</t>
  </si>
  <si>
    <t>Victorian Renewable Energy (Jobs and Investment) Act Australia (2017)</t>
  </si>
  <si>
    <t xml:space="preserve">Victorian Renewable Energy (Jobs and Investment) Act </t>
  </si>
  <si>
    <t>This legislation includes a target of 50% electricity generation from renewable sources by 2030</t>
  </si>
  <si>
    <t>https://www.energy.vic.gov.au/renewable-energy/victorias-renewable-energy-targets</t>
  </si>
  <si>
    <t>Northern Territory Renewable Energy Target Australia (2017)</t>
  </si>
  <si>
    <t xml:space="preserve">Northern Territory Renewable Energy Target </t>
  </si>
  <si>
    <t>Northern Territory</t>
  </si>
  <si>
    <t xml:space="preserve">Following the release of the Roadmap to Renewables report, the Northern Territory Government agreed to a target of 50% of electricity consumed in 2030 from grid connected installations, including all Aboriginal communities supplied by Indigenous Essential Services to be sourced from renewable energy by 2030. </t>
  </si>
  <si>
    <t>https://territoryrenewableenergy.nt.gov.au/about/our-renewable-energy-target</t>
  </si>
  <si>
    <t>Palm Oil Moratorium Indonesia (2018)</t>
  </si>
  <si>
    <t>Palm Oil Moratorium</t>
  </si>
  <si>
    <t xml:space="preserve">On September 19th, 2018, Indonesian President Joko Widodo officially signed a moratorium on oil palm plantation permits that is in force for three years. The moratorium ended on September 2021. </t>
  </si>
  <si>
    <t>https://thepalmscribe.id/the-palm-oil-moratorium/</t>
  </si>
  <si>
    <t>Climate Change Master Plan 2015-2050 Thailand (2015)</t>
  </si>
  <si>
    <t>Climate Change Master Plan 2015-2050</t>
  </si>
  <si>
    <t>This strategic policy document includes targets of at least 25% of the total energy consumption from renewable energy sources by 2021, and reduction of energy intensity by at least 25% compared to BAU by 2030. It also includes a list of actions and implementation and monitoring guidelines</t>
  </si>
  <si>
    <t>https://climate.onep.go.th/wp-content/uploads/2019/07/CCMP_english.pdf</t>
  </si>
  <si>
    <t>Alternative Energy Development Plan and Power Development Plan Thailand (2018)</t>
  </si>
  <si>
    <t>Alternative Energy Development Plan and Power Development Plan</t>
  </si>
  <si>
    <t>The 2018 revised version of Thailand's Alternative Energy Development Plan and Power Development Plan includes updated 2037 targets for the energy sector:
-Increase of renewable energy shares to 30% of total energy consumption: 20% of power generation (plus additional 9% from imported hydro)
-Increase of renewable energy shares to 35% of heat generation 
-Increase of renewable energy shares to 35% of transport fuels 
-Reduction in coal-fired power generation (23% to 12%)
-Increase in gas-fired power generation (37% to 53%) 
-overall demand reduction of 6% in comparison to 2018</t>
  </si>
  <si>
    <t>https://www.nationthailand.com/in-focus/30360098</t>
  </si>
  <si>
    <t>Executive Order No. 130, s. on lifting mining ban Philippines (2021)</t>
  </si>
  <si>
    <t xml:space="preserve">Executive Order No. 130, s. on lifting mining ban </t>
  </si>
  <si>
    <t>Through this executive order, the ban on new mining permits that was in place since 2017 was effectively lifted</t>
  </si>
  <si>
    <t>https://www.officialgazette.gov.ph/2021/04/14/executive-order-no-130-s-2021/</t>
  </si>
  <si>
    <t>Scaling Up Renewable Energy Program Ethiopia (2012)</t>
  </si>
  <si>
    <t xml:space="preserve">Scaling Up Renewable Energy Program </t>
  </si>
  <si>
    <t>This program is part of a larger international initiative, the Scaling Up Renewable Energy Program in Low Income Countries (SREP) which is funded by the Strategic Climate Fund (SCF), one of the two Climate Investment Funds (CIF). Ethiopia was selected to become a SREP pilot, with the plan to increase power generation capacity from the present level of 2 GW (2012) to 10 GW by 2015 and to 25 GW by 2030. Focus on five major investment projects of wind, geothermal and hydroelectric energy generation.</t>
  </si>
  <si>
    <t>https://www.afdb.org/en/topics-and-sectors/initiatives-partnerships/climate-investment-funds-cif/strategic-climate-fund/scaling-up-renewable-energy-program-in-low-income-countries-srep</t>
  </si>
  <si>
    <t>National Transport Strategy 2035 Ukraine (2017)</t>
  </si>
  <si>
    <t>National Transport Strategy 2035 (2017)</t>
  </si>
  <si>
    <t>This strategic policy document for the transport sector includes a target of at least 50% share of electric cars in the car sales market by 2030.</t>
  </si>
  <si>
    <t>(Policy document in Ukranian) http://publications.chamber.ua/2017/Infrastructure/UDD/National_Transport_Strategy_2030.pdf</t>
  </si>
  <si>
    <t xml:space="preserve">National Action Plan for Environmental Protection Ukraine (2021) </t>
  </si>
  <si>
    <t>National Action Plan for Environmental Protection</t>
  </si>
  <si>
    <t>This strategic policy document outlines a set of measures for improved forest and land management</t>
  </si>
  <si>
    <t>(Policy document in Ukranian) https://zakon.rada.gov.ua/laws/show/443-2021-%D1%80#Text</t>
  </si>
  <si>
    <t>Law on the transition to green economy Kazakhstan (2016)</t>
  </si>
  <si>
    <t>Law on the transition to green economy</t>
  </si>
  <si>
    <t>This legislation includes measures to transition the waste, electricity and water systems to a "green economy", including better waste management to reduce landfill emissions and the deployment of renewable energies</t>
  </si>
  <si>
    <t>https://www.jdsupra.com/legalnews/law-on-the-transition-to-a-green-13580/</t>
  </si>
  <si>
    <t>Law 13/2012 on Renewable Energy &amp; Energy Efficiency Turkey (2012)</t>
  </si>
  <si>
    <t>Law 13/2012 on Renewable Energy &amp; Energy Efficiency</t>
  </si>
  <si>
    <t>Policy support, Strategic planning, Target, Energy efficiency target</t>
  </si>
  <si>
    <t>This legislation sets out a target to reduce primary energy intensity by 20% by 2023, compared to the 2008 level.</t>
  </si>
  <si>
    <t>https://www.ilo.org/dyn/natlex/docs/ELECTRONIC/94599/111048/F-1870188604/Clean+Version-Final-Renewable+Energy++Energy+Ef.pdf</t>
  </si>
  <si>
    <t>Saudi Green Initiative Saudi Arabia (2021)</t>
  </si>
  <si>
    <t>Saudi Green Initiative</t>
  </si>
  <si>
    <t>Voluntary approaches, Public voluntary schemes, Direct investment</t>
  </si>
  <si>
    <t>Agriculture and forestry, Forestry, Electricity and heat, Buildings, Transport</t>
  </si>
  <si>
    <t>This initiative includes a series of measure to decrease GHG emissions. The main objective presented consists on planting 10 billion trees across the country. Other targets include decarbonizing the transport sector through rail investments, increasing energy efficiency, and upscaling renewables (Target of 50% RE generation by 2030 from LSEG report is not included in the initiative's website)</t>
  </si>
  <si>
    <t>https://www.saudigreeninitiative.org/targets/reducing-emissions/</t>
  </si>
  <si>
    <t>Energy Taxation Directive European Union (2023)</t>
  </si>
  <si>
    <t>Energy Taxation Directive</t>
  </si>
  <si>
    <t>A draft of the proposed new Energy Taxation Directive of the EU planned for 2023 includes a removal of the tax exemption on aviation fuel for flights within and among EU Member States. The proposal is to gradually increase tax rates over a 10-year period.</t>
  </si>
  <si>
    <t>https://simpleflying.com/eu-aviation-fuel-tax/</t>
  </si>
  <si>
    <t>Changes in the biodiesel blending mandate Brazil (2020)</t>
  </si>
  <si>
    <t>Changes in the biodiesel blending mandate</t>
  </si>
  <si>
    <t>In March 2020, the Brazilian government raised the biodiesel blending mandate from 11% to 12% (target of 15% in 2023 embedded in the RenovaBio programme). In August 2020, the mandate was temporarily lowered to 10%, and the measure is on-going until at least November 2020.</t>
  </si>
  <si>
    <t>https://www.spglobal.com/platts/en/market-insights/latest-news/oil/081420-brazils-anp-temporarily-reduces-biodiesel-blend-to-10-amid-supply-concerns
https://www.gov.br/anp/pt-br/assuntos/producao-e-fornecimento-de-biocombustiveis/biodiesel/biodiesel/especificacao-do-biodiesel</t>
  </si>
  <si>
    <t>Nationally Determined Contribution - NDC Brazil (2020)</t>
  </si>
  <si>
    <t>Brazil’s economy-wide NDC covers CO2, CH4, N2O, SF6, perfluorocarbons (PFCs) and hydrofluorocarbons (HFCs). It is an absolute target using 2005 as reference year.  Brazil proposes a target to reduce by 37% by 2025 and by 43% by 2030 relative to 2005 levels. Nevertheless, it does not translate in absolute numbers, referring to Brazil’s Third National Communication of the country to see the emissions level in the base year.
Regarding long-term strategy, from 2021 onwards Brazil states it requires US$ 10 billion per year to realize environmental pledges, including conservation of native vegetation and states that the function of market mechanisms is paramount to achieve carbon neutrality earlier than 2060.
According to CAT, the Brazilian updated NDC is weaker than the previous one, being rated 'Highly insufficient". The CAT shows that an increase in the emissions used as reference data allows Brazil to increase its emissions over than 400 MtCO2e still meeting the relative proposed target (1,453 MtCO2e in 2025 and 1,307 in 2030).
Another rollback is the removal of explicit sectoral mitigation targets, especially those related to halt illegal deforestation in the Amazon.</t>
  </si>
  <si>
    <t>https://www4.unfccc.int/sites/ndcstaging/PublishedDocuments/Brazil%20First/Brazil%20First%20NDC%20(Updated%20submission).pdf
https://climateactiontracker.org/climate-target-update-tracker/brazil/
 </t>
  </si>
  <si>
    <t>Resolution Nr 5 of June 2018 on Biofuels Brazil (2018)</t>
  </si>
  <si>
    <t>Resolution Nr 5 of June 2018 on Biofuels</t>
  </si>
  <si>
    <t>This resolution includes mandatory blending targets for biodiesel in diesel to be 11% in 2019 and gradually climb to 15% by 2023</t>
  </si>
  <si>
    <t>https://www.gov.br/mme/pt-br/assuntos/conselhos-e-comites/cnpe/resolucoes-do-cnpe/arquivos/2018/resolucao_16_cnpe_29-10-18.pdf</t>
  </si>
  <si>
    <t>Sectoral Transport and Urban Mobility Plan Brazil (2013)</t>
  </si>
  <si>
    <t>Sectoral Transport and Urban Mobility Plan</t>
  </si>
  <si>
    <t>This strategic policy document sets out to explore the challenges and possible actions to curve emissions from the transport sector in Brazil. It does not include any specific targets, but rather represents an effort to properly estimate the impact of the sector. Its main objectives are Specific objectives: to expand knowledge about CO2 emissions  arising from the subsectors of transport and urban mobility, and their mitigation potential in the coming years, to contribute, in line with other government policies, to the takeover decision-making on expansion and transfer to more efficient, and infrastructure and logistical solutions that lead to reduced emissions, to leverage gains from investments in urban mobility, highlighting the socio-environmental co-benefits of the expansion of public passenger transport and non-motorized transport, to make it possible to scale the efforts necessary for the country to be able to achieve the voluntary targets for reducing assumed CO2 emissions internationally, based on actions already underway, and to strengthen institutional links with a view to creating the means to transpose possible barriers to increasing the capacity of the Transport and Mobility Sector Urban for climate change mitigation.</t>
  </si>
  <si>
    <t>http://euroclimaplus.org/intranet/_documentos/repositorio/Transporte%20y%20de%20Movilidad%20Urbana_2013Brasil.pdf</t>
  </si>
  <si>
    <t>CNPE Resolution 15/2020 on Micro and small-scale distributed generation Brazil (2020)</t>
  </si>
  <si>
    <t>CNPE Resolution 15/2020 on Micro and small-scale distributed generation</t>
  </si>
  <si>
    <t>Barrier removal, Grid access and priority for renewables</t>
  </si>
  <si>
    <t>This policy sets out guidelines for the access of micro and small-scale power generation, as well as regulating costs and allocations considering the benefits of distributed generation</t>
  </si>
  <si>
    <t>https://www.gov.br/mme/pt-br/assuntos/conselhos-e-comites/arquivos/conselhos-e-comites/resolucao-cnpe-15.pdf</t>
  </si>
  <si>
    <t>BNDES 2020/2021 Neoenergia Electricity Distributors Energy Investment Plan Brazil (2020)</t>
  </si>
  <si>
    <t>BNDES 2020/2021 Neoenergia Electricity Distributors Energy Investment Plan</t>
  </si>
  <si>
    <t xml:space="preserve">Electricity and heat </t>
  </si>
  <si>
    <t>This investment plan aims to develop Brazil's transmission and distribution infrastructure to improve services for 14.1 million customers and create 2300 new jobs. The BNDES will cover 59% of the total BRL 5.75 billion investment.</t>
  </si>
  <si>
    <t>https://www.bndes.gov.br/wps/portal/site/home/imprensa/noticias/conteudo/bndes-investe-na-melhoria-de-servicos-de-energia-eletrica-para-14-milhoes/!ut/p/z1/vVbJUuMwEP0WDjkKy7a8ZG4mZIEYQtjxJSVLcqIpWzKSkgzz9SMHqGKLUxQwuThud7_Xer3YTubcOpnAKz7HhkuBS3t_l4WztDvuj9AEpjC4RDA59CN0FfXhOPacm40D3PJLoJNtj0cD6Fw7mZMRYWqzcO5yQZmecaENN0uyyaADF7JiHcirWjGhcQcKaTjhWHcgkcKwJZUduAkEXKyYNgwIDCpWLqTiGFAGNFMrTqRu_jPB1NyaWcmM4gSDGisMXAQqbgOYbrKpCafOnR8iFCBMAC2KHKCwiEHuFQzEqIhi2s0DQp5P3yJP1i5Oa3wjT9YOf_zaYXgOXZgE40FyfTj2h0nU1M9TJ72TuT0WNgsrUSGd20ZhtST2vIDKtSglpsDKywRZ8IoJI0FdYmEVwTaActJI-lgO_hcTLN_xnp0OLO_0AA77yJ2M3S28ipV4w0pk9VQtTqWyslt__vv-PktsMzRV_WOc25Zu2ABh-Q7n6cmHFK1aQQ99NgejsNC2faxq3LZl0YToGWUzxchSafmOcXI-imGS9tLLs0EMYTfYolLJ5lxvzvftKVnbUtDmWnPrqFndgS_oHhOOpsPeKEFuOjkNBnDqnoXHgyD0w6n32Xwex7LxtENGpJLNblFLS18xyinWgFV2Hjfpcv3SY4s0O8NumgF-JfqR34fJqJcGqD92h13_yaFtY-3aWW8choepZ-tqtRpMT4f9xHPu7FhH2-fWd25WnK2dKyFVZZfsxSe3zgjuYJh4X2TYAR_8LHz0o_AIfRH-eNdW_uSU_K9X28cj9X34rbKjgbtd9iiEXUgoBaGLIEAQe6AbhBREBcbIs09Dkr-DvzjwLXx0FKTDLhx50TfDv87-OvxZ-OBn4b8qzvGulfjllm8o5qXMH785E5H7se1TxQqmmNpfKmteGFPrXx3Ygev1en-Dvj-Xq_1cWUvdvNOkMg2H5oa1MH2Av5DaJvwW1qmrqyr2HzjI8qBcpcWJiR_8clXdxKZ7xM-qXh6f9P1gXs2eLybIX94-W5uw-d7ePzH8k9U!/dz/d5/L2dBISEvZ0FBIS9nQSEh/</t>
  </si>
  <si>
    <t>Resolution No 806 of 2020 from ANP Brazil (2020)</t>
  </si>
  <si>
    <t>Resolution No 806 of 2020 from ANP</t>
  </si>
  <si>
    <t>This resolution regulates flaring and losses from oil and gas developments, estabilishing that burning of crude oil and non-associated gas is forbidden unless due to emergency reasons</t>
  </si>
  <si>
    <t>https://www.in.gov.br/en/web/dou/-/resolucao-n-806-de-17-de-janeiro-de-2020-238839783</t>
  </si>
  <si>
    <t>Law 14,119/2021 on National Policy for Payment for Environmental Services Brazil (2021)</t>
  </si>
  <si>
    <t>Law 14,119/2021 on National Policy for Payment for Environmental Services</t>
  </si>
  <si>
    <t>Market-based instruments, Fiscal or financial incentives, User charges</t>
  </si>
  <si>
    <t>This law sets out a framework to start monetizing different environmental services and define consumers, suppliers, payment methods and prices. According to the PNPSA, those who benefit from environmental services, such as water supply, oxygen production, stability of climatic conditions, among others, must pay for them through a voluntary transaction. On the other hand, those who provide such services must be rewarded for their contribution.</t>
  </si>
  <si>
    <t>https://www.in.gov.br/en/web/dou/-/lei-n-14.119-de-13-de-janeiro-de-2021-298899394</t>
  </si>
  <si>
    <t>Law 14,120/2021 on power sector Brazil (2021)</t>
  </si>
  <si>
    <t>Law 14,120/2021 on power sector</t>
  </si>
  <si>
    <t>This new power sector legislation ammends several existing laws, introducing new criteria for auctions and lowering tax and tariff benefits for renewable energy projects to account for the fact that they have become cost-competitive</t>
  </si>
  <si>
    <t>http://www.planalto.gov.br/ccivil_03/_Ato2019-2022/2021/Lei/L14120.htm</t>
  </si>
  <si>
    <t>Ordinance No. 460/2020 - Demand response pilot program Brazil (2020)</t>
  </si>
  <si>
    <t>Ordinance No. 460/2020 - Demand response pilot program</t>
  </si>
  <si>
    <t>This pilot program is to reduce costs through demand management, especially focused on providing incentives to reduce consumption in critical moments in the system. It is set to be in place until the end of April 2022</t>
  </si>
  <si>
    <t>https://www.in.gov.br/en/web/dou/-/portaria-n-460-de-21-de-dezembro-de-2020-296821484</t>
  </si>
  <si>
    <t>Law 13,203 on the renegotiation of the hydrological risk of generating electricity Brazil (2015)</t>
  </si>
  <si>
    <t>Law 13,203 on the renegotiation of the hydrological risk of generating electricity</t>
  </si>
  <si>
    <t>This law creates a new subsidy model to make renewables investments more attractive, including a 50% rebate on transmission and distribution tariffs for generators of solar, wind, biomass and cogeneration. This tariff reduction was ammended by law 14,120 on 2021.</t>
  </si>
  <si>
    <t>https://www2.camara.leg.br/legin/fed/lei/2015/lei-13203-8-dezembro-2015-782074-publicacaooriginal-148907-pl.html</t>
  </si>
  <si>
    <t>Law 13.186 on the Policy for Education on Sustainable Consumption Brazil (2015)</t>
  </si>
  <si>
    <t>Law 13.186 on the Policy for Education on Sustainable Consumption</t>
  </si>
  <si>
    <t>This law aims to encourage the adoption of consumer practices and production techniques that are ecologically sustainable, including recycling and re-use of packaging  and promotion of environmental labelling and certification mechanisms</t>
  </si>
  <si>
    <t>https://climate-laws.org/geographies/brazil/laws/law-13-186-on-the-policy-for-education-on-sustainable-consumption</t>
  </si>
  <si>
    <t>Law 11.488/2007 creating the Special Incentive Scheme for Infrastructure Development (REIDI) Brazil (2007)</t>
  </si>
  <si>
    <t>Law 11.488/2007 creating the Special Incentive Scheme for Infrastructure Development (REIDI)</t>
  </si>
  <si>
    <t>This law sets out a framework to develop national infrastructure including a 5 year tax break in the supply of goods and inputs for infrastructure projects and includes special tax breaks for renewables</t>
  </si>
  <si>
    <t>http://www.planalto.gov.br/ccivil_03/_Ato2007-2010/2007/Lei/L11488.htm</t>
  </si>
  <si>
    <t>Decree no. 10.387 to provide incentives for financing infrastructure projects with environmental and social benefits Brazil (2020)</t>
  </si>
  <si>
    <t>Decree no. 10.387 to provide incentives for financing infrastructure projects with environmental and social benefits</t>
  </si>
  <si>
    <t>Electricity and heat, Renewables, Transport, Low-emissions mobility, Industry, Waste CH4</t>
  </si>
  <si>
    <t xml:space="preserve">This decree ammends Decree No. 8,874 of October 11, 2016, and provides incentives to develop projects in urban low-carbon mobility, renewable power generation and urban water and waste sectors through increased access to finance and streamlined approval processes </t>
  </si>
  <si>
    <t>https://www.in.gov.br/en/web/dou/-/decreto-n-10.387-de-5-de-junho-de-2020-260391759</t>
  </si>
  <si>
    <t>Decree no 10.144 instituting the National Commission for the Reduction of GHG Emissions from Deforestation and Forest Degradation, Conservation of Forest Carbon Stocks, Sustainable Forest Management and Increase of Forest Carbon Stocks - REDD + Brazil (2019)</t>
  </si>
  <si>
    <t>Decree no 10.144 instituting the National Commission for the Reduction of GHG Emissions from Deforestation and Forest Degradation, Conservation of Forest Carbon Stocks, Sustainable Forest Management and Increase of Forest Carbon Stocks - REDD +</t>
  </si>
  <si>
    <t>This decree creates the National Commission for the Reduction of Greenhouse Gas Emissions from Deforestation and Forest Degradation, Conservation of Forest Carbon Stocks, Sustainable Forest Management and Increase of Forest Carbon Stocks, and tasks it with producing a national strategy to reduce emissions from this sector</t>
  </si>
  <si>
    <t>http://www.planalto.gov.br/ccivil_03/_Ato2019-2022/2019/Decreto/D10144.htm</t>
  </si>
  <si>
    <t>Decree no 10.142 instituting the Executive Committee for the Control of Illegal Deforestation and the Recovery of Native Vegetation Brazil (2019)</t>
  </si>
  <si>
    <t>Decree no 10.142 instituting the Executive Committee for the Control of Illegal Deforestation and the Recovery of Native Vegetation</t>
  </si>
  <si>
    <t>This decree creates the Executive Committee for the Control of Illegal Deforestation and the Recovery of Native Vegetation and defines its structure and powers</t>
  </si>
  <si>
    <t>http://www.planalto.gov.br/ccivil_03/_Ato2019-2022/2019/Decreto/D10142.htm</t>
  </si>
  <si>
    <t>Sectorial Health Plan for the Mitigation and Adaptation to Climate Change Brazil (2019)</t>
  </si>
  <si>
    <t xml:space="preserve">Sectorial Health Plan for the Mitigation and Adaptation to Climate Change </t>
  </si>
  <si>
    <t>This sectorial plan for the health sector sets out high-level objectives to ensure higher preparedness of the sector to climate change and to ensure the consolidation of a low carbon economy in health products</t>
  </si>
  <si>
    <t>https://leap.unep.org/countries/br/national-legislation/sectorial-health-plan-mitigation-and-adaptation-climate-change</t>
  </si>
  <si>
    <t>Decree No. 9.082 establishing the Brazilian Forum on Climate Change, and Decree No. 9759 - dissolving the Forum Brazil (2019)</t>
  </si>
  <si>
    <t>Decree No. 9.082 establishing the Brazilian Forum on Climate Change, and Decree No. 9759 - dissolving the Forum</t>
  </si>
  <si>
    <t>The first decree created the Brazilian Forum on Climate Change on June 2017 to encourage a mobilization of society on related topics and increased awareness and exchange. It was dissolved on June 2019 through the Decree No. 9759</t>
  </si>
  <si>
    <t>https://climate-laws.org/geographies/brazil/policies/decree-no-9-082-establishing-the-brazilian-forum-on-climate-change-and-decree-no-9759-dissolving-the-forum</t>
  </si>
  <si>
    <t>Decree no 9.179 on administrative infractions and penalties to the environment Brazil (2017)</t>
  </si>
  <si>
    <t>Decree no 9.179 on administrative infractions and penalties to the environment</t>
  </si>
  <si>
    <t>This decree ammends Decree No. 6,514 of July 2008 on the regulation of environmental infractions and fees, stipulating that fees may be converted into services of preservation, improvement and recovery of the quality of the environment.</t>
  </si>
  <si>
    <t>https://presrepublica.jusbrasil.com.br/legislacao/511781816/decreto-9179-17</t>
  </si>
  <si>
    <t>Decree No. 8.972 creating the National Policy for the Recovery of Native Vegetation Brazil (2017)</t>
  </si>
  <si>
    <t>Decree No. 8.972 creating the National Policy for the Recovery of Native Vegetation</t>
  </si>
  <si>
    <t>This policy document includes plans to combat deforestation and protect biodiversity, water resources, soil conservation and stimulate the growth of native vegetation</t>
  </si>
  <si>
    <t>http://www.planalto.gov.br/ccivil_03/_ato2015-2018/2017/decreto/D8972.htm</t>
  </si>
  <si>
    <t>National Adaptation Plan to Climate Change Vol I and II Brazil (2016)</t>
  </si>
  <si>
    <t>National Adaptation Plan to Climate Change Vol I and II</t>
  </si>
  <si>
    <t>The purpose of the Brazilian Federal Government’s National Adaptation Plan, is to guide initiatives for management and reduction of long-term climate risks, as established in Ministry of Enviroment (MMA) Order 150 of 10th of May 2016, published in the Official Gazette (DOU) of 11th May 2016. The Plan was drawn up by the Executive Group of the Inter-ministerial Committee on Climate Change (GEx-CIM) between 2013 and 2016, as provided for in the National Policy for Climate Change (PNMC - Law 12.187/09) and its enabling decree (Decree 7.390/10). The NAP was drawn up in consonance with the National Plan for Climate Change, with sectoral mitigation and adaptation plans, and with decisions on adaptation undertaken by Brazil within the framework of the Conference of the Parties (COP) on Climate Change.</t>
  </si>
  <si>
    <t>https://climate-laws.org/geographies/brazil/policies/national-adaptation-plan-to-climate-change-vol-i-and-ii</t>
  </si>
  <si>
    <t>A Healthy Environment and a Healthy Economy Canada (2020)</t>
  </si>
  <si>
    <t>A Healthy Environment and a Healthy Economy</t>
  </si>
  <si>
    <t>This is a green growth plan for Canada, focused on increasing energy efficiency, reducing waste, increasing access to renewable energy and low-emissions mobility, pricing industrial pollution and developing clean industries, as well as restoring natural spaces</t>
  </si>
  <si>
    <t>https://www.canada.ca/en/services/environment/weather/climatechange/climate-plan/climate-plan-overview/healthy-environment-healthy-economy.html</t>
  </si>
  <si>
    <t xml:space="preserve"> Federal carbon pollution pricing benchmark Canada (2019)</t>
  </si>
  <si>
    <t xml:space="preserve"> Federal carbon pollution pricing benchmark</t>
  </si>
  <si>
    <t>Since 2019, the Government has ensured it is no longer free to pollute by establishing a national minimum price on carbon pollution starting at $20 per tonne in 2019, increasing yearly at $10 per tonne to $50 in 2022.</t>
  </si>
  <si>
    <t>https://www.canada.ca/en/environment-climate-change/services/climate-change/pricing-pollution-how-it-will-work/carbon-pollution-pricing-federal-benchmark-information.html</t>
  </si>
  <si>
    <t>Output-Based Pricing System (OBPS) Canada (2019)</t>
  </si>
  <si>
    <t xml:space="preserve">Output-Based Pricing System (OBPS) </t>
  </si>
  <si>
    <t>Regulatory Instruments, Industrial air pollution standards, Fiscal or financial incentives, CO2 taxes</t>
  </si>
  <si>
    <t>This policy is developed under the Greenhouse Gas Pollution Act of 2018 and is part of the federal carbon pollution pricing system. It is designed to put a price on the carbon pollution of industrial facilities that emit 50,000 tonnes of carbon dioxide equivalent (CO2e) or more per year, while minimizing international competitiveness and carbon leakage risks from exposure to the federal fuel charge. It also sets an emissions limit for each facility. 
It was last ammended on July 2021 to address implementation issues</t>
  </si>
  <si>
    <t>https://laws-lois.justice.gc.ca/eng/regulations/SOR-2019-266/page-1.html#h-1183989
https://www.canada.ca/en/environment-climate-change/services/climate-change/pricing-pollution-how-it-will-work/output-based-pricing-system/review.html</t>
  </si>
  <si>
    <t>Fuel charge Canada (2019)</t>
  </si>
  <si>
    <t>Fuel charge</t>
  </si>
  <si>
    <t xml:space="preserve">This policy is developed under the Greenhouse Gas Pollution Act of 2018 and is part of the federal carbon pollution pricing system. It sets fuel charges for all commercial activities above a certain threshold and reflects a CAD 20 per ton of CO2 price, increasing by CAD 10 yearly until reaching CAD 50 in 2022 </t>
  </si>
  <si>
    <t>https://www.canada.ca/en/revenue-agency/services/forms-publications/publications/fcrates/fuel-charge-rates.html</t>
  </si>
  <si>
    <t>Greening Government Strategy Canada (2020)</t>
  </si>
  <si>
    <t>Greening Government Strategy</t>
  </si>
  <si>
    <t>This policy sets out to reduce emissions from goverment-related operations, reaching net-zero by 2050. It includes:  
-government-owned and leased real property
-mobility: fleets, business travel and commuting
-procurement of goods and services
-national safety and security operations
To implement net-zero in real property and fleet operations, the Government of Canada will reduce absolute Scope 1 and Scope 2 GHG emissions by 40% by 2025 and by at least 90% below 2005 levels by 2050. On this emissions reduction pathway, the government will aspire to reduce emissions by an additional 10% each 5 years starting in 2025.</t>
  </si>
  <si>
    <t>https://www.canada.ca/en/treasury-board-secretariat/services/innovation/greening-government/strategy.html</t>
  </si>
  <si>
    <t>Disaster Mitigation and Adaptation Fund Canada (2018)</t>
  </si>
  <si>
    <t>Disaster Mitigation and Adaptation Fund</t>
  </si>
  <si>
    <t>The Government of Canada’s Disaster Mitigation and Adaptation Fund (DMAF) is a 10-year, $2 billion national program designed to help communities better withstand current and future risks of natural hazards. DMAF will support large-scale infrastructure projects with a minimum cost of $20 million. Projects funded through DMAF will be completed by 2027-28.</t>
  </si>
  <si>
    <t>https://www.canada.ca/en/office-infrastructure/news/2018/05/backgrounder-disaster-mitigation-and-adaptation-fund.html</t>
  </si>
  <si>
    <t>Climate Lens Canada (2018)</t>
  </si>
  <si>
    <t>Climate Lens</t>
  </si>
  <si>
    <t>The Climate Lens is a horizontal requirement applicable to Infrastructure Canada's Investing in Canada Infrastructure Program (ICIP), Disaster Mitigation and Adaptation Fund (DMAF) and Smart Cities Challenge. It has two components: the GHG mitigation assessment, which measures the anticipated GHG emissions impact of an infrastructure project, and the climate change resilience assessment, which employs a risk management approach to anticipate, prevent, withstand, respond to, and recover and adapt from climate change related disruptions or impacts.</t>
  </si>
  <si>
    <t>https://secure.infc.gc.ca/pub/other-autre/cl-occ-eng.html#1.1</t>
  </si>
  <si>
    <t>Northern Transportation Adaptation Initiative Program (2021)</t>
  </si>
  <si>
    <t>Northern Transportation Adaptation Initiative Program</t>
  </si>
  <si>
    <t>Fiscal or financial incentives, Grants and subsidies, Research programme</t>
  </si>
  <si>
    <t>The program will include a grants and contribution component to support projects that:
-develop new knowledge about how climate change is affecting transportation systems in the north
-develop tools and practices to respond to these effects
-provide education and training for northerners to help manage transportation systems affected by climate change</t>
  </si>
  <si>
    <t>https://tc.canada.ca/en/programs/northern-transportation-adaptation-initiative-program</t>
  </si>
  <si>
    <t>Net-Zero Emissions Accountability Act Canada (2021)</t>
  </si>
  <si>
    <t>Net-Zero Emissions Accountability Act</t>
  </si>
  <si>
    <t>Policy support, Strategic planning, Target, GHG reduction target, Formal &amp; legally binding GHG reduction target</t>
  </si>
  <si>
    <t>The Canadian Net-Zero Emissions Accountability Act delivers on the Government of Canada’s commitment to legislate Canada’s target of net-zero greenhouse gas emissions by 2050. The Act will establish a legally binding process to set five-year national emissions-reduction targets for 2030, 2035, 2040, and 2045, as well as develop credible, science-based emissions-reduction plans to achieve each target</t>
  </si>
  <si>
    <t>https://www.canada.ca/en/services/environment/weather/climatechange/climate-plan/net-zero-emissions-2050/canadian-net-zero-emissions-accountability-act.html</t>
  </si>
  <si>
    <t>Climate Action and Awareness Fund Canada (2018)</t>
  </si>
  <si>
    <t>Climate Action and Awareness Fund</t>
  </si>
  <si>
    <t xml:space="preserve">The Climate Action and Awareness Fund has three main priorities:
- support youth climate awareness and community-based climate action
- support climate research at Canadian think tanks and in academia 
- advance climate science and technology </t>
  </si>
  <si>
    <t>https://www.canada.ca/en/services/environment/weather/climatechange/funding-programs/climate-action-awareness-fund.html</t>
  </si>
  <si>
    <t>Green Infrastructure Fund Canada (2009)</t>
  </si>
  <si>
    <t>Green Infrastructure Fund</t>
  </si>
  <si>
    <t>The Green Infrastructure Fund supports environmental infrastructure projects that promote reduced greenhouse gas emissions, cleaner air, cleaner water and cleaner land. There are five eligible categories of investment: wastewater infrastructure, green energy generation infrastructure, green energy transmission infrastructure, solid waste infrastructure, and carbon transmission and storage infrastructure. By providing up to 50 percent federal funding on a cost-shared basis, the fun leverages additional investments from other partners.
The Green Infrastructure Fund started in 2009-2010 and is schedule to end in 2021-2022.</t>
  </si>
  <si>
    <t>https://www.infrastructure.gc.ca/prog/programs-infc-summary-eng.html#gif</t>
  </si>
  <si>
    <t xml:space="preserve">This program was developed under Canada's Pan-Canadian Framework on Clean Growth and Climate Change. With a budget of CAD 2 billion, it aims to support projects that generate clean growth, reduce greenhouse gas emissions, and help exceed Canada's Paris Agreement commitments. </t>
  </si>
  <si>
    <t>https://www.canada.ca/en/environment-climate-change/services/climate-change/low-carbon-economy-fund/what-is-lcef.html</t>
  </si>
  <si>
    <t>Ontario Energy Savings Rebate program Canda (2019)</t>
  </si>
  <si>
    <t xml:space="preserve">Ontario Energy Savings Rebate program </t>
  </si>
  <si>
    <t>The Energy Savings Rebate program provided funding to eligible retailers to support point of sale rebates for energy-efficiency products in Ontario up until March 31, 2021. The program helped Ontarians reduce energy use, save money, and address climate change. Approximately $200 million was available for eligible retailers to provide rebates.</t>
  </si>
  <si>
    <t>https://www.canada.ca/en/environment-climate-change/services/climate-change/low-carbon-economy-fund/energy-savings-rebate.html</t>
  </si>
  <si>
    <t>COVID-19 Economic Response Plan: New Support to Protect Canadian Jobs Canada (2020)</t>
  </si>
  <si>
    <t>Canada’s COVID-19 Economic Response Plan: New Support to Protect Canadian Jobs</t>
  </si>
  <si>
    <t>As part of its COVID-19 economic response, the Canadian government has announced grants for CAD 1.7 billion to cleaning up orphan oil as gas wells, CAD 750 million in loans to help oil and gas companies reduce their methane emissions, and established a Business Credit Availability Program to provide liquidity to energy companies through individual credits.</t>
  </si>
  <si>
    <t>https://www.canada.ca/en/department-finance/news/2020/04/canadas-covid-19-economic-response-plan-new-support-to-protect-canadian-jobs.html#Canadas_energy_sector</t>
  </si>
  <si>
    <t>2 Billion Trees Commitment Canda (2021)</t>
  </si>
  <si>
    <t>2 Billion Trees Commitment</t>
  </si>
  <si>
    <t>Direct investment, Voluntary approaches, Public voluntary schemes</t>
  </si>
  <si>
    <t>Initiative to plant two billion trees on Canadian territory over a 10-year period</t>
  </si>
  <si>
    <t>https://www.canada.ca/en/campaign/2-billion-trees.html</t>
  </si>
  <si>
    <t>Community Buildings Retrofit (CBR) initiative Canda (2021)</t>
  </si>
  <si>
    <t>Community Buildings Retrofit (CBR) initiative</t>
  </si>
  <si>
    <t>CAD 167 million in grants and loans to Canadian municipalities and non-for-profit organizations to carry out retrofits and other low-emissions upgrades
This initiative is part of the Green Municipal Fund</t>
  </si>
  <si>
    <t>https://www.canada.ca/en/natural-resources-canada/news/2021/04/canada-and-fcm-combat-climate-change-by-investing-in-retrofits-for-community-buildings.html</t>
  </si>
  <si>
    <t>Greener Homes Grant Program Canada (2021)</t>
  </si>
  <si>
    <t>Greener Homes Grant Program</t>
  </si>
  <si>
    <t>This program aims to support homeowners to increase the energy efficiency of their homes. Up to 700,000 grants of up to CAD 5000 are available</t>
  </si>
  <si>
    <t>https://www.nrcan.gc.ca/energy-efficiency/homes/canada-greener-homes-grant/23441?_ga=2.97002463.132820468.1622719508-1659710111.1562786276</t>
  </si>
  <si>
    <t>Indigenous Off-Diesel Initiative Canada (2020)</t>
  </si>
  <si>
    <t>Indigenous Off-Diesel Initiative</t>
  </si>
  <si>
    <t>This is a CAD 20 million program aiming to reduce diesel reliance in indigenous communities by investing in local clean energy projects</t>
  </si>
  <si>
    <t>https://www.canada.ca/en/natural-resources-canada/news/2020/12/celebrating-indigenous-leadership-in-clean-energy.html</t>
  </si>
  <si>
    <t>Interest-free loans for deep home retrofits Canada (2021)</t>
  </si>
  <si>
    <t>Interest-free loans for deep home retrofits</t>
  </si>
  <si>
    <t>This credit line is part of Canada's 2021 budget and will provide CAD 4.4 billion over five years to the Canada Mortgage and Housing Corporation to support deep home retrofits, and is expected to support retrofits for over 200,000 homes at approximately CAD 40,000 per home</t>
  </si>
  <si>
    <t>https://www.budget.gc.ca/2021/report-rapport/p2-en.html#117</t>
  </si>
  <si>
    <t>Loan to the electric vehicle battery factory Lion Electric Canada (2021)</t>
  </si>
  <si>
    <t>Loan to the electric vehicle battery factory Lion Electric</t>
  </si>
  <si>
    <t>CAD 100 million loan by the federal and Quebec governments to the Lion Electric Company to build a EV battery factory.</t>
  </si>
  <si>
    <t>https://www.cbc.ca/news/canada/montreal/trudeau-legault-electric-vehicle-announcement-1.5949998</t>
  </si>
  <si>
    <t>Municipal energy and emission database Canada (2021)</t>
  </si>
  <si>
    <t>Municipal energy and emission database</t>
  </si>
  <si>
    <t>CAD 80,000 investment in developing an integrated geospatial platform that tracks greenhouse gas emissions from municipalities across canada</t>
  </si>
  <si>
    <t>https://www.canada.ca/en/natural-resources-canada/news/2021/05/canada-announces-new-energy-and-emissions-database.html</t>
  </si>
  <si>
    <t>New public transit investments to build strong communities, fight climate change, and create new jobs Canada (2021)</t>
  </si>
  <si>
    <t>New public transit investments to build strong communities, fight climate change, and create new jobs</t>
  </si>
  <si>
    <t>Direct investment, Funds to sub-national governments</t>
  </si>
  <si>
    <t>This measure consists of CAD 14.9 billion in investment for public transit projects over the next eight years, which includes permanent funding of $3 billion per year for Canadian communities beginning in 2026-27. This investment will focus on supporting the expansion of large urban transit systems, reduce pollution and create jobs, expanding low-emissions mobility, and increase access to public transport in rural areas.</t>
  </si>
  <si>
    <t>https://pm.gc.ca/en/news/news-releases/2021/02/10/new-public-transit-investments-build-strong-communities-fight-climate</t>
  </si>
  <si>
    <t>Smart Renewables and Electrification Pathways Program (SREPs) Canada (2021)</t>
  </si>
  <si>
    <t>Smart Renewables and Electrification Pathways Program (SREPs)</t>
  </si>
  <si>
    <t>The Smart Renewables and Electrification Pathways Program (SREPs) provides up to CAD 964 million over four years for smart renewable energy and electrical grid modernization projects. Projects must use market ready technologies and apply workplace equity, diversity, and inclusion components.</t>
  </si>
  <si>
    <t>https://www.nrcan.gc.ca/climate-change/green-infrastructure-programs/smart-renewables-and-electrification-pathways-program/23566</t>
  </si>
  <si>
    <t>Strategic Innovation Fund Canada (2017)</t>
  </si>
  <si>
    <t xml:space="preserve">Strategic Innovation Fund </t>
  </si>
  <si>
    <t>Industry, Transport, Agriculture and forestry</t>
  </si>
  <si>
    <t>The Strategic Innovation Fund's objective is to spur innovation in national industries. Budget 2021 proposes to provide the Strategic Innovation Fund with an incremental $7.2 billion over seven years on a cash basis, starting in 2021-22, and $511.4 million ongoing. Out of this funding, CAD 5 billion will go to the Strategic Innovation Fund’s Net Zero Accelerator. This would scale up its support for projects that will help decarbonize heavy industry, support clean technologies and help meaningfully accelerate domestic greenhouse gas emissions reductions by 2030.</t>
  </si>
  <si>
    <t>https://www.canada.ca/en/innovation-science-economic-development/programs/strategic-innovation-fund.html%3Bjsessionid%3D0001hi7ciyoic1s7wj2b7ga51hx:1sf2v7t5gu
https://www.budget.gc.ca/2021/report-rapport/p2-en.html#84</t>
  </si>
  <si>
    <t>CIB growth plan Canada (2020)</t>
  </si>
  <si>
    <t>CIB growth plan</t>
  </si>
  <si>
    <t>Fiscal or financial incentives, Grants and subsidies, Loans, Direct investment, Voluntary approaches, Negotiated agreements (public-private sector)</t>
  </si>
  <si>
    <t>Electricity and heat, Buildings, Transport, Agriculture and forestry</t>
  </si>
  <si>
    <t>This is a CAD 10 billion, three year investment plan focused on 5 pillars:
-Clean power generation, storage and transmission (CAD 2.5 billion)
-Broadband connectivity (CAD 2 billion)
-Building energy efficiency retrofits (CAD 2 billion)
-Agriculture irrigation projects (CAD 1.5 billion)
- Zero-emission buses and charging infrastructure (CAD 1.5 billion)</t>
  </si>
  <si>
    <t>https://cib-bic.ca/en/the-canada-infrastructure-bank-announces-a-plan-to-create-jobs-and-grow-the-economy/</t>
  </si>
  <si>
    <t>Clean Energy for Rural and Remote Communities program Canada (2020)</t>
  </si>
  <si>
    <t>Clean Energy for Rural and Remote Communities program</t>
  </si>
  <si>
    <t>This program includes investments for CAD 8 million for eight community-led clean energy projects</t>
  </si>
  <si>
    <t>https://www.canada.ca/en/natural-resources-canada/news/2020/09/canada-invests-in-clean-energy-projects-in-the-northwest-territories.html</t>
  </si>
  <si>
    <t>Low Carbon Economy Leadership Fund Canada (2020)</t>
  </si>
  <si>
    <t xml:space="preserve">Low Carbon Economy Leadership Fund </t>
  </si>
  <si>
    <t>Electricity and heat, Agriculture and forestry, Buildings, Industry</t>
  </si>
  <si>
    <t>CAD 100 million fund set up to support clean technology deployment, including building retrofits, biofuel production, geothermal generation, and industry innovation projects</t>
  </si>
  <si>
    <t>https://www.canada.ca/en/environment-climate-change/news/2020/11/government-of-canada-announces-over-100m-to-spur-job-creation-in-alberta-and-fight-climate-change.html</t>
  </si>
  <si>
    <t>Hydrogen Strategy Canada (2020)</t>
  </si>
  <si>
    <t>Hydrogen Strategy</t>
  </si>
  <si>
    <t>The Strategy aims to reduce GHG emissions to 45 million metric tonnes a year in 2030 and would create up to 350 000 new jobs by 2050, building a $50 billion domestic hydrogen market.</t>
  </si>
  <si>
    <t>https://www.nrcan.gc.ca/sites/www.nrcan.gc.ca/files/environment/hydrogen/NRCan_Hydrogen-Strategy-Canada-na-en-v3.pdf</t>
  </si>
  <si>
    <t>Municipal Energy Roadmap Canada (2020)</t>
  </si>
  <si>
    <t>Municipal Energy Roadmap</t>
  </si>
  <si>
    <t>This initiative is part of the CAD 1 billion Green Municipal Fund, and aims to improve energy efficiency and identfify opportunities to expand renewable energy in Canada's municipalities</t>
  </si>
  <si>
    <t>https://www.canada.ca/en/office-infrastructure/news/2020/07/new-green-municipal-fund-tool-drives-energy-efficiency.html</t>
  </si>
  <si>
    <t>Sustainable Development Technology Canada (SDTC) - Cleantech projects Canada (2020)</t>
  </si>
  <si>
    <t>Sustainable Development Technology Canada (SDTC) - Cleantech projects</t>
  </si>
  <si>
    <t>Fiscal or financial incentives, Grants and subsidies, Research &amp; Development and Deployment (RD&amp;D), Research program, Techonologz development</t>
  </si>
  <si>
    <t>This initiative supports Canadian companies who seek to advance cleantech innovation across Canada</t>
  </si>
  <si>
    <t>https://www.sdtc.ca/en/</t>
  </si>
  <si>
    <t>Canadian Emissions Reduction Innovation Network (CERIN) Canada (2019)</t>
  </si>
  <si>
    <t>Canadian Emissions Reduction Innovation Network (CERIN)</t>
  </si>
  <si>
    <t>This initiative supports research aiming to reduce methane emissions from the oil and gas sector. It has a budget of CAD 10.26 million</t>
  </si>
  <si>
    <t>https://www.canada.ca/en/natural-resources-canada/news/2020/07/canada-invests-in-clean-technology-for-albertas-natural-resources-sectors.html</t>
  </si>
  <si>
    <t>Codes and Standards for Low Carbon Vehicles and Refuelling Infrastructure Canada (2018)</t>
  </si>
  <si>
    <t>Codes and Standards for Low Carbon Vehicles and Refuelling Infrastructure</t>
  </si>
  <si>
    <t>This regulation establishes safety and technical codes for low-carbon vehicle components and refuelling infrastructure, aligning Canada's standards with those in the USA</t>
  </si>
  <si>
    <t>https://www.nrcan.gc.ca/energy-efficiency/energy-efficiency-regulations/regulatory-co-operation/17308?wbdisable=true</t>
  </si>
  <si>
    <t>Build Smart: Canada's Buildings Strategy Canada (2017)</t>
  </si>
  <si>
    <t>Build Smart: Canada's Buildings Strategy</t>
  </si>
  <si>
    <t xml:space="preserve">This strategic policy document sets out a framework for the Canadian building sector under the Pan-Canadian Framework on Clean Growth and Climate Change. It includes measures aimed at promoting energy efficiency retrofits and develop new technologies for the sector, developing new national building and appliances standards, with the goal of adopting a Net Zero Energy Ready code by 2030. </t>
  </si>
  <si>
    <t>https://www.nrcan.gc.ca/energy-efficiency/buildings/canadas-building-strategy/20535</t>
  </si>
  <si>
    <t>Market transformation road map for energy efficient equipment in the building sector Canada (2017)</t>
  </si>
  <si>
    <t>Market transformation road map for energy efficient equipment in the building sector</t>
  </si>
  <si>
    <t>This policy supports the Canadian Buildings Strategy of 2017, by setting aspirational goals for energy performance of key equipment and supporting industry initiatives that provide solutions for identified barriers</t>
  </si>
  <si>
    <t>https://www.nrcan.gc.ca/sites/www.nrcan.gc.ca/files/emmc/pdf/2018/en/18-00072-nrcan-road-map-eng.pdf</t>
  </si>
  <si>
    <t>Coal power phase-out plans Chile (2021)</t>
  </si>
  <si>
    <t>Coal power phase-out plans</t>
  </si>
  <si>
    <t>Target, Regulatory Instruments, Other mandatory requirements</t>
  </si>
  <si>
    <t>Chile's ministry of energy announced an acceleration of current plans to phase-out existing coal power plants and forbid new ones from being constructed. Current plans include closing 8 of the country's remaining 28 plants by 2025 and the rest by 2040</t>
  </si>
  <si>
    <t>https://energia.gob.cl/noticias/los-lagos/ministerio-de-energia-anuncia-historico-cierre-adelantado-de-centrales-carbon</t>
  </si>
  <si>
    <t>Climate Change Framework Law Chile (2022)</t>
  </si>
  <si>
    <t>Climate Change Framework Law</t>
  </si>
  <si>
    <t>This legislation proposal aims to strengthen the legal basis for implementation of climate targets. It proposes the creation of a National Finance Strategy Against Climate Change and would enshrine into law the country's 2050 Net Zero target</t>
  </si>
  <si>
    <t>https://leycambioclimatico.cl/leyccchile/</t>
  </si>
  <si>
    <t>Law 21,305 on energy efficiency Chile (2021)</t>
  </si>
  <si>
    <t xml:space="preserve">Law 21,305 on energy efficiency </t>
  </si>
  <si>
    <t>Policy support, Strategic planning, Target, Energy efficiency target, Formal &amp; legally binding energy efficiency target</t>
  </si>
  <si>
    <t>This legislation introduces a energy intensity target, presented as a 10% reduction in energy intensity of GDP for 2030 compared to 2019 levels. This reduction should lead to cumulative savings of  USD 15.2 billion and a cumulative CO2 reduction of 28.6Mt.</t>
  </si>
  <si>
    <t>https://energia.gob.cl/ley-y-plan-de-eficiencia-energetica
https://www.smart-energy.com/industry-sectors/policy-regulation/energy-efficiency-law-passed-in-chile/</t>
  </si>
  <si>
    <t>National Green Hydrogen Strategy Chile (2020)</t>
  </si>
  <si>
    <t>National Green Hydrogen Strategy</t>
  </si>
  <si>
    <t xml:space="preserve">Electricity and heat, Renewables, Transport, Low-emissions mobility, Industry </t>
  </si>
  <si>
    <t>This strategic policy document sets out a framework to develop green hydrogen production in Chile, with the goal of becoming a world class exporter by 2040. It includes concrete measures for the short-term, such as financing rounds for pilot projects, establishing regulations to give long-term security to investors and discussions over ramping up the national carbon tax (currently at USD 5/tCO2) to make investments in hydrogen more attractive.</t>
  </si>
  <si>
    <t>https://energia.gob.cl/sites/default/files/estrategia_nacional_de_hidrogeno_verde_-_chile.pdf
https://www.bnamericas.com/en/features/chiles-green-hydrogen-strategy-attracts-interest</t>
  </si>
  <si>
    <t>Energy Efficiency Seal Chile (2013)</t>
  </si>
  <si>
    <t>Energy Efficiency Seal</t>
  </si>
  <si>
    <t>This label is a recognition to companies that demonstrate commitment to improving their energy efficiency</t>
  </si>
  <si>
    <t>http://www.chiledesarrollosustentable.cl/noticias/ministerio-de-energia-lanza-sello-de-eficiencia-energetica-para-empresas/</t>
  </si>
  <si>
    <t>National Fuel Standards Chile (2010)</t>
  </si>
  <si>
    <t>National Fuel Standards</t>
  </si>
  <si>
    <t>Currently, both Diesel and Gasoline fuel in Chile is limited to 15 ppm sulfur.</t>
  </si>
  <si>
    <t>https://www.transportpolicy.net/standard/chile-fuels-diesel-and-gasoline/</t>
  </si>
  <si>
    <t>Vehicle emissions standards Chile (2017)</t>
  </si>
  <si>
    <t>Vehicle emissions standards</t>
  </si>
  <si>
    <t>Transport, heavy-duty vehicles, Light-duty vehicles</t>
  </si>
  <si>
    <t>Chilean heavy-duty vehicles adhere either to European or US Standards, with the Euro V/US 2007 standards currently in place for PM emissions and the Euro IV/US 2004 standards in place for NOx emissions. Euro VI standards are projected to be implemented in Chile by September 2020
As with heavy-duty vehicles, light and medium-duty vehicles in Chile conform to either US or European standards. Light and medium-duty diesel and gasoline vehicles were adopted to Euro 5/US Tier 2 in 2012 and 2014, with Euro VI standards to be implemented by September 2022</t>
  </si>
  <si>
    <t xml:space="preserve"> https://www.transportpolicy.net/standard/chile-light-duty-emissions/
https://www.transportpolicy.net/standard/chile-heavy-duty-emissions/</t>
  </si>
  <si>
    <t>Housing Energy Labelling System Chile (2012)</t>
  </si>
  <si>
    <t>Housing Energy Labelling System</t>
  </si>
  <si>
    <t>Information and education, Performance label, Voluntary approaches</t>
  </si>
  <si>
    <t>This is a labelling and certification system for the energy efficiency of households</t>
  </si>
  <si>
    <t>https://www.calificacionenergetica.cl/que-evalua-la-calificacion-energetica-de-viviendas/</t>
  </si>
  <si>
    <t>Bill on the prohibition of coal-fired thermoelectric plants Chile (2021)</t>
  </si>
  <si>
    <t>Bill on the prohibition of coal-fired thermoelectric plants</t>
  </si>
  <si>
    <t>This proposed legislation sets into law that the installation and operation of coal-fired thermoelectric plants will be prohibited throughout the country. For powerplants that are less than 30 years old, the ban will take effect on December 31, 2025.</t>
  </si>
  <si>
    <t>https://www.camara.cl/legislacion/ProyectosDeLey/tramitacion.aspx?prmID=13743&amp;prmBOLETIN=13196-12</t>
  </si>
  <si>
    <t>Carbon Tax Chile (2014)</t>
  </si>
  <si>
    <t xml:space="preserve">Carbon Tax </t>
  </si>
  <si>
    <t xml:space="preserve">The tax reform dictates carbon taxation of new car purchases based on Nitrogen oxide (NOx) (heavy) and Field Electron (FE) (more light) emissions, according to Fuel Economy labelling information. The reform also includes a "green tax," a US$5 tax per ton of CO2 emitted from thermal powerplants.  </t>
  </si>
  <si>
    <t>https://www.thegef.org/news/chile-puts-carbon-tax-vehicles-promotes-efficiency</t>
  </si>
  <si>
    <t>Energy Efficiency and Emissions Reduction Network in Mining Chile (2021)</t>
  </si>
  <si>
    <t>Energy Efficiency and Emissions Reduction Network in Mining</t>
  </si>
  <si>
    <t>This is a knowledge sharing network between the Chilean government and 14 mining companies to improve efforts to reduce energy consumption and sustainability in the sector.</t>
  </si>
  <si>
    <t>https://energia.gob.cl/noticias/nacional/se-crea-1deg-red-de-eficiencia-energetica-y-reduccion-de-emisiones-en-la-mineria</t>
  </si>
  <si>
    <t>Just Transition Strategy Chile (2021)</t>
  </si>
  <si>
    <t>Just Transition Strategy</t>
  </si>
  <si>
    <t>This strategy is under development and will seek to ensure that vulnerable groups of society are protected against the effects of the low-carbon transition.  This is a support policy to Chile's Climate Change Framework Law, also currently under development</t>
  </si>
  <si>
    <t>https://energia.gob.cl/mini-sitio/estrategia-de-transicion-justa-en-energia</t>
  </si>
  <si>
    <t>Solar House Program Chile (2021)</t>
  </si>
  <si>
    <t>Solar House Program</t>
  </si>
  <si>
    <t>This program sets up a subsidy system for homeowners looking to instal rooftop photovoltaics. The program is expected to benefit 1,000 homes during its first year of implementation, and so far only targets city residents who are connected to the distribution network.</t>
  </si>
  <si>
    <t>https://energia.gob.cl/noticias/aysen-del-general-carlos-ibanez-del-campo/casa-solar-iniciativa-para-instalar-sistemas-solares-en-viviendas-menor-precio-en-todo-chile</t>
  </si>
  <si>
    <t>Coal power phase-out plans China (2021)</t>
  </si>
  <si>
    <t>During the Leaders Summit on Climate of April 2021, president Xi Jinping announced China will peak coal consumption on 2025 and start slowly phasing-down after that</t>
  </si>
  <si>
    <t>https://www.reuters.com/world/china/chinas-xi-says-china-will-phase-down-coal-consumption-over-2026-2030-2021-04-22/</t>
  </si>
  <si>
    <t>NEA Renewable Energy Target China (2021)</t>
  </si>
  <si>
    <t xml:space="preserve">NEA Renewable Energy Target </t>
  </si>
  <si>
    <t>The National Energy Administration set out a new RE installed capacity target in March 2021, aiming to make Hydro, Solar, Wind and Biomass take up 50% of installed capacity by 2025</t>
  </si>
  <si>
    <t>https://www.asiafinancial.com/china-kicks-up-renewables-push-days-ahead-of-global-climate-summit</t>
  </si>
  <si>
    <t>Standards 2035 Plan China (under development)</t>
  </si>
  <si>
    <t>Standards 2035 Plan</t>
  </si>
  <si>
    <t>Policy support, Strategic planning, Regulatory Instruments, Codes and standards, Product standards</t>
  </si>
  <si>
    <t>This strategic policy document currently under preparation aims to enable Chinese technology companies to set global standards for emerging technologies</t>
  </si>
  <si>
    <t>https://www.china-briefing.com/news/what-is-china-standards-2035-plan-how-will-it-impact-emerging-technologies-what-is-link-made-in-china-2025-goals/</t>
  </si>
  <si>
    <t>Light-duty vehicle emission standards China (2016)</t>
  </si>
  <si>
    <t>Light-duty vehicle emission standards</t>
  </si>
  <si>
    <t>Current nationwide standards for light-duty vehicles are China 5, comparable to the Euro V standards</t>
  </si>
  <si>
    <t>https://www.transportpolicy.net/standard/china-light-duty-emissions/</t>
  </si>
  <si>
    <t>Light-duty vehicle emission standards China (2021)</t>
  </si>
  <si>
    <t>The new China 6 light-duty vehicle emissions standards are in force since the beginning of 2021.</t>
  </si>
  <si>
    <t>https://dieselnet.com/standards/cn/ld.php</t>
  </si>
  <si>
    <t>Heavy-duty vehicle emission standards China (2021)</t>
  </si>
  <si>
    <t>Heavy-duty vehicle emission standards</t>
  </si>
  <si>
    <t>Current standards for HDVs are China VI, comparable to Euro VI, and are in force since July 2021</t>
  </si>
  <si>
    <t>https://www.transportpolicy.net/standard/china-heavy-duty-emissions/</t>
  </si>
  <si>
    <t>Diesel and Gasoline Sulfur Standards China (2018)</t>
  </si>
  <si>
    <t>Since January 2018 both on- and off-road fuels are limited to a maximum 10ppm sulfur nationwide</t>
  </si>
  <si>
    <t>https://www.transportpolicy.net/standard/china-fuels-diesel-and-gasoline/</t>
  </si>
  <si>
    <t>Near Zero-emission Buildings Standard China (2019)</t>
  </si>
  <si>
    <t>Near Zero-emission Buildings Standard</t>
  </si>
  <si>
    <t>Technical guidance provided for nearly zero energy buildings</t>
  </si>
  <si>
    <t>https://www.unep.org/resources/emissions-gap-report-2019</t>
  </si>
  <si>
    <t>Energy Conservation Law China (2007)</t>
  </si>
  <si>
    <t>Framework for improving energy savings in industry through more efficienct management and the introduction of energy conservation technologies</t>
  </si>
  <si>
    <t>https://climate-laws.org/geographies/china/laws/energy-conservation-law</t>
  </si>
  <si>
    <t>Notice 655/2021 on Pollution Control, Energy Conservation and Carbon Reduction China (2021)</t>
  </si>
  <si>
    <t>Notice 655/2021 on Pollution Control, Energy Conservation and Carbon Reduction</t>
  </si>
  <si>
    <t>New regulations for the special central budget for pollution control, energy conservation and carbon reduction with the aim to improve internal investment in these areas and to mobilize social capital as well.</t>
  </si>
  <si>
    <t>https://climate-laws.org/geographies/china/policies/notice-655-2021-on-pollution-control-energy-conservation-and-carbon-reduction</t>
  </si>
  <si>
    <t>2020 New Energy Vehicle Promotion Subsidy Plan China (2020)</t>
  </si>
  <si>
    <t>2020 New Energy Vehicle Promotion Subsidy Plan</t>
  </si>
  <si>
    <t>New 2-year subsidy scheme to accelerate the electrification of vehicles</t>
  </si>
  <si>
    <t>https://climate-laws.org/geographies/china/policies/new-energy-vehicle-industry-development-plan-and-2020-new-energy-vehicle-promotion-subsidy-plan</t>
  </si>
  <si>
    <t>New Energy Vehicle Industry Development Plant China (2020)</t>
  </si>
  <si>
    <t>New Energy Vehicle Industry Development Plant</t>
  </si>
  <si>
    <t>Plan to support the development of EVs, Hybrids and fuel cell vehicles in the period 2021 to 2035</t>
  </si>
  <si>
    <t>White Paper on Energy Development "Energy in China's New Era" China (2020)</t>
  </si>
  <si>
    <t>White Paper on Energy Development "Energy in China's New Era"</t>
  </si>
  <si>
    <t>This document outlines several policy measures to support the energy transition, including an integration of energy conservation mesaures to the entire system, pririotizing renewables and nuclear capacity developments, and support the creation of an energy technology innovation environment</t>
  </si>
  <si>
    <t>https://www.iea.org/policies/12991-white-paper-on-energy-development-energy-in-chinas-new-era?country=People%27s%20Republic%20Of%20China&amp;page=1</t>
  </si>
  <si>
    <t>13th FYP for the Development of Building Energy Efficiency and Green Building China (2017)</t>
  </si>
  <si>
    <t>13th FYP for the Development of Building Energy Efficiency and Green Building</t>
  </si>
  <si>
    <t>Plan to raise the number of newly constructed green buildings in urban areas to 50% by 2020</t>
  </si>
  <si>
    <t>https://www.iea.org/policies/7905-13th-fyp-for-the-development-of-building-energy-efficiency-and-green-building?country=People%27s%20Republic%20Of%20China&amp;page=1</t>
  </si>
  <si>
    <t>Clean Winter Heating Plan in Northern China (2017 - 2021) China (2017)</t>
  </si>
  <si>
    <t>Clean Winter Heating Plan in Northern China (2017 - 2021)</t>
  </si>
  <si>
    <t>This policy sets out a target for the northern area of 70% increase in clean heating compared to 2017, and a 100% target for key cities and districts</t>
  </si>
  <si>
    <t>https://www.iea.org/policies/7906-clean-winter-heating-plan-in-northern-china-2017-2021?country=People%27s%20Republic%20Of%20China&amp;page=2</t>
  </si>
  <si>
    <t>Mid- to Long-term Development Plan for the Automotive Industry China (2017)</t>
  </si>
  <si>
    <t>Mid- to Long-term Development Plan for the Automotive Industry</t>
  </si>
  <si>
    <t>This policy sets out fuel efficiency targets for new passenger vehicles of 4L/100km by 2025, and aims to match world-class efficiency standards for heavy-duty vehicles by 2025</t>
  </si>
  <si>
    <t>https://www.iea.org/policies/7907-mid-to-long-term-development-plan-for-the-automotive-industry?country=People%27s%20Republic%20Of%20China&amp;page=2</t>
  </si>
  <si>
    <t>13th Wind Energy Development Five Year Plan (2016-2020) China (2016)</t>
  </si>
  <si>
    <t>13th Wind Energy Development Five Year Plan (2016-2020)</t>
  </si>
  <si>
    <t>This plan sets out wind power targets for 2020. For onshore wind the target is 205 GW of installed capacity, and 5 GW for offshore wind</t>
  </si>
  <si>
    <t>https://www.iea.org/policies/6276-china-13th-wind-energy-development-five-year-plan-2016-2020?country=People%27s%20Republic%20Of%20China&amp;page=2</t>
  </si>
  <si>
    <t>Energy Technology Innovation Action Plan 2016-2030 China (2016)</t>
  </si>
  <si>
    <t>Energy Technology Innovation Action Plan 2016-2030</t>
  </si>
  <si>
    <t>Electricity and heat, Transport, Industry</t>
  </si>
  <si>
    <t>Long-term plan to enhance innovation in energy technology and to reduce dependence on international suppliers for renewable energy projects</t>
  </si>
  <si>
    <t>https://www.iea.org/policies/6272-china-energy-technology-innovation-action-plan-2016-2030?country=People%27s%20Republic%20Of%20China&amp;page=2</t>
  </si>
  <si>
    <t>Law on Air Pollution Prevention and Control China (2016)</t>
  </si>
  <si>
    <t>Law on Air Pollution Prevention and Control</t>
  </si>
  <si>
    <t>This law establishes new air pollution standards for industries and sets out monitoring and reporting mechanisms</t>
  </si>
  <si>
    <t>https://www.ilo.org/dyn/natlex/docs/ELECTRONIC/92654/126612/F-1979421844/CHN92654%202018.pdf</t>
  </si>
  <si>
    <t>National Energy Conservation Law (amendment) China (2016)</t>
  </si>
  <si>
    <t>National Energy Conservation Law (amendment)</t>
  </si>
  <si>
    <t>Two articles of the existing law were ammended, which regulate enforcement mechanisms for energy conservation assessments of industries and investment projects</t>
  </si>
  <si>
    <t>https://www.iea.org/policies/7910-national-energy-conservation-law-of-china-amendments-in-2016?country=People%27s%20Republic%20Of%20China&amp;page=3</t>
  </si>
  <si>
    <t>Reactivation, Recovery and Sustainable &amp; Inclusive Growth "Compromiso por el futuro de Colombia" Colombia (2021)</t>
  </si>
  <si>
    <t>Reactivation, Recovery and Sustainable &amp; Inclusive Growth "Compromiso por el futuro de Colombia"</t>
  </si>
  <si>
    <t>As part of its recovery package, 9 renewable energy projects are set to receive funding, alongside fossil fuel projects</t>
  </si>
  <si>
    <t>https://compromisoporcolombia.gov.co/</t>
  </si>
  <si>
    <t>Renewable energy target Colombia (2019)</t>
  </si>
  <si>
    <t>Target announced by Colombia's Mines and Energy minister in July 3rd, 2019 to reach 1500 MW of installed capacity for Solar and Wind combined by 2022, from a current 50 MW. According to the CAT, this would equal a 9% of total electricity supply.</t>
  </si>
  <si>
    <t>https://www.pv-magazine-latam.com/2019/07/03/colombia-ratifica-su-intencion-de-alcanzar-1-500-mw-renovables-instalados-en-2022/
https://climateactiontracker.org/countries/colombia/policies-action/</t>
  </si>
  <si>
    <t>National Restoration Plan (2015-2035) Colombia (2015)</t>
  </si>
  <si>
    <t>National Restoration Plan</t>
  </si>
  <si>
    <t>This policy document sets out a framework to decrease deforestation rates in Colombia, aiming to transform the sector from a net source of emissions into a net sink by 2030. It includes an additional target of planting 180 million trees by 2022.</t>
  </si>
  <si>
    <t>https://archivo.minambiente.gov.co/images/BosquesBiodiversidadyServiciosEcosistemicos/pdf/plan_nacional_restauracion/PLAN_NACIONAL_DE_RESTAURACI%C3%93N_2.pdf</t>
  </si>
  <si>
    <t>Law 1964/2019 promoting the use of electric vehicles Colombia (2019)</t>
  </si>
  <si>
    <t>Law 1964/2019 promoting the use of electric vehicles</t>
  </si>
  <si>
    <t>Fiscal or financial incentives, Tax relief, Regulatory Instruments, Codes and standards, Product standards</t>
  </si>
  <si>
    <t>This law sets out a framework to generate promotion schemes for EVs as well as sales targets, tax incentives and charging station regulations</t>
  </si>
  <si>
    <t>https://climate-laws.org/geographies/colombia/laws/law-1964-2019-promoting-the-use-of-electric-vehicles</t>
  </si>
  <si>
    <t>Sectoral Climate Change Management Plan for Housing and Urban Territory (PIGCCS) Colombia (2021)</t>
  </si>
  <si>
    <t>Sectoral Climate Change Management Plan for Housing and Urban Territory (PIGCCS)</t>
  </si>
  <si>
    <t>Buildings, Industry, Waste CH4</t>
  </si>
  <si>
    <t>Sectoral plan to reduce emissions by 4 MtCO2e in 2030 from the buildings and waste sectors through implementation of mitigation measures</t>
  </si>
  <si>
    <t>https://www.minvivienda.gov.co/sites/default/files/2021-02/anexo-resolucion-0431-2020.pdf</t>
  </si>
  <si>
    <t>Resolution 0549 on Sustainable Construction Colombia (2015)</t>
  </si>
  <si>
    <t>Resolution 0549 on Sustainable Construction</t>
  </si>
  <si>
    <t>This resolution sets out minimum standards for energy effiency in buildings, including heating and cooling</t>
  </si>
  <si>
    <t>https://vlex.com.co/vid/resolucion-numero-0549-2015-579785318</t>
  </si>
  <si>
    <t>New mechanism to provide energy service to more Colombian homes Colombia (2020)</t>
  </si>
  <si>
    <t>New mechanism to provide energy service to more Colombian homes</t>
  </si>
  <si>
    <t>New mechanism to allow energy distribution companies to bring power to households through isolated solutions, which are power generation systems currently not connected to the National Interconnected System, and mostly generate power through non-conventional renewable sources. It is estimated that through this new mechanism, approximately 338,000 households will gain access to electricity</t>
  </si>
  <si>
    <t>https://www.minenergia.gov.co/en/web/10180/historico-de-noticias?idNoticia=24271065
https://www.iea.org/policies/12889-new-mechanism-to-provide-energy-service-to-more-colombian-homes?country=Colombia&amp;qs=colombia</t>
  </si>
  <si>
    <t>Rules of the 2021 Renewable Energy Auction Colombia (2021)</t>
  </si>
  <si>
    <t>Rules of the 2021 Renewable Energy Auction</t>
  </si>
  <si>
    <t>New auction rules allow projects from 5 MW to participe</t>
  </si>
  <si>
    <t>https://www.iea.org/policies/13140-rules-of-the-2021-renewable-energy-auction?country=Colombia&amp;qs=colombia</t>
  </si>
  <si>
    <t>Ten milestones for the mining and energy sector Colombia (2021)</t>
  </si>
  <si>
    <t>Ten milestones for the mining and energy sector</t>
  </si>
  <si>
    <t>This policy includes 10 targets for the energy and mines sector, including:
-Reaching 700 MW of solar and wind installed capacity by 2021
-Developing a Hydrogen roadmap
-Developing a roadmap for the energy transition
-Incentivizing low-emissions mobility
-Increasing energy access
-Increase move from biomass to natural gas for cooking and heating
-Expand oil and gas exploration and production activities
-Increase the exploitation of gold and copper
-Develop a streamlined process for mining permits
-Legally register a higher share of small-scale mining operations (currently outside of the legal system)</t>
  </si>
  <si>
    <t>https://www.minenergia.gov.co/en/web/10180/historico-de-noticias?idNoticia=24268578</t>
  </si>
  <si>
    <t>Energy Transition Roadmap Colombia (2021)</t>
  </si>
  <si>
    <t>Energy Transition Roadmap</t>
  </si>
  <si>
    <t xml:space="preserve">This strategic policy document sets out a number of targets supporting the energy transition in Colombia, including a 1500 MW installed capacity of renewables by 2022 target. The document also underscores the importance of natural gas for transport as a "clean fuel" to reduce emissions from the sector. </t>
  </si>
  <si>
    <t>https://www.minenergia.gov.co/documents/10192/24090708/Transformaci%C3%B3n+Energetica.pdf</t>
  </si>
  <si>
    <t>Decree 829 - Tax incentives for non-conventional renewable energies - streamlined procedure Colombia (2020)</t>
  </si>
  <si>
    <t>Decree 829 - Tax incentives for non-conventional renewable energies - streamlined procedure</t>
  </si>
  <si>
    <t>This decree regulates the administrative procedure for access to tax benefits from renewable energy projects, reducing waiting times from 3 months to 45 days</t>
  </si>
  <si>
    <t>https://www.iea.org/policies/12834-decree-829-of-2020-tax-incentives-for-non-conventional-renewable-energies-streamlined-procedure?country=Colombia&amp;qs=colombia</t>
  </si>
  <si>
    <t>Long Term Strategy E2050 Colombia (2020)</t>
  </si>
  <si>
    <t>Long Term Strategy E2050</t>
  </si>
  <si>
    <t xml:space="preserve">This policy document seeks to define realistic objectives that combine long-term trajectories of socioeconomic development and GHG emission reduction goals to strengthen the country's resilience, while helping to identify priorities in terms of of public and private investment, national and international, necessary to implement the structural transformations of its economy in relation to the decarbonization and long-term resilience scenarios. </t>
  </si>
  <si>
    <t>https://e2050colombia.com/</t>
  </si>
  <si>
    <t>National strategy for electric mobility - Vision 2030 Colombia (2020)</t>
  </si>
  <si>
    <t>National strategy for electric mobility - Vision 2030</t>
  </si>
  <si>
    <t>This policy seeks to increase the share of EVs in Colombia's transport system. It sets the target of reaching 600,000 vehicles by 2030</t>
  </si>
  <si>
    <t>https://climate-laws.org/geographies/colombia/policies/national-strategy-for-electric-mobility-2020-vision-2030-3bd4f928-8e4a-49bc-a0f8-d3e7673334d2</t>
  </si>
  <si>
    <t>Comprehensive Strategy for Deforestation Control and Forest Management Colombia (2019)</t>
  </si>
  <si>
    <t>Comprehensive Strategy for Deforestation Control and Forest Management</t>
  </si>
  <si>
    <t>This policy sets out a strategy to manage the country's forestry resources with the aim of reaching zero deforestation by 2030. In its current NDC from 2020, Colombia has commited to limiting deforestation to 50,000 ha/year by 2030, effectively rolling back the target set out in this document</t>
  </si>
  <si>
    <t>https://climate-laws.org/geographies/colombia/policies/comprehensive-strategy-for-deforestation-control-and-forest-management</t>
  </si>
  <si>
    <t>National Climate Finance Strategy Colombia (2018)</t>
  </si>
  <si>
    <t>National Climate Finance Strategy</t>
  </si>
  <si>
    <t>This policy document defines a strategy to identify ways that allow mobilizing in a sustainable and scalable way resources to achieve the objectives of the National Policy on Climate Change.</t>
  </si>
  <si>
    <t>https://finanzasdelclima.dnp.gov.co/Que%20hacemos/Paginas/Estrategia-Nacional-Financiamiento-Climatico.aspx</t>
  </si>
  <si>
    <t>Agro-environmental Management 2011–2014 Costa Rica (2011)</t>
  </si>
  <si>
    <t>Agro-environmental Management 2011–2014</t>
  </si>
  <si>
    <t>This strategic policy document sets out a framework to improve the sustainability of the agricultural sector in Costa Rica, focusing both on adaptation and mitigation, and aiming to improve knowledge creation and sharing and capacity building</t>
  </si>
  <si>
    <t>http://www.mag.go.cr/biblioteca_virtual/bibliotecavirtual/a00299.pdf</t>
  </si>
  <si>
    <t>Organic Environment Law (Nº 7554) Costa Rica (1998)</t>
  </si>
  <si>
    <t>Organic Environment Law (Nº 7554)</t>
  </si>
  <si>
    <t>This law establishes the protection of the environment as a national priority and sets out a framework to develop policy instruments to enhance adaptation and mitigation action</t>
  </si>
  <si>
    <t>https://www.informea.org/en/organic-environment-law-n%C2%BA-7554-political-constitution-costa-rica-articles-46-and-50
http://www.sinac.go.cr/ES/normativa/Leyes/Ley%20Org%C3%A1nica%20del%20Ambiente%20N%C2%BA%207554.pdf</t>
  </si>
  <si>
    <t>Regional Plans for Climate Action and Risk Management 2018-2022 Costa Rica (2018)</t>
  </si>
  <si>
    <t>Regional Plans for Climate Action and Risk Management 2018-2022</t>
  </si>
  <si>
    <t xml:space="preserve">This policy sets out to identify potential climate risks and mitigation opportunities within the agricultura sector. It aims to provide information to producers on how to reduce their emissions and assist with the installation of solar PV and biogas production. </t>
  </si>
  <si>
    <t>http://www.infoagro.go.cr/InfoRegiones/Documents/PACGR_InformeSeguimiento_2018_RegionHuetarCaribe.pdf</t>
  </si>
  <si>
    <t>Inter-institutional action plan to promote the use of hydrogen in the transport sector Costa Rica (2018)</t>
  </si>
  <si>
    <t>Inter-institutional action plan to promote the use of hydrogen in the transport sector</t>
  </si>
  <si>
    <t>Electricity and Heat, Renewables, Transport, Low-emissions mobility</t>
  </si>
  <si>
    <t>This decree establishes the need to incorporate hydrogen into the national energy mix and to encourage and enable private actors to develop hydrogen projects</t>
  </si>
  <si>
    <t>https://climate-laws.org/geographies/costa-rica/policies/inter-institutional-action-plan-to-promote-the-use-of-hydrogen-in-the-transport-sector</t>
  </si>
  <si>
    <t>National Adaptation Policy 2018-2030 Costa Rica (2018)</t>
  </si>
  <si>
    <t>National Adaptation Policy 2018-2030</t>
  </si>
  <si>
    <t xml:space="preserve">This Policy is proposed as a guiding framework that will guide the country's actions in terms of adaptation. It establishes an overall and sectoral diagnostic about how climate change will impact Costa Rica, synthesises the global and national legal norms under which the government has to place its adaptation efforts, discusses the institutional framework under which these efforts must be undertaken, and develops a strategy. </t>
  </si>
  <si>
    <t xml:space="preserve">Adaptation </t>
  </si>
  <si>
    <t>https://climate-laws.org/geographies/costa-rica/policies/national-adaptation-policy-2018-2030</t>
  </si>
  <si>
    <t>Decree No. 41127 creating the National Measuring System for Climate Change Costa Rica (2018)</t>
  </si>
  <si>
    <t>Decree No. 41127 creating the National Measuring System for Climate Change</t>
  </si>
  <si>
    <t>Information and education, Information provision, Regulatory Instruments, Monitoring</t>
  </si>
  <si>
    <t>This decree creates the National Climate Change Metric System to facilitate the management and distribution of climate knowledge, information and data</t>
  </si>
  <si>
    <t>https://climate-laws.org/geographies/costa-rica/policies/decree-no-41127-creating-the-national-measuring-system-for-climate-change</t>
  </si>
  <si>
    <t>Decree 41032 - National Policy of Sustainable Production and Consumption 2018-2030 Costa Rica (2018)</t>
  </si>
  <si>
    <t>Decree 41032 - National Policy of Sustainable Production and Consumption 2018-2030</t>
  </si>
  <si>
    <t>Information and education, Information provision, Advice or aid in implementation</t>
  </si>
  <si>
    <t>This policy sets out a framework to enable private actor initiatives aiming to switch to more sustainable modes of production and consumption, in line with the objectives set in the Agenda 2030 (SDGs)</t>
  </si>
  <si>
    <t>https://climate-laws.org/geographies/costa-rica/policies/national-policy-of-sustainable-production-and-consumption-2018-2030</t>
  </si>
  <si>
    <t>National Policy on Risk Management 2016 - 2030 Costa Rica (2016)</t>
  </si>
  <si>
    <t>National Policy on Risk Management 2016 - 2030</t>
  </si>
  <si>
    <t>This policy sets out a framework to assess public and private activities from a long-term risk perspective that includes climate change risks</t>
  </si>
  <si>
    <t>https://climate-laws.org/geographies/costa-rica/policies/national-policy-on-risk-management-2016-2030</t>
  </si>
  <si>
    <t>Ordinance No. 70 - 'Management System to demonstrate C-neutrality Requirements' Costa Rica (2011)</t>
  </si>
  <si>
    <t>Ordinance No. 70 - 'Management System to demonstrate C-neutrality Requirements'</t>
  </si>
  <si>
    <t>This ordinance regulates the implementation of the C-Neutrality certification for private companies</t>
  </si>
  <si>
    <t>https://climate-laws.org/geographies/costa-rica/policies/ordinance-no-70-management-system-to-demonstrate-c-neutrality-requirements</t>
  </si>
  <si>
    <t>Regulation of liquid biofuels and their mixtures Costa Rica (2017)</t>
  </si>
  <si>
    <t>Regulation of liquid biofuels and their mixtures</t>
  </si>
  <si>
    <t>This regulation aims to determine and monitor the functions of actors along the value chain of biofuels, as well as to determine new standards for its storage, transport and distribution.</t>
  </si>
  <si>
    <t>https://www.iea.org/policies/6393-costa-rica-regulation-of-liquid-biofuels-and-their-mixtures-2017?country=Costa%20Rica&amp;qs=costa%20rica</t>
  </si>
  <si>
    <t>Regulation AR-NT-POASEN-2014 on Net-Metering Costa Rica (2014)</t>
  </si>
  <si>
    <t xml:space="preserve">Regulation AR-NT-POASEN-2014 on Net-Metering </t>
  </si>
  <si>
    <t>Electricity and Heat, Renewables</t>
  </si>
  <si>
    <t>This policy enables net metering for micro and small renewable energy producers</t>
  </si>
  <si>
    <t>https://www.iea.org/policies/6145-costa-rica-regulation-on-net-metering-technical-standard-for-planning-operation-and-access-to-national-grid?country=Costa%20Rica&amp;qs=costa%20rica</t>
  </si>
  <si>
    <t>Energy Strategy: Towards a New Energy Model Costa Rica (2010)</t>
  </si>
  <si>
    <t>Energy Strategy: Towards a New Energy Model</t>
  </si>
  <si>
    <t>This policy document has three main pillars to support the energy transition in Costa Rica: 
- Substitution of oil imports for biofuels without competing with food production
-Adding 1400 MW of new renewables generation capacity by 2020
-Increasing the participation of private actors in renewable energy generation projects to procure at least 600 MW additional to the previous target</t>
  </si>
  <si>
    <t>https://www.iea.org/policies/6239-energy-strategy-of-costa-rica-towards-a-new-energy-model-estrategia-energetica-hacia-un-nuevo-modelo-energetico-para-nuestro-pais?country=Costa%20Rica&amp;qs=costa%20rica</t>
  </si>
  <si>
    <t>Ten Years Perspective Development Plan (2021 – 2030) Ethiopia (2020)</t>
  </si>
  <si>
    <t>Ten Years Perspective Development Plan (2021 – 2030)</t>
  </si>
  <si>
    <t>This policy sets out a 10-year plan for economic development. It is based on 10 pillars or key principles, including a focus on a climate resilient and green economy, as well as environmental protection and GHG emissions reduction.</t>
  </si>
  <si>
    <t>Mitigation, Adaptation, Land use, Economic development, Energy access</t>
  </si>
  <si>
    <t>https://www.climate-laws.org/geographies/ethiopia/policies/10-year-development-plan-2020-21-2029-30</t>
  </si>
  <si>
    <t>National Greening Action Program Ethiopia (2019)</t>
  </si>
  <si>
    <t>National Greening Action Program</t>
  </si>
  <si>
    <t>Target, Direct investments</t>
  </si>
  <si>
    <t xml:space="preserve">This initiative includes tree planting in the rural and urban landscapes including urban beautification program for Addis Ababa and other major cities. It set out a target to plant 4 billion trees across the country in 2019, with 5 billion more being planted in 2020. </t>
  </si>
  <si>
    <t>https://ngd.essti.gov.et/
https://climateactiontracker.org/countries/ethiopia/policies-action/</t>
  </si>
  <si>
    <t>National Transport Policy Ethiopia (2020)</t>
  </si>
  <si>
    <t>National Transport Policy</t>
  </si>
  <si>
    <t>This sectoral development policy sets out a strategy for the transport sector, aiming to: 
-Make sure that the transport sector competently contributes to enhance the overall economic  development and social interaction
-Make the transport sector convenient, efficient,  safe and accident free, Information Technology (IT)  supported, reliable and accessible 
- By guaranteeing the strategic, economic and social benefit for our country, ensure an equitable and efficient transport infrastructure and services operation
-Encourage and expand transport systems operating  on renewable energy without compromising the  safety of the natural environment by ensuring that  the transport sector is environmentally friendly and  does not harm the natural environment</t>
  </si>
  <si>
    <t>http://ethiotransport.gov.et/T2/National_Transport%20Policy_EN.pdf</t>
  </si>
  <si>
    <t xml:space="preserve"> Forest Development, Conservation and Utilization Policy and Strategy Ethiopia (2007)</t>
  </si>
  <si>
    <t xml:space="preserve"> Forest Development, Conservation and Utilization Policy and Strategy</t>
  </si>
  <si>
    <t>This policy sets out a framework to manage Ethiopia's forest resources to accommodate growing demand, aiming to establish sustainable production practices in the sector. It was ammended in 2018, to enhance participation opportunities for affected communities</t>
  </si>
  <si>
    <t>https://www.efccc.gov.et/images/Polices/Forest_Policy__Strategy_english_2007.pdf</t>
  </si>
  <si>
    <t>Solar Auctions Ethiopia (2017)</t>
  </si>
  <si>
    <t>Solar Auctions</t>
  </si>
  <si>
    <t>Ethiopia Electric Power signed an agreement with IFC to advise on developing up to 500MW of solar power under the initiative. Although Ethiopia has huge renewable energy potential it currently has an energy shortfall of 500MW, with over 70% of its energy coming from hydropower. Solar power will help diversify Ethiopia’s energy mix and allow it to manage its water resources more effectively.</t>
  </si>
  <si>
    <t>https://www.scalingsolar.org/active-engagements/ethiopia/</t>
  </si>
  <si>
    <t>National Biogas Programme  Ethiopia (2007)</t>
  </si>
  <si>
    <t xml:space="preserve">National Biogas Programme </t>
  </si>
  <si>
    <t xml:space="preserve">This policy aims to develop the biogas sector in Ethiopia. The Specific objectives are to: 
• attract and strengthen institutions and organizations for the development of a national 
biogas sector; 
• construct 14,000 biogas plants in the four selected regions over a period of 5 years; 
• ensure continued operation of the biogas plants installed under the NBP; 
• maximize the benefits of all biogas plants installed. </t>
  </si>
  <si>
    <t>http://www.bibalex.org/Search4Dev/files/284294/116537.pdf</t>
  </si>
  <si>
    <t>Rural Electrification Fund Ethiopia (2003)</t>
  </si>
  <si>
    <t>Electricity and heat, Renewables, Oil</t>
  </si>
  <si>
    <t>The Rural Electrification Fund has the following objectives:
To provide loan and technical services for Rural Electrification Projects carried out by private operators, cooperatives and local communities and more specifically for those projects operating on renewable energy sources;
To encourage the utilization of electricity for production and social welfare purposes in rural areas.
The fund supports both Diesel and renewables generation projects but with more favourable conditions for the latter.</t>
  </si>
  <si>
    <t>http://extwprlegs1.fao.org/docs/pdf/eth95550.pdf</t>
  </si>
  <si>
    <t>Law no 002/2014 on sustainable development Gabon (2014)</t>
  </si>
  <si>
    <t>Law no 002/2014 on sustainable development</t>
  </si>
  <si>
    <t>https://climate-laws.org/geographies/gabon/laws/law-no-002-2014-on-sustainable-development</t>
  </si>
  <si>
    <t>Intended Nationally Determined Contribution - INDC Zimbabwe (2021)</t>
  </si>
  <si>
    <t>The updated target is a 40% reduction in economy-wide GHG emissions per capita compared to BAU by 2030, conditional on international support.</t>
  </si>
  <si>
    <t>https://www4.unfccc.int/sites/ndcstaging/PublishedDocuments/Zimbabwe%20First/Zimbabwe%20Revised%20Nationally%20Determined%20Contribution%202021%20Final.pdf</t>
  </si>
  <si>
    <t>Nationally Determined Contribution - NDC South Africa (2021)</t>
  </si>
  <si>
    <t>2025 target: South Africa’s annual GHG emissions will be in a range from 398-510 Mt CO2-eq.
2023 target: South Africa’s annual GHG emissions will be in a range from 350-420 Mt CO2-eq.
The upper end of the target range in 2025 has been reduced by 17%, and the upper end of the target range in 2030 has been reduced by 32%</t>
  </si>
  <si>
    <t>https://www4.unfccc.int/sites/ndcstaging/PublishedDocuments/South%20Africa%20First/South%20Africa%20updated%20first%20NDC%20September%202021.pdf</t>
  </si>
  <si>
    <t>Intended Nationally Determined Contribution - INDC Burundi (2021)</t>
  </si>
  <si>
    <t>Updated NDC maintains unconditional reduction target of 3% GHG emission reduction against BAU scenario by 2030 and reduces its conditional reduction target to 12.6% against BAU (from previous 20%).</t>
  </si>
  <si>
    <t>https://www4.unfccc.int/sites/ndcstaging/PublishedDocuments/Burundi%20First/CDN%20%20%20Burundi%20ANNEXE%201.pdf</t>
  </si>
  <si>
    <t>Nationally Determined Contribution - NDC Mauritius (2021)</t>
  </si>
  <si>
    <t>Mauritius aims to reduce overall GHG emissions by 40% in 2030 compared to the Business as Usual (BAU) scenario of around 6,900 ktCO2eq (including LULUCF) in 2030,  compared to the 2015 INDC target of 30% GHG emissions reduction by 2030.</t>
  </si>
  <si>
    <t>https://www4.unfccc.int/sites/ndcstaging/Pages/Party.aspx?party=MUS&amp;prototype=1</t>
  </si>
  <si>
    <t>Nationally Determined Contribution - NDC Kyrgyzstan (2021)</t>
  </si>
  <si>
    <t>The overall mitigation goal of the Kyrgyz Republic is to unconditionally reduce GHG emissions by 16.63% by 2025 and by 15.97% by 2030 (from 11.5-13.8% in its 2020 NDC), under the business-as-usual scenario. Should international support be provided, GHG emissions will be reduced by 2025 by 36.61% and by 2030 by 43.62%  (from 29-31% in its 2020 NDC), under the business-as-usual scenario.</t>
  </si>
  <si>
    <t>https://www4.unfccc.int/sites/ndcstaging/PublishedDocuments/Kyrgyzstan%20First/%D0%9E%D0%9D%D0%A3%D0%92%20ENG%20%D0%BE%D1%82%2008102021.pdf</t>
  </si>
  <si>
    <t>Nationally Determined Contribution - NDC Burkina Faso (2021)</t>
  </si>
  <si>
    <t>The updated NDC submission includes conditional and unconditional targets for 2025, 2030 and 2050. 
For 2025, the unconditional target is a 10.8% reduction against BAU, with 5.5% additional reductions conditional on international support.
For 2030, the unconditional target is a 19.6% reduction against BAU, with 9.8% additional reductions conditional on international support.
For 2025, the unconditional target is a 15.5% reduction against BAU, with 18.9% additional reductions conditional on international support.</t>
  </si>
  <si>
    <t>https://www4.unfccc.int/sites/ndcstaging/PublishedDocuments/Burkina%20Faso%20First/Rapport%20CDN_BKFA.pdf</t>
  </si>
  <si>
    <t>PSE</t>
  </si>
  <si>
    <t>Nationally Determined Contribution - NDC Palestine (2021)</t>
  </si>
  <si>
    <t>Palestine</t>
  </si>
  <si>
    <t xml:space="preserve">The State of Palestine's updated NDC submission presents two targets under a Status quo scenario, and an independence scenario. These targets are set for 2040, and set out a 17.5% and 26.6% reduction in GHG emissions compared to a BAU scenario respectively. </t>
  </si>
  <si>
    <t>https://www4.unfccc.int/sites/ndcstaging/PublishedDocuments/State%20of%20Palestine%20First/Updated%20NDC_%20State%20of%20Palestine_2021_FINAL.pdf</t>
  </si>
  <si>
    <t>Nationally Determined Contribution - NDC Tunisia (2021)</t>
  </si>
  <si>
    <t>Tunisia's updated NDC proposes reducing its greenhouse gas emissions across all sectors (energy; industrial processes; agriculture, forestry and other land use; waste) in order to lower its carbon intensity by 45% in 2030 (against INDC target of 41%), relative to the base year 2010.</t>
  </si>
  <si>
    <t>https://www4.unfccc.int/sites/ndcstaging/PublishedDocuments/Tunisia%20First/Tunisia%20Update%20NDC-french.pdf</t>
  </si>
  <si>
    <t>Intended Nationally Determined Contribution - INDC Turkey (2021)</t>
  </si>
  <si>
    <t>Turkey's INDC sets out a target of up to 21% reduction in GHG emissions against a BAU scenario by 2030</t>
  </si>
  <si>
    <t>https://www4.unfccc.int/sites/ndcstaging/PublishedDocuments/Turkey%20First/The_INDC_of_TURKEY_v.15.19.30.pdf</t>
  </si>
  <si>
    <t>Nationally Determined Contribution - NDC Mali (2021)</t>
  </si>
  <si>
    <t>Mali is expected to remain a net carbon sink up to 2030, but the country's Updated NDC nonetheless included a commitment to achieve a reduction of carbon emissions from four major sectors of its economy (25% from agriculture, 31% from energy and 39% from land use changes and forestry and 31% from waste) below Business as Usual scenario levels by 2030. This totals a 40% reduction against BAU by 2030.</t>
  </si>
  <si>
    <t>https://www4.unfccc.int/sites/ndcstaging/PublishedDocuments/Mali%20First/MALI%20First%20NDC%20update.pdf</t>
  </si>
  <si>
    <t>Nationally Determined Contribution - NDC Cameroon (2021)</t>
  </si>
  <si>
    <t>Updated NDC sets out a 2030 conditional target of 23% reduction of GHG emissions against BAU scenario, plus 12% additional emissions reduction conditional on international support.</t>
  </si>
  <si>
    <t>https://www4.unfccc.int/sites/ndcstaging/PublishedDocuments/Cameroon%20First/CDN%20r%C3%A9vis%C3%A9e%20CMR%20finale%20sept%202021.pdf</t>
  </si>
  <si>
    <t>Nationally Determined Contribution - NDC Belarus (2021)</t>
  </si>
  <si>
    <t>Updated NDC sets out an unconditional target of 35% GHG emissions reduction including LULUCF by 2030 compared to 1990 levels, plus an additional 5% reduction conditional on international support.</t>
  </si>
  <si>
    <t>https://www4.unfccc.int/sites/ndcstaging/PublishedDocuments/Belarus%20First/Belarus_NDC_English.pdf</t>
  </si>
  <si>
    <t>Nationally Determined Contribution - NDC Jordan (2021)</t>
  </si>
  <si>
    <t>Jordan's ndc sets out an unconditional target of 5% GHG emissions reduction against a BAU scenario by 2030, with an additional 26% reduction conditional on international support.</t>
  </si>
  <si>
    <t>https://www4.unfccc.int/sites/ndcstaging/PublishedDocuments/Jordan%20First/UPDATED%20SUBMISSION%20OF%20JORDANS.pdf</t>
  </si>
  <si>
    <t>Nationally Determined Contribution - NDC Benin (2021)</t>
  </si>
  <si>
    <t>Benin's updated NDC sets out a target of cumulative emissions reduction over the 2021 to 2030 period of 20.15% against a BAU scenario</t>
  </si>
  <si>
    <t>https://www4.unfccc.int/sites/ndcstaging/PublishedDocuments/Benin%20First/CDN_ACTUALISEE_BENIN.pdf</t>
  </si>
  <si>
    <t>Nationally Determined Contribution - NDC Mauritania (2021)</t>
  </si>
  <si>
    <t xml:space="preserve">Mauritania's updated NDC forecasts a net reduction in economy-wide GHG emissions  of 11% in 2030 compared to the BAU scenario with the country's own resources supported by international support
comparable to that received until 2020 (conditional target). With more support, Mauritania could ensure the carbon neutrality of its economy, by achieving a reduction of 92% in relation to the BAU. The overall cost of this ambition is estimated at 34255 Million US $of which 635 Million US $ is unconditional or 1.85%. </t>
  </si>
  <si>
    <t>https://www4.unfccc.int/sites/ndcstaging/PublishedDocuments/Mauritania%20First/CDN-actualis%C3%A9%202021_%20Mauritania.pdf</t>
  </si>
  <si>
    <t>Nationally Determined Contribution - NDC Guinea-Bissau (2021)</t>
  </si>
  <si>
    <t>The updated NDC includes an unconditional target of 10% reduction of GHG emissions including LULUCF below a BAU scenario by 2030, with 20% additional reductions conditional on international support</t>
  </si>
  <si>
    <t>https://www4.unfccc.int/sites/ndcstaging/PublishedDocuments/Guinea-Bissau%20First/NDC-Guinea%20Bissau-12102021.Final.pdf</t>
  </si>
  <si>
    <t>Nationally Determined Contribution - NDC Pakistan (2021)</t>
  </si>
  <si>
    <t>In its updated NDC, Pakistan intends to set a cumulative ambitious conditional target of overall 50% reduction of its projected emissions by 2030, with 15% from the country’s own resources and 35% subject to provision of international grant finance that would require USD 101 billion just for energy transition.</t>
  </si>
  <si>
    <t>https://www4.unfccc.int/sites/ndcstaging/PublishedDocuments/Pakistan%20First/Pakistan%20Updated%20NDC%202021.pdf</t>
  </si>
  <si>
    <t>Nationally Determined Contribution - NDC Tajikistan (2021)</t>
  </si>
  <si>
    <t xml:space="preserve">The unconditional contribution (NDC) of reducing greenhouse gas emissions in Tajikistan is not to exceed 60-70% of greenhouse gas (GHG) emissions as of 1990, which is the reference year, by 2030. 
The conditional contribution (NDC), subject to a significant international funding and technology transfer, is not to exceed 50-60% GHG emissions as of 1990 by 2030. </t>
  </si>
  <si>
    <t>https://www4.unfccc.int/sites/ndcstaging/PublishedDocuments/Tajikistan%20First/NDC_TAJIKISTAN_ENG.pdf</t>
  </si>
  <si>
    <t>Nationally Determined Contribution - NDC Eswatini (2021)</t>
  </si>
  <si>
    <t>The updated NDC of Eswatini represents a progression beyond the 2015 NDC by adopting an economy wide GHG emissions reduction target of 5% by 2030 compared to the baseline scenario. This economy wide emission reduction can increase to 14% with external financing and this translates to 1.04 million tonnes fewer GHG emissions in 2030 compared to a baseline scenario.</t>
  </si>
  <si>
    <t>https://www4.unfccc.int/sites/ndcstaging/Pages/Party.aspx?party=SWZ&amp;prototype=1</t>
  </si>
  <si>
    <t>Nationally Determined Contribution - NDC Kuwait (2021)</t>
  </si>
  <si>
    <t>The updated NDC sets out an unconditional target to reduce GHG emissions by 7.4% below BAU levels by 2035.</t>
  </si>
  <si>
    <t>https://www4.unfccc.int/sites/ndcstaging/PublishedDocuments/Kuwait%20First/Kuwait%20updating%20the%20first%20NDC-English.pdf</t>
  </si>
  <si>
    <t>Nationally Determined Contribution - NDC Togo (2021)</t>
  </si>
  <si>
    <t>The updated NDC sets out an unconditional target to reduce GHG emissions by 20.51% compared to a BAU scenario by 2030 (or 6.1 MtCO2e), and a conditional target to reduce emissions by 30% compared to a BAU scenario by 2030 (or 9.3 MtCO2e)</t>
  </si>
  <si>
    <t>https://www4.unfccc.int/sites/ndcstaging/PublishedDocuments/Togo%20First/CDN%20Revis%C3%A9es_Togo_Document%20int%C3%A9rimaire_rv_11%2010%2021.pdf</t>
  </si>
  <si>
    <t>Nationally Determined Contribution - NDC Albania (2021)</t>
  </si>
  <si>
    <t>The updated NDC sets out a GHG emissions reduction target of 20.9% below a BAU scenario, equivalent to a 3.2 MtCO2e of avoided emissions in 2030. Compared to recorded emissions from the 2016 inventory, the 2030 emissions under the NDC would be 1.8 MtCO2e or 18% higher in absolute terms.</t>
  </si>
  <si>
    <t>https://www4.unfccc.int/sites/ndcstaging/PublishedDocuments/Albania%20First/Albania%20Revised%20NDC.pdf</t>
  </si>
  <si>
    <t>Nationally Determined Contribution - NDC Nauru (2021)</t>
  </si>
  <si>
    <t>As a developing small island nation, the NDC of Nauru focused on adaptation measures and increasing renewable energy deployment, and did not include a specific target for emissions reduction by 2030. It did, however, include an aspirational commitment to net zero by 2050.</t>
  </si>
  <si>
    <t>https://www4.unfccc.int/sites/ndcstaging/PublishedDocuments/Nauru%20First/Nauru%20Updated%20NDC%20pdf.pdf</t>
  </si>
  <si>
    <t>Nationally Determined Contribution - NDC Iraq (2021)</t>
  </si>
  <si>
    <t>Iraq's updated NDC does not include an emissions reduction target</t>
  </si>
  <si>
    <t>https://www4.unfccc.int/sites/ndcstaging/Pages/Party.aspx?party=IRQ&amp;prototype=1</t>
  </si>
  <si>
    <t>Nationally Determined Contribution - NDC Bahrain (2021)</t>
  </si>
  <si>
    <t>Updated NDC containts no set targets, general plans and startegies to lower greenhouse gas emission.</t>
  </si>
  <si>
    <t>https://www4.unfccc.int/sites/ndcstaging/PublishedDocuments/Bahrain%20First/NDC%20of%20the%20Kingdom%20of%20Bahrain%20under%20UNFCCC.pdf</t>
  </si>
  <si>
    <t>Nationally Determined Contribution - NDC Chad (2021)</t>
  </si>
  <si>
    <t>The updated NDC sets out new GHG emissions reduction targets: an unconditional target of 0.5% against a BAU projection (in previous NDC: 18.2%), and a conditional target of 19.3% reduction below BAU levels. This amounts to a 16.4 MtCO2e of avoided emissions by 2030 (in previous NDC: 41.7 MtCO2e), and a cumulative 88.6 MtCO2e (in previous NDC: 162 MtCO2e).</t>
  </si>
  <si>
    <t>https://www4.unfccc.int/sites/ndcstaging/PublishedDocuments/Chad%20First/CDN%20ACTUALISEE%20DU%20TCHAD.pdf</t>
  </si>
  <si>
    <t>Nationally Determined Contribution - NDC Japan (2021)</t>
  </si>
  <si>
    <t>After re-stating its previous NDC target in 2020, Japan submitted a new NDC in October 2021, raising its target from a 26% to a 46% reduction compared to 2013 levels by 2030. The NDC also states the will to continue efforts to reach a 50% reduction target if possible.</t>
  </si>
  <si>
    <t>https://www4.unfccc.int/sites/ndcstaging/PublishedDocuments/Japan%20First/JAPAN_FIRST%20NDC%20(UPDATED%20SUBMISSION).pdf</t>
  </si>
  <si>
    <t>Nationally Determined Contribution - NDC Saudi Arabia (2021)</t>
  </si>
  <si>
    <t>The Kingdom will implement actions, projects, and plans outlined in this submission that aim at reducing, avoiding, and removing GHG emissions by 278 MtCO2e annually by 2030, with the year 2019 designated as the base year for this NDC (it is unclear but probable that this reduction target is measured against a BAU scenario). This ambition is more than a two-fold increase versus the previous one as outlined in the Kingdom’s INDC (130 MtCO2e).</t>
  </si>
  <si>
    <t>https://www4.unfccc.int/sites/ndcstaging/PublishedDocuments/Saudi%20Arabia%20First/KSA%20NDC%202021%20FINAL%20v24%20Submitted%20to%20UNFCCC.pdf</t>
  </si>
  <si>
    <t>Nationally Determined Contribution - NDC Saint Kitts and Nevis (2021)</t>
  </si>
  <si>
    <t>This revised and strengthened NDC pledges a significantly more ambitious mitigation target of reducing economy-wide CO2 emissions by 61% by 2030, compared to the base year 2010, conditional upon adequate access to resources including climate finance as well as capacity building support.</t>
  </si>
  <si>
    <t>https://www4.unfccc.int/sites/ndcstaging/PublishedDocuments/Saint%20Kitts%20and%20Nevis%20First/St.%20Kitts%20and%20Nevis%20Revised%20NDC_Updated.pdf</t>
  </si>
  <si>
    <t>Nationally Determined Contribution - NDC Australia (2021)</t>
  </si>
  <si>
    <t>Australia’s NDC submits the same target presented in its 2015 NDC. The unchanged target aims to reduce greenhouse gas emissions by 26-28% below 2005 levels by 2030, including LULUCF. 
The 2021 updated NDC includes a commitment to net zero by 2050.</t>
  </si>
  <si>
    <t>https://www4.unfccc.int/sites/ndcstaging/PublishedDocuments/Australia%20First/Australia%20Nationally%20Determined%20Contribution%20Update%20October%202021%20WEB.pdf</t>
  </si>
  <si>
    <t>Nationally Determined Contribution - NDC China (2021)</t>
  </si>
  <si>
    <t>China’s updated NDC goals are as follows: 
- Aims to have CO2 emissions peak before 2030 and achieve carbon neutrality before 2060
- To lower CO2 emissions per unit of GDP by over 65% from the 2005 level
- To increase the share of non-fossil fuels in primary energy consumption to around 25%
- To increase the forest stock volume by 6 billion cubic meters from the 2005 level
- To bring its total installed capacity of wind and solar power to over 1.2 billion kilowatts by 2030</t>
  </si>
  <si>
    <t>https://www4.unfccc.int/sites/ndcstaging/PublishedDocuments/China%20First/China%E2%80%99s%20Achievements,%20New%20Goals%20and%20New%20Measures%20for%20Nationally%20Determined%20Contributions.pdf</t>
  </si>
  <si>
    <t>Nationally Determined Contribution - NDC Uzbekistan (2021)</t>
  </si>
  <si>
    <t>To decrease specific emissions of greenhouse gases per unit of GDP by 35% (in previous NDC: 10%) by 2030 from level of 2010.</t>
  </si>
  <si>
    <t>https://www4.unfccc.int/sites/ndcstaging/PublishedDocuments/Uzbekistan%20First/Uzbekistan_Updated%20NDC_2021_EN.pdf</t>
  </si>
  <si>
    <t>Nationally Determined Contribution - NDC Argentina (2021)</t>
  </si>
  <si>
    <t>Argentina's 2021 updated NDC proposes an absolute and economy-wide (excluding LULUCF) unconditional target of 349 MtCO2e (in 2020 version: 359 MtCO2e) in the year 2030.</t>
  </si>
  <si>
    <t>https://www4.unfccc.int/sites/ndcstaging/PublishedDocuments/Argentina%20Second/Actualizacio%CC%81n%20meta%20de%20emisiones%202030.pdf</t>
  </si>
  <si>
    <t>Nationally Determined Contribution - NDC New Zealand (2021)</t>
  </si>
  <si>
    <t>The updated NDC includes a new GHG emissions target of 50% reduction by 2030 below 2005 levels (in previous NDC: 30%). This corresponds to 41 per cent when managed using a multi-year emissions budget starting from New Zealand’s 2020 emissions target. Based on New Zealand’s most recent greenhouse gas inventory, this budget provisionally equates to 571 Mt CO2e over 2021 – 2030 (in previous NDC: 623 MtCO2e).
 </t>
  </si>
  <si>
    <t>https://www4.unfccc.int/sites/ndcstaging/PublishedDocuments/New%20Zealand%20First/New%20Zealand%20NDC%20November%202021.pdf</t>
  </si>
  <si>
    <t>Nationally Determined Contribution - NDC Ghana (2021)</t>
  </si>
  <si>
    <t xml:space="preserve">The updated NDC includes an unconditional target of a cumulative reduction of 8.5 MtCO2e for the period 2020-2025, and a 33.1 MtCO2e reduction for the period 2020-2030, both compared to BAU projections. A conditional target of 16.7 MtCO2e for the period 2020-2025 and 56.1 MtCO2e for the period 2020-2030 is also included. </t>
  </si>
  <si>
    <t>https://www4.unfccc.int/sites/ndcstaging/PublishedDocuments/Ghana%20First/Ghana's%20Updated%20Nationally%20Determined%20Contribution%20to%20the%20UNFCCC_2021.pdf</t>
  </si>
  <si>
    <t>COM</t>
  </si>
  <si>
    <t>Nationally Determined Contribution - NDC Comoros (2021)</t>
  </si>
  <si>
    <t>Comoros</t>
  </si>
  <si>
    <t>The updated NDC sets out a target to reduce GHG emissions incl. LULUCF by 23% below BAU levels in 2030</t>
  </si>
  <si>
    <t>https://www4.unfccc.int/sites/ndcstaging/Pages/LatestSubmissions.aspx</t>
  </si>
  <si>
    <t>Nationally Determined Contribution - NDC Venezuela(2021)</t>
  </si>
  <si>
    <t xml:space="preserve">Venezuela's updated NDC re-stated its previous target to reduce its greenhouse gas emissions by at least 20% compared to business-as-usual scenario by 2030, conditional upon the fulfillment of developed countries' commitment on finance, technology transfer and capacity building. </t>
  </si>
  <si>
    <t>https://www4.unfccc.int/sites/ndcstaging/PublishedDocuments/Venezuela%20(Bolivarian%20Republic%20of)%20First/Actualizacion%20NDC%20Venezuela.pdf</t>
  </si>
  <si>
    <t>Fit for 55 package European Union (2021)</t>
  </si>
  <si>
    <t>Fit for 55 package</t>
  </si>
  <si>
    <t>Market-based instruments, GHG emissions allowances, Target, Energy efficiency target, Renewable energy target, Fiscal or financial incentives, Energy and other taxes, CO2 taxes</t>
  </si>
  <si>
    <t>The Fit-for-55 package includes the following initiatives:
-Revision of the EU Emissions Trading System (ETS), including maritime, aviation and CORSIA as well as a proposal for ETS as own resource
-Carbon Border Adjustment Mechanism (CBAM) and a proposal for CBAM as own resource
-Effort Sharing Regulation (ESR)
-Revision of the Energy Tax Directive
-Amendment to the Renewable Energy Directive to implement the ambition of the new 2030 climate target (RED)
-Amendment of the Energy Efficiency Directive to implement the ambition of the new 2030 climate target (EED)
-Revision of the Regulation on the inclusion of greenhouse gas emissions and removals from land use, land use change and forestry (LULUCF)
-Revision of the Directive on deployment of alternative fuels infrastructure
-Revision of the Regulation setting CO₂ emission performance standards for new passenger cars and for new light commercial vehicles
According to the CAT,  instead of the current emissions reduction of 43% between 2005 and 2030, it should result in emissions reductions of 61% in the same period. The emissions reduction goal in the non-EU ETS sectors has also been increased from 30% to 40% below 2005, with binding national emissions reduction targets between 10% and 50%. 
The “Fit for 55” package also includes proposals for a higher share of renewables and increased energy efficiency. The target for the share of renewables in energy consumption has been increased from 32% to 40%, with an additional indicative share of 49% of renewables in the buildings sector. According to the proposal, at least 50% of hydrogen used in the industry should be generated from renewables.
On the package’s new energy efficiency goals, by 2030, EU member states should reduce their total primary energy consumption to no more than 1,023 Mtoe instead of the previous target’s 1,128 Mtoe. Their final energy consumption should not exceed 787 Mtoe. This was around 59 Mtoe less than in the preceding version of the Directive already amended to reflect Brexit.</t>
  </si>
  <si>
    <t>https://cor.europa.eu/en/news/Pages/FIT-FOR-55-PACKAGE.aspx
https://eu.boell.org/en/fit-for-55
https://climateactiontracker.org/countries/eu/policies-action/</t>
  </si>
  <si>
    <t>Offshore Renewable Energy Strategy European Union (2020)</t>
  </si>
  <si>
    <t>Offshore Renewable Energy Strategy</t>
  </si>
  <si>
    <t xml:space="preserve">This policy sets out the objective to have an installed capacity of at least 60 GW of offshore wind and at least 1 GW of ocean energy by 2030, with a view to reach by 2050 300 GW and 40 GW of installed capacity, respectively. </t>
  </si>
  <si>
    <t>https://ec.europa.eu/energy/sites/ener/files/offshore_renewable_energy_strategy.pdf</t>
  </si>
  <si>
    <t>Regulation on the EU renewable energy financing mechanism 2020/1294 European Union (2020)</t>
  </si>
  <si>
    <t>Regulation on the EU renewable energy financing mechanism 2020/1294</t>
  </si>
  <si>
    <t>According to the CAT, "This Mechanism allows member states to reach their renewable energy goals by funding development of renewables in other EU member states where it could be more cost competitive. To avoid double-counting, the countries in which these projects are hosted cannot account for the installed capacity in their renewable energy goals, but benefit from the emissions reduction, job creation, and reduced energy dependency. The potential of the Mechanism is significantly increased by also opening it to private investors, and the possibility of using resources from the recovery fund."</t>
  </si>
  <si>
    <t>https://ec.europa.eu/energy/topics/renewable-energy/eu-renewable-energy-financing-mechanism_en
https://climateactiontracker.org/countries/eu/policies-action/</t>
  </si>
  <si>
    <t>New Industrial Strategy European Union (2020)</t>
  </si>
  <si>
    <t xml:space="preserve">New Industrial Strategy </t>
  </si>
  <si>
    <t>This policy laid the foundations for an industrial strategy that would support the twin transition to a green and digital economy, make EU industry more competitive globally, and enhance Europe’s open strategic autonomy. It was updated in 2021 to account for the impact of the COVID-19 pandemic.</t>
  </si>
  <si>
    <t>https://ec.europa.eu/info/strategy/priorities-2019-2024/europe-fit-digital-age/european-industrial-strategy_en</t>
  </si>
  <si>
    <t>FuelEU Maritime Regulation European Union (2021)</t>
  </si>
  <si>
    <t>FuelEU Maritime Regulation</t>
  </si>
  <si>
    <t>Policy support, Strategic planning, Target, Regulatory Instruments, Other mandatory requirements</t>
  </si>
  <si>
    <t>The FuelEU Maritime Regulation aims to “increase the use of sustainable alternative fuels in European shipping and ports by addressing market barriers that hamper their use, and the uncertainty about which technical options are market-ready“.
According to the CAT: "for maritime transport, the proposal of the FuelEUMaritime Regulation does not propose any specific share of renewables. However, their uptake is promoted by a requirement to decrease emissions intensity by 2% in 2025, 6% in 2030, 26% in 2040, and 75% by 2050. In addition, when at berth, ships will be required to connect to onshore power supply, if such is available. To reduce emissions-intensity, ships may also use onboard solar for electricity generation or wind for assisted propulsion"</t>
  </si>
  <si>
    <t>https://eur-lex.europa.eu/legal-content/EN/TXT/?uri=COM:2021:562:FIN</t>
  </si>
  <si>
    <t>ReFuelEU Aviation European Union (2021)</t>
  </si>
  <si>
    <t>ReFuelEU Aviation</t>
  </si>
  <si>
    <t xml:space="preserve">According to the proposal, the share of sustainable fuel in aviation should increase from 2% in 2025 to 5% in 20230, 32% in 2040, and 63% in 2050. An increasing role in achieving these goals should be played by synthetic aviation fuels, mainly hydrogen generated from renewables </t>
  </si>
  <si>
    <t>https://www.eesc.europa.eu/en/our-work/opinions-information-reports/opinions/refueleu-aviation</t>
  </si>
  <si>
    <t>Regulation 2021/0197 amending Regulation (EU) 2019/631 on CO2 emission performance standards European Union (2021)</t>
  </si>
  <si>
    <t>Regulation 2021/0197 amending Regulation (EU) 2019/631 on CO2 emission performance standards</t>
  </si>
  <si>
    <t>Regulatory Instruments, Codes and standards, Vehicle fuel-economy and emissions standards, Other mandatory requirements</t>
  </si>
  <si>
    <t>This amendment to the previous emissions standards regulation and planning, adds a new target for 100% emissions reductions by 2035, effectively banning new ICE vehicles being sold in the Union after 2035</t>
  </si>
  <si>
    <t>https://ec.europa.eu/info/sites/default/files/amendment-regulation-co2-emission-standards-cars-vans-with-annexes_en.pdf</t>
  </si>
  <si>
    <t>A Renovation Wave for Europe - greening our buildings, creating jobs, improving lives European Union (2020)</t>
  </si>
  <si>
    <t>A Renovation Wave for Europe - greening our buildings, creating jobs, improving lives</t>
  </si>
  <si>
    <t>Policy support, Strategic planning, Regulatory Instruments, Codes and standards, Building codes and standards, Target</t>
  </si>
  <si>
    <t>This strategy aims to double annual energy renovation rates in the next 10 years.</t>
  </si>
  <si>
    <t>https://ec.europa.eu/energy/topics/energy-efficiency/energy-efficient-buildings/renovation-wave_en</t>
  </si>
  <si>
    <t>Regulation (EU) 2021/241 Recovery Plan for Europe European Union (2021)</t>
  </si>
  <si>
    <t>Regulation (EU) 2021/241 Recovery Plan for Europe</t>
  </si>
  <si>
    <t>Economic instruments, Direct investment, Infrastructure investments, Regulatory Instruments, Other mandatory requirements</t>
  </si>
  <si>
    <t>The Council adopted on 11 February 2021 the regulation establishing the Recovery and Resilience Facility (RRF). The €672.5 billion facility - the heart of the Next Generation EU recovery instrument - will help member states address the economic and social impact of the COVID-19 pandemic.
The Recovery and Resilience Facility is designed to also ensure support for the green and digital transitions, enabling EU countries' economies to become more sustainable and resilient.</t>
  </si>
  <si>
    <t>https://www.consilium.europa.eu/en/policies/eu-recovery-plan/#</t>
  </si>
  <si>
    <t>Regulation (EU) 2020/852 on the establishment of a framework to facilitate sustainable investment European Union (2020)</t>
  </si>
  <si>
    <t>Regulation (EU) 2020/852 on the establishment of a framework to facilitate sustainable investment</t>
  </si>
  <si>
    <t>The Taxonomy Regulation was published in the Official Journal of the European Union on 22 June 2020 and entered into force on 12 July 2020. It establishes the basis for the EU taxonomy by setting out 4 overarching conditions that an economic activity has to meet in order to qualify as environmentally sustainable.
Under the Taxonomy Regulation, the Commission had to come up with the actual list of environmentally sustainable activities by defining technical screening criteria for each environmental objective through delegated acts.</t>
  </si>
  <si>
    <t>https://ec.europa.eu/info/business-economy-euro/banking-and-finance/sustainable-finance/eu-taxonomy-sustainable-activities_en</t>
  </si>
  <si>
    <t>Regulation (EU) 2021/82 Adaptation Strategy European Union (2021)</t>
  </si>
  <si>
    <t>Regulation (EU) 2021/82 Adaptation Strategy</t>
  </si>
  <si>
    <t>The European Commission adopted its new EU strategy on adaptation to climate change on 24 February 2021.
The new strategy sets out how the European Union can adapt to the unavoidable impacts of climate change and become climate resilient by 2050.
The Strategy has four principle objectives: to make adaptation smarter, swifter and more systemic, and to step up international action on adaptation to climate change.</t>
  </si>
  <si>
    <t>https://ec.europa.eu/clima/eu-action/adaptation-climate-change/eu-adaptation-strategy_en</t>
  </si>
  <si>
    <t>Powering a climate-neutral economy: An EU Strategy for Energy System Integration European Union (2020)</t>
  </si>
  <si>
    <t>Powering a climate-neutral economy: An EU Strategy for Energy System Integration</t>
  </si>
  <si>
    <t>The EU Strategy for Energy System Integration will provide the framework for the green energy transition. There are three main pillars to this strategy: First, a more ‘circular' energy system, with energy efficiency at its core. Second, a greater direct electrification of end-use sectors. Third, for those sectors where electrification is difficult, the strategy promotes clean fuels.</t>
  </si>
  <si>
    <t>https://knowledge4policy.ec.europa.eu/publication/communication-com2020299-powering-climate-neutral-economy-eu-strategy-energy-system_en
https://ec.europa.eu/energy/sites/ener/files/energy_system_integration_strategy_.pdf</t>
  </si>
  <si>
    <t>Cohesion Policy 2021-2027 European Union (2021)</t>
  </si>
  <si>
    <t>Cohesion Policy 2021-2027</t>
  </si>
  <si>
    <t>Economic instruments, Direct investment, Infrastructure investment, Fiscal or financial incentives, Grants and subsidies, Loans</t>
  </si>
  <si>
    <t>The Cohesion Policy is the EU’s main investment policy. It targets all regions and cities in the European Union in order to support job creation, business competitiveness, economic growth, sustainable development, and improve citizens’ quality of life. In order to reach these goals and address the diverse development needs in all EU regions, € 392 billion – almost a third of the total EU budget has been set aside for Cohesion Policy for 2021-2027.
The Cohesion Policy is delivered through specific funds:
The European Regional Development Fund (ERDF), to invest in the social and economic development of all EU regions and cities.
The Cohesion Fund (CF), to invest in environment and transport in the less prosperous EU countries.
The European Social Fund Plus (ESF+), to support jobs and create a fair and socially inclusive society in EU countries.
The Just Transition Fund (JTF) to support the regions most affected by the transition towards climate neutrality.</t>
  </si>
  <si>
    <t>https://ec.europa.eu/regional_policy/en/policy/what/investment-policy/</t>
  </si>
  <si>
    <t>Methane Strategy European Union (2020)</t>
  </si>
  <si>
    <t xml:space="preserve">Methane Strategy </t>
  </si>
  <si>
    <t>Agriculture, Industry, Electricity and heat</t>
  </si>
  <si>
    <t>One of the priorities under the strategy is to improve measurement and reporting of methane emissions.
To reduce methane emissions in the energy sector, an obligation to improve detection and repair of leaks in gas infrastructure will be proposed and legislation to prohibit routine flaring and venting practices will be considered.
The Commission will improve reporting of emissions from agriculture through better data collection, and promote opportunities to reduce emissions with support from the Common Agricultural Policy.
In the waste sector, the Commission will consider further action to improve the management of landfill gas, harnessing its potential for energy use while reducing emissions, and will review the relevant legislation on landfill in 2024.</t>
  </si>
  <si>
    <t>https://ec.europa.eu/energy/sites/ener/files/eu_methane_strategy.pdf</t>
  </si>
  <si>
    <t>EV 2030 sales target India (2019)</t>
  </si>
  <si>
    <t>EV 2030 sales target</t>
  </si>
  <si>
    <t>As part of the EV30/30 campaign by the clean energy ministerial, India has commited to at least a 30% share of EVs in new vehicle sales by 2030</t>
  </si>
  <si>
    <t>https://www.cleanenergyministerial.org/campaign-clean-energy-ministerial/ev3030-campaign
https://climateactiontracker.org/countries/india/policies-action/</t>
  </si>
  <si>
    <t>Roadmap for Ethanol Blending 2020-2025 India (2020)</t>
  </si>
  <si>
    <t>Roadmap for Ethanol Blending 2020-2025</t>
  </si>
  <si>
    <t>The new Ethanol Blending Roadmap brings forward the 20% blending mandate from 2030 to 2025</t>
  </si>
  <si>
    <t>https://transformingindia.mygov.in/wp-content/uploads/2021/06/Expert-Committee-Report-3rd-June-2021.pdf</t>
  </si>
  <si>
    <t>Charging Infrastructure for Electric Vehicles - Revised Guidelines and Standards India (2019)</t>
  </si>
  <si>
    <t xml:space="preserve">Charging Infrastructure for Electric Vehicles - Revised Guidelines and Standards </t>
  </si>
  <si>
    <t>This policy regulates the construction and operation of EV charging stations to ensure quality standards and compatibility. It was last amended in 2020.</t>
  </si>
  <si>
    <t>https://powermin.gov.in/sites/default/files/uploads/Revised_MoP_Guidelines_01_10_2019.pdf
https://powermin.gov.in/sites/default/files/uploads/Amendment_in_Revised_Guidelines.pdf</t>
  </si>
  <si>
    <t>Energy Storage System Roadmap 2019-2032 India (2019)</t>
  </si>
  <si>
    <t xml:space="preserve">Energy Storage System Roadmap 2019-2032 </t>
  </si>
  <si>
    <t>India Smart Grid Forum (ISGF) pioneered the effort to prepare an Energy Storage System Roadmap for India for the period 2019 to 2032 (till 15th Five Year Plan period) with the primary objective of estimating the ESS requirements for grid support for integration of RE into the grid – both at extra high voltage transmission grid where large solar and wind farms are connected; as well as at medium voltage and low voltage distribution 
grid where rooftop solar panels and other small size RE resources are connected</t>
  </si>
  <si>
    <t>https://www.niti.gov.in/sites/default/files/2019-10/ISGF-Report-on-Energy-Storage-System-%28ESS%29-Roadmap-for-India-2019-2032.pdf</t>
  </si>
  <si>
    <t>Notification S.O. 4259(E) creating the Apex Committee for Implementation of Paris Agreement India (2020)</t>
  </si>
  <si>
    <t>Notification S.O. 4259(E) creating the Apex Committee for Implementation of Paris Agreement</t>
  </si>
  <si>
    <t>Policy support, Institutional creation, Climate strategy, Coordinating body for climate strategy</t>
  </si>
  <si>
    <t xml:space="preserve">This document from the Ministry of Environment, Forest and Climate Change creates the Apex Committee for Implementation of Paris Agreement (AIPA). It further sets its composition and missions. </t>
  </si>
  <si>
    <t>https://climate-laws.org/geographies/india/policies/notification-s-o-4259-e-creating-the-apex-committee-for-implementation-of-paris-agreement</t>
  </si>
  <si>
    <t>EV tax scheme and target Indonesia (2021)</t>
  </si>
  <si>
    <t>EV tax scheme and target</t>
  </si>
  <si>
    <t>Fiscal or financial incentives, Energy and other taxes, Grants and subsidies, Target</t>
  </si>
  <si>
    <t>The government announced plans to roll out new EV regulations to support its target of selling 100% EVs by 2050. While battery-powered EVs continue to be exempt from luxury tax, the plug-in hybrid EV will see an increase to 5% from 0%. Full and mild hybrid types will be taxed at a rate of 6% to 12%, from a previous range of 2% to 12%. In addition, the government will also provide tax holiday incentives for up to 10 years if EV manufacturers make at least an IDR 5 trillion (USD 346.2 million) investment in the country.</t>
  </si>
  <si>
    <t>https://kr-asia.com/5-takeaways-from-dbs-indonesias-report-on-the-planned-proliferation-of-electric-vehicles
https://climateactiontracker.org/countries/indonesia/policies-action/</t>
  </si>
  <si>
    <t>Regulation No. 4 of 2020 on the Second Amendment to MEMR Regulation No. 50 of 2017 on the Utilisation of Renewable Energy Resources for Electricity Procurement Indonesia (2020)</t>
  </si>
  <si>
    <t>Regulation No. 4 of 2020 on the Second Amendment to MEMR Regulation No. 50 of 2017 on the Utilisation of Renewable Energy Resources for Electricity Procurement</t>
  </si>
  <si>
    <t>Barrier removal, Grid access and priority for renewables, Fiscal or financial incentives, Tendering schemes</t>
  </si>
  <si>
    <t>This latest amendment to MEMR Regulation 50/2017 (as previously amended by MEMR Regulation 53/2018 – "MEMR 50/2017") brings three notable changes to the procurement of renewable energy projects developed under the independent power producer (IPP) scheme ("renewables IPPs"): (i) the renewed possibility for PLN to use the direct appointment mechanism, (ii) the removal of the requirement that such projects be developed exclusively under the build, own, operate and transfer (BOOT) scheme and (iii) the fact that PLN must prioritize the purchase of electricity from renewables IPPs (based on the must-run regime) and this without any restrictions on the generation capacity of these plants.</t>
  </si>
  <si>
    <t>https://www.ashurst.com/en/news-and-insights/legal-updates/memr-regulation-4-2020---changes-to-the-tendering-regime-for-indonesian-renewables-ipps/</t>
  </si>
  <si>
    <t>Presidential Regulation No. 44/2020 on Certification System of Indonesia Sustainable Palm Oil Indonesia (2020)</t>
  </si>
  <si>
    <t xml:space="preserve">Presidential Regulation No. 44/2020 on Certification System of Indonesia Sustainable Palm Oil </t>
  </si>
  <si>
    <t xml:space="preserve">This regulation sets out new requirements for palm oil producers in Indonesia, including a mandatory participation in the Indonesian Sustainable Palm Oil (IPSO) certification scheme. It now includes biofuel producers who were previously excempt. </t>
  </si>
  <si>
    <t>https://ditjenbun.pertanian.go.id/template/uploads/2020/06/EN_Perpres-44-Tahun-2020-tentang-ISPO.pdf
https://sposindonesia.org/news-article/presidential-regulation-no-44-year-2020-a-momentum-to-improve-governance-of-palm-oil-pace-to-probe-dark-spots-in-palm-oil-business/</t>
  </si>
  <si>
    <t>Electric Vehicles Development Plan and Targets Indonesia (2017)</t>
  </si>
  <si>
    <t>Electric Vehicles Development Plan and Targets</t>
  </si>
  <si>
    <t>Transport, Low-carbon mobility</t>
  </si>
  <si>
    <t xml:space="preserve">This policy was developed as part of the 2017 General Plan of National Energy, and it sets out a plan to increase the EV market in indonesia to 2,000 four-wheeled EVs, 700,000 hybrids and 2 million two-wheelers by 2025, increasing to 4, 8 and 13 million respectively by 2050. </t>
  </si>
  <si>
    <t>https://climateactiontracker.org/countries/indonesia/policies-action/</t>
  </si>
  <si>
    <t>Regulation No.70/2017 Implementing REDD+ and Sustainable Management of Forests Indonesia (2017)</t>
  </si>
  <si>
    <t>Regulation No.70/2017 Implementing REDD+ and Sustainable Management of Forests</t>
  </si>
  <si>
    <t>Regulatory Instruments, Other mandatory requirements, Monitoring</t>
  </si>
  <si>
    <t>The scope of this Ministerial Regulation includes: 1) REDD + locations, approaches and tools; 2) monitoring, evaluation and guidance.</t>
  </si>
  <si>
    <t>https://climate-laws.org/geographies/indonesia/policies/regulation-no-70-2017-implementing-redd-and-sustainable-management-of-forests</t>
  </si>
  <si>
    <t>Regulation 57/2016, amending regulation 71/2014 concerning protection and management of peat ecosystems Indonesia (2016)</t>
  </si>
  <si>
    <t>Regulation 57/2016, amending regulation 71/2014 concerning protection and management of peat ecosystems</t>
  </si>
  <si>
    <t>This Government Regulation, issued under Law 32/2009 on Environmental Protection and Management, makes provision for the protection and management of peatland ecosystems and sets out rules and regulations for monitoring and compliance.</t>
  </si>
  <si>
    <t>https://climate-laws.org/geographies/indonesia/policies/government-regulation-57-2016-amending-regulation-71-2014-concerning-protection-and-management-of-peat-ecosystems</t>
  </si>
  <si>
    <t>Sixth Five-Year Development Plan (2017–2021) Iran (2017)</t>
  </si>
  <si>
    <t>Sixth Five-Year Development Plan (2017–2021)</t>
  </si>
  <si>
    <t>Electricity and heat, Oil, Gas, Renewables, Buildings</t>
  </si>
  <si>
    <t>This strategic policy document sets out an economy-wide development program for Iran, which includes a 5 GW non-conventional renewables capacity target, as well as a pledge to increase efficiency in thermal power generation and a decrease of flaring. 
On the buildings sector, the policy sets out a target of a 5% energy efficiency improvements in buildings by 2021</t>
  </si>
  <si>
    <t>https://www.lexology.com/library/detail.aspx?g=9a25e9cc-44d0-45fa-9a54-905de434fc66
https://climateactiontracker.org/countries/iran/policies-action/</t>
  </si>
  <si>
    <t>National Strategic Plan on Climate Change Iran (2017)</t>
  </si>
  <si>
    <t>National Strategic Plan on Climate Change</t>
  </si>
  <si>
    <t>This plan was announced as a complement to Iran's Sixth Five-Year Development Plan (2017–2021), and sets out plans for water resource management, agriculture, food security, natural resources, biodiversity and human health.</t>
  </si>
  <si>
    <t>https://www.ir.undp.org/content/iran/en/home/presscenter/articles/2017/05/16/iran-launches-its-first-national-strategic-plan-to-step-up-the-battle-against-climate-change0.html
https://climate-laws.org/geographies/iran/policies/national-strategic-plan-on-climate-change</t>
  </si>
  <si>
    <t>Strategy for Sustainable Food Systems, MeaDRI Japan (2021)</t>
  </si>
  <si>
    <t>Strategy for Sustainable Food Systems, MeaDRI</t>
  </si>
  <si>
    <t>This strategic policy document sets out a framework to drive Japan's food consumption and production into more sustainable pathways through circular economy measures, and is planned as support for the country's climate neutrality goal</t>
  </si>
  <si>
    <t>https://www.maff.go.jp/e/policies/env/env_policy/attach/pdf/meadri-4.pdf</t>
  </si>
  <si>
    <t>Basic Hydrogen Strategy Japan (2017)</t>
  </si>
  <si>
    <t>Basic Hydrogen Strategy</t>
  </si>
  <si>
    <t>Electricity and heat, Renewables, Transport, Low-emissions mobility, Industry</t>
  </si>
  <si>
    <t>The roadmap seeks to realize a hydrogen-based society on a step-by-step basis under the following three-phase program, carefully considering both short and long periods of time required to overcome technological challenges and secure economic efficiency:
(i) Phase 1: Dramatic expansion of hydrogen use (from present). By expanding the use of fixed fuel cells and fuel cell vehicles (FCVs) dramatically, Japan will capture the global market for hydrogen and fuel cells in which it leads the world. 
(ii) Phase 2: Full-fledged introduction of hydrogen power generation and establishment of a large-scale hydrogen supply system (by the second half of the 2020s). While increasing hydrogen demand further, Japan will increase the scope of current hydrogen sources to cover unused energy sources and establish a new secondary energy structure including hydrogen in addition to traditional electricity and heat.
(iii) Phase 3: Establishment of a CO2-free hydrogen supply system on a total basis (by around 2040). Japan will combine hydrogen production with CCS or use hydrogen from renewable energy to establish a totally CO2-free hydrogen supply system.</t>
  </si>
  <si>
    <t>https://www.meti.go.jp/english/press/2017/pdf/1226_003b.pdf</t>
  </si>
  <si>
    <t>Strategic Roadmap for Hydrogen and Fuel Cells Japan (2019)</t>
  </si>
  <si>
    <t>Strategic Roadmap for Hydrogen and Fuel Cells</t>
  </si>
  <si>
    <t>In order to ensure the achievement of the goals set forth in the Basic Hydrogen Strategy and the Fifth Strategic Energy Plan toward the realization of a hydrogen-based society, on March 12, 2019, the Council for a Strategy for Hydrogen and Fuel Cells renewed the existing Strategic Roadmap for Hydrogen and Fuel Cells. The renewed roadmap defines: (i) new targets on the specification of basic technologies and the breakdown of costs; (ii) necessary measures for achieving these goals; and (iii) that Japan will convene a working group consisting of experts to review the status of implementation in each area stipulated by the roadmap.</t>
  </si>
  <si>
    <t>https://www.meti.go.jp/english/press/2019/0312_002.html</t>
  </si>
  <si>
    <t>Basic Guidelines on Climate Transition Finance Japan (2021)</t>
  </si>
  <si>
    <t>Basic Guidelines on Climate Transition Finance</t>
  </si>
  <si>
    <t>This policy document aims to facilitate and encourage the development of sustainable finance, and is meant to support Japan's climate neutrality goal.
The Handbook identifies the following four key elements in disclosure which are recommended to enhance credibility of the issuance of bonds to finance climate transition:
Element 1: Issuer’s climate transition strategy and governance
Element 2: Business model environmental materiality
Element 3: Climate transition strategy to be science-based including targets and pathways
Element 4: Implementation Transparency</t>
  </si>
  <si>
    <t>https://www.meti.go.jp/press/2021/05/20210507001/20210507001-3.pdf</t>
  </si>
  <si>
    <t>Decarbonised Infrastructure, Joint-Credit Mechanism Japan (2021)</t>
  </si>
  <si>
    <t>Decarbonised Infrastructure, Joint-Credit Mechanism</t>
  </si>
  <si>
    <t>This market-based mechanism aims for a cumulative GHG emission reduction of about 100 million tons of CO2 from JCM projects through public-private partnerships (maximum project size of about 1 trillion yen through public-private partnerships with a diversification of funds accelerating the implementation of projects). It will allow emissions reduction projects to be implemented in partner countries and contribute to Japan's decarbonization goals.</t>
  </si>
  <si>
    <t>https://www.env.go.jp/press/files/en/905.pdf</t>
  </si>
  <si>
    <t>Green Innovation Fund Japan  (2021)</t>
  </si>
  <si>
    <t>Green Innovation Fund</t>
  </si>
  <si>
    <t>Fiscal or financial incentives, Grants and subsidies, Direct investment, R&amp;D funding</t>
  </si>
  <si>
    <t>The fund will supoprt the establishment of international hydrogen supply chain technology and improvement of evaluation base for liquefied hydrogen-related equipment
research and development [1] technology development and demonstration of enlargement, high efficiency, etc. of hydrogen transportation technology, etc. The budget will be of JPY 300 billion in the form of grants.</t>
  </si>
  <si>
    <t>https://www.nedo.go.jp/koubo/SE2_100001_00002.html</t>
  </si>
  <si>
    <t>National Budget 2021 Japan (2021)</t>
  </si>
  <si>
    <t>National Budget 2021</t>
  </si>
  <si>
    <t>Direct investment, R&amp;D funding, Fiscal or financial incentives, Grants and subsidies</t>
  </si>
  <si>
    <t>Electricity and heat, Renewables, Transport, Low-emissions mobility, Industry, Waste CH4, Agriculture and forestry, Agricultural CH4</t>
  </si>
  <si>
    <t>The 2021 national budget includes several items supporting mitigation activities in different sectors. These include:
- The Green Innovation Fund Business:  JPY 2 trillion fund to assist ambitious green projects over the next decade 
-Support for effective use of sewage resources (JPY 2 billion)
-Zero-carbon city renewable energy enhancement support package (JPY 20 billion)
-Subsidy for EVs, fuel cell vehicles, charging stations and renewable energy supply for charging
- R&amp;D projects for a fusion DEMO reactor
-Support for carbon neutrality in the maritime and port fields (JPY 800 million)
-Support for livestock biomass energy
-Solar PV installation subsidy (JPY 5 billion)
-Decarbonising distribution logistics (JPY 1 billion)</t>
  </si>
  <si>
    <t>https://www.iea.org/policies/13128-national-budget-2021-green-innovation-fund-business?country=Japan&amp;page=1&amp;qs=japan
https://www.iea.org/policies/13117-national-budget-2021-support-for-effective-use-of-sewage-resources?country=Japan&amp;page=1&amp;qs=japan
https://www.iea.org/policies/13131-national-budget-2021-zero-carbon-city-renewable-energy-enhancement-support-package?country=Japan&amp;page=1&amp;qs=japan
https://www.iea.org/policies/13126-national-budget-2021-subsidy-for-evs-fuel-cell-vehicles?country=Japan&amp;page=1&amp;qs=japan
https://www.iea.org/policies/13116-national-budget-2021-rd-projects-for-a-fusion-demo-reactor?country=Japan&amp;page=1&amp;qs=japan
https://www.iea.org/policies/13125-national-budget-2021-support-for-carbon-neutrality-in-the-maritime-and-port-fields?country=Japan&amp;page=1&amp;qs=japan
https://www.iea.org/policies/13130-national-budget-2021-support-for-livestock-biomass-energy?country=Japan&amp;page=1&amp;qs=japan
https://www.iea.org/policies/12790-national-budget-2021-electric-vehicles-and-fuel-cell-vehicles?country=Japan&amp;page=1&amp;qs=japan
https://www.iea.org/policies/12636-national-budget-2021-solar-pv-installation?country=Japan&amp;page=1&amp;qs=japan</t>
  </si>
  <si>
    <t>Roadmap for Carbon Recycling Technologies Japan (2019)</t>
  </si>
  <si>
    <t>Roadmap for Carbon Recycling Technologies</t>
  </si>
  <si>
    <t>In order to accelerate innovation in Carbon Recycling technologies, this roadmap [i] clarifies the current technological status and challenges in cost reduction for each type of material for which CO2 may be used, and describes steps for technology advancement, and [ii] sets out goals for costs to be achieved by 2030 and 2050, aiming to reduce costs to the level equivalent to existing products.</t>
  </si>
  <si>
    <t>https://www.meti.go.jp/english/press/2019/0607_002.html</t>
  </si>
  <si>
    <t>Subsidies for industry and commercial energy efficiency investments Japan (2021)</t>
  </si>
  <si>
    <t>Subsidies for industry and commercial energy efficiency investments</t>
  </si>
  <si>
    <t>New subsidy scheme to promote equipment upgrades and energy management systems in industries and businesses</t>
  </si>
  <si>
    <t>https://www.iea.org/policies/13825-subsidies-for-industry-and-commercial-energy-efficiency-investments?country=Japan&amp;qs=japan</t>
  </si>
  <si>
    <t>Order of the minister of energy No. 478 on approval of target indicators for the development of the renewable energy sector Kazakhstan (2016)</t>
  </si>
  <si>
    <t>Order of the minister of energy No. 478 on approval of target indicators for the development of the renewable energy sector</t>
  </si>
  <si>
    <t>This regulation sets out renewable energy targets which  include:
-Renewable energy contributing 3% to total electricity production by 2020
-Total installed capacity of renewable energy of 1,700 MW by 2020 being made up of wind power (933 MW), solar power plant PV (467 MW), hydroelectricity power plants (290 MW) and biogas plants (10 MW)</t>
  </si>
  <si>
    <t>https://adilet.zan.kz/rus/docs/V1600014489</t>
  </si>
  <si>
    <t>Atlas of Solar Resources Kazakhstan (2017)</t>
  </si>
  <si>
    <t>Atlas of Solar Resources</t>
  </si>
  <si>
    <t>The Atlas of Solar Resources of Kazakhstan has been created within the framework of the Project of Kazakhstan’s Ministry of Energy and United Nations Development Program ""Providing Assistance to the Government of Republic of Kazakhstan to Implement the Green Economy Transition Concept of Republic of Kazakhstan and Institutionalize the Green Bridge Partnership Programme”</t>
  </si>
  <si>
    <t>http://atlassolar.kz/</t>
  </si>
  <si>
    <t>Renewable energy auction Kazakhstan (2018)</t>
  </si>
  <si>
    <t>The Objective of the auction is to procure 1 GW of installed capacity between new wind and solar projects</t>
  </si>
  <si>
    <t>https://www.iea.org/policies/6471-kazakhstan-renewable-energy-auction-may-2018?country=Kazakhstan&amp;qs=kazak</t>
  </si>
  <si>
    <t>Order No. 399 of the minister for investments and development On Approval of the Rules for Determining and Revising Energy Efficiency Classes of Buildings, Structures, Structures Kazakhstan (2015)</t>
  </si>
  <si>
    <t>Order No. 399 of the minister for investments and development On Approval of the Rules for Determining and Revising Energy Efficiency Classes of Buildings, Structures, Structures</t>
  </si>
  <si>
    <t>This ministerial order ammends the Law of the Republic of Kazakhstan dated January 13, 2012 "On Energy Saving and Energy Efficiency", and establishes an energy efficiency classification of buildings based on energy audits.</t>
  </si>
  <si>
    <t>https://tengrinews.kz/zakon/pravitelstvo_respubliki_kazahstan_premer_ministr_rk/promyishlennost/id-V1500011312/</t>
  </si>
  <si>
    <t>Second National Climate Change Action Plan 2018-2022 (NCCAP) Kenya (2018)</t>
  </si>
  <si>
    <t>Second National Climate Change Action Plan 2018-2022 (NCCAP)</t>
  </si>
  <si>
    <t>This strategic policy document lays out objectives and plans for 6 key action areas: 
- Reduce risks to communities and infrastructure resulting from climate-related disasters such as droughts and floods
-  Increase food and nutrition security by enhancing productivity and resilience of the agricultural systems
- Enhance resilience of the Blue Economy and water sector by ensuring access to and efficient use of water for agriculture, manufacturing, domestic, wildlife, and other uses
- Increase forest cover to 10% of total land area; rehabilitate degraded lands, including rangelands; increase resilience of the wildlife and tourism sector
- Mainstream climate change adaptation into the health sector; increase the resilience of human settlements, including improved solid waste management in urban areas
- Improve energy and resource efficiency in the manufacturing sector
- Climate-proof energy and transport infrastructure; encourage electricity supply based on renewable energy; encourage the transition to clean cooking; develop sustainable transport systems</t>
  </si>
  <si>
    <t>http://www.environment.go.ke/wp-content/uploads/2020/03/NCCAP_2018-2022_ExecutiveSummary-Compressed-1.pdf</t>
  </si>
  <si>
    <t>First National Climate Change Action Plan 2013-2017 (NCCAP) Kenya (2013)</t>
  </si>
  <si>
    <t>First National Climate Change Action Plan 2013-2017 (NCCAP)</t>
  </si>
  <si>
    <t>This stategic policy document includes 8 subcomponents: 
Subcomponent 1: Long-term National Low Carbon Climate Resilient Development Pathway facilitated reflection and mainstreaming of climate change aspects in the country’s long_x0002_term development planning and budgeting. It identified key elements of the country’s low-carbon and climate resilient growth and worked with the MPND to integrate climate change into the 2013-2017 Medium Term Plan.
Subcomponent 2: Enabling Policy and Regulatory Framework reviewed international, regional and national policy and legislative instruments related to climate change to form the basis for developing a policy and legislative framework to promote coherence, coordination and cooperative governance of climate change issues for Kenya.
Subcomponent 3: Adaptation Analysis and Prioritisation undertook a comprehensive review of all relevant literature to identify and prioritise immediate, medium- and long_x0002_term adaptation actions. The proposed actions informed the 2013-2017 Medium Term Plan and National Adaptation Plan.
Subcomponent 4: Mitigation actions examined potential low-carbon development opportunities in the six mitigation sectors set out in Article 4.1 of the UNFCCC: energy; transport; industry; agriculture; forestry; and waste management. The analysis provided the basis for identifying potential internationally and domestically supported NAMAs that would enhance sustainable development. Identifying priority REDD+ activities was also addressed.
Subcomponent 5: The Technology chapter has drawn attention to the barriers affecting the uptake of technologies related to adaptation and mitigations. A national technology needs assessment has been undertaken separately to this action plan.
Subcomponent 6: National Performance and Benefit Measurement developed a national performance and benefit measurement framework for measuring, monitoring, evaluating, verifying and reporting results of mitigation actions, adaptation actions and the synergies between them.
Subcomponent 7: Knowledge Management and Capacity Development designed a knowledge management system to address the sharing of climate change-related knowledge and proposed capacity building measures to address the institutional and technical capacity needs of the various actors.
Subcomponent 8: Finance developed an innovative financial mechanism that includes a climate fund, investment strategy/framework and carbon trading platform to position the country to access finances from various sources.</t>
  </si>
  <si>
    <t>https://cdkn.org/wp-content/uploads/2013/03/Kenya-National-Climate-Change-Action-Plan.pdf</t>
  </si>
  <si>
    <t>Integrated National Transport Policy Kenya (2010)</t>
  </si>
  <si>
    <t>Integrated National Transport Policy</t>
  </si>
  <si>
    <t>This policy provides for transport solutions that have relevance to climate change mitigation</t>
  </si>
  <si>
    <t>Environmental Management and Coordination Act Kenya (1999)</t>
  </si>
  <si>
    <t xml:space="preserve">Environmental Management and Coordination Act </t>
  </si>
  <si>
    <t>The Act is the principle instrument of Government for the management of the environment. and provides for the relevant institutional framework for the coordination of environment management including the establishment of the National Environment Management Authority (NEMA) which is the Designated National Authority (DNA) for Clean Development Mechanism (CDM) and the National Implementing Entity(NIE) for the Adaptation Fund</t>
  </si>
  <si>
    <t>Agricultural Sector Development Strategy 2010-2020 Kenya (2010)</t>
  </si>
  <si>
    <t>Agricultural Sector Development Strategy 2010-2020</t>
  </si>
  <si>
    <t>This is the overall national policy document for the agricultural sector. The strategy promotes sustainable food production and agroforestry. There are also broad implications for the forestry sector that are detailed in one of the six sub-sectors of the agriculture sector.</t>
  </si>
  <si>
    <t>Forestry Master Plan 1995-2020 Kenya (1995)</t>
  </si>
  <si>
    <t>Forestry Master Plan 1995-2020</t>
  </si>
  <si>
    <t>This policy provides for an overarching framework for forestry development in the country for the 25 year period up to 2020 and was the blue print for reforms in the sector, including the Forest Act of 2005 and Forest Policy of 2007. It recognizes the environmental role of forests including water values, biodiversity values, climate change values through carbon sequestration and other environmental services.</t>
  </si>
  <si>
    <t>Second National Environment Action Plan NEAP 2009-2013 Kenya (2009)</t>
  </si>
  <si>
    <t>Second National Environment Action Plan NEAP 2009-2013</t>
  </si>
  <si>
    <t>This policy provides for a broad framework for the coordination of environmental activities by the private sector and Government to guide the course of development activities, with a view to integrating environment and development for better management of resources.</t>
  </si>
  <si>
    <t>Least Cost Power Development Plans (LCPDP) 2017-2037 Kenya (2018)</t>
  </si>
  <si>
    <t>Least Cost Power Development Plans (LCPDP) 2017-2037</t>
  </si>
  <si>
    <t>The country’s generation and transmission system planning is based on a 20 year rolling Least Cost Power Development Plan (LCPDP), last updated in June 2018 (2017 – 2037 LCPDP). The 2017 – 2037 LCPDP recommended inter alia the renegotiation of power purchase agreements for large power plants to introduce operational flexibility and optimize energy costs.</t>
  </si>
  <si>
    <t>https://www.decoalonize.org/wp-content/uploads/2021/03/LCPDP-Least-Cost-Power-Development-Plan-2017-2037-not-2022-updated-June-2018.pdf
https://www.bowmanslaw.com/insights/energy/the-2021-2030-least-cost-power-development-plan-introduction-of-the-2021-renewable-energy-auction-policy-and-the-2021-fit-policy/</t>
  </si>
  <si>
    <t>Least Cost Power Development Plans (LCPDP) 2021-2030 Kenya (2021)</t>
  </si>
  <si>
    <t>Least Cost Power Development Plans (LCPDP) 2021-2030</t>
  </si>
  <si>
    <t>The guiding principles of the 2021-2030 LCPDP include:
- enhancement of renewable energy technology integration in line with the worldwide falling costs and ensuring that Variable Renewable Energy resources in the country are optimally utilized for power generation;
- encouragement of private sector participation in power generation through the FiT, energy auctions and the public private partnerships frameworks;
- encouragement of Distributed Energy Resources and captive power generation in line with section 167 of the Energy Act, 2019 by bringing these segment of developers into the regulated framework;
- improvements in and greater deployment of ICT in the energy sector which the Government anticipates will lead to significant changes in the number of service providers netted into the system and will subsequently expand energy customer choices and control;
- focus on load growth through aggressive connections and application of specialized programmes;
- integration of environmental concerns such as the Nationally Agreed Targets in Green House Gas (GHG) emissions that require the sector to conserve the environment and limit such emissions; and
- focus on emerging technologies and investment in primary data such as wind and solar insolation mapping necessary for attracting quality developers.</t>
  </si>
  <si>
    <t>https://communications.bowmanslaw.com/REACTION/emsdocuments/LCPD%202021.pdf
https://www.bowmanslaw.com/insights/energy/the-2021-2030-least-cost-power-development-plan-introduction-of-the-2021-renewable-energy-auction-policy-and-the-2021-fit-policy/</t>
  </si>
  <si>
    <t>Feed-in-Tariffs Policy on Renewable Energy Resource Generated Electricity (Small-Hydro, Biomass and Biogas) Kenya (2008)</t>
  </si>
  <si>
    <t>Feed-in-Tariffs Policy on Renewable Energy Resource Generated Electricity (Small-Hydro, Biomass and Biogas)</t>
  </si>
  <si>
    <t>The first FiT Policy was published in March 2008 following approval by the Public Procurement Oversight Authority. The Policy covered wind, small hydro and biomass sources, for plants with capacities not exceeding 50MW, 10MW and 40MW respectively.
The first revision of the Policy was published in January 2010. It contained revised tariffs for wind and biomass, and introduced tariffs for geothermal, biogas and off_x0002_grid solar resources.
The Second revision of the policy published in December 2012 was supplemented by a comprehensive study entitled “Technical and Economic Study for Development of Small Scale Grid Renewable Energy in Kenya”. The revised edition included tariffs for grid-tied solar, standardized PPA templates and reduced the lower threshold for biogas plants.
The current revision in 2021 limits the maximum capacity of installations eleigible for the tariff to 20 MW maximum and encourages participation in competitive bidding processes for other potential producers.</t>
  </si>
  <si>
    <t>https://communications.bowmanslaw.com/REACTION/emsdocuments/fitPolicy.pdf</t>
  </si>
  <si>
    <t>Renewable Energy Auctions Policy Kenya (2021)</t>
  </si>
  <si>
    <t>Renewable Energy Auctions Policy</t>
  </si>
  <si>
    <t>Fiscal or financial incentives, Tendering scheme</t>
  </si>
  <si>
    <t xml:space="preserve">This policy sets out an auction mechanism to procure larger RE generation capacity at a competitive cost. The auction mechanism will be based on a two - stage bidding process: 
a) Stage 1 is the prequalification stage during which preliminary evaluation will be undertaken. 
b) Stage 2 is the request for proposal stage which will entail a detailed technical and financial evaluation on the project’s deliverability. </t>
  </si>
  <si>
    <t>https://communications.bowmanslaw.com/REACTION/emsdocuments/Renewable%20energy%20auction%20Policy.pdf</t>
  </si>
  <si>
    <t>Law No. 1 of 2019 Energy Act Kenya (2019)</t>
  </si>
  <si>
    <t xml:space="preserve">Law No. 1 of 2019 Energy Act </t>
  </si>
  <si>
    <t xml:space="preserve">This Act provides for the establishment of energy sector entities and regulates the production, supply and use of energy.  Additionally, it establishes the Energy and Petroleum Regulatory Authority ("EPRA") as the successor to the Energy Regulatory Commission (“ERC”). </t>
  </si>
  <si>
    <t>https://ppp.worldbank.org/public-private-partnership/library/kenya-energy-act-2019</t>
  </si>
  <si>
    <t>National Energy Policy Kenya (2018)</t>
  </si>
  <si>
    <t>The overall objective of this Energy Policy is to ensure affordable, competitive, sustainable and reliable supply of energy at the least cost in order to achieve the national and county development needs, while protecting and conserving the environment for inter-generational benefits.</t>
  </si>
  <si>
    <t xml:space="preserve"> https://www.fao.org/forestry/energy/catalogue/search/detail/en/c/1396699/
http://repository.kippra.or.ke/bitstream/handle/123456789/1947/BL4PdOqKtxFT_National%20Energy%20Policy%20October%20%202018.pdf?sequence=1&amp;isAllowed=y</t>
  </si>
  <si>
    <t>Kenya Climate Smart Agriculture Strategy 2017-2026 (KCSAS) Kenya (2017)</t>
  </si>
  <si>
    <t>Kenya Climate Smart Agriculture Strategy 2017-2026 (KCSAS)</t>
  </si>
  <si>
    <t>This policy has been developed to guide investments and implementation of climate-smart agriculture (CSA) activities guaranteeing productivity and food security, while addressing climate change adaptation and mitigation. The strategy identifies four broad strategic areas:
-Adaptation and building resilience by addressing vulnerability due to changes in rainfall and temperature, extreme weather events and unsustainable land/water management and utilization;
-Mitigation of GHG’s emissions from key and minor sources in agriculture sector;
-Establishment of an enabling policy, legal and institutional framework for effective implementation of CSA; and
-Minimizing effects of underlying cross cutting issues such as human resource capacity and finance which would potentially constrain realization of CSA objectivities.</t>
  </si>
  <si>
    <t>https://ccafs.cgiar.org/news/kenya-launches-climate-smart-agriculture-strategy-2017-2026</t>
  </si>
  <si>
    <t>Energy Management Regulations Kenya (2012)</t>
  </si>
  <si>
    <t>Regulatory Insturments, Codes and standards, Sectoral standards, Monitoring, Other mandatory requirements, Audits</t>
  </si>
  <si>
    <t>This policy sets out rules for energy rating systems, energy audits, energy conservation measures and monitoring. 
An updated version of this policy is currently under development to adapt it to the new energy act of 2019 and to the results of different performance evaluations of the current policy 
https://www.roedl.com/insights/renewable-energy/2020-11/kenya-draft-energy-regulations-2020</t>
  </si>
  <si>
    <t>https://eregulations.invest.go.ke/media/the_energy_management_regulations_2012.pdf</t>
  </si>
  <si>
    <t>National Energy Efficiency and Conservation Strategy Kenya (2020)</t>
  </si>
  <si>
    <t>National Energy Efficiency and Conservation Strategy</t>
  </si>
  <si>
    <t>Electricity and heat, Buildings, Industry, Transport, Agriculture and forestry</t>
  </si>
  <si>
    <t>The Kenya National Energy Efficiency and Conserva_x0002_tion Strategy (NEECS) was developed to further en_x0002_hance ongoing efforts, by providing a roadmap towards setting and achieving energy efficiency goals. This strategy has established targets in the five thematic sectors to be accomplished within a five-year timeline up to 2025.
The Household Sector has two targets. It aims to in_x0002_crease the number of household appliances subjected to Minimum Energy Performance Standards (MEPS) from six to ten. It also aims for the use of improved efficient biomass cookstoves at 50 per cent of all households currently using biomass cookstoves. 
There are six targets to be met in the Building Sector. First, there should be 10% share of newly built floor area compliant with energy efficiency requirements in the total building stock from the current baseline of zero. Second, two per cent of the buildings should have adopted American Society of Heating, Refrigerating and Air Conditioning Engineers (ASHRAE) Standards for energy efficiency of buildings, or equivalent. Third, energy loads due to lighting in public buildings will be reduced by 50 per cent. Fourth and fifth, 20 per cent of public buildings and 25 per cent of the affordable houses the government is planning to build should be green, respectively. Lastly, the sector should develop Minimum Energy Performance Standards (MEPS) for buildings.
This strategy has also set two targets for the Industry and Agriculture Sector. The sector is expected to in_x0002_crease the number of energy audits carried out from the current 1,800 to 4,000.  The sector is also expected to implement the rec_x0002_ommended energy conservation measures to save 100 MW of power demand, 250 million litres of heavy fuel oil and 9 million litres of industrial diesel oil.
In the Transport Sector, three targets have been set. The first is the improvement of fuel economy. Increas_x0002_ing the share of electric vehicles in the transport sec_x0002_tor has been identified as the second target, aiming to reach five per cent. Lastly, NEECS targets to increase the number of passengers using commuter trains from 116,000 to 150,000 per day.
In the Utilities Sector, the strategy identifies the need to reduce transmission and distribution system losses from 23 to 15 per cent.</t>
  </si>
  <si>
    <t>https://unepdtu.org/wp-content/uploads/2020/09/kenya-national-energy-efficiency-and-conservation-strategy-2020.pdf</t>
  </si>
  <si>
    <t>Act No. 36 of 2016 on Forest Conservation and Management Kenya (2016)</t>
  </si>
  <si>
    <t xml:space="preserve">Act No. 36 of 2016 on Forest Conservation and Management </t>
  </si>
  <si>
    <t>This Act makes provision for the conservation and management of public, community and private forests and areas of forest land that require special protection, defines the rights in forests and prescribes rules for the use of forest land. It also makes provision for community participation of forest lands by community forest association, the trade in forest products, the protection of indigenous forests and the protection of water resources.</t>
  </si>
  <si>
    <t>http://www.kenyaforestservice.org/documents/ForestConservationandManagementActNo34of2016.pdf
https://www.ecolex.org/details/legislation/forest-conservation-and-management-act-2016-no-34-of-2016-lex-faoc160882/</t>
  </si>
  <si>
    <t>Environmental Management and Coordination (Waste Management) Regulations Kenya (2006)</t>
  </si>
  <si>
    <t>Environmental Management and Coordination (Waste Management) Regulations</t>
  </si>
  <si>
    <t>This policy sets out guidelines for the management of all types of waste across the country, setting minimum standards for the process</t>
  </si>
  <si>
    <t>https://www.nema.go.ke/images/Docs/Regulations/Waste%20Management%20Regulations-1.pdf</t>
  </si>
  <si>
    <t>National Policy on Climate Finance Kenya (2016)</t>
  </si>
  <si>
    <t>National Policy on Climate Finance</t>
  </si>
  <si>
    <t>This National Policy on Climate Finance seeks to position Kenya to better access climate finance through a variety of mechanisms. The objectives of the policy are to:
1. Enhance the implementation of public finance management in relation to climate financing; 
2. Establish mechanisms to mobilise internal and external climate finance;
3. Track, monitor, evaluate and report on sources, applications and impacts of climate finance;
4. Enhance the capacity of the country to mobilise climate change finance to support sustainable development; and
5. Encourage private sector participation in climate relevant finance financing opportunities</t>
  </si>
  <si>
    <t>http://www.environment.go.ke/wp-content/uploads/2018/05/The-National-Climate-Finance-Policy-Kenya-2017-1.pdf</t>
  </si>
  <si>
    <t>National Adaptation Plan 2015-2030 Kenya (2016)</t>
  </si>
  <si>
    <t>National Adaptation Plan 2015-2030</t>
  </si>
  <si>
    <t>This national adaptation plan (NAP) builds on the foundation laid by the NCCRS and the NCCAP. Additionally, the NAP is the basis for the adaptation component of Kenya’s Intended Nationally 
Determined Contribution (INDC) that was submitted to the United Nations Framework Convention on Climate Change (UNFCCC) Secretariat. 
The aim of this NAP is to consolidate the country’s vision on adaptation supported by macro-level adaptation actions that relate with the economic sectors and county level vulnerabilities to enhance long term resilience and adaptive capacity.</t>
  </si>
  <si>
    <t>https://www4.unfccc.int/sites/NAPC/Documents%20NAP/Kenya_NAP_Final.pdf</t>
  </si>
  <si>
    <t>Climate Risk Management Framework Kenya (2016)</t>
  </si>
  <si>
    <t>Climate Risk Management Framework</t>
  </si>
  <si>
    <t>The objective of this climate risk management framework is to bring together these currently separate fields of work so that disaster risk reduction, climate change adaptation and sustainable development are pursued as mutually supportive rather than stand-alone goals, and so that an integrated climate risk management approach becomes a central part of policy and planning.
The framework has ten priority areas, whose objectives are as follows:
1. Institutional framework: To harmonize programmes and projects and create a coordination mechanism.
2. Policy framework: To create an enabling policy and legal framework for integrated climate risk management.
3. Capacity building:To build capacity at national and county level for integrated climate risk management.
4. Exposure, vulnerability and capacity: To analyze the level of exposure, vulnerability to disasters, and capacity at the local scale.
5. Gender mainstreaming: To involve communities at risk, and consider gender and marginalized groups.
6. Resource mobilization: To mobilize resources for climate risk management.
7. Mainstreaming climate risk management: To mainstream climate risk management into sector programmes, plans and activities.
8. Pilot projects:To design and implement pilot projects at county and national level.
9. Training, research and outreach: To enhance research and dissemination of information aboutclimate risk management.
10. Learning: To create platforms for sharing lessons and good practices on integrated climate risk management.</t>
  </si>
  <si>
    <t>https://storage.googleapis.com/cclow-staging/ai8spmw4qd4brt48fu1gxko7adta?GoogleAccessId=laws-and-pathways-staging%40soy-truth-247515.iam.gserviceaccount.com&amp;Expires=1637578079&amp;Signature=ZB0olQ91rzvIGAc3Znny8mf4Tq2MrIuWNkk5B%2F8w31mZ0LKHwf6qdNqzUi9oDJuevD3SkhNv4UdBS5XuBY9M7Tc8571GcZq%2BHWVBpVaQpe73uk76KnZYIIYtOtR2rQmRNEWjFSzN9kBaYe2LwQ23pLcTo20mF0RhPC4qtAavwp3IFeUgyEyIIDcfSndFv9kBAMbMNL8FNjUxu4B8NGcvazMOTE09qrP9HIDqEdqIA5yz970lLF%2Fnk3sTnr3SvNEt%2BUOFjvhKFp9l8q8n7E7RmjQKFGBkvq1eDRTnJimtavUNqyGUEL0WDWdJ9GdutiUouAottsuhJY%2BRIUUigyxy5Q%3D%3D&amp;response-content-disposition=inline%3B+filename%3D%22f%22%3B+filename%2A%3DUTF-8%27%27f&amp;response-content-type=application%2Fpdf</t>
  </si>
  <si>
    <t>Environmental Management and Coordination (Air Quality) Regulations Kenya (2014)</t>
  </si>
  <si>
    <t>Environmental Management and Coordination (Air Quality) Regulations</t>
  </si>
  <si>
    <t>This regulation sets out minimum standards for air pollutants including GHGs, and establishes a requirement for stationary emissions sources to register for emission licenses</t>
  </si>
  <si>
    <t>http://kenyalaw.org/kl/fileadmin/pdfdownloads/LegalNotices/2014/LN34_2014.pdf</t>
  </si>
  <si>
    <t>Electricity sector perspective 2017-2031 Mexico (2017)</t>
  </si>
  <si>
    <t>Electricity sector perspective 2017-2031</t>
  </si>
  <si>
    <t xml:space="preserve">This strategic policy document sets out projections for the electricity sector including total consumption and electricity mix. In 2016, the generation of electric power was located at 319,364 GWh, of which 79.7% came from conventional technologies and 20.3% clean technologies. By 2031, the generation will increase by 43.0% to a total of 456,683 GWh, of which 54.1% will be generation with fossil fuels
 and 45.9% with clean technologies. </t>
  </si>
  <si>
    <t>https://climateactiontracker.org/countries/mexico/policies-action/
https://www.gob.mx/cms/uploads/attachment/file/284345/Prospectiva_del_Sector_El_ctrico_2017.pdf</t>
  </si>
  <si>
    <t>Emissions Trading System Mexico (2019)</t>
  </si>
  <si>
    <t>The reform of the General Law on Climate Change establishes an emissions trading system to promote emission reductions at the lowest possible cost. The trial program began on January 1, 2019 and lasted until the end of 2021</t>
  </si>
  <si>
    <t>https://www.gob.mx/semarnat/documentos/documentos-tecnicos-sistema-de-comercio-de-emisiones</t>
  </si>
  <si>
    <t>Institutional Program of the National Institute of Ecology and Climate Change 2020-2024 Mexico (2020)</t>
  </si>
  <si>
    <t>Institutional Program of the National Institute of Ecology and Climate Change 2020-2024</t>
  </si>
  <si>
    <t>This legislative document sets out the rules for the functioning of Mexico's climate change governing body</t>
  </si>
  <si>
    <t>https://www.gob.mx/inecc/documentos/acuerdo-por-el-que-se-aprueba-el-programa-institucional-del-instituto-nacional-de-ecologia-y-cambio-climatico-2020-2024</t>
  </si>
  <si>
    <t>Sectoral Program for the Environment and Natural Resources (PROMARNAT) 2020-2024 Mexico (2020)</t>
  </si>
  <si>
    <t>Sector Program for the Environment and Natural Resources (PROMARNAT) 2020-2024</t>
  </si>
  <si>
    <t>This legislative document sets out the rules for the functioning of Mexico's environment and resources administrative body</t>
  </si>
  <si>
    <t>https://www.gob.mx/profepa/acciones-y-programas/programa-sectorial-de-medio-ambiente-y-recursos-naturales-promarnat-2020-2024</t>
  </si>
  <si>
    <t>National Development Plan 2019-2024 Mexico (2019)</t>
  </si>
  <si>
    <t>National Development Plan 2019-2024</t>
  </si>
  <si>
    <t>This national development policy mentions the importance of renewable energy generation as a pillar of an energy reform, but also stresses the importance of rescuing the country's failing fossil fuel industry</t>
  </si>
  <si>
    <t>https://climate-laws.org/geographies/mexico/policies/national-development-plan-2019-2024</t>
  </si>
  <si>
    <t>National Forestry Program 2020-2024 Mexico (2020)</t>
  </si>
  <si>
    <t>National Forestry Program 2020-2024</t>
  </si>
  <si>
    <t xml:space="preserve">This sectoral strategy was created in the frame of the 2019 national development program. Its main objective is to promote community forest management for sustainable and diversified use of forest resources, as well as the integration and development of local networks competitive values that trigger local economies to improve the quality of life of the population living in forest areas. </t>
  </si>
  <si>
    <t>https://cofemersimir.gob.mx/expediente/25201/mir/50264/regulacion/5892058</t>
  </si>
  <si>
    <t>Program for the development of the National Electric System (PRODESEN) Mexico (2021)</t>
  </si>
  <si>
    <t xml:space="preserve">Program for the development of the National Electric System (PRODESEN) </t>
  </si>
  <si>
    <t>This strategic policy document sets out electricity demand and generation projections until 2035, and sets out plans for the country's electricity system to be able to meet expected demand. It is estimated that renewable energy will account for approximately 40% of final energy by 2035</t>
  </si>
  <si>
    <t>https://www.gob.mx/sener/articulos/programa-para-el-desarrollo-del-sistema-electrico-nacional</t>
  </si>
  <si>
    <t>Industrial Recovery Plan 2021-2023 Morocco (2021)</t>
  </si>
  <si>
    <t>Industrial Recovery Plan 2021-2023</t>
  </si>
  <si>
    <t xml:space="preserve">This strategic policy document for the development of the industry sector focuses on how decarbonizing industrial production can improve the competitiveness of the Moroccan industrial sector and strengthen its attractiveness and bring it into an innovation process. </t>
  </si>
  <si>
    <t>https://www.iea.org/policies/14166-industrial-recovery-plan-2021-2023?country=Morocco&amp;qs=morocco</t>
  </si>
  <si>
    <t>Tatwir Green Growth Program Morocco (2021)</t>
  </si>
  <si>
    <t>Tatwir Green Growth Program</t>
  </si>
  <si>
    <t>This is a support program for green and innovative start ups and small businesses</t>
  </si>
  <si>
    <t>https://www.iea.org/policies/14167-tatwir-green-growth-program?country=Morocco&amp;qs=morocco</t>
  </si>
  <si>
    <t>Energy Efficiency program for public buildings Morocco (2019)</t>
  </si>
  <si>
    <t>Energy Efficiency program for public buildings</t>
  </si>
  <si>
    <t>This 4-year program aims at improving the energy efficiency of public buildings</t>
  </si>
  <si>
    <t>https://www.iea.org/policies/8575-energy-efficiency-program-for-public-buildings?country=Morocco&amp;qs=morocco</t>
  </si>
  <si>
    <t>Law 58-15 on Net-Metering Morocco (2015)</t>
  </si>
  <si>
    <t xml:space="preserve">Law 58-15 on Net-Metering </t>
  </si>
  <si>
    <t>This law allows private producers (or self-producers) to sell up to 20% of their production back into the network</t>
  </si>
  <si>
    <t>https://www.iea.org/policies/5976-morocco-net-metering-legislation-law-n058-15?country=Morocco&amp;qs=morocco</t>
  </si>
  <si>
    <t>Renewable Energy Target 2030 Morocco (2015)</t>
  </si>
  <si>
    <t>Renewable Energy Target 2030</t>
  </si>
  <si>
    <t>In 2015, during the 21st session of the UNFCCC’s Conference of the Parties (COP21), Morocco announced a further planned increase in the renewables capacity to reach 52% of the total by 2030 (20% solar, 20% wind, 12% hydro). To meet the 2030 target, the country aims to add around 10 GW of RE capacities between 2018 and 2030, consisting of 4560 MW of solar, 4200 MW of wind, and 1330 MW of hydropower capacity.</t>
  </si>
  <si>
    <t>https://www.iea.org/policies/6557-morocco-renewable-energy-target-2030?country=Morocco&amp;qs=morocco</t>
  </si>
  <si>
    <t>Forests of Morocco 2020-2030 Morocco (2020)</t>
  </si>
  <si>
    <t>Forests of Morocco 2020-2030</t>
  </si>
  <si>
    <t>In accordance with the objectives of the new forest strategy, the Department of Water and Forests has programmed an area of ​​600,000 ha of forest plantations in the twelve regions of the Kingdom at a rate of 50,000 ha at the start of the program to reach 100,000 ha by 2030</t>
  </si>
  <si>
    <t>https://www.maroc.ma/en/news/forests-morocco-2020-2030-programming-600000-ha-forest-plantations-2030</t>
  </si>
  <si>
    <t>Generation Green 2020-2030 Morocco (2020)</t>
  </si>
  <si>
    <t>Generation Green 2020-2030</t>
  </si>
  <si>
    <t xml:space="preserve">the “Generation Green” strategy is based on two pillars:
1. The first is to consider the human element as a priority in any development related to the agricultural sector, while the second relates to continuing the dynamism of agricultural development and focusing on its modernization. As well as creating a new generation of "young entrepreneurs" in the agricultural sector.
2. In addition to the establishment of modern means aimed at the creation of wealth, the diversification of employment opportunities and the enhancement of rural Morocco. </t>
  </si>
  <si>
    <t>https://maroc.ma/en/content/generation-green-2020-2030</t>
  </si>
  <si>
    <t>Decree 2-18-74/2019 on the national GHG gases inventory system Morocco (2019)</t>
  </si>
  <si>
    <t>Decree 2-18-74/2019 on the national GHG gases inventory system</t>
  </si>
  <si>
    <t>This document creates the national GHG gases inventory system ("SNI-GES") and details its attributions and functioning.</t>
  </si>
  <si>
    <t>https://climate-laws.org/geographies/morocco/policies/decree-2-18-74-2019-on-the-national-ghg-gases-inventory-system</t>
  </si>
  <si>
    <t>Decree No. 2-17-672 creating the training institute for the professions of renewable energies and energetic efficiency (IFMEREE) in Oujda Morocco (2017)</t>
  </si>
  <si>
    <t>Decree No. 2-17-672 creating the training institute for the professions of renewable energies and energetic efficiency (IFMEREE) in Oujda</t>
  </si>
  <si>
    <t>Information and education, Professional training and qualification</t>
  </si>
  <si>
    <t>This decree creates a training institute for renewable energy and energy efficiency</t>
  </si>
  <si>
    <t>https://climate-laws.org/geographies/morocco/policies/decree-no-2-17-672-creating-the-training-institute-for-the-professions-of-renewable-energies-and-energetic-efficiency-ifmeree-in-oujda</t>
  </si>
  <si>
    <t>Kathmandu Valley Air Quality Management Action Plan Nepal (2020)</t>
  </si>
  <si>
    <t>Kathmandu Valley Air Quality Management Action Plan</t>
  </si>
  <si>
    <t>The current action plan suggests ways to mitigate air pollution in Kathmandu Valley, where levels of PM 2.5 (particulate matter of diameter less than 2.5 micrometers, µm) are far beyond the 25 µg/ m3 ceiling set by the World Health Organization. Addressing indoor as well as outdoor air pollution and recognizing the importance of raising awareness, the plan recognizes the need to control air pollution emitted from the transportation, industrial, and construction sectors and inefficient waste management. It proposes the development of an environment-friendly and sustainable transport system, an air quality management decision support system, and possible policy and legal frameworks for the emergency management of air pollution.</t>
  </si>
  <si>
    <t>https://www.icimod.org/success-stories/annual-report-2020/action-plan-to-reduce-air-pollution-and-improve-air-quality/</t>
  </si>
  <si>
    <t>The National Rural and Renewable Energy Programme (NRREP) Nepal (2012)</t>
  </si>
  <si>
    <t xml:space="preserve">The National Rural and Renewable Energy Programme (NRREP) </t>
  </si>
  <si>
    <t>The National Rural and Renewable Energy Programme (NRREP) is a 5 year initiative (2012-2017) that aims to improve the living standard of rural women and men, reduce dependency on traditional energy and attain sustainable development.</t>
  </si>
  <si>
    <t>https://www.iea.org/policies/6136-national-rural-and-renewable-energy-programme-nrrep-of-nepal</t>
  </si>
  <si>
    <t>Renewable Energy Programme (NREP) Nepal (2019)</t>
  </si>
  <si>
    <t>Renewable Energy Programme (NREP)</t>
  </si>
  <si>
    <t>The programme’s intended outcome is for government institutions and the private sector to increase investments in distributed renewable energy technologies in industries, businesses, schools, health centres, communities, and homes across Nepal. The programme will work to institutionalize change through an enabling governance, policy, planning and regulatory environment.</t>
  </si>
  <si>
    <t>https://www.dai.com/our-work/projects/nepal-renewable-energy-programme</t>
  </si>
  <si>
    <t>Present Situation and Future Roadmap of Energy, Water Resources and Irrigation Sector Nepal (2018)</t>
  </si>
  <si>
    <t>Present Situation and Future Roadmap of Energy, Water Resources and Irrigation Sector</t>
  </si>
  <si>
    <t>This strategic policy document includes the target of 10 GW of renewable power generation by 2028</t>
  </si>
  <si>
    <t>https://www.icimod.org/wp-content/uploads/2021/07/White-Paper-of-Ministry-of-Energy-Water-Resources-and-Irrigation-2018.pdf</t>
  </si>
  <si>
    <t>Integrated Landscape Management to Secure Nepal’s Protected Areas and Critical Corridors Nepal (2020)</t>
  </si>
  <si>
    <t>Integrated Landscape Management to Secure Nepal’s Protected Areas and Critical Corridors</t>
  </si>
  <si>
    <t>The project expects to improve the management of approximately 2.5 million hectares, and mitigate over 1 million tons of C02 emissions.</t>
  </si>
  <si>
    <t>https://wwfgef.org/gef/portfolios/integrated-land-management-in-nepal/</t>
  </si>
  <si>
    <t>REDD+ National Strategy Nepal (2018)</t>
  </si>
  <si>
    <t>The objectives include the following: 
1. To reduce carbon emission, enhance carbon sequestration and enhance climate resilience through both mitigation and adaptation approaches by minimizing the causes and effects of drivers of deforestation and forest degradation, and intensifying sustainable management of forest resources and across the ecological regions.
2. To ensure fair and equitable sharing of carbon and non-carbon benefits of forests among right holders with effective implementation of safeguard measures. 
3. To increase livelihood assets and diversify employment opportunities of forest dependent communities, particularly poor, women, IPs and Dalits.
4. To improve and harmonize policy and legal framework to harness carbon and non-carbon benefits; strengthen institutional capability and improve governance of forest agencies and sector
5. To establish and maintain a robust National Forest Monitoring System with strong monitoring, reporting and verification mechanisms</t>
  </si>
  <si>
    <t>https://www.forestcarbonpartnership.org/sites/fcp/files/2016/Aug/Annex%201%20-%20Nepal%20draft%20National%20REDD%2B%20Strategy.pdf</t>
  </si>
  <si>
    <t>Renewable Energy Subsidy Policy Nepal (2016)</t>
  </si>
  <si>
    <t>Renewable Energy Subsidy Policy</t>
  </si>
  <si>
    <t xml:space="preserve">Subsidy of up to 40% for households to deploy renewable energy generation </t>
  </si>
  <si>
    <t>https://www.iea.org/policies/6228-renewable-energy-subsidy-policy-of-nepal?country=Nepal&amp;qs=nepal</t>
  </si>
  <si>
    <t>Forests Act 12/2019 Nepal (2019)</t>
  </si>
  <si>
    <t>Forests Act 12/2019</t>
  </si>
  <si>
    <t>This law sets out provisions for the management of climate change related issues in the area of forestry. It replaces the 1993 forestry act.</t>
  </si>
  <si>
    <t>https://climate-laws.org/geographies/nepal/laws/forests-act-12-2019</t>
  </si>
  <si>
    <t>The Environment Protection Act 9/2019 Nepal (2019)</t>
  </si>
  <si>
    <t>The Environment Protection Act 9/2019</t>
  </si>
  <si>
    <t>This law mandates Nepal to take legislative action to comply with its commitments to the Paris Agreement</t>
  </si>
  <si>
    <t>https://climate-laws.org/geographies/nepal/laws/the-environment-protection-act-9-2019-2076</t>
  </si>
  <si>
    <t>Climate Change Policy Nepal (2020)</t>
  </si>
  <si>
    <t>This policy replaces the 2011 climate change policy, and it gives more effectively implement the constitutional provisions that guarantee the right to a healthy and clean environment for all citizens</t>
  </si>
  <si>
    <t>https://climate-laws.org/geographies/nepal/policies/national-cimate-change-policy</t>
  </si>
  <si>
    <t>Biomass Energy Strategy Nepal (2017)</t>
  </si>
  <si>
    <t>This strategy is formulated to address the need of an appropriate strategy for supporting the environment conservation through the sustainable production of biomass energy for proper and efficient utilization of available biomass resources and thereby contributing to forest conservation; 
for reducing the import of fossil fuel by reducing the increasing dependency on LPG; for contributing to appropriate energy mix by developing modern biomass energy; for supporting the management of municipal waste by generating energy from the waste; for encouraging the energy 
supply services; and for reducing the existing regional imbalances prevailing in the supply and demand of biomass energy.</t>
  </si>
  <si>
    <t>https://climate-laws.org/geographies/nepal/policies/biomass-energy-strategy-2017</t>
  </si>
  <si>
    <t>Agriculture Development Strategy 2015-2035 Nepal (2015)</t>
  </si>
  <si>
    <t>Agriculture Development Strategy 2015-2035</t>
  </si>
  <si>
    <t xml:space="preserve">The ADS will accelerate agricultural sector growth through four strategic components related to governance, productivity, profitable commercialisation and competitiveness while promoting inclusiveness, sustainability, development of private sector and connectivity to market infrastructure. </t>
  </si>
  <si>
    <t>https://climate-laws.org/geographies/nepal/policies/agriculture-development-strategy-2015-2035</t>
  </si>
  <si>
    <t>Emissions Trading Scheme New Zealand (2008)</t>
  </si>
  <si>
    <t>The ETS covers all emissions of the country's economy excluding agriculture. 
It was last ammended in 2020. According to the CAT, "the reform introduces a cap to limit the emissions covered by the ETS, which will decline in accordance with New Zealand’s carbon budgets based on emissions targets (Ministry for the Environment, 2020c). The government set a provisional carbon budget for 2021 to 2025, in lieu of the carbon budget developed by the Climate Change Commission released in 2021 which the government is yet to consider." 
From 2025 on, the ETS will include emissions from agriculture.</t>
  </si>
  <si>
    <t>https://environment.govt.nz/what-government-is-doing/key-initiatives/ets/about-nz-ets/
https://climateactiontracker.org/countries/new-zealand/policies-action/</t>
  </si>
  <si>
    <t>Jobs for Nature New Zealand (2020)</t>
  </si>
  <si>
    <t>Jobs for Nature</t>
  </si>
  <si>
    <t>Economic instruments, Direct investment, Information and education, Professional training and qualification</t>
  </si>
  <si>
    <t>In response to the COVID-19 pandemic, the Government established the $1.219 billion Jobs for Nature package in mid-2020 to support a greener recovery for Aotearoa New Zealand. The four-year programme will bring thousands of people into nature-based employment, benefiting te taiao (the environment) and New Zealand’s communities.</t>
  </si>
  <si>
    <t>https://environment.govt.nz/what-government-is-doing/key-initiatives/</t>
  </si>
  <si>
    <t>EV tax exemption extension New Zealand (2021)</t>
  </si>
  <si>
    <t>EV tax exemption extension</t>
  </si>
  <si>
    <t>The existing exemption from road user charges has been extended until 31 March 2024, which is around the time we expect the electric vehicles to make up two percent of the fleet. The purpose of the exemption is to encourage the uptake of electric vehicles given our climate change obligations. Increasing the uptake of zero emission vehicles will play an important part in reducing emissions from light vehicles in New Zealand. From 31 March 2024, owners of light electric vehicles will need to pre-purchase road user charges like other road users.</t>
  </si>
  <si>
    <t>https://www.transport.govt.nz/area-of-interest/environment-and-climate-change/electric-vehicles-programme/#stageaccordionitem-304</t>
  </si>
  <si>
    <t>Clean Car Standard New Zealand (under development)</t>
  </si>
  <si>
    <t>Clean Car Standard</t>
  </si>
  <si>
    <t>The Clean Car Standard, which will require legislative changes, will focus on the supply of vehicles coming into New Zealand. It is proposed that vehicles with a high CO2 emission rating would incur a fee, the higher the CO2 rating the greater the fee. For vehicles that are below a set standard, the importer would receive a credit that could be used to offset fees. In this way importers would be encouraged to bring cleaner cars into New Zealand.</t>
  </si>
  <si>
    <t>https://www.nzta.govt.nz/vehicles/clean-car-programme/clean-car-standard/</t>
  </si>
  <si>
    <t>Climate Change Response (Zero Carbon) Amendment Act No 61 New Zealand (2019)</t>
  </si>
  <si>
    <t>Climate Change Response (Zero Carbon) Amendment Act No 61</t>
  </si>
  <si>
    <t>This law establishes a climate change commission in New Zealand as well as a framework to regulate its activities. It enshrines into law the country's 2050 net zero target, and includes provisions to plan both mitigation and adaptation actions. 
The targets require gross emissions of biogenic methane to reduce to at least 10% below 2017 levels by 2030 and to at least 24 to 47% by 2050. Emissions of all other greenhouse gases must reach net zero by 2050.</t>
  </si>
  <si>
    <t>https://www.legislation.govt.nz/act/public/2019/0061/latest/LMS183736.html</t>
  </si>
  <si>
    <t>Public transport decarbonization New Zealand (2021)</t>
  </si>
  <si>
    <t>Public transport decarbonization</t>
  </si>
  <si>
    <t>Target, Economic instruments, Direct investment</t>
  </si>
  <si>
    <t>The NZ government has commited to decarbonize its public transport fleet, including the following targets:
-require only zero-emission public transport buses to be purchased by 2025
-target the decarbonisation of the public transport bus fleet by 2035, and
-support regional councils to achieve these outcomes through a $50 million fund over four years.</t>
  </si>
  <si>
    <t>https://www.transport.govt.nz/area-of-interest/environment-and-climate-change/public-transport-decarbonisation/</t>
  </si>
  <si>
    <t>One Billion Trees Fund New Zealand (2019)</t>
  </si>
  <si>
    <t>One Billion Trees Fund</t>
  </si>
  <si>
    <t xml:space="preserve">The goal of planting one billion trees is set to 2028. The program is being led by Te Uru Rākau (Forestry New Zealand) and funded by the Provincial Growth Fund. It works through direct grants to landowners such as farmers. </t>
  </si>
  <si>
    <t>https://www.mpi.govt.nz/forestry/funding-tree-planting-research/closed-funding-programmes/one-billion-trees-programme/</t>
  </si>
  <si>
    <t>National Climate Change Policy Nigeria (2021)</t>
  </si>
  <si>
    <t>The goal of Nigeria’s Climate Change Policy will be achieved through the attainment of the following objectives:
i. Implementing adaptation and mitigation measures that promote low-carbon development;
ii. Strengthening capacities and synergies at local, sub-national and national levels and at individual and institutional levels to implement climate change response;
iii. Promoting scientific research, technology and innovations to address the challenges of climate change;
iv. Developing and implementing appropriate strategies and actions to reduce the vulnerability of Nigerians to the impacts of climate change across all sectors;
v. Mainstreaming gender, children and youth, and other vulnerable groups into all climate change interventions;
vi. Promoting sustainable land-use systems that enhance agricultural production, ensure food security and maintain ecosystem integrity;
vii. Promoting climate-proofing of construction and infrastructural development;
viii. Enhancing national capacity to mobilize international and national resources, both technical and financial, for investment in climate change;
ix. Developing an effective climate change communication and information management system that facilitates access by all stakeholders to climate information;
x. Strengthening national institutions and mechanisms (policy, legislative and economic) 
to establish a suitable and functional system for climate change governance</t>
  </si>
  <si>
    <t>https://climatechange.gov.ng/wp-content/uploads/2021/08/NCCP_NIGERIA_REVISED_2-JUNE-2021.pdf</t>
  </si>
  <si>
    <t>National Action Plan for Gender and Climate Change 2020-2025 Nigeria (2020)</t>
  </si>
  <si>
    <t>National Action Plan for Gender and Climate Change 2020-2025</t>
  </si>
  <si>
    <t>Electricity and heat, Agriculture and forestry, Transport, Industry</t>
  </si>
  <si>
    <t>The objectives of this action plan are:
i. Increase the understanding of climate change impact among women, youth and other vulnerable groups through evidence-based vulnerability analysis and dissemination.
ii. Promote mainstreaming of gender in all policies, programs and processes of climate change management in various sectors of the economy.
iii. Advocate the integration of gender concerns and gender-responsive innovative approaches in the implementation of the Paris Agreement and 
Nigeria’s NDCs.
iv. Increase participation of vulnerable groups especially women, youth and persons with disability in climate change policies and negotiations at local, state, national and international levels.
v. Promote the implementation of gender responsive and sustainable adaptation and mitigation initiatives that will minimise risks associated 
with climate change while maximising opportunities for women, men, youth and other vulnerable groups.
vi. Establish a gender responsive monitoring and evaluation system for the collection and regular dissemination of sex disaggregated data on climate change issues.
vii. Promote the mobilization of climate finance to implement gender-sensitive adaptation initiatives to enhance the resilience of women, youth and other vulnerable groups.
viii. Strengthen capacity of the Department of Climate Change for gender mainstreaming in the overall national climate change response.
ix. Provide a uniform implementation guide and platform for partnerships building and coordination among key stakeholders working on gender and climate change in Nigeria.</t>
  </si>
  <si>
    <t>https://climatechange.gov.ng/wp-content/uploads/2020/09/climate-change-and-gender-action-plan.pdf</t>
  </si>
  <si>
    <t>National Action Plan to Reduce Short-lived Climate Pollutants Nigeria (2019)</t>
  </si>
  <si>
    <t>National Action Plan to Reduce Short-lived Climate Pollutants</t>
  </si>
  <si>
    <t>Electricity and heat, Agriculture and forestry, Transport, Industry, Buildings</t>
  </si>
  <si>
    <t xml:space="preserve">This action plan identified 22 relevant mitigation actions in the energy, transport, buildings, waste, industry and agriculture sectors. These will be implemented during a 5-year period and can potentially lead to reductions in SLCPs and CO2 by 2030. The full implementation of the measures included in the National SLCP Plan could reduce total emissions of black carbon and methane by 82% and 62% against baseline projections, respectively, by 2030. </t>
  </si>
  <si>
    <t>https://climatechange.gov.ng/wp-content/uploads/2020/09/nigeria-s-national-action-plan-nap-to-reduce-short-lived-climate-pollutants-slcps-.pdf</t>
  </si>
  <si>
    <t>National Forest Policy Nigeria (2020)</t>
  </si>
  <si>
    <t>The 2006 forest policy, which has been in place before now, set strategies for growing the sector but did not consider the emerging and contemporary development needs.
In 2020 the policy was replaced. The new policy is anchored on thirty elements spread across the seven globally accepted elements for sustainable forest management and increasing forest cover from the present 6% to 25% by 2030. It was amended to strengthen its role in providing products and services to increase forest cover.
The Major amendments made were:
-provision for increasing forest cover in the drylands of the country 
-establishment of a carbon sink to address climate change
-implementing livelihood empowerment programs
-improving resilience to climate change</t>
  </si>
  <si>
    <t>http://extwprlegs1.fao.org/docs/pdf/nig144367.pdf
https://blog.farmsby.com/the-national-forest-policy-in-nigeria-and-its-implications-cf38d40233fb</t>
  </si>
  <si>
    <t>Great Green Wall for the Sahara And Sahel Initiative National Strategic Action Plan Nigeria (2012)</t>
  </si>
  <si>
    <t>Great Green Wall for the Sahara And Sahel Initiative National Strategic Action Plan</t>
  </si>
  <si>
    <t>This policy document presents a strategic action plan of action for the implementation of the Great Green Wall for the Sahara and Sahel Initiative (GGWSSI) in Nigeria. The GGWSSI is a recent regional attempt in Africa to focus on addressing desertification in a more coherent manner. The initiative was originally conceived as a thematic project, focusing on creation of a wall of trees of some 15 km wide and 7,775 km long from Dakar to Djibouti, through 11 countries. Since 2005, however, it has gradually shifted to a holistic, multi-sectoral, and integrated vision of sustainable land management (SLM) and poverty eradication</t>
  </si>
  <si>
    <t>https://www.fao.org/3/av139e/av139e.pdf</t>
  </si>
  <si>
    <t>National REDD+ Strategy Nigeria (2021)</t>
  </si>
  <si>
    <t>The strategy is a 30-year living document that defines key performance objectives to measure the country’s progress towards reaching its emission reduction targets. It will guide REDD+ implementation at a landscape level to address specific drivers across various agro-ecological zones in the country. It is designed to allow for the integration of various systems for establishing baselines, as well as monitor and report performance, and enable validation of emission reductions across sectors.</t>
  </si>
  <si>
    <t>https://www.forestcarbonpartnership.org/news-story/nigeria-launches-redd-strategy-curb-deforestation-and-forest-emissions</t>
  </si>
  <si>
    <t>Draft National Energy Policy Nigeria (2018)</t>
  </si>
  <si>
    <t>Draft National Energy Policy</t>
  </si>
  <si>
    <t>Nigeria’s 2018 draft revised National Energy Policy (NEP) includes multiple targets related to the future of Nigeria’s energy mix and emissions (Energy Commission of Nigeria, 2018). The NEP includes a target to reduce energy-related GHG emissions to 15%; however, there is little detail on the nature of this target, such as a date by when it should be achieved.
The NEP also calls for a revival of Nigeria’s coal sector, which currently provides a negligible contribution to the country’s energy supply. The policy targets a 30% share of coal in the country’s energy mix, which we assume refers to the power mix. While the government has handed out 36 coal mining licences tied to 10,000 MW of coal capacity, none of the projects have been successful (Daily Trust, 2019). To be compatible with the Paris Agreement, coal power generation across Africa would need to be phased out by 2034 (Parra et al., 2019).</t>
  </si>
  <si>
    <t>https://climateactiontracker.org/countries/nigeria/policies-action/
https://www.energy.gov.ng/Energy_Policies_Plan/National%20Energy%20Policy.pdf</t>
  </si>
  <si>
    <t>Feed-in Tariff for renewable energy Nigeria (2016)</t>
  </si>
  <si>
    <t>The policy specifies that a total of 1,000MW by 2018 and 2,000 MW by 2020 should be generated through renewables such as biomass, small hydropower, wind and solar, and connected to the grid. The power distribution companies should source minimum 50 per cent of their total supply from renewables.
A distinction is made between small and large generation plants: electricity procured from small plants (1 MW to 30 MW) can automatically be integrated as renewable energy; for large plants (&gt;30MW) a competitive procurement process needs to be initiated.</t>
  </si>
  <si>
    <t>https://www.iea.org/policies/5974-nigeria-feed-in-tariff-for-renewable-energy-sourced-electricity?country=Nigeria&amp;qs=nigeria
https://climate-laws.org/geographies/nigeria/laws/regulations-on-feed-in-tariff-for-renewable-energy-sourced-electricity-in-nigeria-2015</t>
  </si>
  <si>
    <t>Green Bonds Initiative Nigeria (2017)</t>
  </si>
  <si>
    <t>Green Bonds Initiative</t>
  </si>
  <si>
    <t xml:space="preserve">As the largest nation in sub Saharan Africa, Nigeria intends to develop the green bond market in the region. It also sees this as an opportunity to align its own financial markets with the government’s climate objectives as detailed in the Nationally Determined Contribution (NDC) that Nigeria submitted for the 2015 Paris Agreement.
Its first bond is targeted mostly towards solar energy projects, as well as national afforestation programs. </t>
  </si>
  <si>
    <t>https://climate-laws.org/geographies/nigeria/policies/nigeria-s-green-bonds-programme
https://www.chapelhilldenham.com/public/assets/campaign/Green%20Bonds%20FAQ%2006022019.pdf</t>
  </si>
  <si>
    <t>The Economic Recovery and Growth Plan aims at fostering sustainable economic development in Nigeria over the period 2017 to 2020. It is a transversal strategic document that edicts detailed measures, notably in the sector of climate change adaptation, renewable energy production and use, energy efficiency and, land degradation and desertification.</t>
  </si>
  <si>
    <t>https://climate-laws.org/geographies/nigeria/policies/economic-recovery-and-growth-plan-2017-2020
https://www.nipc.gov.ng/ViewerJS/?#../wp-content/uploads/2019/01/Economic-Recovery-Growth-Plan-2017-2020.pdf</t>
  </si>
  <si>
    <t>VAT exemption for electric cars Norway (2021)</t>
  </si>
  <si>
    <t>VAT exemption for electric cars</t>
  </si>
  <si>
    <t>The EFTA Surveillance Authority (ESA) has today approved an extension of the VAT exemption for electric cars until the end of 2022.</t>
  </si>
  <si>
    <t>https://www.regjeringen.no/no/dokumentarkiv/regjeringen-solberg/aktuelt-regjeringen-solberg/fin/nyheter/2020/esa-godkjenner-merverdiavgiftsfritaket-for-elbiler/id2814566/</t>
  </si>
  <si>
    <t>Better growth, lower emissions Strategy Norway (2017)</t>
  </si>
  <si>
    <t>Better growth, lower emissions Strategy</t>
  </si>
  <si>
    <t>This strategy focuses particularly on certain priorities for promoting green competitiveness: 
• markets for green solutions; 
• green and innovative public procurement; 
• research, innovation and technology development; 
• infrastructure for green solutions; 
• managing climate-related risks and financing: 
• a circular economy; 
• increasing exports of green solutions; 
• continued dialogue and cooperation with the business sector</t>
  </si>
  <si>
    <t>https://climate-laws.org/geographies/norway/policies/better-growth-lower-emissions-strategy</t>
  </si>
  <si>
    <t>National Transport Plan 2022–2033 Norway (2021)</t>
  </si>
  <si>
    <t>National Transport Plan 2022–2033</t>
  </si>
  <si>
    <t>The National Transport Plan 2022–2033 (Report No 20 to the Storting (2020–2021)) was presented to the public and submitted to the Storting in March 2021. This is the sixth plan under the current planning system, covering all modes of transport. The plan presents policies and priorities within an economic frame for a twelve year period and provides perspectives towards 2050.</t>
  </si>
  <si>
    <t>https://www.regjeringen.no/contentassets/117831ad96524b9b9eaadf72d88d3704/en-gb/pdfs/stm202020210020000engpdfs.pdf</t>
  </si>
  <si>
    <t>The Norwegian Government’s hydrogen strategy Norway (2020)</t>
  </si>
  <si>
    <t>The Norwegian Government’s hydrogen strategy</t>
  </si>
  <si>
    <t>This strategy seeks to prioritise efforts in the areas in which Norway has a particular advantage, where Norway and Norwegian companies and technology communities can influence development, and where there are opportunities for increased value creation and green growth. Its main objectives are:
- continue to support the necessary technological developments. The authorities will monitor developments and adjust the policy instruments if needed. 
- evaluate policy instruments to promote the development and use of hydrogen in Norway. 
- support research into, and the development and demonstration of hydrogen technologies through relevant schemes, with a focus on projects of a high scientific quality and potential for commercial development.
- contribute to developing technology for the capture, transport and storage of CO2, and has ambitions to build cost-effective solutions for full-scale CCS plants in Norway, given that this will generate technology development in an international per_x0002_spective</t>
  </si>
  <si>
    <t>https://www.regjeringen.no/contentassets/40026db2148e41eda8e3792d259efb6b/y-0127e.pdf</t>
  </si>
  <si>
    <t>National Program for Sustainable Urban Transport Peru (2019)</t>
  </si>
  <si>
    <t>National Program for Sustainable Urban Transport</t>
  </si>
  <si>
    <t>The purpose of PROMOBILITY is to reduce travel times, increase road safety and improve the health and access of the population to employment and service areas, especially for lower-income users, as well as to reduce greenhouse gas emissions. and local air pollutants, helping to raise the quality of life of the inhabitants and the competitiveness of cities, through motorized and non-motorized modes of transport.</t>
  </si>
  <si>
    <t>https://www.climate-laws.org/geographies/peru/policies/national-program-for-sustainable-urban-transport
https://busquedas.elperuano.pe/normaslegales/decreto-supremo-que-crea-el-programa-nacional-de-transporte-decreto-supremo-n-027-2019-mtc-1792885-4/</t>
  </si>
  <si>
    <t>National Forest Conservation Programme Peru (2010)</t>
  </si>
  <si>
    <t>National Forest Conservation Programme</t>
  </si>
  <si>
    <t>This Decree establishes a national programme to conserve tropical forests in Peru, the general objective of which is to protect 54m ha of tropical forests as a contribution to the mitigation of climate change and to sustainable development. Strategic objectives are:
- Identify and map the areas to be conserved
- Promote productive forms of income connected to forest conservation for the most economically vulnerable local populations
- Strengthen the capacity to conserve forested areas at the regional gubernatorial level, as well as in indigenous and peasant communities
The government recently extended the National Forest Conservation Programme for ten more years and has set the target of protecting 10 million forest hectares by 2030, which will reduce current deforestation rates by 30%.</t>
  </si>
  <si>
    <t>https://climate-laws.org/geographies/peru/policies/national-programme-for-the-conservation-of-forests-to-mitigate-climate-change-executive-decree-no-008-2010-minan
https://climateactiontracker.org/countries/peru/policies-action/</t>
  </si>
  <si>
    <t xml:space="preserve">Legislative Decree No. 1488 which establishes a special depreciation regime and modifies depreciation terms Peru (2020) </t>
  </si>
  <si>
    <t>Legislative Decree No. 1488 which establishes a special depreciation regime and modifies depreciation terms</t>
  </si>
  <si>
    <t>Fiscal of financial incentives, Tax relief</t>
  </si>
  <si>
    <t>This decree sets tax incentives to promote the acquisition of hybrid or electric vehicles by an accelerated depreciation of up to 50% per year.</t>
  </si>
  <si>
    <t>https://climateactiontracker.org/countries/peru/policies-action/
https://www.gob.pe/institucion/mef/normas-legales/584153-1488</t>
  </si>
  <si>
    <t>COFIGAS Program Peru (2007)</t>
  </si>
  <si>
    <t xml:space="preserve">COFIGAS Program </t>
  </si>
  <si>
    <t>Tranport, Light-duy vehicles</t>
  </si>
  <si>
    <t xml:space="preserve">COFIDE designed the Financing Program for the Conversion to Natural Gas Vehicles (NGV) called COFIGAS, with the aim of contributing to the change in the national energy matrix through the massification of vehicle conversion by the different users. 
This program has directly benefited 214,341 vehicles with a financial facility of around US $ 356 million. This has generated savings of more than US $ 4.7 billion in a span of eleven years and a reduction of more than 2.5 million metric tons of carbon dioxide equivalent (t CO2 e). </t>
  </si>
  <si>
    <t>https://climateactiontracker.org/countries/peru/policies-action/
https://www.cofide.com.pe/detalles4.php?id=8</t>
  </si>
  <si>
    <t>Light-duy vehicle emission standards Peru (2016)</t>
  </si>
  <si>
    <t xml:space="preserve">Light-duy vehicle emission standards </t>
  </si>
  <si>
    <t>Starting in 2016, all new light-duty vehicles (passenger vehicles with a GVWR less than 2500 kg) in Peru must meet either the Euro 4 or the US Tier 2 standards. Medium-Duty vehicles (passenger vehicles greater than 2500 kg, commercial vehicles less than 3500 kg) must meet either the Euro 4 or US Tier 2 Bin 5 requirements.</t>
  </si>
  <si>
    <t>https://www.transportpolicy.net/standard/peru-light-duty-emissions/</t>
  </si>
  <si>
    <t>Heavy-duy vehicle emission standards Peru (2018)</t>
  </si>
  <si>
    <t>Heavy-duy vehicle emission standards</t>
  </si>
  <si>
    <t>Tranport, Heavy-duy vehicles</t>
  </si>
  <si>
    <t>From April 1, 2018, Peruvian medium-duty vehicles must follow either the Euro 4 or the US Tier 2 Bin 5 Standards, while Heavy-Duty vehicles follow the Euro 4 standards.</t>
  </si>
  <si>
    <t>https://www.transportpolicy.net/standard/peru-heavy-duty-emissions/</t>
  </si>
  <si>
    <t>National Rural Electrification Plan 2013-2022 Peru (2012)</t>
  </si>
  <si>
    <t>National Rural Electrification Plan 2013-2022</t>
  </si>
  <si>
    <t>For the period 2013-2022, the plan aims to invest USD 1280 million in rural electric systems, USD 53 million in small hydropower plants, USD 294 million in solar PV modules, and USD 42.5 in wind power plants.</t>
  </si>
  <si>
    <t>https://www.iea.org/policies/6317-2013-2022-national-rural-electrification-plan-of-peru-plan-nacional-de-electrificacion-rural-pner-periodo-2013-2022?country=Peru&amp;qs=peru
http://dger.minem.gob.pe/ArchivosDger/PNER_2013-2022/PNER-2013-2022%20Texto.pdf</t>
  </si>
  <si>
    <t>National Energy Plan for 2010-2040 Peru (2010)</t>
  </si>
  <si>
    <t>National Energy Plan for 2010-2040</t>
  </si>
  <si>
    <t xml:space="preserve">The objectives of this policy are:
1. Have a diversified energy matrix, with an emphasis on renewable sources and energy efficiency
2. Have a competitive energy supply.
3. Universal access to energy supply
4. Have the highest efficiency in the production chain and energy use
5. Achieve self-sufficiency in energy production.
6. Develop an energy sector with minimal environmental impact and low carbon emissions in a framework of Sustainable Development.
7. Develop the natural gas industry, and its use in home activities, transportation, commerce and industry as well as efficient electricity generation.
8. Strengthen the institutional framework of the energy sector.
9. Integrate with the energy markets of the region, allowing the achievement of the long-term vision term </t>
  </si>
  <si>
    <t>https://www.iea.org/policies/6307-national-energy-plan-for-2010-2040-politica-energetica-nacional-del-peru-2010-2040?country=Peru&amp;qs=peru
https://www.gob.pe/institucion/osinergmin/normas-legales/738497-064-2010-em</t>
  </si>
  <si>
    <t>National Strategy for the Restoration of Ecosystems and Degraded Forest Lands (ProRest 2021-2030) Peru (2021)</t>
  </si>
  <si>
    <t>National Strategy for the Restoration of Ecosystems and Degraded Forest Lands (ProRest 2021-2030)</t>
  </si>
  <si>
    <t xml:space="preserve">ProREST aims to restore ecosystems and degraded forest lands to ensure ecosystem goods and services for the benefit of the population and reducing risks from the effects of climate change. The specific goals are:
a) More than 330 thousand hectares of ecosystems and forest lands in the process of restoration promoted with public and private investment and financing of International cooperation,
b) At least twelve (12) departments have strengthened capacities for the restoration management and development, and 
c) At least twelve (12) GOREs have stakeholder governance mechanisms involved and standards that promote restoration. </t>
  </si>
  <si>
    <t>https://climate-laws.org/geographies/peru/policies/national-strategy-for-the-restoration-of-ecosystems-and-degraded-forest-lands-prorest-2021-2030</t>
  </si>
  <si>
    <t>Action Plan on Gender and Climate Change and Executive Decree No. 012-2016-MINAM Peru (2016)</t>
  </si>
  <si>
    <t>Action Plan on Gender and Climate Change and Executive Decree No. 012-2016-MINAM</t>
  </si>
  <si>
    <t>Peru's Action Plan on Gender and Climate Change outlines the Peruvian government's official policy on gender and climate change. It recognizes that climate change does not impact people in the same way. Specifically, the policy focuses on reducing the vulnerability of women to the impacts of climate change and enhancing their adaptive capacity against them. The policy analyzes gender disparities in eight areas affected by climate change: forests, water resources, food security, energy, solid waste, education, health and well-being and disaster risk management. In then presents concrete policy recommendations in each area according to four different types of instruments: information management, capacity building, policies and management instruments and mitigation and adaptation measures.</t>
  </si>
  <si>
    <t>https://climate-laws.org/geographies/peru/policies/action-plan-on-gender-and-climate-change-and-executive-decree-no-012-2016-minam</t>
  </si>
  <si>
    <t>Multi-year Sectoral Strategic Plan of the Environment Sector 2017-2021 (Ministerial Resolution No. 174-2016-MINAM) Peru (2016)</t>
  </si>
  <si>
    <t xml:space="preserve">Multi-year Sectoral Strategic Plan of the Environment Sector 2017-2021 (Ministerial Resolution No. 174-2016-MINAM) </t>
  </si>
  <si>
    <t>The 2017-2021 Multiyear Sectoral Strategic Plan of the Environment Sector outlines strategies to:
- improve environmental conditions in Peru to contribute to the health of its people and ecosystems
- promote the sustainable use of biological diversity and ecosystem services
- strengthen the country's ability to adapt to climate change
- promote the reduction of GHG emissions
- strengthen environmental culture and governance.</t>
  </si>
  <si>
    <t>https://climate-laws.org/geographies/peru/policies/2017-2021-multi-year-sectoral-strategic-plan-of-the-environment-sector-ministerial-resolution-no-174-2016-minam</t>
  </si>
  <si>
    <t>Net Metering Program for Renewable Energy Philippines (2013)</t>
  </si>
  <si>
    <t>Net Metering Program for Renewable Energy</t>
  </si>
  <si>
    <t xml:space="preserve">This Resolution allows for electricity end users to feed excess of their renewable energy production back to the national grid. In order to benefit from the scheme generation capacity of the renewable energy plants can not be bigger than 100kW and must be installed within end-users’ premises.   </t>
  </si>
  <si>
    <t>https://www.iea.org/policies/5476-rules-enabling-net-metering-program-for-renewable-energy?country=Philippines&amp;qs=phili</t>
  </si>
  <si>
    <t>Feed-In Tariff for Electricity Generated from Biomass, Ocean, Run-of-River Hydropower, Solar and Wind Energy Resources Philippines (2012)</t>
  </si>
  <si>
    <t>Feed-In Tariff for Electricity Generated from Biomass, Ocean, Run-of-River Hydropower, Solar and Wind Energy Resources</t>
  </si>
  <si>
    <t>Energy Regulatory Commission Decision Case No. 2011-006 RM outlines that electricity generated by the renewable energy sources has:
a priority for grid connection;
a priority purchase; and
benefit from fixed tariff to be paid over a fixed period of time (no less than 12 years).</t>
  </si>
  <si>
    <t>https://www.iea.org/policies/5477-feed-in-tariff-for-electricity-generated-from-biomass-ocean-run-of-river-hydropower-solar-and-wind-energy-resources?country=Philippines&amp;qs=phili</t>
  </si>
  <si>
    <t>Biofuels Mandate Philippines (2011)</t>
  </si>
  <si>
    <t xml:space="preserve">Biofuels Mandate </t>
  </si>
  <si>
    <t>10% blend mandate for bioethanol in gasoline</t>
  </si>
  <si>
    <t>https://www.iea.org/policies/5267-mandatory-use-of-biofuel-blend?country=Philippines&amp;qs=phili</t>
  </si>
  <si>
    <t>Republic Act No. 11285 (Energy Efficiency and Conservation Act) Philippines (2021)</t>
  </si>
  <si>
    <t>Republic Act No. 11285 (Energy Efficiency and Conservation Act)</t>
  </si>
  <si>
    <t>The objectives of this law are:
(a) Institutionalize energy efficiency and conservation as a national way of life geared towards the efficient and judicious utilization of energy by formulating, developing, and implementing energy efficiency and conservation plans and programs to secure sufficiency and stability of energy supply in the country to cushion the impact of high prices of imported fuels to local markets and protect the environment in support of the economic and social development goals of the country;
(b) Promote and encourage the development and utilization of efficient renewable energy technologies and systems to ensure optimal use and sustainability of the country's energy resources;
(c) Reinforce related laws and other statutory provisions for a comprehensive approach to energy efficiency, conservation, sufficiency, and sustainability in the country; and
(d) Ensure a market-driven approach to energy efficiency, conservation, sufficiency, and sustainability in the country.</t>
  </si>
  <si>
    <t>https://elibrary.judiciary.gov.ph/thebookshelf/showdocs/2/90192</t>
  </si>
  <si>
    <t>Philippine Green Jobs Act no 10771/2016 Philippines (2016)</t>
  </si>
  <si>
    <t>Philippine Green Jobs Act no 10771/2016</t>
  </si>
  <si>
    <t>The objectives of this policy are:
(a) Affirm labor as a primary social economic force in promoting sustainable development;
(b) Afford full protection to labor, local and overseas, organized and unorganized, and promote full and productive employment and equality of employment opportunities for all; and
(c) Promote the rights of the people to a balanced and healthful ecology in accord with the rhythm and harmony of nature.
The State shall identify needed skills, develop training programs, and train and certify workers for jobs in a range of industries that produce goods and render services for the benefit of the environment, conserve natural resources for the future generation, and ensure the sustainable development of the country and its transition into a green economy. In recognition of the participation of individuals and business enterprises in jobs creation, the State shall provide incentives therefor.</t>
  </si>
  <si>
    <t>https://climate-laws.org/geographies/philippines/laws/philippine-green-jobs-act-no-10771-2016</t>
  </si>
  <si>
    <t>Moratorium on endorsements for greenfield coal power plants Philippines (2020)</t>
  </si>
  <si>
    <t>Moratorium on endorsements for greenfield coal power plants</t>
  </si>
  <si>
    <t>Electriticy and heat, Coal, Renewables</t>
  </si>
  <si>
    <t>A moratorium on the endorsements of greenfield coal power plants was issued by the Department of Energy (DoE). This announcement was made while allowing foreign investors to now have full ownership of geothermal plant projects in the Philippines. DoE’s decision to stop the endorsements of coal power plants is the result of an assessment that showed the importance of focusing on a “more flexible” power supply mix.</t>
  </si>
  <si>
    <t>https://climate-laws.org/geographies/philippines/policies/moratorium-on-endorsements-for-greenfield-coal-power-plants</t>
  </si>
  <si>
    <t>Enhanced National Greening Program Philippines (2019)</t>
  </si>
  <si>
    <t>Enhanced National Greening Program</t>
  </si>
  <si>
    <t>In 2019 the Department of Environment and Natural Resources established an Enhanced National Greening Program. The primary objectives are the rehabilitation of 1.2 million hectares of denuded forest lands and the preservation of existing forests</t>
  </si>
  <si>
    <t>https://climate-laws.org/geographies/philippines/policies/enhanced-national-greening-program-executive-order-26-of-2011-and-executive-order-193-of-2015</t>
  </si>
  <si>
    <t>Development Plan 2017-2022 Philippines (2017)</t>
  </si>
  <si>
    <t>Development Plan 2017-2022</t>
  </si>
  <si>
    <t>One of the targets of the plan is to ensure ecological integrity and improve socio-economic conditions of resource-based communities through sustainable integrated area development. The strategies of the pan for an ecological integrity are the following: 1) sustain biodiversity and functioning of ecosystem services, the forest cover will be increased and the quality of coastal and marine habitats will be improved; 2) improved environmental quality will be assessed using quality standards for air, water and soil; 3) for increased adaptive capacity and resilience of the ecosystem, a resilience index will be developed using existing technical studies.</t>
  </si>
  <si>
    <t>https://climate-laws.org/geographies/philippines/policies/philippine-development-plan-2017-2022</t>
  </si>
  <si>
    <t>Energy Plan 2018-2040 Philippines (2016)</t>
  </si>
  <si>
    <t>Energy Plan 2018-2040</t>
  </si>
  <si>
    <t>The objectives of this policy are:
a) Increase the production of clean and indigenous sources of energy to meet the growing economic development of the country;
b) Decrease the wasteful utilization of energy through the use of energy efficiency tools and strategies; and
c) Ensure the balance between the provision of reliable and reasonably priced energy services, support for economic growth, and protection of the environment.</t>
  </si>
  <si>
    <t>https://www.doe.gov.ph/sites/default/files/pdf/pep/Philippine%20Plan%202018-2040.pdf?ckattempt=1</t>
  </si>
  <si>
    <t>Master Plan For Climate Resilient Forestry Development Philippines (2016)</t>
  </si>
  <si>
    <t>Master Plan For Climate Resilient Forestry Development</t>
  </si>
  <si>
    <t>This strategy policy document is based on three pillars:
Pillar 1- The program on strengthening resilience of forest ecosystems and communities:
1. Ecosystem-based vulnerability assessment 
2. Climate change adaptation planning 
3. Management of protection forests and protected areas 
4. Protection of existing forests 
5. Rehabilitation and conservation of mangroves 
6. Livelihood support to CBFMA and CADT holders 
7. Formulation of integrated watershed management and forest land use plans and 
8. Implementation of REDD+ for climate change adaptation and mitigation. 
Pillar 2- Programs to respond to demands for forest ecosystems goods and services:
1. Delineation and demarcation of forest management zones 
2. Commercial forest plantation development for round wood production 
3. Fuel wood plantation development 
4. Management of grazing lands 
5. Watershed management and rehabilitation and 
6. Urban forestry 
Pillar 3- Responsive governance programs: 
1. Inventory of forest occupants 
2. Issuance of tenure/ management instruments to close open access forestlands 
3. Enhancement of forestry policies 
4. Institutionalizing collaborative management 
5. Mainstreaming climate change into the DENR’s policy and institutional processes and 
6. Capability enhancement</t>
  </si>
  <si>
    <t>https://climate-laws.org/geographies/philippines/policies/master-plan-for-climate-resilient-forestry-development</t>
  </si>
  <si>
    <t>Green Building Code (P.D. 1096) Philippines (2015)</t>
  </si>
  <si>
    <t>Green Building Code (P.D. 1096)</t>
  </si>
  <si>
    <t>The GB Code seeks to improve the efficiency of building performance through a framework of acceptable set of standards that will enhance sound environmental and resource management that will counter the harmful gases responsible for the adverse effects of climate change, throughout the building’s life-cycle including efficient use of resources, site selection, planning, design, construction, use, occupancy, operation and maintenance, without significant increase in cost. This GB Code is a set of regulations setting minimum standards for compliance and not intended to rate buildings.</t>
  </si>
  <si>
    <t>https://climate-laws.org/geographies/philippines/policies/philippine-green-building-code-p-d-1096</t>
  </si>
  <si>
    <t>Energy Efficiency Roadmap 2014-2030 Philippines (2013)</t>
  </si>
  <si>
    <t>Energy Efficiency Roadmap 2014-2030</t>
  </si>
  <si>
    <t xml:space="preserve">The existing NEECP sets out the long-term statement of vision for energy efficiency in the Philippines; namely to make energy efficiency and conservation “a way of life” for Filipinos. Further, EECD states its vision as “an energy efficient nation that contributes in achieving the country’s economic development and help ensure energy security, optimal energy pricing and sustainable energy systems.” There is no apparent reason why these statements of vi_x0002_sion should no longer be appropriate for a revised Roadmap. NEECP also sets out the aim to reduce the final Energy Demand of the country by 10% an_x0002_nually from 2011 to 2030. Within this period, the government is expected to obtain an energy savings of 69,100 KTOE (3,455 KTOE/year), a deferred capacity of 6,780 MWe (339 MWe/year), and an emission reduction of 178,980 kT (8,949 kT/year). </t>
  </si>
  <si>
    <t>https://climate-laws.org/geographies/philippines/policies/energy-efficiency-roadmap-2014-2030</t>
  </si>
  <si>
    <t>Climate Bill Russian Federation (2021)</t>
  </si>
  <si>
    <t xml:space="preserve">Climate Bill </t>
  </si>
  <si>
    <t>In June 2021 Russia adopted its heavily watered-down climate bill that, unlike the original iteration of the legislation, does not enforce emissions quotas nor impose penalties on large GHG emitters. Instead, its main provision simply requires companies to report their emissions from 2023. 
The bill also creates a framework for climate projects in the country, and allows to trade carbon units that result from emission cuts or absorption.</t>
  </si>
  <si>
    <t>https://climateactiontracker.org/countries/russian-federation/policies-action/
https://www.bloomberg.com/news/articles/2021-04-20/russian-lawmakers-back-the-nation-s-first-ever-climate-law</t>
  </si>
  <si>
    <t>Draft Energy Efficiency Action Plan Russian Federation (2021)</t>
  </si>
  <si>
    <t>Draft Energy Efficiency Action Plan</t>
  </si>
  <si>
    <t>This draft policy includes targets for improving the existing housing stock, energy standards for new buildings, and slight to moderate improvements in the efficiency of cast iron and cement production</t>
  </si>
  <si>
    <t>https://climateactiontracker.org/countries/russian-federation/policies-action/</t>
  </si>
  <si>
    <t>Concept for the production and use of electric vehicles until 2030 Russian Federation (2021)</t>
  </si>
  <si>
    <t>Concept for the production and use of electric vehicles until 2030</t>
  </si>
  <si>
    <t xml:space="preserve">The Concept aims to: (i) kick-off production and incentivize greater use of EVs; (ii) develop production of their components and charging infrastructures; (iii) make the most out of Russia’s precious metals and other raw materials’ potential, such as lithium, nickel, copper, cobalt and aluminum, given its demand in the EV industry; (iv) launch brand new EV-related products such as post-lithium batteries based on sodium and hydrogen fuel cells, including those for heavy vehicles; (v) develop cross-cutting technologies in the areas of batteries recycling, new materials, cybersecurity, navigation, smart driving and various IT solutions.
Some of its specific targets are: 
1. The first stage will run from 2021 to 2024 and should result in the launch of at least 25,000 locally manufactured EVs and 9,400 e-charging stations, of which no less than 2,900 should be fast-charging.
2. The second stage will run from 2025 to 2030 and should result in: EVs share reaching at least 10% of the total vehicles production; launch of cells production for traction batteries, launch of the production of cathode and anode materials; launch of at least 72,000 e-charging stations, including 28,000 fast-charging stations; launch of at least 1,000 hydrogen charging stations; at least 39,000 high-skilled jobs in electrochemistry, electromechanics, electronics and EVs production. </t>
  </si>
  <si>
    <t>https://www.globalcompliancenews.com/2021/09/16/russia-jump-start-of-a-national-electric-vehicles-industry-09082021/</t>
  </si>
  <si>
    <t>Light-duy vehicle emission standards Russian Federation (2016)</t>
  </si>
  <si>
    <t>Light-duy vehicle emission standards</t>
  </si>
  <si>
    <t>Euro V standards apply to all light-duty vehicles in Russia as of 2016. Russian standards are harmonized with European standards and apply to imported vehicles as well as vehicles that are manufactured within Russia.</t>
  </si>
  <si>
    <t>https://www.transportpolicy.net/standard/russia-light-duty-emissions/</t>
  </si>
  <si>
    <t>Heavy-duy vehicle emission standards Russian Federation (2016)</t>
  </si>
  <si>
    <t>As of 2016, all vehicle sales and registrations in Russia must meet Euro V standards (although Euro V was in place for new vehicle sales in 2014). Russia has used the Euro standards but has lagged Europe in their implementation.</t>
  </si>
  <si>
    <t>https://www.transportpolicy.net/standard/russia-heavy-duty-emissions/</t>
  </si>
  <si>
    <t>EV subsidies Russian Federation (2022)</t>
  </si>
  <si>
    <t>EV subsidies</t>
  </si>
  <si>
    <t>This policy sets out a subsidy scheme for domestically produced or assembled EVs to stimulate production. 
The maximum discount for buyers is 25% (that is, 625 thousand rubles from the indicative value of the car of 2.5 million rubles).
The discount will be provided for electric vehicles localized in Russia. For example, until the end of 2023, the discount will apply to the purchase of electric vehicles of skew assembly, including using an imported battery.
When buying an electric car in the period from 2024 to 2025, the discount will apply to electric vehicles of small-unit assembly (welding, body painting) or to electric vehicles with a domestic battery.
When buying an electric car from 2026 to 2030, the discount applies to electric vehicles, subject to small-unit assembly with the mandatory presence of a domestic battery.</t>
  </si>
  <si>
    <t>https://www.iea.org/policies/14295-russian-domestic-ev-subsidy?country=Russian%20Federation&amp;qs=russia
https://www.economy.gov.ru/material/news/v_minekonomrazvitiya_obsudili_usloviya_polucheniya_skidki_na_elektromobili_sobrannye_v_rossii.html</t>
  </si>
  <si>
    <t>Government Directive No. 2634-r approving the hydrogen roadmap 2021-2024 Russian Federation (2020)</t>
  </si>
  <si>
    <t>Government Directive No. 2634-r approving the hydrogen roadmap 2021-2024</t>
  </si>
  <si>
    <t>This document sets the governmental vision to develop the production and use of hydrogen in the country. The plan specifies that the country needs to change the structure of demand for energy resources, including via a replacement of hydrocarbons by other types of energy resources.</t>
  </si>
  <si>
    <t>https://climate-laws.org/geographies/russia/policies/government-directive-no-2634-r-approving-the-hydrogen-roadmap-2021-2024</t>
  </si>
  <si>
    <t>Circular Carbon Economy National Program Saudi Arabia (2021)</t>
  </si>
  <si>
    <t>Circular Carbon Economy National Program</t>
  </si>
  <si>
    <t xml:space="preserve">This program and accompanying framework aims at enabling circular economy features in Saudi Arabia. It follows the 4 Rs logic: reduce (the production of CO2 and GHGs as by-products), reuse, recycle and remove. It focuses on the use of innovative technology. </t>
  </si>
  <si>
    <t>https://climate-laws.org/geographies/saudi-arabia/policies/circular-carbon-economy-national-program</t>
  </si>
  <si>
    <t>Empowering Households to Be More Energy Efficient Singapore (2019)</t>
  </si>
  <si>
    <t>Empowering Households to Be More Energy Efficient</t>
  </si>
  <si>
    <t>The Energy Market Authority (EMA), the Ministry of the Environment, Water Resources (MEWR) and SP Group today announced three new initiatives aimed at empowering households to use electricity more efficiently. These initiatives are:
Advanced meters that will give all household consumers access to their half-hourly electricity usage via the SP Utilities mobile app
Enhanced SP Utilities mobile app to encourage households to adopt sustainable habits and save electricity
Customised reports on households’ electricity consumption and energy saving tips</t>
  </si>
  <si>
    <t>https://www.ema.gov.sg/media_release.aspx?news_sid=20191104s2JWzjPlLYYH</t>
  </si>
  <si>
    <t>Mandatory Energy Labelling Scheme Singapore (2017)</t>
  </si>
  <si>
    <t>Mandatory Energy Labelling Scheme</t>
  </si>
  <si>
    <t>Information and education, Performance label, Comparisson label</t>
  </si>
  <si>
    <t>Mandatory Energy Labelling Scheme (MELS) was introduced for regulated goods to help consumers compare the energy efficiency and make more informed purchasing decisions. The objective of setting Minimum Energy Performance Standards (MEPS) is to raise the average energy efficiency of regulated goods in the market.</t>
  </si>
  <si>
    <t>https://www.nea.gov.sg/our-services/climate-change-energy-efficiency/energy-efficiency/household-sector/about-mandatory-energy-labelling-and-minimum-energy-performance-standards</t>
  </si>
  <si>
    <t>Carbon Pricing Act no 23/2018 Singapore (2018)</t>
  </si>
  <si>
    <t>Carbon Pricing Act no 23/2018</t>
  </si>
  <si>
    <t xml:space="preserve"> All facilities producing 25,000 tonnes or more of greenhouse gas emissions in a year will have to pay a carbon tax. The carbon tax will initially be $5 per tonne of greenhouse gas emissions from 2019 to 2023. The Government will review the carbon tax rate by 2023, with plans to increase it to between $10 and $15 per tonne of emissions by 2030.</t>
  </si>
  <si>
    <t>https://climate-laws.org/geographies/singapore/laws/carbon-pricing-act-no-23-2018</t>
  </si>
  <si>
    <t>Public Sector Sustainability Plan 2017-2020 Singapore (2017)</t>
  </si>
  <si>
    <t>Public Sector Sustainability Plan 2017-2020</t>
  </si>
  <si>
    <t xml:space="preserve">There are four main components under the framework that guides our Sustainability Plan – Resource Management Framework, Capability Building and Resources, Sustainability Targets, and Transparency and Disclosure. </t>
  </si>
  <si>
    <t>https://climate-laws.org/geographies/singapore/policies/public-sector-sustainability-plan-2017-2020</t>
  </si>
  <si>
    <t>Charting Singapore's Low-Carbon and Climate Resilient Future Singapore (2020)</t>
  </si>
  <si>
    <t>Charting Singapore's Low-Carbon and Climate Resilient Future</t>
  </si>
  <si>
    <t>This policy document is Singapore's Long-Term Strategy, submitted to the UNFCCC in March 2020. It commits to . Our LEDS aspires to halve emissions from its peak to 33 MtCO2e by 2050, with a view to achieving net-zero emissions as soon as viable in the second half of the century. Actions outlined in this strategy are based on three pillars:
-To transform the country's industry, economy, and society
- Harness emerging technologies as they mature
- Pursue and leverage international collaborations</t>
  </si>
  <si>
    <t>https://unfccc.int/sites/default/files/resource/SingaporeLongtermlowemissionsdevelopmentstrategy.pdf</t>
  </si>
  <si>
    <t>Reducing GHG emissions from the use of refrigerants in RAC sector Singapore (2019)</t>
  </si>
  <si>
    <t>Reducing GHG emissions from the use of refrigerants in RAC sector</t>
  </si>
  <si>
    <t>Industry, Fluorinated gases, Buildings, Appliances</t>
  </si>
  <si>
    <t>This strategy to reduce the emission of fluorinated gases includes several policy actions, such as:
- Climate-friendly Label for household refrigerators and air-conditioners
- Restriction on the supply of RAC equipment using high-GWP refrigerants
- Training and Certification of technicians on proper handling of refrigerants
- Mandatory recovery of refrigerants</t>
  </si>
  <si>
    <t>https://www.nea.gov.sg/our-services/climate-change-energy-efficiency/climate-change/reducing-ghg-emissions-from-the-use-of-refrigerants-in-rac-sector</t>
  </si>
  <si>
    <t>Long-Term Emissions Reduction Plan Australia (2021)</t>
  </si>
  <si>
    <t>Long-Term Emissions Reduction Plan</t>
  </si>
  <si>
    <t>Australia's LTS sets out a target to reach net zero by 2050. Policy actions outlined to achieve this goal are based on five pillars:
1. Technology not taxes – no new costs for households or businesses,
2. Expand choices, not mandates –  work to expand consumer choice, both domestically and with trading partners,
3. Drive down the cost of a range of new energy technologies – bringing a portfolio of technologies to parity is the objective of Australia’s Technology Investment Roadmap,
4. Keep energy prices down with affordable and reliable power – the Plan will consolidate Australia's advantage in affordable and reliable energy, protecting the competitiveness of our industries and the jobs they support, and
5. Be accountable for progress. Australia will continue to set ambitious yet achievable whole_x0002_of-economy goals, then beat them, consistent with its approach to its Kyoto_x0002_era and Paris Agreement targets.</t>
  </si>
  <si>
    <t>https://unfccc.int/sites/default/files/resource/Australias_LTS_WEB.pdf</t>
  </si>
  <si>
    <t>Mid-Century Long-Term Strategy Canada (2016)</t>
  </si>
  <si>
    <t>Mid-Century Long-Term Strategy</t>
  </si>
  <si>
    <t>In its LTS, Canada sets out a target to reach 80% GHG emissions reduction by 2050 compared to 2005 levels. This Strategy identifies key objectives and building blocks that could underlie its transition to a low_x0002_GHG economy. These building blocks frame the foundation of Canada’s long term climate change mitigation strategy:
• Electrification. The electrification of end use applications that are currently using fossil fuels.
• Concurrent trends towards decarbonisation of the electricity generating sector are needed. 
• The significant increase in electricity demand  resulting from electrification policies (e.g., doubling or more by 2050), and electricity exports, should be satisfied through low-carbon sources. 
• Canada, and North America’s, electricity future will be shaped by interprovincial and intercontinental cooperation. 
• Energy efficiency and demand side management are key to achieving deep GHG reductions. 
• Some sectors such as heavy industries, marine transportation, some heavy freight transportation, and aviation could move to lower or low-carbon fuels such as second generation biofuels or hydrogen. 
• Abatement of non-carbon dioxide greenhouse gases, such as methane and hydrofluorocarbons, is a priority.
• Behavioural changes will also contribute to a low-GHG economy. 
• Focus on cities.
• Canada’s forests and lands will continue to play an important role in sequestering substantial amounts of carbon dioxide from the atmosphere. 
•  The private sector has an important role to play in this respect including spurring investment and innovation towards low GHG alternatives. Carbon pricing will be an important element to achieving this objective. 
• Collaboration with provinces and territories, Indigenous peoples, municipalities, business and other stakeholders.</t>
  </si>
  <si>
    <t>https://unfccc.int/sites/default/files/resource/Canada's%20Mid-Century%20Long-Term%20Low-GHG%20Strategy.pdf</t>
  </si>
  <si>
    <t>Long-Term Climate Strategy Chile (2021)</t>
  </si>
  <si>
    <t>Long-Term Climate Strategy</t>
  </si>
  <si>
    <t>Chile's LTS states the countr's commitment to carbon neutrality by 2050, and proposes the development of sectoral mitigation and adaption plans, as well as regional and communal climate change strategies as a way forward to develop appropriate policy actions to achieve its goal.</t>
  </si>
  <si>
    <t>https://unfccc.int/sites/default/files/resource/CHL_LTS_2021.pdf</t>
  </si>
  <si>
    <t>Mid-Century Long-Term Low Greenhouse Gas Emission Development Strategy China (2021)</t>
  </si>
  <si>
    <t>Mid-Century Long-Term Low Greenhouse Gas Emission Development Strategy</t>
  </si>
  <si>
    <t>China's LTS sets out a target for peaking emissions in 2030 and reaching carbon neutrality before 2060. It includes several sectoral targets such as:
- By 2030, the proportion of non-fossil energy in energy consumption reaches to about 25%, and total installed wind and solar power capacity reached over 1.2 billion kilowatts.
- By 2030, energy effciency in key industries will reach the advanced international level, "two wings" drive of low_x0002_carbon and digital economy is realized, and the manufacturing organization and production methods will be fundamentally transformed.
- By 2025, 100% of new buildings in cities and towns will implement green building standards
- By 2030, the proportion of new energy and clean energy-powered vehicles will reach about 40% of all the vehicles sold in that year, the carbon emission intensity of converted turnover of commercial vehicles will decrease about 9.5%.
- By 2030, China's forest coverage rate will reach about 25%, and forest stock volume will increase 6 billion cubic meters over 2005 level.</t>
  </si>
  <si>
    <t>https://unfccc.int/sites/default/files/resource/China%E2%80%99s%20Mid-Century%20Long-Term%20Low%20Greenhouse%20Gas%20Emission%20Development%20Strategy.pdf</t>
  </si>
  <si>
    <t>Long-Term Strategy for Low Carbon and Climate Resilience 2050 Indoensia (2021)</t>
  </si>
  <si>
    <t>Long-Term Strategy for Low Carbon and Climate Resilience 2050</t>
  </si>
  <si>
    <t>Indonesia's LTS sets out a target to peak domestic GHG emissions by 2030 and to achieve carbon neutrality by 2060 or sooner. The mitigation strategy under the LTS includes plans for the AFOLU, Energy, Waste and Industry sectors.</t>
  </si>
  <si>
    <t>https://unfccc.int/sites/default/files/resource/Indonesia_LTS-LCCR_2021.pdf</t>
  </si>
  <si>
    <t>The Long-Term Strategy under the Paris Agreement Japan (2021)</t>
  </si>
  <si>
    <t>The Long-Term Strategy under the Paris Agreement</t>
  </si>
  <si>
    <t>Japan aims to reduce GHGs to net-zero, that is, to realize carbon neutrality by 2050. This strategy presents long-term sector-by-sector visions as “ideal future models” towards the realization of net-zero by 2050. These visions will provide directions for all stakeholders to pursue possibilities towards the realization of the target.</t>
  </si>
  <si>
    <t>https://unfccc.int/sites/default/files/resource/Japan_LTS2021.pdf</t>
  </si>
  <si>
    <t>Climate Change Mid-Century Strategy Mexico (2016)</t>
  </si>
  <si>
    <t>Climate Change Mid-Century Strategy</t>
  </si>
  <si>
    <t>Mexico's LTS sets out a target to reduce 50% of national GHGs by 2050 below its emissions in 2000.
The policies outlined to achieve this target direct action in five important areas: the clean energy transition, energy efficiency and sustainable consumption, sustainable cities, reduction of short-lived climate 
pollutants and sustainable agriculture and protection of natural carbon sinks. Mexico’s strategy identifies critical crosscutting issues for long-term climate policy, including: the need for market-based instruments to price carbon, increased innovation, more research and development of new technologies, and the need to build a climate culture with mechanisms for social and private sector participation.</t>
  </si>
  <si>
    <t>Long-Term Low-Carbon Strategy 2050 Morocco (2021)</t>
  </si>
  <si>
    <t>Long-Term Low-Carbon Strategy 2050</t>
  </si>
  <si>
    <t xml:space="preserve">Morocco's LTS sets out the target of achieving carbon neutrality by 2050. The strategy revolves around the 7 strategic orientations:
1. Accelerate the strong development of renewable energies with a view to carbon-free electricity, starting from an indicative target of 80% by 2050;
2. Increase the electrification of uses in the industrial, building and transport sectors, and assess the development potential of green hydrogen to decarbonise industry and freight transport;
3. Generalize energy efficiency and efficiency in the use of natural resources in all sectors, while developing construction quality standards and infrastructure and of equipment;
4. Stimulate the circular economy, waste reduction and recovery;
5. Develop sustainable and resilient agriculture and forest ecosystems and carbon sinks;
6. Set up transport and logistics plans favoring multi-modality and massive investment in the development of new transport infrastructure; and
7. Promote a new generation of sober and "smart" cities, including through integration system of digital transition technologies in all socio-economic sectors. </t>
  </si>
  <si>
    <t>https://unfccc.int/sites/default/files/resource/MAR_LTS_Dec2021.pdf</t>
  </si>
  <si>
    <t>Long-term Strategy for Net-zero Emissions Nepal (2021)</t>
  </si>
  <si>
    <t>Long-term Strategy for Net-zero Emissions</t>
  </si>
  <si>
    <t>Nepal's LTS sets out the target of achieving carbon neutrality by 2045.  The strategy includes sectoral plans for energy, industry, AFOLU and waste.</t>
  </si>
  <si>
    <t>https://unfccc.int/sites/default/files/resource/NepalLTLEDS.pdf</t>
  </si>
  <si>
    <t>Transitioning to a low-emissions and climate-resilient future New Zealand (2021)</t>
  </si>
  <si>
    <t>Transitioning to a low-emissions and climate-resilient future</t>
  </si>
  <si>
    <t>New Zealand's LTS sets out a target of Net zero long-lived gases by 2050 and a 24–47% reduction in biogenic methane by 2050.  The strategy includes sectoral plans for transport, industry, energy, buildings, waste, fluorinated gases, agriculture and forestry.</t>
  </si>
  <si>
    <t>https://unfccc.int/sites/default/files/resource/NZL_LTS_2021.pdf</t>
  </si>
  <si>
    <t>2050 Long-Term Vision Nigeria (2021)</t>
  </si>
  <si>
    <t>2050 Long-Term Vision</t>
  </si>
  <si>
    <t>Nigeria's LTS sets out the following target: "by 2050, Nigeria is a country of low-carbon, climate-resilient, high_x0002_growth circular economy that reduces its current level of emissions by 50%, moving towards 
having net-zero emissions across all sectors of its development in a gender-responsive manner". The LTS include key elements which include: 
(i) strong government commitment and leadership; 
(ii) emission reduction target(s) before and in 2050/mid-century; 
(iii) emission reduction scenarios/pathways (with more ambitious scenarios); 
(iv) social development objectives; 
(v) economic growth objectives;
 (vi) objectives for protecting and improving the management and use of natural resources and ecosystems; 
(vii) consideration of climate change adaptation, institutional, capacity building, governance; and 
(viii) investment/financing requirements (Figure 2).</t>
  </si>
  <si>
    <t>https://unfccc.int/sites/default/files/resource/Nigeria_LTS1.pdf</t>
  </si>
  <si>
    <t>Long-term low-emission strategy for 2050 Norway (2020)</t>
  </si>
  <si>
    <t>Long-term low-emission strategy for 2050</t>
  </si>
  <si>
    <t xml:space="preserve">Noway's LTS refers to its climate targets enshrined in its current Climate Change Act, which include a 90-95% reduction in GHG below 1990 by 2050. </t>
  </si>
  <si>
    <t>https://unfccc.int/sites/default/files/resource/LTS1_Norway_Oct2020.pdf</t>
  </si>
  <si>
    <t>2050 Carbon Neutral Strategy Republic of Korea (2020)</t>
  </si>
  <si>
    <t>2050 Carbon Neutral Strategy</t>
  </si>
  <si>
    <t>South Korea's LTS sets out the target of achieving carbon neutrality by 2050. The Strategy outlines the following five key elements that will guide Korea’s policymaking, social transformation and technological innovations for its green transition. 
- Expanding the use of clean power and hydrogen across all sectors
- Improving energy efficiency to a significant level
- Commercial deployment of carbon removal and other future technologies
- Scaling up the circular economy to improve industrial sustainability
- Enhancing carbon sinks</t>
  </si>
  <si>
    <t>https://unfccc.int/sites/default/files/resource/LTS1_RKorea.pdf</t>
  </si>
  <si>
    <t>Long-Term Climate Strategy Switzerland (2021)</t>
  </si>
  <si>
    <t>Switzerlands' LTS confirms the country's target to achieve carbon neutrality by 2050. It sets out ten key strategic principles that will guide and shape Switzerland's climate policy actions over the coming years:
1. Switzerland will take advantage of the opportunities presented by a systematic transition to net zero.
2. Switzerland will assume its climate policy responsibility.
3. Priority will be given to reducing domestic emissions.
4. Emissions will be reduced across entire value chains.
5. All energy sources will be used effectively taking account of their optimal usage potential.
6. The Swiss Confederation and the cantons will gear their planning activities to net zero in all climate_x0002_relevant areas.
7. The transition to net zero will be carried out in a socially acceptable way.
8. The transition to net zero will be achieved in an economically viable way.
9. The transition to net zero will also improve environmental quality.
10. The Long-Term Climate Strategy is based on openness to all types of technology.</t>
  </si>
  <si>
    <t>https://unfccc.int/sites/default/files/resource/LTS1_Switzerland.pdf</t>
  </si>
  <si>
    <t>Net Zero Strategy: Build Back Greener United Kingdom (2021)</t>
  </si>
  <si>
    <t>Net Zero Strategy: Build Back Greener</t>
  </si>
  <si>
    <t>The United Kingdom's LTS refers to its 2050 net zero target enshrined in law since 2019. The strategy is structured around 4 key principles:
1. To work with the grain of consumer choice: no one will be required to rip out their existing boiler or scrap their current car
2. To ensure the biggest polluters pay the most for the transition through fair carbon pricing
3. To ensure that the most vulnerable are protected through Government supportin the form of energy bill discounts, energy efficiency upgrades, and more
4. To work with businesses to continue delivering deep cost reductions in low carbon tech through support for the latest state of the art kit to bring down costs for consumers and deliver benefits for businesses.</t>
  </si>
  <si>
    <t>https://unfccc.int/sites/default/files/resource/UK%20Net%20Zero%20Strategy%20-%20Build%20Back%20Greener.pdf</t>
  </si>
  <si>
    <t>The Long-Term Strategy of the United States, Pathways to Net-Zero Greenhouse Gas Emissions by 2050 United States of America (2021)</t>
  </si>
  <si>
    <t>The Long-Term Strategy of the United States, Pathways to Net-Zero Greenhouse Gas Emissions by 2050</t>
  </si>
  <si>
    <t xml:space="preserve">The USA's LTS sets out the target of achieving carbon neutrality no later than 2050. The strategy includes five key transformations:
1. Decarbonize electricity. 
2. Electrify end uses and switch to other clean fuels. 
3. Cut energy waste. 
4. Reduce methane and other non-CO2 emissions. 
5. Scale up CO2 removal. </t>
  </si>
  <si>
    <t>https://unfccc.int/sites/default/files/resource/US_accessibleLTS2021.pdf</t>
  </si>
  <si>
    <t>Economic Reconstruction and Recovery Plan South Africa (2020)</t>
  </si>
  <si>
    <t>Economic Reconstruction and Recovery Plan</t>
  </si>
  <si>
    <t>Electricity and heat, Industry, Buildings, Transport</t>
  </si>
  <si>
    <t>According to the CAT, South Africa's recovery package includes "a range of low-carbon and high-carbon recovery measures for implementation within a 12-month timeframe. High-carbon measures include the procurement of emergency electricity capacity in a technology-neutral auction, several measures to promote mining operations without specific conditions for low-carbon operations, and promotion of its liquefied petroleum gas (LPG) infrastructure. Low-carbon measures include further support for energy efficiency retrofits and promotion of low-carbon urban public transport."</t>
  </si>
  <si>
    <t>https://climateactiontracker.org/countries/south-africa/policies-action/</t>
  </si>
  <si>
    <t>Renewable Independent Power Producer Programme South Africa (2012)</t>
  </si>
  <si>
    <t>Renewable Independent Power Producer Programme</t>
  </si>
  <si>
    <t xml:space="preserve">This programme establishes an auction system for renewables. </t>
  </si>
  <si>
    <t>https://www.gov.za/about-government/government-programmes/renewable-independent-power-producer-programme</t>
  </si>
  <si>
    <t>Regulation for mandatory energy performance certificates South Africa (2020)</t>
  </si>
  <si>
    <t>Regulation for mandatory energy performance certificates</t>
  </si>
  <si>
    <t>The regulation applies to four different classes of larger-scale buildings with a requirement that all buildings must to be compliant until the end of 2022</t>
  </si>
  <si>
    <t>https://climateactiontracker.org/countries/south-africa/policies-action/
https://www.gov.za/sites/default/files/gcis_document/202012/43972gon700.pdf</t>
  </si>
  <si>
    <t>Framework Act on Carbon Neutrality and Green Growth Republic of Korea (2021)</t>
  </si>
  <si>
    <t>Framework Act on Carbon Neutrality and Green Growth</t>
  </si>
  <si>
    <t>This policy enshrines into law South Korea's 2050 climate neutrality target. According to the CAT, "The Act introduces a climate impact assessment, which is aimed to assess the climate impacts of major national plans and development projects. Emissions reductions targets will now be integrated into national budget planning through the climate-responsive budgeting program. The Act also sets up a climate response fund, which will be used to support the structural transformation of carbon-intense industries."</t>
  </si>
  <si>
    <t>https://climateactiontracker.org/countries/south-korea/policies-action/
https://www.law.go.kr/LSW/lsInfoP.do?efYd=20220325&amp;lsiSeq=235581#0000</t>
  </si>
  <si>
    <t>Korean New Deal Republic of Korea (2020)</t>
  </si>
  <si>
    <t>Korean New Deal</t>
  </si>
  <si>
    <t>This policy sets out a roadmap for the transformation of the South Korean economy focusing on three pillars: the digital transformation, the transition to a green economy, and the improvement of social safety nets. The total invesment planned for the transition to a green economy is USD 31 billion, and it focuses on green retrofits, renewable energy and low-emissions mobility. 
According to the CAT, " By 2025 the Green New Deal targets 42.7 GW of renewable power capacity, 1.13 million electric cars, 200,000 hydrogen cars, and the scrapping of 2.2 million old diesel cars."</t>
  </si>
  <si>
    <t>https://english.moef.go.kr/pc/selectTbPressCenterDtl.do?boardCd=N0001&amp;seq=4940
https://climateactiontracker.org/countries/south-korea/policies-action/</t>
  </si>
  <si>
    <t>2030 greenhouse gas reduction roadmap Republic of Korea (2016)</t>
  </si>
  <si>
    <t>2030 greenhouse gas reduction roadmap</t>
  </si>
  <si>
    <t xml:space="preserve">This policy sets out a 2-year carbon budget for the South Korean ETS, as well as a 2030 target of reducing domestic GHG emissions to 536 MtCO2e, or 37% below BAU. The roadmapwas updated in 2018, and for the 2018-2020 period, it sets out sectoral targets and policy options to achieve its 2030 goal, focusing on improving energy efficiency of the buildings and industry sectors. 
</t>
  </si>
  <si>
    <t>http://www.me.go.kr/home/web/board/read.do?pagerOffset=0&amp;maxPageItems=10&amp;maxIndexPages=10&amp;searchKey=&amp;searchValue=&amp;menuId=286&amp;orgCd=&amp;boardId=886420&amp;boardMasterId=1&amp;boardCategoryId=&amp;decorator</t>
  </si>
  <si>
    <t>First National Plan for the Development and Popularisation of Green Ships (2021-2030) Republic of Korea (2020)</t>
  </si>
  <si>
    <t>First National Plan for the Development and Popularisation of Green Ships (2021-2030)</t>
  </si>
  <si>
    <t>This policy sets out a target of reducing shipping emissions by 70% in 2030, and to convert 15% of Korean ships into "green ships". It focuses on the research and development of new low-emissions technologies for the shipping industry.</t>
  </si>
  <si>
    <t>https://www.mof.go.kr/en/board.do?menuIdx=1491&amp;bbsIdx=31054.</t>
  </si>
  <si>
    <t>Target Management System Republic of Korea (2017)</t>
  </si>
  <si>
    <t>Target Management System</t>
  </si>
  <si>
    <t>This policy aims to increase energy efficiency in the industry sector. It requires companies that emit more than 50 ktCO2e a year to set a legally binding energy reduction target in consultation with the government.</t>
  </si>
  <si>
    <t>https://climateactiontracker.org/countries/south-korea/policies-action/</t>
  </si>
  <si>
    <t>Green Steel Committee Republic of Korea (2021)</t>
  </si>
  <si>
    <t>Green Steel Committee</t>
  </si>
  <si>
    <t>This committee aims to align South Korea's steel industry with the country's climate targets.</t>
  </si>
  <si>
    <t>Framework Act on Agriculture, Rural Community and Food Industry Republic of Korea (2015)</t>
  </si>
  <si>
    <t>Framework Act on Agriculture, Rural Community and Food Industry</t>
  </si>
  <si>
    <t>The purpose of this Act is to provide for basic matters concerning directions to be sought by agriculture, rural communities, and the food industry and directions of national policy in order to pursue the sustainable development of agriculture and rural communities</t>
  </si>
  <si>
    <t>https://climate-laws.org/geographies/south-korea/laws/framework-act-on-agriculture-rural-community-and-food-industry</t>
  </si>
  <si>
    <t>Act on the Management and Improvement of Carbon Sink Republic of Korea (2012)</t>
  </si>
  <si>
    <t>Act on the Management and Improvement of Carbon Sink</t>
  </si>
  <si>
    <t>The purpose of this Act is to respond to climate change by managing and improving the role of forests as carbon sinks pursuant to Article 55 of the Framework Act on Low Carbon, Green Growth and to  contribute to the realization of a low carbon society.</t>
  </si>
  <si>
    <t>https://climate-laws.org/geographies/south-korea/laws/act-on-the-management-and-improvement-of-carbon-sink</t>
  </si>
  <si>
    <t>Energy Strategy 2050 Switzerland (2017)</t>
  </si>
  <si>
    <t>The aims of this policy are to reduce energy consumption, increase energy efficiency and promote the use of renewable energy. In addition, the revised version prohibits the construction of new nuclear power plants. In this way, Switzerland will be able to reduce its dependency on imported fossil fuels and foster the use of domestic renewable energy.</t>
  </si>
  <si>
    <t>https://www.uvek.admin.ch/uvek/en/home/energy/energy-strategy-2050.html</t>
  </si>
  <si>
    <t>Roadmap for Electric Mobility 2022 Switzerland (2018)</t>
  </si>
  <si>
    <t>Roadmap for Electric Mobility 2022</t>
  </si>
  <si>
    <t xml:space="preserve"> The roadmap for electric mobility in 2022 aims to increase to 15% by 2022 the share of vehicles called "rechargeable" (100% electric vehicles and plug-in hybrids) in new registrations of passenger cars.
According to the CAT, "Measures announced by the federal government to achieve this goal so far include the development of a fast-charging network along the national highways, the introduction of green zones for EVs, and real-time signalling of free charging points at rest stops and rest areas."</t>
  </si>
  <si>
    <t>https://thedriven.io/wp-content/uploads/2019/04/55164.fr_.en_.pdf
https://climateactiontracker.org/countries/switzerland/policies-action/</t>
  </si>
  <si>
    <t>Swiss Climate Strategy for Agriculture Switzerland (2012)</t>
  </si>
  <si>
    <t>Swiss Climate Strategy for Agriculture</t>
  </si>
  <si>
    <t>According to the CAT, this strategy "aims to reduce agricultural emissions by at least one third by 2050 with technical, operational and organisational measures, and by another third with measures influencing food consumption and production"</t>
  </si>
  <si>
    <t>https://climateactiontracker.org/countries/switzerland/policies-action/
https://www.oecd.org/greengrowth/sustainable-agriculture/50259847.pdf</t>
  </si>
  <si>
    <t>12th National Economic and Social Development Plan (2017-2021) Thailand (2017)</t>
  </si>
  <si>
    <t>12th National Economic and Social Development Plan (2017-2021)</t>
  </si>
  <si>
    <t>This short-term strategy sets goals and indicators to guide the implementation of the country's long-term development strategy. It is structured around 20 key objectives. Two of these refer directly to sustainability and climate concerns:
1. Developing systems of sustainable agriculture while expanding opportunities for farmers to access arable land. 
2. To preserve and restore the natural resource base. Accordingly, it is important to optimize the efficiency of water resource management, foster green growth, and accelerate the reduction of environmental pollution caused by production and consumption. Simultaneously, it is essential to build an environmental management system that is both fair and transparent, as well as promote sustainable consumption and production. In terms of climate change, it is necessary to accelerate preparedness to enhance greenhouse gas mitigation, raise adaptive capacity whilst reducing the risk of natural disasters.</t>
  </si>
  <si>
    <t>https://www.sme.go.th/upload/mod_download/download-20201012120836.pdf</t>
  </si>
  <si>
    <t>National EV Roadmap Thailand (2020)</t>
  </si>
  <si>
    <t>National EV Roadmap</t>
  </si>
  <si>
    <t>This strategic policy document includes a target of 30% share of EV sales in total domestic vehicle sales by 2030. 
The roadmap is made up of a three-phase development plan. Under Phase 1 of the programme, which will run from this year until 2022, the government will promote electric motorcycles and support the development of its infrastructure nationwide.
From 2023 to 2025, it will initiate Phase 2, where the EV industry will be developed to produce 225,000 cars and pick-up trucks, 360,000 motorcycles and 18,000 buses/trucks, including the production of batteries. As indicated by the report, this first milestone is designed to deliver cost advantages via economies of scale.
In Phase 3, which will run from 2026 to 2030, the country will adopt a “30/30 policy,” working towards a target of producing 725,000 EV cars and pick-ups plus 675,000 EV motorcycles by 2030, which would constitute 30% of all auto production. This will also include the domestic manufacture of batteries.</t>
  </si>
  <si>
    <t>https://climateactiontracker.org/countries/thailand/policies-action/
https://paultan.org/2021/05/18/thailand-reveals-its-ev-roadmap-three-phase-plan-into-2030-30-of-local-production-to-be-evs-by-then/</t>
  </si>
  <si>
    <t>Transport Infrastructure Development Strategy (2015-2022) Thailand (2015)</t>
  </si>
  <si>
    <t>Transport Infrastructure Development Strategy (2015-2022)</t>
  </si>
  <si>
    <t>Thailand's National Transport Strategy is composed of 5 plans to guide the development of the sector. These are:
1. Intercity rail networks development
2. Improving public transport networks and services
3. Enhancing connectivity between key domestic production bases and neighboring countries
4. Increasing water transport network
5. Enhancing air transport capability</t>
  </si>
  <si>
    <t>https://www.boi.go.th/upload/content/Infrastructure%20Development%20Plan%20by%20Mr.%20Chaiwat%20Thongkamkoon%20(EN)_5b7f83df1eff2.pdf</t>
  </si>
  <si>
    <t>Transit Oriented Development Thailand (2020)</t>
  </si>
  <si>
    <t xml:space="preserve">Transit Oriented Development </t>
  </si>
  <si>
    <t>This policy aims to support the development of Thailand's public transport networks, including the development of 177 railway stations</t>
  </si>
  <si>
    <t>https://www.bangkokpost.com/thailand/general/1991815/new-transit-master-plan-to-focus-on-rail-network</t>
  </si>
  <si>
    <t>20-Year Agricultural Development Plan (2017-2036) Thailand (2017)</t>
  </si>
  <si>
    <t>20-Year Agricultura Development Plan (2017-2036)</t>
  </si>
  <si>
    <t>This policy sets out a framework for the development of the agricultural sector. It includes 5 key strategies:
1. Strenghtening the Farmers and Farmer Institutions
2. Increasing the productivity and quality standards of agricultural commodities
3. Increasing competitiveness in the agricultural sector through technology and innovations
4. Balanced and sustainable management of agricultural resources and the environment
5. Development of public administration system</t>
  </si>
  <si>
    <t>https://ap.fftc.org.tw/article/1393</t>
  </si>
  <si>
    <t>National Solid Waste Management Master Plan (2016-2021) Thailand (2016)</t>
  </si>
  <si>
    <t>National Solid Waste Management Master Plan (2016-2021)</t>
  </si>
  <si>
    <t>This policy contains four important measures: 
1) reduce waste generation and improve waste collection by applying the “3Rs” (Reduce, Reuse, Recycle) waste management principle, and improve the efficiency of waste separation to reduce disposal of waste; 
2) increase waste recovery and disposal by introducing integrated technologies such as waste-to-energy systems; 
3) improve the legal framework surrounding waste management and 
4) encourage public involvement by promoting education, awareness campaigns and capacity building</t>
  </si>
  <si>
    <t>https://climateactiontracker.org/countries/thailand/policies-action/</t>
  </si>
  <si>
    <t>2050 Climate Vision Gambia (2021)</t>
  </si>
  <si>
    <t>The Gambia 2050 Climate Vision</t>
  </si>
  <si>
    <t>The purpose of the 2050 Climate Vision outlined in this document is to provide a roadmap to carbon neutrality. It outlines four strategic focus areas:
1.Climate-resilient food and landscapes: Agriculture, food security, forestry and natural resources (including water, biodiversity and wildlife)
2. Low emissions and resilient economy: Energy, transport, infrastructure and the key economic sectors of tourism and financial services
3. Climate-resilient people: Health, education, equitable social development and human settlements
4. Managing our coasts in a changing environment: Climate-aware Integrated Coastal Zone Management.</t>
  </si>
  <si>
    <t>https://climate-laws.org/geographies/gambia/policies/the-gambia-2050-climate-vision</t>
  </si>
  <si>
    <t>National Development Plan (2018-2021) Gambia (2017)</t>
  </si>
  <si>
    <t>National Development Plan (2018-2021)</t>
  </si>
  <si>
    <t>This strategic policy document sets out a framework for the short-term development of the country. It includes references to developing climate-smart agriculture and climate resilience.</t>
  </si>
  <si>
    <t>https://climate-laws.org/geographies/gambia/policies/the-gambia-national-development-plan-2018-2021</t>
  </si>
  <si>
    <t>Climate Change National Policy Gambia (2016)</t>
  </si>
  <si>
    <t>Climate Change National Policy</t>
  </si>
  <si>
    <t>The National Climate Change Policy is grounded in the country’s national development and poverty reduction frameworks, including the Government of The Gambia’s Vision 2020 and the 2012-2015 Programme for Accelerated Growth and Employment (PAGE). It sets out comprehensive and crosscutting policy directions to implement national development strategies in a climate_x0002_resilient manner, drawing on all sectors of the population in a spirit of partnership and collaboration.</t>
  </si>
  <si>
    <t>https://climate-laws.org/geographies/gambia/policies/climate-change-national-policy</t>
  </si>
  <si>
    <t>Forestry Policy (2009 - 2019) Gambia (2009)</t>
  </si>
  <si>
    <t>Forestry Policy (2009 - 2019)</t>
  </si>
  <si>
    <t>The goals of the Forestry policy include the following: 
(i) Improvement in the living standards of the citizenry through poverty reduction and forest resource enhancement initiatives; 
(ii) Institutional empowerment for effective decentralized forest resource management 
(iii) Encouragement of coordinated efforts a nd inflow of assistance into the forestry sub-sector as defined in the National Development Framework. 
(iv) Improvement in Department of Forestry‟s absorptive capacity and effective management of forest resources;</t>
  </si>
  <si>
    <t>https://climate-laws.org/geographies/gambia/policies/forestry-policy-2009-2019</t>
  </si>
  <si>
    <t>Urban Transformation Action Plan Turkey (2019)</t>
  </si>
  <si>
    <t>Urban Transformation Action Plan</t>
  </si>
  <si>
    <t>Under the plan, at least 300,000 units will be demolished and replaced with new ones in five years, including 100,000 in Istanbul, the country's most populated city. Kurum pointed out that they launched tenders for transformation projects for 152,000 housing units so far, and they have already handed over 115,000 "transformed" units to their owners.</t>
  </si>
  <si>
    <t>https://www.dailysabah.com/turkey/2019/09/13/turkey-rolls-out-action-plan-for-urban-transformation</t>
  </si>
  <si>
    <t xml:space="preserve"> National Green Certification System Turkey (2017)</t>
  </si>
  <si>
    <t xml:space="preserve"> National Green Certification System</t>
  </si>
  <si>
    <t>Regulatory Instruments, Information and education, Performance label</t>
  </si>
  <si>
    <t>The green certificate approved by the Ministry of Environment and Urban Development is subsequently given to buildings that meet environment-friendly conditions.</t>
  </si>
  <si>
    <t>https://www.imtilak.net/en/articles/what-green-certification</t>
  </si>
  <si>
    <t>Green Deal Action Plan Turkey (2021)</t>
  </si>
  <si>
    <t>Green Deal Action Plan</t>
  </si>
  <si>
    <t>The Green Deal Action Plan prepared by the Ministry of Trade and approved with the Presidential Circular numbered 2021/15 ("Action Plan"), is a roadmap aiming to support green transformation in all relevant policy areas. Action Plans mainly aims to establish Turkey's compliance with the European Green Deal ("European Green Deal") issued by the European Union ("EU").</t>
  </si>
  <si>
    <t>https://www.mondaq.com/turkey/climate-change/1106412/turkey-adopts-action-plan-to-comply-with-european-green-deal</t>
  </si>
  <si>
    <t>National Intelligent Transportation Systems strategy document and 2020-2023 Action Plan Turkey (2020)</t>
  </si>
  <si>
    <t>National Intelligent Transportation Systems strategy document and 2020-2023 Action Plan</t>
  </si>
  <si>
    <t>This strategic sectoral policy aims to integrate ICT into the transport sector. It sets out five strategic goals:
• Developing the ITS Infrastructure
• Providing a Sustainable Smart Mobility
• Ensuring Road and Driving Safety
• Creating a Livable Environment and Conscious Society
• Ensuring Data Sharing and Security</t>
  </si>
  <si>
    <t>https://www.uab.gov.tr/uploads/pages/bakanlik-yayinlari/ulusal-akilli-ulas-im-sistemleri-strateji-belgesi-ve-2020-2023-eylem-plani-eng.pdf</t>
  </si>
  <si>
    <t>Regulation Modifying Regulation on Electricity Market Licensing Turkey (2021)</t>
  </si>
  <si>
    <t>Regulation Modifying Regulation on Electricity Market Licensing</t>
  </si>
  <si>
    <t>Barrier removal, Regulatory Instruments, Other mandatory requirements</t>
  </si>
  <si>
    <t>This regulation streamlines the approval of renewable energy projects by removing licensing requirements</t>
  </si>
  <si>
    <t>https://climate-laws.org/geographies/turkey/policies/regulation-modifying-regulation-on-electricity-market-licensing</t>
  </si>
  <si>
    <t>Draft Law On Amendments to Certain Laws of Ukraine on Stimulating the Production of Electricity from Alternative Energy Sources on a Market Basis Ukraine (2021)</t>
  </si>
  <si>
    <t>Draft Law On Amendments to Certain Laws of Ukraine on Stimulating the Production of Electricity from Alternative Energy Sources on a Market Basis</t>
  </si>
  <si>
    <t>Under the new regulations, technology-neutral feed-in premiums would be paid to renewable energy plant operators, in addition to the wholesale electricity price under contracts for difference.
The provisions will now have to be registered with parliament. The new scheme is designed to replace the country's expired feed-in tariff scheme, which has been the main driver for the Ukrainian solar sector over the past several years.</t>
  </si>
  <si>
    <t>https://www.pv-magazine.com/2021/09/03/ukraine-drafts-rules-for-renewable-energy-auctions/</t>
  </si>
  <si>
    <t>Warm Loans Program Ukraine (2014)</t>
  </si>
  <si>
    <t xml:space="preserve">Warm Loans Program </t>
  </si>
  <si>
    <t>Fiscal or financial  incentives, Grants and subsidies</t>
  </si>
  <si>
    <t xml:space="preserve"> The "warm loans" program provides for improving energy efficiency of the households. The state reimburses program participants 20-35% of the cost of goods bought on credit.  The energy efficiency measures include insulation of buildings, installation of water and heat meters, heaters with thermostatic regulators, replacement of windows, modernization of lighting and other things.
The scope of the program was expanded in 2017, going from including only households connected to district heating networks to also including households with autonomous heating systems. 
In 2020, the program's scope was extended again to include charging equipment for electric vehicles.</t>
  </si>
  <si>
    <t>https://ua-energy.org/en/posts/the-government-has-opened-access-to-warm-loans-for-the-houses-that-do-not-have-centralized-heating
https://climateactiontracker.org/countries/ukraine/policies-action/</t>
  </si>
  <si>
    <t>Law no 0875 on Principles of Monitoring, Reporting and Verification of GHG Emissions Ukraine (2019)</t>
  </si>
  <si>
    <t>Law no 0875 on Principles of Monitoring, Reporting and Verification of GHG Emissions</t>
  </si>
  <si>
    <t>This law aims at aligning Ukraine's GHG emissions monitoring framework with EU standards. It mandates industrial actors to set plans to monitor and report their emissions.</t>
  </si>
  <si>
    <t>https://climate-laws.org/geographies/ukraine/laws/law-no-0875-on-principles-of-monitoring-reporting-and-verification-of-ghg-emissions</t>
  </si>
  <si>
    <t>Law 376-IX/2019 on regulation of economic activity with ozone-depleting substances and fluorinated greenhouse gases Ukraine (2019)</t>
  </si>
  <si>
    <t>Law 376-IX/2019 on regulation of economic activity with ozone-depleting substances and fluorinated greenhouse gases</t>
  </si>
  <si>
    <t>This law regulates the import and production of products with fluorinated gases</t>
  </si>
  <si>
    <t>https://climate-laws.org/geographies/ukraine/laws/law-376-ix-2019-on-regulation-of-economic-activity-with-ozone-depleting-substances-and-fluorinated-greenhouse-gases</t>
  </si>
  <si>
    <t>Decree 179/2021 approving the National Economic Strategy for the period up to 2030 Ukraine (2019)</t>
  </si>
  <si>
    <t>Decree 179/2021 approving the National Economic Strategy for the period up to 2030</t>
  </si>
  <si>
    <t>This executive decree establishes economic development goals and strategies for the country until 2030. It additionally sets out a net zero goal to 2060.</t>
  </si>
  <si>
    <t>https://climate-laws.org/geographies/ukraine/policies/decree-179-2021-approving-the-national-economic-strategy-for-the-period-up-to-2030</t>
  </si>
  <si>
    <t>Vision 2021 Strategy United Arab Emirates (2010)</t>
  </si>
  <si>
    <t xml:space="preserve">Vision 2021 Strategy </t>
  </si>
  <si>
    <t xml:space="preserve">Vision 2021 is a long-term plan for the development of the country. According to the CAT, it includes a target to divert 75% of it waste from landfills by 2021, and to develop Waste-to-energy projects. </t>
  </si>
  <si>
    <t xml:space="preserve"> Energy service demand reduction and resource efficiency</t>
  </si>
  <si>
    <t>https://u.ae/en/about-the-uae/strategies-initiatives-and-awards/federal-governments-strategies-and-plans/vision-2021
https://climateactiontracker.org/countries/uae/policies-action/</t>
  </si>
  <si>
    <t>Hydrogen Strategy United Kingdom (2021)</t>
  </si>
  <si>
    <t xml:space="preserve">Hydrogen Strategy </t>
  </si>
  <si>
    <t>This strategic policy document sets out a target of 5GW of low-carbon hydrogen production capacity in the UK by 2030. According to the government, the use of low carbon hydrogen enabled by 5GW production capacity could deliver total emissions savings of around 41MtCO2
e between 2023 and 2032, equivalent to the carbon captured by 700 million trees over the same time period.</t>
  </si>
  <si>
    <t>https://assets.publishing.service.gov.uk/government/uploads/system/uploads/attachment_data/file/1011283/UK-Hydrogen-Strategy_web.pdf</t>
  </si>
  <si>
    <t>Heat and Buildings Strategy United Kingdom (2021)</t>
  </si>
  <si>
    <t xml:space="preserve">Heat and Buildings Strategy </t>
  </si>
  <si>
    <t>This strategy aims to decarbonize the UK's buildings heating sector by replacing gas boilers with heat pumps and increasing the rate of retrofits. It is based on five core principles:
1. To take a whole-buildings and whole-system approach to minimise costs of decarbonisation
2. Fostering innovation
3. Accelerate action now by prioritizing buildings with low energy performance through retrofiting
4. Providing the right long-term signals through regulatory changes 
5. Supporting the transition for vulnerable households</t>
  </si>
  <si>
    <t>https://assets.publishing.service.gov.uk/government/uploads/system/uploads/attachment_data/file/1036227/E02666137_CP_388_Heat_and_Buildings_Elay.pdf</t>
  </si>
  <si>
    <t>Transport Decarbonisation Strategy United Kingdom (2021)</t>
  </si>
  <si>
    <t>Transport Decarbonisation Strategy</t>
  </si>
  <si>
    <t>This stategy sets out a framework to decarbonize the UK's transport sector. It includes several commitments, such as:
1. Increasing cycling and walking
2. Increasing the share of zero emissions buses: at least 4000 new zero emissions buses and associated infrastructure will be rolled out, with a phase-out date for ICE buses to be determined soon
3. Decarbonizing railways: the objective is to have a zero emissions railway network by 2050, and to remove all diesel-only trains from the network by 2040. 
4. A zero emissions fleet of cars, vans, motorcycles and scooters: this includes an interim target of 25% of the government fleet being ultra-low emissions by 2022, and to a 100% by 2027. It includes plans for the development of the required charging infrastructure.
5. Accelerating maritime decarbonization
6. Accelerating aviation decarbonization</t>
  </si>
  <si>
    <t>https://assets.publishing.service.gov.uk/government/uploads/system/uploads/attachment_data/file/1009448/decarbonising-transport-a-better-greener-britain.pdf</t>
  </si>
  <si>
    <t>Road to Zero Strategy United Kingdom (2018)</t>
  </si>
  <si>
    <t>Road to Zero Strategy</t>
  </si>
  <si>
    <t>This policy sets out a target of at least 50%, and as many as 70%, of new car sales and up to 40% of new van sales being ultra low emission by 2030.</t>
  </si>
  <si>
    <t>https://assets.publishing.service.gov.uk/government/uploads/system/uploads/attachment_data/file/739460/road-to-zero.pdf</t>
  </si>
  <si>
    <t>CO2 emission performance standards for new passenger cars and light commercial vehicles United Kingdom (2019)</t>
  </si>
  <si>
    <t>CO2 emission performance standards for new passenger cars and light commercial vehicles</t>
  </si>
  <si>
    <t>This policy seeks to align vehicle emissions standards from the UK with those of the EU. It stipulates a limit of 95g CO2/km for new passenger vehicles and 147g CO2/km for vans from 2020, as well as a 15% emissions reduction below a 2021 baseline for both cars and vans, and from 2030, this will increase to a 37.5% reduction below the 2021 baseline.</t>
  </si>
  <si>
    <t>https://www.gov.uk/government/consultations/regulating-co2-emission-standards-for-new-cars-and-vans-after-transition/co2-emission-performance-standards-for-new-passenger-cars-and-light-commercial-vehicles#mainchanges</t>
  </si>
  <si>
    <t>Industrial Energy Transformation Fund United Kingdom (2018)</t>
  </si>
  <si>
    <t>Industrial Energy Transformation Fund</t>
  </si>
  <si>
    <t>The Industrial Energy Transformation Fund (IETF) is designed to help businesses with high energy use to cut their energy bills and carbon emissions through investing in energy efficiency and low carbon technologies. The government announced £315 million of funding in the 2018 Budget, available up until 2025.</t>
  </si>
  <si>
    <t>Enegy efficiency, Energy service demand reduction and resource efficiency</t>
  </si>
  <si>
    <t>https://www.gov.uk/government/collections/industrial-energy-transformation-fund</t>
  </si>
  <si>
    <t>Energy Savings Opportunity Scheme (ESOS) United Kingdom (2014)</t>
  </si>
  <si>
    <t>Energy Savings Opportunity Scheme (ESOS)</t>
  </si>
  <si>
    <t>ESOS is a mandatory energy assessment scheme for organisations in the UK that meet the qualification criteria. The Environment Agency is the UK scheme administrator.</t>
  </si>
  <si>
    <t>https://www.gov.uk/guidance/energy-savings-opportunity-scheme-esos</t>
  </si>
  <si>
    <t>Industrial Heat Recovery Support programme United Kingdom (2018)</t>
  </si>
  <si>
    <t>Industrial Heat Recovery Support programme</t>
  </si>
  <si>
    <t>The Industrial Heat Recovery Support (IHRS) programme was designed to encourage and support investment in heat recovery technologies. This means helping businesses identify and invest in opportunities for recovering and reusing heat that would otherwise be wasted.</t>
  </si>
  <si>
    <t>https://www.gov.uk/guidance/industrial-heat-recovery-support-programme-how-to-apply</t>
  </si>
  <si>
    <t>Fluorinated greenhouse gases regulation United Kingdom (2015)</t>
  </si>
  <si>
    <t xml:space="preserve">Fluorinated greenhouse gases regulation </t>
  </si>
  <si>
    <t>This policy sets out rules and requirements for the manufacturing of products involving fluorinated gases, with the goal of reducing levels by 80% in 2035. This will be achieved by  phasing down the amount of F-gases that can be placed on the market through gradually reducing quotas for F-gas producers and importers; bans on certain F-gases in some applications; and strengthening of obligations on leak checks, repairs, recovery and training.
The F-gas Regulation is an EU-wide regulation, but a UK specific legislation covering F-gas emissions was passed in 2019, ensuring the continuation of emission reductions beyond the UK’s exit from the EU.</t>
  </si>
  <si>
    <t>https://www.legislation.gov.uk/uksi/2015/310/pdfs/uksiem_20150310_en.pdf</t>
  </si>
  <si>
    <t>Greening Finance: A Roadmap to Sustainable Investing United Kingdom (2021)</t>
  </si>
  <si>
    <t>Greening Finance: A Roadmap to Sustainable Investing</t>
  </si>
  <si>
    <t xml:space="preserve">This roadmap is part of a larger plan to green finance in the UK. It sets out a strategy to deliver on phase 1 of the plan, which is informing investors and consumers – addressing the information gap for market participants, ensuring a flow of decision-useful information on environmental sustainability from corporates to financial market participants. Following phases of the plan will include acting on the information, and shifting financial flows. </t>
  </si>
  <si>
    <t>https://assets.publishing.service.gov.uk/government/uploads/system/uploads/attachment_data/file/1031805/CCS0821102722-006_Green_Finance_Paper_2021_v6_Web_Accessible.pdf</t>
  </si>
  <si>
    <t>Bus Back Better: national bus strategy United Kingdom (2021)</t>
  </si>
  <si>
    <t>Bus Back Better: national bus strategy</t>
  </si>
  <si>
    <t>This strategy aims at improving public bus transportation systems, making more reliable, sustainable, cheaper and more frequent across the country, with the objective of decreasing private vehicle use, congestion and air pollution.</t>
  </si>
  <si>
    <t>https://assets.publishing.service.gov.uk/government/uploads/system/uploads/attachment_data/file/980227/DfT-Bus-Back-Better-national-bus-strategy-for-England.pdf</t>
  </si>
  <si>
    <t>National Infrastructure Strategy United Kingdom (2020)</t>
  </si>
  <si>
    <t>National Infrastructure Strategy</t>
  </si>
  <si>
    <t>Transport, Industry, Electricity and heat, Renewables, Buildings, Agriculture and forestry, Forestry</t>
  </si>
  <si>
    <t>As part of its COVID-19 economic response, the UK government has announced a National Infrastructure plan, which aims at developing national infrastructure to enable the country reaching its carbon neutrality goal.  Key measures include:
• Significant investment in offshore wind and into modern ports and manufacturing infrastructure to expand the share of energy generation from 
renewables;
• Providing up to £525 million to bring forward large-scale nuclear and invest in the development of advanced nuclear technologies;
• £1 billion to support the establishment of carbon capture and storage in four industrial clusters;
• Investing in hydrogen to scale up the UK’s capacity to produce both ‘blue’ and ‘green’ hydrogen;
• Investing £1.3 billion in charging infrastructure to accelerate the mass adoption of electric vehicles ahead of ending the sale of new petrol and diesel cars by 2030;
• Enabling heat decarbonisation by supporting the roll-out of existing technologies like heat pumps and development of emerging technologies like 
hydrogen;
• Funding to help England to meet its share of the Climate Change Committee’s recommendations to plant 30,000 hectares of trees a year in the UK; and
• Investing £5.2 billion by 2027 to better protect 336,000 properties and boost resilience of communities to the increased risk of flooding and coastal erosion resulting from climate change.</t>
  </si>
  <si>
    <t>https://www.gov.uk/government/publications/national-infrastructure-strategy</t>
  </si>
  <si>
    <t>Environment Protection Law Viet Nam (2020)</t>
  </si>
  <si>
    <t>Environment Protection Law</t>
  </si>
  <si>
    <t>Regulatory Instruments, Other mandatory requirements, Market-based instruments, GHG emissions allowances</t>
  </si>
  <si>
    <t>This law replaces the 2015 environment protection law, and it introduces several environmental criteria to classify investment projects including (1) scale, capacity, and type of production, business or services; (2) the area of land use, of land with water surface and/or of sea area, the scale of exploitation of natural resources; and (3) sensitive environmental factors. Such criteria will help determine which project is subject to environment impact preliminary assessment (EIPA), environment impact assessment (EIA) and environment permit.
The law introduces a domestic carbon market with an emissions trading scheme, where businesses will have an emissions quota that can be traded. The law also allows for a carbon tax.</t>
  </si>
  <si>
    <t>https://vietnam-business-law.info/blog/2021/6/29/new-law-on-environment-protection-in-vietnam</t>
  </si>
  <si>
    <t>Draft Power Development Plan 8 (PDP8) Viet Nam (2021)</t>
  </si>
  <si>
    <t>Draft Power Development Plan 8 (PDP8)</t>
  </si>
  <si>
    <t>Viet Nam’s latest (Oct 2021) draft Power Development Plan 8 (PDP8) is set to double the current coal capacity (21 GW), to over 40 GW by 2030 and a final additional 10 GW by 2035 (Baker McKenzie, 2021). The plan also details a large portion of installed gas capacity over 12 GW by 2030 and an additional 34 GW by 2045. The draft PDP8 focuses on fossil fuel for baseload power, and it is at odds with global and regional decarbonisation trends. Fossil fuels represent over 50% of the installed capacity by 2030 in the draft.</t>
  </si>
  <si>
    <t>https://climateactiontracker.org/countries/vietnam/policies-action/</t>
  </si>
  <si>
    <t>Resolution No. 55 on the orientation of the National Energy Development Strategy Viet Nam (2020)</t>
  </si>
  <si>
    <t xml:space="preserve">Resolution No. 55 on the orientation of the National Energy Development Strategy </t>
  </si>
  <si>
    <t>Target, GHG reduction target,Political &amp; non-binding GHG reduction target, Renewable energy target, Political &amp; non-binding renewable energy target</t>
  </si>
  <si>
    <t>This regulation sets out targets for the energy sector, including: 
1. The total primary energy supply to reach 175 – 195 million tons of oil equivalent (TOE) by 2030 and 320 – 350 million TOE by 2045; 
2. The total installed capacity of power sources to amount 125 - 130 GW and the power output to reach 550 - 600 billion kWh by 2030. -
3. The share of renewable energy sources in the total primary energy supply reaches 15 - 20% in 2030 and 25 - 30% in 2045. 
4. Total final energy consumption reaches 105-115 million TOE by 2030 and 160-190 million TOE by 2045. The primary energy intensity is expected to 5 be 420-460 kgOE/ USD 1,000 GDP by 2030 and 375-410 kgOE/ USD 1,000 GPD by 2045. 
5. To develop an efficient smart grid system with regional interconnectivity; ensure safe and secure power supply and meet N-1 criteria for important load centers and N-2 criteria for extremely important load centers; the power reliability to be among the top 4 ASEAN countries and the electricity access indicator among the top 3 ASEAN countries by 2030. 
6. Oil refinery plants to meet at the minimum 70% of the domestic demand; ensure strategic petroleum reserve equal to at the minimum 90 days of net oil import. Ensure the capacity to import 8 billion m3 of LNG by 2030 and 15 billion m3 by 2045. - The energy-saving over the total final energy consumption against business_x0002_as-usual (BAU) scenario to reach 7% by 2030 and up to 20% by 2045. 
7. To reduce greenhouse gases emission from energy activities against the BAU scenario by 15% by 2030 and 20% by 2045.</t>
  </si>
  <si>
    <t>http://vepg.vn/wp-content/uploads/2020/03/CPCs-Resolution-55.NQ-TW-on-Energy-Development-Strategy-to-2030-and-outlook-to-2045.pdf</t>
  </si>
  <si>
    <t>Green Growth Action Plan 2015-2020 Viet Nam (2015)</t>
  </si>
  <si>
    <t>Green Growth Action Plan 2015-2020</t>
  </si>
  <si>
    <t>The plan aims to reduce 20 MtCO2e by 2020 and 164 MtCO2e by 2030 compare to BAU levels (MNRE, 2019). The policy reduces energy-related emissions, but not process-related emissions in the industrial sector</t>
  </si>
  <si>
    <t>https://www.giz.de/en/downloads/Decision_403-2014-TTg_EN.pdf</t>
  </si>
  <si>
    <t>National Green Growth Action Plan for the Transport Sector 2016-2030 Viet Nam (2016)</t>
  </si>
  <si>
    <t>National Green Growth Action Plan for the Transport Sector 2016-2030</t>
  </si>
  <si>
    <t>As part of Viet Nam's national green growth strategy, the ministry of transport released an action plan for the transport sector, which aims to increase the efficiency and sustainability of the sector.</t>
  </si>
  <si>
    <t xml:space="preserve"> Law on Forestry Viet Nam (2017)</t>
  </si>
  <si>
    <t xml:space="preserve"> Law on Forestry</t>
  </si>
  <si>
    <t>The Law on Forestry aims at establishment of a legal framework to govern social relations prevailing in forestry being a technical_x0002_economic sector covering forest management, protection, development and use as well as forest product processing and trade in conformity with market development and global integration.</t>
  </si>
  <si>
    <t>https://data.opendevelopmentmekong.net/laws_record/vietnam-law-on-forestry-2017/resource/0da9b964-93ce-4de4-819f-3b8e6fee376b</t>
  </si>
  <si>
    <t>National Strategy for General Management of Solid Waste to 2025 with a 2050 vision Viet Nam (2018)</t>
  </si>
  <si>
    <t>National Strategy for General Management of Solid Waste to 2025 with a 2050 vision</t>
  </si>
  <si>
    <t>The revised strategy sets the goal to collect, transport and treat 100 percent of harmful solid waste generated from production, business, service activities, medical establishments and trade villages, and 85 percent of harmful solid waste discharged by households by 2025.</t>
  </si>
  <si>
    <t>https://en.vietnamplus.vn/national-strategy-on-solid-waste-management-revised/130897.vnp</t>
  </si>
  <si>
    <t>PM Decision 811/2016 introducing the Climate Change Action Plan for Construction 2016-2020 Viet Nam (2016)</t>
  </si>
  <si>
    <t>PM Decision 811/2016 introducing the Climate Change Action Plan for Construction 2016-2020</t>
  </si>
  <si>
    <t>This strategy for the sustainability of the construction sector is based on the following objectives: 
1. Assess climate change impacts and make predictions of climate change and sea level rise impacts on construction industry as the basis for mitigation measures.
2. Incorporate climate change action plan into strategies and plans for urban development, building material manufacturing, etc; synchronize mechanism and policies on climate change action plan according to the construction industry and socio-economic development.
3. Enhance ability to adapt, mitigate and cope with climate change and sea level rise to ensure the safety of construction works and technical infrastructures.
4. Promote green works and infrastructures, use green building materials, technology and products and high-efficient devices in construction, urban development for sustainable development and mitigation of climate change and sea level rise impacts.
5. Effectively and economically use energy and resources, promote renewable energy, and minimize exhaust that may cause greenhouse effect.</t>
  </si>
  <si>
    <t>https://climate-laws.org/geographies/vietnam/policies/pm-decision-811-2016-introducing-the-climate-change-action-plan-for-construction-2016-2020</t>
  </si>
  <si>
    <t>Decree 119/2016/ND-CP and PM Decision 120/2015 on Sustainable Management, Protection and Development of Coastal Forests Viet Nam (2015)</t>
  </si>
  <si>
    <t>Decree 119/2016/ND-CP and PM Decision 120/2015 on Sustainable Management, Protection and Development of Coastal Forests</t>
  </si>
  <si>
    <t>This policy sets out a framework for the management and development of the country's coastal forests. Its objectives are: 
1. Protect existing coastal forests with an area of 310,695 ha;
2. Develop 46,058 ha to increase total area of coastal forests to the year 2020 up to 356,753 ha with coverage from 16.9% (in 2014) to 19.5% to the year 2020;</t>
  </si>
  <si>
    <t>https://climate-laws.org/legislation_and_policies?from_geography_page=Vietnam&amp;geography%5B%5D=197&amp;type%5B%5D=executive</t>
  </si>
  <si>
    <t xml:space="preserve">Decision 419/QĐ -TTg approving the national REDD action programme Viet Nam (2017) </t>
  </si>
  <si>
    <t>Decision 419/QĐ -TTg approving the national REDD action programme</t>
  </si>
  <si>
    <t>The specific objectives of this policy for the period 2021-2030 are: 
a) Stabilize the natural forest area by 2030 at, at least, the same level as 2020, and increase forest cover up to 45% of national territory, contributing 
to realize the national target of reducing total greenhouse gas emissions by  8% by 2030 compared with business as usual (BAU) scenario as committed in the Paris Agreement on climate change. This contribution may increase to 25% if receiving international support;
b) Replicate highly effective models on REDD+ and sustainable forest management, integrate fully REDD+ into sustainable forestry development 
programmes;
c) Complete policies, laws and action framework of the REDD+ programme and access financial resources for results-based payments in accordance with international requirements.</t>
  </si>
  <si>
    <t>http://extwprlegs1.fao.org/docs/pdf/vie189912.pdf</t>
  </si>
  <si>
    <t>Decision 622/QĐ-TTg approving the National Action Plan for the Implementation of 2030 Agenda for Sustainable Development Viet Nam (2017)</t>
  </si>
  <si>
    <t>Decision 622/QĐ-TTg approving the National Action Plan for the Implementation of 2030 Agenda for Sustainable Development</t>
  </si>
  <si>
    <t>Viet Nam’s overall goal will be sustaining economic growth alongside with ensuring social progress and justice and environmental and ecological protection , effective management and utilization of natural resources, a proactive response to climate change; ensuring that all citizens are promoted their full potential, participate in development and benefit equitably from the results of development; and build a Vietnamese society that is peaceful, prosperous, inclusive, democratic, just, civilized and sustainable.</t>
  </si>
  <si>
    <t>https://vietnam.un.org/sites/default/files/2020-08/ke%20hoach%20hanh%20dong%20quoc%20gia_04-07-ENG_CHXHCNVN.pdf</t>
  </si>
  <si>
    <t>Climate Protection Emergency Programme Germany (2021)</t>
  </si>
  <si>
    <t>Climate Protection Emergency Programme</t>
  </si>
  <si>
    <t>This action plan contains a large number of sectoral and overarching measures. The aim is to push the transition to a climate-neutral society at the beginning of the 2020s in order to achieve the new climate protection requirements. The focus was primarily on short-term measures that reduce greenhouse gas emissions in a visible and measurable manner.‎</t>
  </si>
  <si>
    <t>https://www.bundesfinanzministerium.de/Content/DE/Standardartikel/Themen/Schlaglichter/Klimaschutz/klimaschutz-sofortprogramm.html</t>
  </si>
  <si>
    <t>The Steel Action Concept Germany (2021)</t>
  </si>
  <si>
    <t xml:space="preserve">The Steel Action Concept </t>
  </si>
  <si>
    <t>This plan to decarbonize Germany's steel industry includes a budget of EUR 2 billion for research on innovative decarbonization technologies. It was later complemented with a further EUR 5 billion to support the climate-friendly restructuring of the sector by 2024.</t>
  </si>
  <si>
    <t>https://climateactiontracker.org/countries/germany/policies-action/
https://www.bmwi.de/Redaktion/DE/Pressemitteilungen/2021/04/20210503-grundstein-transformation-stahlindustrie.html
https://www.bmwi.de/Redaktion/EN/Publikationen/Wirtschaft/the-steel-action-concept.pdf?__blob=publicationFile&amp;v=3</t>
  </si>
  <si>
    <t>National implementation of the EU Common Agricultural Policy (CAP) Germany (2021)</t>
  </si>
  <si>
    <t>National implementation of the EU Common Agricultural Policy (CAP)</t>
  </si>
  <si>
    <t>This law contains rules on the management and control procedure for the implementation of direct payments. And the Act amending the Direct Payments Implementation Act includes provisions for the reallocation of direct payment funds to the so-called second pillar for the transition year 2022.‎</t>
  </si>
  <si>
    <t>https://www.bundestag.de/dokumente/textarchiv/2021/kw20-de-direktzahlungen-landwirtschaft-840224</t>
  </si>
  <si>
    <t>CO2 avoidance and use in raw material industries Germany (2021)</t>
  </si>
  <si>
    <t>CO2 avoidance and use in raw material industries</t>
  </si>
  <si>
    <t>The new programme will support companies in developing CCU/CCS technologies "towards market maturity", the ministry said.
Supported technologies will include the necessary infrastructure for storing CO2 in the North Sea, direct air technology in combination with CCS (DACCS), and the use of bioenergy with CCS (BECCS).
The budget has been set at €105mn for 2021, then an initial €120mn/yr until 2025.</t>
  </si>
  <si>
    <t>https://www.argusmedia.com/en/news/2184819-germany-launches-ccus-support</t>
  </si>
  <si>
    <t>Development and Resilience Plan (DARP) Germany (2021)</t>
  </si>
  <si>
    <t>Development and Resilience Plan (DARP)</t>
  </si>
  <si>
    <t>This program is part of the german fiscal response package to the COVID-19 pandemic, and it sets out a framework to allocate EU funding from the Next Generation EU fund. It includes funds dedicated towards decarbonization of the energy sector, sustainable mobility, and climate-friendly sanitation and construction</t>
  </si>
  <si>
    <t>https://www.bundesfinanzministerium.de/Content/DE/Standardartikel/Themen/Europa/DARP/deutscher-aufbau-und-resilienzplan.html</t>
  </si>
  <si>
    <t>Integrated National Energy and Climate Plan Germany (2019)</t>
  </si>
  <si>
    <t>Target, GHG reduction target, Renewable energy target,Energy effiency target</t>
  </si>
  <si>
    <t>Electricity and heat, Industry, Buildings, Transport, Agriculture and forestry</t>
  </si>
  <si>
    <t>The National Energy and Climate (ENCP) Plan is a ten-year integrated document mandated by the European Union to each of its member states in order for the EU to meet its overall greenhouse gases emissions targets. It sets the following targets:
 GHG emissions reduction target of at least -55 % by 2030 compared to 1990
Share of renewable energies in gross final energy consumption: 30% in 2030
reduction in primary energy consumption of 30% compared to 2008 in 2030
providing approximately EUR 1.3 billion of funds per annum in the years 2020-2022 for energy research.
The plan includes key policies and measures to be implemented to achieve its proposed targets.</t>
  </si>
  <si>
    <t>https://ec.europa.eu/energy/sites/ener/files/documents/de_final_necp_main_en.pdf</t>
  </si>
  <si>
    <t>Executive Order on Tackling the Climate Crisis at Home and Abroad United States of America (2021)</t>
  </si>
  <si>
    <t>Executive Order on Tackling the Climate Crisis at Home and Abroad</t>
  </si>
  <si>
    <t>Policy support, Instutional creation, Target, GHG reduction target</t>
  </si>
  <si>
    <t>This executive order sets out the goal of achieving carbon neutrality by 2050. 
It also establishes the creation of the Climate Policy Office, the National Climate Task Force, the White House environmental justice advisory council (WHEJAC), and the Interagency Working Group on Coal.</t>
  </si>
  <si>
    <t>https://www.whitehouse.gov/briefing-room/presidential-actions/2021/01/27/executive-order-on-tackling-the-climate-crisis-at-home-and-abroad/</t>
  </si>
  <si>
    <t>Infrastructure Investment and Jobs Act United States of America (2021)</t>
  </si>
  <si>
    <t>Infrastructure Investment and Jobs Act</t>
  </si>
  <si>
    <t>Transport, Low-emissions mobility, Electricity and heat</t>
  </si>
  <si>
    <t>This bill is part part of the US economic recovery response to the COVID-19 pandemic. It focuses on infrastructure investments, including support for EV charging infrastructure and public transport systems, among others. Some of the major elements in the final version of the bill are:
$110 billion for roads, bridges and other major projects;
$11 billion in transportation safety programs;
$39 billion in transit modernization and improved accessibility;
$66 billion in rail;
$7.5 billion to build a national network of electric vehicle chargers;
$73 billion in power infrastructure and clean energy transmission and
$65 billion for broadband development</t>
  </si>
  <si>
    <t>https://www.whitehouse.gov/bipartisan-infrastructure-law/</t>
  </si>
  <si>
    <t>Steps to Drive American Leadership Forward on Clean Cars and Trucks United States of America (2021)</t>
  </si>
  <si>
    <t xml:space="preserve">Steps to Drive American Leadership Forward on Clean Cars and Trucks </t>
  </si>
  <si>
    <t>Transport, Low-emission mobility</t>
  </si>
  <si>
    <t>This policy sets a national target to make 50% of sales of new vehicles zero-emissions, including battery electric, plug-in hybrid or fuel-cell vehicles</t>
  </si>
  <si>
    <t>https://www.whitehouse.gov/briefing-room/statements-releases/2021/08/05/fact-sheet-president-biden-announces-steps-to-drive-american-leadership-forward-on-clean-cars-and-trucks/</t>
  </si>
  <si>
    <t>Light-duty vehicles GHG Emissions Standard United States of America (2021)</t>
  </si>
  <si>
    <t>Light-duty vehicles GHG Emissions Standard</t>
  </si>
  <si>
    <t>In December 2021, EPA finalized revised national greenhouse gas (GHG) emissions standards for passenger cars and light trucks for Model Years 2023- 2026. The emissions standards aim for a fleet average of 52 miles per gallon (mpg) by 2026.</t>
  </si>
  <si>
    <t>https://www.epa.gov/regulations-emissions-vehicles-and-engines/regulations-greenhouse-gas-emissions-passenger-cars-and</t>
  </si>
  <si>
    <t>Ratification of the Kigali Ammendment on HCFs United States of America (2021)</t>
  </si>
  <si>
    <t>Ratification of the Kigali Ammendment on HCFs</t>
  </si>
  <si>
    <t>The US signed the amendment in 2016 in the last days of Obama administration but this was not ratified during the Trump presidency. The executive order formally directs the State Department to prepare a ‘transmittal package’ to the U.S. Senate for the Kigali Amendment, the first step of the U.S. ratification process, within 60 days.Its ratification still requires the consent of the US Senate.</t>
  </si>
  <si>
    <t>https://www.nrdc.org/experts/alex-hillbrand/biden-announces-move-ratify-kigali-amendment-hfcs
https://www.nrdc.org/experts/christina-theodoridi/senate-consider-kigali-amendment-ratification</t>
  </si>
  <si>
    <t>American Innovation and Manufacturing (AIM) Act United States of America (2021)</t>
  </si>
  <si>
    <t>American Innovation and Manufacturing (AIM) Act</t>
  </si>
  <si>
    <t>As part of its COVID-19 relief efforts, this act seeks to suppor the american manufacturing sector, while providing new authorities in three main areas, to phase down the production and consumption of listed HFCs, manage HFCs and their substitutes, and facilitate the transition to next-generation technologies.</t>
  </si>
  <si>
    <t>https://www.govtrack.us/congress/bills/116/hr133/text
https://climateactiontracker.org/countries/usa/policies-action/</t>
  </si>
  <si>
    <t>Executive Order 14057 on the Federan Sustainability Plan United States of America (2021)</t>
  </si>
  <si>
    <t xml:space="preserve">Executive Order 14057 on the Federan Sustainability Plan </t>
  </si>
  <si>
    <t xml:space="preserve">Electricity and heat, Buildings, Transport </t>
  </si>
  <si>
    <t>In December 2021, President Biden signed an Executive Order that directed the Federal Government to use its scale and procurement power 
to achieve the following fve goals: 
1. 100 percent carbon pollution-free electricity (CFE) by 2030, at least half of which will be locally supplied clean energy to meet 24/7 demand; 
2. 100 percent zero-emission vehicle (ZEV) acquisitions by 2035, including 100 percent zero-emission light-duty vehicle acquisitions by 2027; 
3. Net-zero emissions from Federal procurement; 
4. A net-zero emissions building portfolio by 2045, including a 50 percent emissions reduction by 2032; and 
5. Net-zero emissions from overall Federal operations by 2050, including a 65 percent emissions reduction by 2030;</t>
  </si>
  <si>
    <t>https://www.sustainability.gov/pdfs/federal-sustainability-plan.pdf</t>
  </si>
  <si>
    <t>Hydrogen Program Plan United States of America (2020)</t>
  </si>
  <si>
    <t>Hydrogen Program Plan</t>
  </si>
  <si>
    <t>Policy support, Strategic planning, Research &amp; Development and Deployment (RD&amp;D), Research programme</t>
  </si>
  <si>
    <t>The mission of the DOE Hydrogen Program is to research, develop, and validate transformational hydrogen and related technologies including fuel cells and turbines, and to address institutional and market barriers, to ultimately enable adoption across multiple applications and sectors. Its focus areas are: 
1. Overcome technical barriers through basic and applied research and development 
2. Integrate, demonstrate, and validate “first-of-a-kind” hydrogen and related technologies
3. Accelerate the transition of innovations and technologies to the private sector 
4. Address institutional issues including safety concerns, education and workforce development, and the development of codes and standards
5. Identify, implement, and refine appropriate strategies for Federal programs to catalyze a sustainable market and concomitant benefits to the economy, the environment, and energy security</t>
  </si>
  <si>
    <t>https://www.hydrogen.energy.gov/pdfs/hydrogen-program-plan-2020.pdf</t>
  </si>
  <si>
    <t>National Policy on Climate Change Malaysia (2019)</t>
  </si>
  <si>
    <t>The objectives of the National Policy on Climate Change are:
• Mainstreaming climate change through wise management of resources and enhanced environmental conservation resulting in strengthened economic competitiveness and improved quality of life;
• Integration of responses into national policies, plans and programmes to strengthen the resilience of development from arising and potential impacts of climate change; and
• Strengthening of institutional and implementation capacity to better harness opportunities to reduce negative impacts of climate change.</t>
  </si>
  <si>
    <t>https://www.pmo.gov.my/wp-content/uploads/2019/07/Dasar-Perubahan-Iklim-Negara-dwi-bahasa.pdf</t>
  </si>
  <si>
    <t>National Transport Policy 2019-2030 Malaysia (2019)</t>
  </si>
  <si>
    <t xml:space="preserve">National Transport Policy 2019-2030 </t>
  </si>
  <si>
    <t>The NTP was developed with the following objectives:
1. Create a conducive ecosystem for the transport industrz to enhance productivty and competitiveness
2. Facilitate seamless movement of goods to boost trading activities and ease of doing business
3. Provide mobility that meets the expectations of people and promotes inclusivity
4. Increase modal share for public transport
5. Deliver an intelligent, safe and secure transport system
6. Ensure efficient and sustainable use of resources and minimise environmental pollution</t>
  </si>
  <si>
    <t>Energy service demand reduction and resource efficiency,  Other low-carbon technologies and fuel switch</t>
  </si>
  <si>
    <t>https://www.pmo.gov.my/2019/10/national-transport-policy-2019-2030/</t>
  </si>
  <si>
    <t>Forestry Policy Malaysia (2020)</t>
  </si>
  <si>
    <t>Forestry Policy</t>
  </si>
  <si>
    <t>This policy sets out a framework for the management of Malaysian forests. It includes measures such as  the implementation of the Greening Malaysia Agenda via the 100 Million Trees Planting Campaign and the planting of 18.75 million trees nationwide in 2020.</t>
  </si>
  <si>
    <t>https://landportal.org/node/95928</t>
  </si>
  <si>
    <t>Government Decision 171/2021 "Transition to a Low Carbon Economy" Israel (2021)</t>
  </si>
  <si>
    <t>Government Decision 171/2021 "Transition to a Low Carbon Economy"</t>
  </si>
  <si>
    <t>This policy sets out a 2050 carbon neutrality target, with a 2050 carbon budget of 12 MtCO2e. It includes an interim target of 58 MtCO2e for 2030, as well as sectoral targets. These include: 
1. As of 2026, all new city buses that will be purchased will be clean vehicles, as defined in section 77A of the Traffic Ordinance [new version].
2. Reduction of greenhouse gas emissions from solid waste by 2030 by at least 47% compared to emissions measured in 2015, which stood at 5.5 million tonnes.
3. A 71% reduction in the amount of municipal waste dumped by 2030 compared to the amount of municipal waste dumped in 2018, which stood at about 4.5 million tons.
4. Reduction of greenhouse gas emissions from electricity production by 2030 by about 30% compared to emissions measured in 2015, which stood at 37.6 million tons, taking into account the renewable energy targets set in Government Decision No. 465.
5. Curbing the increase in greenhouse gas emissions from transportation by 2030, so that the total increase in emissions will be only 3.3% compared to the amount of emissions measured in 2015, which stood at 17.6 million tons.
6. Reduction of greenhouse gas emissions from the manufacturing sector by 2030 by at least 30% relative to emissions in 2015, which stood at 12 million tonnes.
7. Reduction of greenhouse gas emissions from urban waste by 2050 by at least 92% compared to emissions measured in 2015, which stood at 5.5 million tons.
8. Reduction of greenhouse gas emissions from electricity generation by 2050 by at least 85% relative to emissions measured in 2015, which stood at 37.4 million tonnes.</t>
  </si>
  <si>
    <t>https://climate-laws.org/geographies/israel/policies/government-decision-171-2021-transition-to-a-low-carbon-economy-amending-decision-542-2015</t>
  </si>
  <si>
    <t>National Waste Strategy Israel (2021)</t>
  </si>
  <si>
    <t>National Waste Strategy</t>
  </si>
  <si>
    <t>The implementation of this strategy will enable the achievement of the following targets by 2030:
1. Transfer of 54% of municipal waste to be recycled;
2. 100% infrastructure for sorting and separating organic waste at source;
3. 0% landfill of untreated waste and 20% landfill of treated waste;
4. 47% reduction in greenhouse gas emissions, compared to 2021.</t>
  </si>
  <si>
    <t>https://www.gov.il/en/departments/news/ministry_unveils_new_waste_strategy_for_israel</t>
  </si>
  <si>
    <t>Government Decision 465/2020 promoting renewable energy in the electricity sector and correcting government decisions Israel (2020)</t>
  </si>
  <si>
    <t>Government Decision 465/2020 promoting renewable energy in the electricity sector and correcting government decisions</t>
  </si>
  <si>
    <t>This document formalizes the national target to phase-out coal-powered electricity generation by 2026.</t>
  </si>
  <si>
    <t>https://climate-laws.org/geographies/israel/policies/government-decision-465-2020-promoting-renewable-energy-in-the-electricity-sector-and-correcting-government-decisions</t>
  </si>
  <si>
    <t>Planning and Building Regulations Israel (2016)</t>
  </si>
  <si>
    <t>Planning and Building Regulations</t>
  </si>
  <si>
    <t>This document replaces the Planning and Construction Regulations 1970. It notably regulates solar water heaters for all residential buildings.</t>
  </si>
  <si>
    <t>https://climate-laws.org/geographies/israel/policies/planning-and-building-regulations-2016</t>
  </si>
  <si>
    <t>Solar PV Auction Israel (2017)</t>
  </si>
  <si>
    <t>Solar PV Auction</t>
  </si>
  <si>
    <t>This policy is part of national efforts to achieve Israel's 2020 renewable electricity target. It sets up an auction system for solar PV for three rounds up to a total 1.3 GW of installed capacity</t>
  </si>
  <si>
    <t>Eneded</t>
  </si>
  <si>
    <t>https://www.iea.org/policies/6385-israel-solar-pv-auction?country=Israel&amp;qs=israel</t>
  </si>
  <si>
    <t>Net-Metering regulation Framework Israel (2013)</t>
  </si>
  <si>
    <t>Net-Metering regulation Framework</t>
  </si>
  <si>
    <t>The net-metering system is capped to support max. 400 MW capacity and replaces established in 2009 feed-in tariff scheme.</t>
  </si>
  <si>
    <t>https://www.iea.org/policies/6381-israel-net-metering-regulation-framework?country=Israel&amp;qs=israel</t>
  </si>
  <si>
    <t>Feed-in-tariffs for Solar PV and Wind sourced power Israel (2009)</t>
  </si>
  <si>
    <t>Feed-in-tariffs for Solar PV and Wind sourced power</t>
  </si>
  <si>
    <t>This policy was developed to foster the development of small-scale renewable energy production. The tariff applied to wind power generation up to 50 KW, and for solar PV generation up to 60 MW, with decreasing rates.</t>
  </si>
  <si>
    <t>https://www.iea.org/policies/4952-feed-in-tariffs-for-solar-pv-and-wind-sourced-power?country=Israel&amp;qs=israel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</si>
</sst>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0" borderId="0" xfId="0" applyAlignment="1">
      <alignment wrapText="1"/>
    </xf>
    <xf numFmtId="0" fontId="18" fillId="0" borderId="0" xfId="43"/>
    <xf numFmtId="0" fontId="18" fillId="0" borderId="0" xfId="43" applyAlignment="1"/>
    <xf numFmtId="0" fontId="0" fillId="33" borderId="0" xfId="0" applyFill="1"/>
    <xf numFmtId="43" fontId="0" fillId="0" borderId="0" xfId="1" applyFont="1" applyAlignment="1">
      <alignment wrapText="1"/>
    </xf>
    <xf numFmtId="0" fontId="0" fillId="33" borderId="0" xfId="0" applyFill="1" applyAlignment="1">
      <alignment wrapText="1"/>
    </xf>
    <xf numFmtId="17" fontId="0" fillId="0" borderId="0" xfId="0" applyNumberFormat="1"/>
    <xf numFmtId="0" fontId="0" fillId="0" borderId="0" xfId="0" applyAlignment="1">
      <alignment horizontal="left"/>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Santiago Woollands" id="{4D39B746-A588-485D-806A-12C84648C9BA}" userId="S::s.woollands@newclimate.org::88830aad-d867-47e9-8330-e70c53f172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357" dT="2021-10-18T15:58:21.24" personId="{4D39B746-A588-485D-806A-12C84648C9BA}" id="{FF3AD1C4-4B0A-4CA7-BC0A-C20E0B73BC82}">
    <text>Not a real policy (yet?), so far just a public announcement</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climate-laws.org/geographies/brazil/policies/decree-no-9-082-establishing-the-brazilian-forum-on-climate-change-and-decree-no-9759-dissolving-the-forum" TargetMode="External"/><Relationship Id="rId13" Type="http://schemas.openxmlformats.org/officeDocument/2006/relationships/hyperlink" Target="https://climate-laws.org/geographies/china/policies/notice-655-2021-on-pollution-control-energy-conservation-and-carbon-reduction" TargetMode="External"/><Relationship Id="rId18" Type="http://schemas.openxmlformats.org/officeDocument/2006/relationships/hyperlink" Target="https://www.mpi.govt.nz/forestry/funding-tree-planting-research/closed-funding-programmes/one-billion-trees-programme/" TargetMode="External"/><Relationship Id="rId3" Type="http://schemas.openxmlformats.org/officeDocument/2006/relationships/hyperlink" Target="https://www.energy.gov.au/news-media/news/low-emissions-technology-statement" TargetMode="External"/><Relationship Id="rId21" Type="http://schemas.openxmlformats.org/officeDocument/2006/relationships/hyperlink" Target="https://ap.fftc.org.tw/article/1393" TargetMode="External"/><Relationship Id="rId7" Type="http://schemas.openxmlformats.org/officeDocument/2006/relationships/hyperlink" Target="https://leap.unep.org/countries/br/national-legislation/sectorial-health-plan-mitigation-and-adaptation-climate-change" TargetMode="External"/><Relationship Id="rId12" Type="http://schemas.openxmlformats.org/officeDocument/2006/relationships/hyperlink" Target="https://pm.gc.ca/en/news/news-releases/2021/02/10/new-public-transit-investments-build-strong-communities-fight-climate" TargetMode="External"/><Relationship Id="rId17" Type="http://schemas.openxmlformats.org/officeDocument/2006/relationships/hyperlink" Target="https://kr-asia.com/5-takeaways-from-dbs-indonesias-report-on-the-planned-proliferation-of-electric-vehicles" TargetMode="External"/><Relationship Id="rId25" Type="http://schemas.microsoft.com/office/2017/10/relationships/threadedComment" Target="../threadedComments/threadedComment1.xml"/><Relationship Id="rId2" Type="http://schemas.openxmlformats.org/officeDocument/2006/relationships/hyperlink" Target="http://servicios.infoleg.gob.ar/infolegInternet/anexos/350000-354999/354060/norma.htm" TargetMode="External"/><Relationship Id="rId16" Type="http://schemas.openxmlformats.org/officeDocument/2006/relationships/hyperlink" Target="https://climate-laws.org/geographies/costa-rica/policies/decree-no-41127-creating-the-national-measuring-system-for-climate-change" TargetMode="External"/><Relationship Id="rId20" Type="http://schemas.openxmlformats.org/officeDocument/2006/relationships/hyperlink" Target="https://unfccc.int/sites/default/files/resource/US_accessibleLTS2021.pdf" TargetMode="External"/><Relationship Id="rId1" Type="http://schemas.openxmlformats.org/officeDocument/2006/relationships/hyperlink" Target="https://www.magyp.gob.ar/sitio/_pdf/plan_sectorial_cc.pdf" TargetMode="External"/><Relationship Id="rId6" Type="http://schemas.openxmlformats.org/officeDocument/2006/relationships/hyperlink" Target="https://www.jdsupra.com/legalnews/law-on-the-transition-to-a-green-13580/" TargetMode="External"/><Relationship Id="rId11" Type="http://schemas.openxmlformats.org/officeDocument/2006/relationships/hyperlink" Target="https://www.nrcan.gc.ca/energy-efficiency/homes/canada-greener-homes-grant/23441?_ga=2.97002463.132820468.1622719508-1659710111.1562786276" TargetMode="External"/><Relationship Id="rId24" Type="http://schemas.openxmlformats.org/officeDocument/2006/relationships/comments" Target="../comments1.xml"/><Relationship Id="rId5" Type="http://schemas.openxmlformats.org/officeDocument/2006/relationships/hyperlink" Target="https://www.gnhc.gov.bt/en/wp-content/uploads/2020/02/Climate-Change-Policy.pdf" TargetMode="External"/><Relationship Id="rId15" Type="http://schemas.openxmlformats.org/officeDocument/2006/relationships/hyperlink" Target="https://climate-laws.org/geographies/costa-rica/policies/national-adaptation-policy-2018-2030" TargetMode="External"/><Relationship Id="rId23" Type="http://schemas.openxmlformats.org/officeDocument/2006/relationships/vmlDrawing" Target="../drawings/vmlDrawing1.vml"/><Relationship Id="rId10" Type="http://schemas.openxmlformats.org/officeDocument/2006/relationships/hyperlink" Target="https://laws-lois.justice.gc.ca/eng/regulations/SOR-2019-266/page-1.html" TargetMode="External"/><Relationship Id="rId19" Type="http://schemas.openxmlformats.org/officeDocument/2006/relationships/hyperlink" Target="https://unfccc.int/sites/default/files/resource/NZL_LTS_2021.pdf" TargetMode="External"/><Relationship Id="rId4" Type="http://schemas.openxmlformats.org/officeDocument/2006/relationships/hyperlink" Target="https://www.environment.gov.au/protection/waste/publications/national-food-waste-strategy" TargetMode="External"/><Relationship Id="rId9" Type="http://schemas.openxmlformats.org/officeDocument/2006/relationships/hyperlink" Target="https://climate-laws.org/geographies/brazil/policies/national-adaptation-plan-to-climate-change-vol-i-and-ii" TargetMode="External"/><Relationship Id="rId14" Type="http://schemas.openxmlformats.org/officeDocument/2006/relationships/hyperlink" Target="https://climate-laws.org/geographies/costa-rica/policies/inter-institutional-action-plan-to-promote-the-use-of-hydrogen-in-the-transport-sector" TargetMode="External"/><Relationship Id="rId22"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694"/>
  <sheetViews>
    <sheetView tabSelected="1" topLeftCell="B1" zoomScale="115" zoomScaleNormal="115" workbookViewId="0">
      <selection activeCell="M1" sqref="M1"/>
    </sheetView>
  </sheetViews>
  <sheetFormatPr defaultColWidth="8.7265625" defaultRowHeight="14.5" x14ac:dyDescent="0.35"/>
  <cols>
    <col min="2" max="2" width="8.1796875" customWidth="1"/>
    <col min="3" max="3" width="10.81640625" customWidth="1"/>
    <col min="4" max="4" width="71.7265625" customWidth="1"/>
    <col min="5" max="5" width="6.81640625" customWidth="1"/>
    <col min="6" max="7" width="3.81640625" customWidth="1"/>
    <col min="8" max="8" width="3.54296875" customWidth="1"/>
    <col min="9" max="9" width="3.81640625" customWidth="1"/>
    <col min="10" max="10" width="2.1796875" customWidth="1"/>
    <col min="11" max="11" width="2" customWidth="1"/>
    <col min="12" max="12" width="3" customWidth="1"/>
    <col min="13" max="13" width="51.81640625" customWidth="1"/>
    <col min="14" max="14" width="16.26953125" customWidth="1"/>
    <col min="15" max="15" width="4.26953125" customWidth="1"/>
    <col min="16" max="16" width="7.81640625" customWidth="1"/>
    <col min="17" max="17" width="6.7265625" customWidth="1"/>
    <col min="18" max="18" width="7.453125" customWidth="1"/>
    <col min="19" max="19" width="6.26953125" customWidth="1"/>
    <col min="20" max="20" width="8.54296875" customWidth="1"/>
    <col min="21" max="21" width="11.81640625" customWidth="1"/>
    <col min="22" max="22" width="47.1796875" customWidth="1"/>
    <col min="23" max="23" width="27.1796875" customWidth="1"/>
    <col min="24" max="24" width="22" customWidth="1"/>
    <col min="25" max="25" width="22.1796875" customWidth="1"/>
    <col min="26" max="26" width="27.1796875" customWidth="1"/>
  </cols>
  <sheetData>
    <row r="1" spans="1:2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5">
      <c r="B2">
        <v>1</v>
      </c>
      <c r="C2" t="s">
        <v>27</v>
      </c>
      <c r="D2" t="s">
        <v>28</v>
      </c>
      <c r="E2" t="s">
        <v>29</v>
      </c>
      <c r="F2" t="s">
        <v>7</v>
      </c>
      <c r="H2" t="s">
        <v>30</v>
      </c>
      <c r="K2" t="s">
        <v>31</v>
      </c>
      <c r="L2" t="s">
        <v>32</v>
      </c>
      <c r="M2" t="s">
        <v>33</v>
      </c>
      <c r="N2" t="s">
        <v>34</v>
      </c>
      <c r="P2" t="s">
        <v>35</v>
      </c>
      <c r="Q2">
        <v>2008</v>
      </c>
      <c r="T2" t="s">
        <v>36</v>
      </c>
      <c r="U2" t="s">
        <v>37</v>
      </c>
      <c r="V2" t="s">
        <v>38</v>
      </c>
    </row>
    <row r="3" spans="1:27" x14ac:dyDescent="0.35">
      <c r="B3">
        <v>2</v>
      </c>
      <c r="C3" t="s">
        <v>39</v>
      </c>
      <c r="D3" t="s">
        <v>40</v>
      </c>
      <c r="E3" t="s">
        <v>41</v>
      </c>
      <c r="F3" t="s">
        <v>7</v>
      </c>
      <c r="H3" t="s">
        <v>42</v>
      </c>
      <c r="K3" t="s">
        <v>43</v>
      </c>
      <c r="L3" t="s">
        <v>44</v>
      </c>
      <c r="M3" t="s">
        <v>45</v>
      </c>
      <c r="N3" t="s">
        <v>46</v>
      </c>
      <c r="P3" t="s">
        <v>47</v>
      </c>
      <c r="Q3">
        <v>2011</v>
      </c>
      <c r="T3" t="s">
        <v>36</v>
      </c>
      <c r="U3" t="s">
        <v>37</v>
      </c>
      <c r="V3" t="s">
        <v>48</v>
      </c>
    </row>
    <row r="4" spans="1:27" x14ac:dyDescent="0.35">
      <c r="B4">
        <v>3</v>
      </c>
      <c r="C4" t="s">
        <v>39</v>
      </c>
      <c r="D4" t="s">
        <v>49</v>
      </c>
      <c r="E4" t="s">
        <v>50</v>
      </c>
      <c r="F4" t="s">
        <v>7</v>
      </c>
      <c r="H4" t="s">
        <v>42</v>
      </c>
      <c r="K4" t="s">
        <v>51</v>
      </c>
      <c r="L4" t="s">
        <v>52</v>
      </c>
      <c r="N4" t="s">
        <v>53</v>
      </c>
      <c r="P4" t="s">
        <v>54</v>
      </c>
      <c r="Q4">
        <v>2004</v>
      </c>
      <c r="S4">
        <v>2007</v>
      </c>
      <c r="T4" t="s">
        <v>36</v>
      </c>
      <c r="U4" t="s">
        <v>37</v>
      </c>
      <c r="V4" t="s">
        <v>55</v>
      </c>
    </row>
    <row r="5" spans="1:27" x14ac:dyDescent="0.35">
      <c r="B5">
        <v>4</v>
      </c>
      <c r="C5" t="s">
        <v>56</v>
      </c>
      <c r="D5" t="s">
        <v>57</v>
      </c>
      <c r="E5" t="s">
        <v>58</v>
      </c>
      <c r="F5" t="s">
        <v>7</v>
      </c>
      <c r="H5" t="s">
        <v>59</v>
      </c>
      <c r="K5" t="s">
        <v>60</v>
      </c>
      <c r="L5" t="s">
        <v>61</v>
      </c>
      <c r="M5" t="s">
        <v>62</v>
      </c>
      <c r="N5" t="s">
        <v>63</v>
      </c>
      <c r="O5">
        <v>1</v>
      </c>
      <c r="P5" t="s">
        <v>54</v>
      </c>
      <c r="Q5">
        <v>2014</v>
      </c>
      <c r="T5" t="s">
        <v>36</v>
      </c>
      <c r="U5" t="s">
        <v>37</v>
      </c>
      <c r="V5" t="s">
        <v>64</v>
      </c>
    </row>
    <row r="6" spans="1:27" x14ac:dyDescent="0.35">
      <c r="B6">
        <v>5</v>
      </c>
      <c r="C6" t="s">
        <v>65</v>
      </c>
      <c r="D6" t="s">
        <v>66</v>
      </c>
      <c r="E6" t="s">
        <v>67</v>
      </c>
      <c r="F6" t="s">
        <v>7</v>
      </c>
      <c r="H6" t="s">
        <v>68</v>
      </c>
      <c r="K6" t="s">
        <v>69</v>
      </c>
      <c r="L6" t="s">
        <v>70</v>
      </c>
      <c r="N6" t="s">
        <v>53</v>
      </c>
      <c r="P6" t="s">
        <v>47</v>
      </c>
      <c r="Q6">
        <v>2005</v>
      </c>
      <c r="T6" t="s">
        <v>36</v>
      </c>
      <c r="U6" t="s">
        <v>37</v>
      </c>
      <c r="V6" t="s">
        <v>71</v>
      </c>
    </row>
    <row r="7" spans="1:27" x14ac:dyDescent="0.35">
      <c r="B7">
        <v>6</v>
      </c>
      <c r="C7" t="s">
        <v>56</v>
      </c>
      <c r="D7" t="s">
        <v>72</v>
      </c>
      <c r="E7" t="s">
        <v>73</v>
      </c>
      <c r="F7" t="s">
        <v>7</v>
      </c>
      <c r="H7" t="s">
        <v>59</v>
      </c>
      <c r="K7" t="s">
        <v>74</v>
      </c>
      <c r="L7" t="s">
        <v>75</v>
      </c>
      <c r="M7" t="s">
        <v>76</v>
      </c>
      <c r="N7" t="s">
        <v>53</v>
      </c>
      <c r="O7">
        <v>1</v>
      </c>
      <c r="P7" t="s">
        <v>47</v>
      </c>
      <c r="Q7">
        <v>2020</v>
      </c>
      <c r="T7" t="s">
        <v>36</v>
      </c>
      <c r="U7" t="s">
        <v>37</v>
      </c>
      <c r="V7" t="s">
        <v>77</v>
      </c>
    </row>
    <row r="8" spans="1:27" x14ac:dyDescent="0.35">
      <c r="B8">
        <v>7</v>
      </c>
      <c r="C8" t="s">
        <v>27</v>
      </c>
      <c r="D8" t="s">
        <v>78</v>
      </c>
      <c r="E8" t="s">
        <v>79</v>
      </c>
      <c r="F8" t="s">
        <v>7</v>
      </c>
      <c r="H8" t="s">
        <v>30</v>
      </c>
      <c r="K8" t="s">
        <v>80</v>
      </c>
      <c r="L8" t="s">
        <v>32</v>
      </c>
      <c r="M8" t="s">
        <v>81</v>
      </c>
      <c r="N8" t="s">
        <v>34</v>
      </c>
      <c r="P8" t="s">
        <v>35</v>
      </c>
      <c r="Q8">
        <v>2005</v>
      </c>
      <c r="T8" t="s">
        <v>36</v>
      </c>
      <c r="U8" t="s">
        <v>37</v>
      </c>
      <c r="V8" t="s">
        <v>82</v>
      </c>
    </row>
    <row r="9" spans="1:27" x14ac:dyDescent="0.35">
      <c r="B9">
        <v>8</v>
      </c>
      <c r="C9" t="s">
        <v>83</v>
      </c>
      <c r="D9" s="1" t="s">
        <v>84</v>
      </c>
      <c r="E9" t="s">
        <v>85</v>
      </c>
      <c r="F9" t="s">
        <v>7</v>
      </c>
      <c r="H9" t="s">
        <v>86</v>
      </c>
      <c r="K9" t="s">
        <v>87</v>
      </c>
      <c r="L9" t="s">
        <v>88</v>
      </c>
      <c r="M9" t="s">
        <v>89</v>
      </c>
      <c r="N9" t="s">
        <v>53</v>
      </c>
      <c r="P9" t="s">
        <v>47</v>
      </c>
      <c r="Q9">
        <v>2015</v>
      </c>
      <c r="T9" t="s">
        <v>36</v>
      </c>
      <c r="U9" t="s">
        <v>37</v>
      </c>
      <c r="V9" t="s">
        <v>90</v>
      </c>
    </row>
    <row r="10" spans="1:27" x14ac:dyDescent="0.35">
      <c r="B10">
        <v>9</v>
      </c>
      <c r="C10" t="s">
        <v>91</v>
      </c>
      <c r="D10" t="s">
        <v>92</v>
      </c>
      <c r="E10" t="s">
        <v>93</v>
      </c>
      <c r="F10" t="s">
        <v>7</v>
      </c>
      <c r="H10" t="s">
        <v>94</v>
      </c>
      <c r="K10" t="s">
        <v>95</v>
      </c>
      <c r="L10" t="s">
        <v>96</v>
      </c>
      <c r="M10" t="s">
        <v>97</v>
      </c>
      <c r="N10" t="s">
        <v>98</v>
      </c>
      <c r="P10" t="s">
        <v>35</v>
      </c>
      <c r="Q10">
        <v>2000</v>
      </c>
      <c r="T10" t="s">
        <v>36</v>
      </c>
      <c r="U10" t="s">
        <v>37</v>
      </c>
      <c r="V10" t="s">
        <v>99</v>
      </c>
    </row>
    <row r="11" spans="1:27" x14ac:dyDescent="0.35">
      <c r="B11">
        <v>10</v>
      </c>
      <c r="C11" t="s">
        <v>83</v>
      </c>
      <c r="D11" s="1" t="s">
        <v>100</v>
      </c>
      <c r="E11" t="s">
        <v>101</v>
      </c>
      <c r="F11" t="s">
        <v>7</v>
      </c>
      <c r="H11" t="s">
        <v>86</v>
      </c>
      <c r="K11" t="s">
        <v>102</v>
      </c>
      <c r="L11" t="s">
        <v>103</v>
      </c>
      <c r="N11" t="s">
        <v>63</v>
      </c>
      <c r="P11" t="s">
        <v>54</v>
      </c>
      <c r="Q11">
        <v>2006</v>
      </c>
      <c r="S11">
        <v>2016</v>
      </c>
      <c r="T11" t="s">
        <v>36</v>
      </c>
      <c r="U11" t="s">
        <v>37</v>
      </c>
    </row>
    <row r="12" spans="1:27" x14ac:dyDescent="0.35">
      <c r="B12">
        <v>11</v>
      </c>
      <c r="C12" t="s">
        <v>39</v>
      </c>
      <c r="D12" t="s">
        <v>104</v>
      </c>
      <c r="E12" t="s">
        <v>105</v>
      </c>
      <c r="F12" t="s">
        <v>7</v>
      </c>
      <c r="H12" t="s">
        <v>42</v>
      </c>
      <c r="K12" t="s">
        <v>106</v>
      </c>
      <c r="L12" t="s">
        <v>32</v>
      </c>
      <c r="N12" t="s">
        <v>34</v>
      </c>
      <c r="P12" t="s">
        <v>35</v>
      </c>
      <c r="Q12">
        <v>1999</v>
      </c>
      <c r="T12" t="s">
        <v>36</v>
      </c>
      <c r="U12" t="s">
        <v>37</v>
      </c>
      <c r="V12" t="s">
        <v>107</v>
      </c>
    </row>
    <row r="13" spans="1:27" x14ac:dyDescent="0.35">
      <c r="B13">
        <v>12</v>
      </c>
      <c r="C13" t="s">
        <v>39</v>
      </c>
      <c r="D13" t="s">
        <v>108</v>
      </c>
      <c r="E13" t="s">
        <v>109</v>
      </c>
      <c r="F13" t="s">
        <v>7</v>
      </c>
      <c r="H13" t="s">
        <v>42</v>
      </c>
      <c r="K13" t="s">
        <v>110</v>
      </c>
      <c r="L13" t="s">
        <v>32</v>
      </c>
      <c r="N13" t="s">
        <v>34</v>
      </c>
      <c r="P13" t="s">
        <v>54</v>
      </c>
      <c r="Q13">
        <v>1995</v>
      </c>
      <c r="S13">
        <v>1998</v>
      </c>
      <c r="T13" t="s">
        <v>36</v>
      </c>
      <c r="U13" t="s">
        <v>37</v>
      </c>
      <c r="V13" t="s">
        <v>111</v>
      </c>
    </row>
    <row r="14" spans="1:27" x14ac:dyDescent="0.35">
      <c r="B14">
        <v>13</v>
      </c>
      <c r="C14" t="s">
        <v>112</v>
      </c>
      <c r="D14" t="s">
        <v>113</v>
      </c>
      <c r="E14" t="s">
        <v>114</v>
      </c>
      <c r="F14" t="s">
        <v>7</v>
      </c>
      <c r="H14" t="s">
        <v>115</v>
      </c>
      <c r="K14" t="s">
        <v>116</v>
      </c>
      <c r="L14" t="s">
        <v>75</v>
      </c>
      <c r="N14" t="s">
        <v>117</v>
      </c>
      <c r="P14" t="s">
        <v>47</v>
      </c>
      <c r="Q14">
        <v>2015</v>
      </c>
      <c r="T14" t="s">
        <v>36</v>
      </c>
      <c r="U14" t="s">
        <v>37</v>
      </c>
      <c r="V14" t="s">
        <v>118</v>
      </c>
    </row>
    <row r="15" spans="1:27" x14ac:dyDescent="0.35">
      <c r="B15">
        <v>14</v>
      </c>
      <c r="C15" t="s">
        <v>119</v>
      </c>
      <c r="D15" t="s">
        <v>120</v>
      </c>
      <c r="E15" t="s">
        <v>121</v>
      </c>
      <c r="F15" t="s">
        <v>7</v>
      </c>
      <c r="H15" t="s">
        <v>122</v>
      </c>
      <c r="K15" t="s">
        <v>123</v>
      </c>
      <c r="L15" t="s">
        <v>44</v>
      </c>
      <c r="M15" t="s">
        <v>124</v>
      </c>
      <c r="N15" t="s">
        <v>117</v>
      </c>
      <c r="P15" t="s">
        <v>47</v>
      </c>
      <c r="Q15">
        <v>2014</v>
      </c>
      <c r="R15">
        <v>2015</v>
      </c>
      <c r="T15" t="s">
        <v>125</v>
      </c>
      <c r="U15" t="s">
        <v>126</v>
      </c>
      <c r="V15" t="s">
        <v>127</v>
      </c>
    </row>
    <row r="16" spans="1:27" x14ac:dyDescent="0.35">
      <c r="B16">
        <v>15</v>
      </c>
      <c r="C16" t="s">
        <v>128</v>
      </c>
      <c r="D16" s="1" t="s">
        <v>129</v>
      </c>
      <c r="E16" t="s">
        <v>130</v>
      </c>
      <c r="F16" t="s">
        <v>7</v>
      </c>
      <c r="H16" t="s">
        <v>131</v>
      </c>
      <c r="K16" t="s">
        <v>132</v>
      </c>
      <c r="L16" t="s">
        <v>44</v>
      </c>
      <c r="M16" t="s">
        <v>133</v>
      </c>
      <c r="N16" t="s">
        <v>134</v>
      </c>
      <c r="P16" t="s">
        <v>54</v>
      </c>
      <c r="Q16">
        <v>2001</v>
      </c>
      <c r="S16">
        <v>2005</v>
      </c>
      <c r="T16" t="s">
        <v>36</v>
      </c>
      <c r="U16" t="s">
        <v>37</v>
      </c>
      <c r="V16" t="s">
        <v>135</v>
      </c>
    </row>
    <row r="17" spans="2:27" x14ac:dyDescent="0.35">
      <c r="B17">
        <v>16</v>
      </c>
      <c r="C17" t="s">
        <v>56</v>
      </c>
      <c r="D17" t="s">
        <v>136</v>
      </c>
      <c r="E17" t="s">
        <v>137</v>
      </c>
      <c r="F17" t="s">
        <v>7</v>
      </c>
      <c r="H17" t="s">
        <v>59</v>
      </c>
      <c r="K17" t="s">
        <v>138</v>
      </c>
      <c r="L17" t="s">
        <v>139</v>
      </c>
      <c r="N17" t="s">
        <v>140</v>
      </c>
      <c r="P17" t="s">
        <v>35</v>
      </c>
      <c r="Q17">
        <v>1999</v>
      </c>
      <c r="T17" t="s">
        <v>36</v>
      </c>
      <c r="U17" t="s">
        <v>37</v>
      </c>
      <c r="V17" t="s">
        <v>141</v>
      </c>
    </row>
    <row r="18" spans="2:27" x14ac:dyDescent="0.35">
      <c r="B18">
        <v>17</v>
      </c>
      <c r="C18" t="s">
        <v>128</v>
      </c>
      <c r="D18" s="1" t="s">
        <v>142</v>
      </c>
      <c r="E18" t="s">
        <v>143</v>
      </c>
      <c r="F18" t="s">
        <v>7</v>
      </c>
      <c r="H18" t="s">
        <v>131</v>
      </c>
      <c r="K18" t="s">
        <v>144</v>
      </c>
      <c r="L18" t="s">
        <v>145</v>
      </c>
      <c r="N18" t="s">
        <v>146</v>
      </c>
      <c r="P18" t="s">
        <v>54</v>
      </c>
      <c r="Q18">
        <v>2012</v>
      </c>
      <c r="S18">
        <v>2017</v>
      </c>
      <c r="T18" t="s">
        <v>36</v>
      </c>
      <c r="U18" t="s">
        <v>37</v>
      </c>
      <c r="V18" t="s">
        <v>147</v>
      </c>
    </row>
    <row r="19" spans="2:27" ht="29" x14ac:dyDescent="0.35">
      <c r="B19">
        <v>18</v>
      </c>
      <c r="C19" t="s">
        <v>128</v>
      </c>
      <c r="D19" s="1" t="s">
        <v>148</v>
      </c>
      <c r="E19" t="s">
        <v>149</v>
      </c>
      <c r="F19" t="s">
        <v>7</v>
      </c>
      <c r="H19" t="s">
        <v>131</v>
      </c>
      <c r="K19" t="s">
        <v>150</v>
      </c>
      <c r="L19" t="s">
        <v>44</v>
      </c>
      <c r="M19" t="s">
        <v>151</v>
      </c>
      <c r="N19" t="s">
        <v>46</v>
      </c>
      <c r="P19" t="s">
        <v>35</v>
      </c>
      <c r="Q19">
        <v>2011</v>
      </c>
      <c r="S19">
        <v>2015</v>
      </c>
      <c r="T19" t="s">
        <v>36</v>
      </c>
      <c r="U19" t="s">
        <v>37</v>
      </c>
      <c r="V19" t="s">
        <v>152</v>
      </c>
    </row>
    <row r="20" spans="2:27" x14ac:dyDescent="0.35">
      <c r="B20">
        <v>19</v>
      </c>
      <c r="C20" t="s">
        <v>128</v>
      </c>
      <c r="D20" s="1" t="s">
        <v>153</v>
      </c>
      <c r="E20" t="s">
        <v>154</v>
      </c>
      <c r="F20" t="s">
        <v>7</v>
      </c>
      <c r="H20" t="s">
        <v>131</v>
      </c>
      <c r="K20" t="s">
        <v>155</v>
      </c>
      <c r="L20" t="s">
        <v>44</v>
      </c>
      <c r="M20" t="s">
        <v>156</v>
      </c>
      <c r="N20" t="s">
        <v>157</v>
      </c>
      <c r="P20" t="s">
        <v>54</v>
      </c>
      <c r="Q20">
        <v>2016</v>
      </c>
      <c r="R20">
        <v>2016</v>
      </c>
      <c r="S20">
        <f>2020</f>
        <v>2020</v>
      </c>
      <c r="T20" t="s">
        <v>158</v>
      </c>
      <c r="U20" t="s">
        <v>37</v>
      </c>
      <c r="V20" t="s">
        <v>159</v>
      </c>
      <c r="W20" t="s">
        <v>160</v>
      </c>
      <c r="X20" t="s">
        <v>161</v>
      </c>
      <c r="Y20" t="s">
        <v>162</v>
      </c>
      <c r="Z20" t="s">
        <v>163</v>
      </c>
      <c r="AA20" t="s">
        <v>164</v>
      </c>
    </row>
    <row r="21" spans="2:27" x14ac:dyDescent="0.35">
      <c r="B21">
        <v>20</v>
      </c>
      <c r="C21" t="s">
        <v>128</v>
      </c>
      <c r="D21" s="1" t="s">
        <v>165</v>
      </c>
      <c r="E21" t="s">
        <v>166</v>
      </c>
      <c r="F21" t="s">
        <v>7</v>
      </c>
      <c r="H21" t="s">
        <v>131</v>
      </c>
      <c r="K21" t="s">
        <v>167</v>
      </c>
      <c r="L21" t="s">
        <v>44</v>
      </c>
      <c r="M21" t="s">
        <v>168</v>
      </c>
      <c r="N21" t="s">
        <v>169</v>
      </c>
      <c r="P21" t="s">
        <v>54</v>
      </c>
      <c r="Q21">
        <v>2015</v>
      </c>
      <c r="R21">
        <v>2016</v>
      </c>
      <c r="S21">
        <f>2020</f>
        <v>2020</v>
      </c>
      <c r="T21" t="s">
        <v>158</v>
      </c>
      <c r="U21" t="s">
        <v>170</v>
      </c>
      <c r="V21" t="s">
        <v>171</v>
      </c>
      <c r="W21" t="s">
        <v>172</v>
      </c>
      <c r="X21" t="s">
        <v>173</v>
      </c>
      <c r="Y21" t="s">
        <v>174</v>
      </c>
      <c r="Z21" t="s">
        <v>175</v>
      </c>
      <c r="AA21" t="s">
        <v>176</v>
      </c>
    </row>
    <row r="22" spans="2:27" x14ac:dyDescent="0.35">
      <c r="B22">
        <v>21</v>
      </c>
      <c r="C22" t="s">
        <v>177</v>
      </c>
      <c r="D22" t="s">
        <v>178</v>
      </c>
      <c r="E22" t="s">
        <v>179</v>
      </c>
      <c r="F22" t="s">
        <v>7</v>
      </c>
      <c r="H22" t="s">
        <v>180</v>
      </c>
      <c r="K22" t="s">
        <v>181</v>
      </c>
      <c r="L22" t="s">
        <v>182</v>
      </c>
      <c r="N22" t="s">
        <v>53</v>
      </c>
      <c r="P22" t="s">
        <v>54</v>
      </c>
      <c r="Q22">
        <v>2007</v>
      </c>
      <c r="T22" t="s">
        <v>36</v>
      </c>
      <c r="U22" t="s">
        <v>37</v>
      </c>
      <c r="V22" t="s">
        <v>183</v>
      </c>
    </row>
    <row r="23" spans="2:27" x14ac:dyDescent="0.35">
      <c r="B23">
        <v>22</v>
      </c>
      <c r="C23" t="s">
        <v>83</v>
      </c>
      <c r="D23" s="1" t="s">
        <v>184</v>
      </c>
      <c r="E23" t="s">
        <v>185</v>
      </c>
      <c r="F23" t="s">
        <v>7</v>
      </c>
      <c r="H23" t="s">
        <v>86</v>
      </c>
      <c r="K23" t="s">
        <v>186</v>
      </c>
      <c r="L23" t="s">
        <v>187</v>
      </c>
      <c r="M23" t="s">
        <v>188</v>
      </c>
      <c r="N23" t="s">
        <v>189</v>
      </c>
      <c r="P23" t="s">
        <v>54</v>
      </c>
      <c r="Q23">
        <v>2014</v>
      </c>
      <c r="S23">
        <v>2020</v>
      </c>
      <c r="T23" t="s">
        <v>158</v>
      </c>
      <c r="U23" t="s">
        <v>190</v>
      </c>
      <c r="V23" t="s">
        <v>191</v>
      </c>
      <c r="W23" t="s">
        <v>192</v>
      </c>
      <c r="X23" t="s">
        <v>193</v>
      </c>
      <c r="Y23">
        <v>20000</v>
      </c>
      <c r="AA23">
        <v>2020</v>
      </c>
    </row>
    <row r="24" spans="2:27" x14ac:dyDescent="0.35">
      <c r="B24">
        <v>23</v>
      </c>
      <c r="C24" t="s">
        <v>112</v>
      </c>
      <c r="D24" t="s">
        <v>194</v>
      </c>
      <c r="E24" t="s">
        <v>195</v>
      </c>
      <c r="F24" t="s">
        <v>7</v>
      </c>
      <c r="H24" t="s">
        <v>115</v>
      </c>
      <c r="K24" t="s">
        <v>123</v>
      </c>
      <c r="L24" t="s">
        <v>44</v>
      </c>
      <c r="M24" t="s">
        <v>196</v>
      </c>
      <c r="N24" t="s">
        <v>197</v>
      </c>
      <c r="P24" t="s">
        <v>47</v>
      </c>
      <c r="Q24">
        <v>1986</v>
      </c>
      <c r="T24" t="s">
        <v>36</v>
      </c>
      <c r="U24" t="s">
        <v>126</v>
      </c>
      <c r="V24" t="s">
        <v>198</v>
      </c>
    </row>
    <row r="25" spans="2:27" x14ac:dyDescent="0.35">
      <c r="B25">
        <v>25</v>
      </c>
      <c r="C25" t="s">
        <v>56</v>
      </c>
      <c r="D25" t="s">
        <v>199</v>
      </c>
      <c r="E25" t="s">
        <v>200</v>
      </c>
      <c r="F25" t="s">
        <v>7</v>
      </c>
      <c r="H25" t="s">
        <v>59</v>
      </c>
      <c r="K25" t="s">
        <v>201</v>
      </c>
      <c r="L25" t="s">
        <v>202</v>
      </c>
      <c r="N25" t="s">
        <v>53</v>
      </c>
      <c r="P25" t="s">
        <v>54</v>
      </c>
      <c r="Q25">
        <v>2000</v>
      </c>
      <c r="T25" t="s">
        <v>36</v>
      </c>
      <c r="U25" t="s">
        <v>37</v>
      </c>
      <c r="V25" t="s">
        <v>203</v>
      </c>
    </row>
    <row r="26" spans="2:27" x14ac:dyDescent="0.35">
      <c r="B26">
        <v>26</v>
      </c>
      <c r="C26" t="s">
        <v>91</v>
      </c>
      <c r="D26" t="s">
        <v>204</v>
      </c>
      <c r="E26" t="s">
        <v>205</v>
      </c>
      <c r="F26" t="s">
        <v>7</v>
      </c>
      <c r="H26" t="s">
        <v>94</v>
      </c>
      <c r="K26" t="s">
        <v>123</v>
      </c>
      <c r="L26" t="s">
        <v>44</v>
      </c>
      <c r="N26" t="s">
        <v>53</v>
      </c>
      <c r="P26" t="s">
        <v>35</v>
      </c>
      <c r="Q26">
        <v>2007</v>
      </c>
      <c r="T26" t="s">
        <v>36</v>
      </c>
      <c r="U26" t="s">
        <v>37</v>
      </c>
      <c r="V26" t="s">
        <v>206</v>
      </c>
    </row>
    <row r="27" spans="2:27" x14ac:dyDescent="0.35">
      <c r="B27">
        <v>27</v>
      </c>
      <c r="C27" t="s">
        <v>39</v>
      </c>
      <c r="D27" t="s">
        <v>207</v>
      </c>
      <c r="E27" t="s">
        <v>208</v>
      </c>
      <c r="F27" t="s">
        <v>7</v>
      </c>
      <c r="H27" t="s">
        <v>42</v>
      </c>
      <c r="K27" t="s">
        <v>209</v>
      </c>
      <c r="L27" t="s">
        <v>210</v>
      </c>
      <c r="N27" t="s">
        <v>211</v>
      </c>
      <c r="P27" t="s">
        <v>35</v>
      </c>
      <c r="Q27">
        <v>2009</v>
      </c>
      <c r="T27" t="s">
        <v>36</v>
      </c>
      <c r="U27" t="s">
        <v>37</v>
      </c>
      <c r="V27" t="s">
        <v>212</v>
      </c>
    </row>
    <row r="28" spans="2:27" x14ac:dyDescent="0.35">
      <c r="B28">
        <v>28</v>
      </c>
      <c r="C28" t="s">
        <v>128</v>
      </c>
      <c r="D28" s="1" t="s">
        <v>213</v>
      </c>
      <c r="E28" t="s">
        <v>214</v>
      </c>
      <c r="F28" t="s">
        <v>7</v>
      </c>
      <c r="H28" t="s">
        <v>131</v>
      </c>
      <c r="K28" t="s">
        <v>215</v>
      </c>
      <c r="L28" t="s">
        <v>32</v>
      </c>
      <c r="N28" t="s">
        <v>34</v>
      </c>
      <c r="P28" t="s">
        <v>47</v>
      </c>
      <c r="Q28">
        <v>2010</v>
      </c>
      <c r="T28" t="s">
        <v>36</v>
      </c>
      <c r="U28" t="s">
        <v>37</v>
      </c>
      <c r="V28" t="s">
        <v>216</v>
      </c>
    </row>
    <row r="29" spans="2:27" x14ac:dyDescent="0.35">
      <c r="B29">
        <v>29</v>
      </c>
      <c r="C29" t="s">
        <v>217</v>
      </c>
      <c r="D29" t="s">
        <v>218</v>
      </c>
      <c r="E29" t="s">
        <v>219</v>
      </c>
      <c r="F29" t="s">
        <v>7</v>
      </c>
      <c r="H29" t="s">
        <v>220</v>
      </c>
      <c r="K29" t="s">
        <v>221</v>
      </c>
      <c r="L29" t="s">
        <v>32</v>
      </c>
      <c r="M29" t="s">
        <v>222</v>
      </c>
      <c r="N29" t="s">
        <v>223</v>
      </c>
      <c r="P29" t="s">
        <v>47</v>
      </c>
      <c r="Q29">
        <v>2019</v>
      </c>
      <c r="R29">
        <v>2020</v>
      </c>
      <c r="S29">
        <v>2029</v>
      </c>
      <c r="T29" t="s">
        <v>158</v>
      </c>
      <c r="U29" t="s">
        <v>37</v>
      </c>
      <c r="V29" t="s">
        <v>224</v>
      </c>
      <c r="W29" t="s">
        <v>225</v>
      </c>
      <c r="X29" t="s">
        <v>226</v>
      </c>
      <c r="Y29" t="s">
        <v>227</v>
      </c>
      <c r="Z29" t="s">
        <v>163</v>
      </c>
      <c r="AA29" t="s">
        <v>228</v>
      </c>
    </row>
    <row r="30" spans="2:27" x14ac:dyDescent="0.35">
      <c r="B30">
        <v>31</v>
      </c>
      <c r="C30" t="s">
        <v>91</v>
      </c>
      <c r="D30" t="s">
        <v>229</v>
      </c>
      <c r="E30" t="s">
        <v>205</v>
      </c>
      <c r="F30" t="s">
        <v>7</v>
      </c>
      <c r="H30" t="s">
        <v>94</v>
      </c>
      <c r="K30" t="s">
        <v>230</v>
      </c>
      <c r="L30" t="s">
        <v>44</v>
      </c>
      <c r="M30" t="s">
        <v>231</v>
      </c>
      <c r="N30" t="s">
        <v>53</v>
      </c>
      <c r="P30" t="s">
        <v>54</v>
      </c>
      <c r="Q30">
        <v>2011</v>
      </c>
      <c r="T30" t="s">
        <v>36</v>
      </c>
      <c r="U30" t="s">
        <v>37</v>
      </c>
      <c r="V30" t="s">
        <v>232</v>
      </c>
    </row>
    <row r="31" spans="2:27" x14ac:dyDescent="0.35">
      <c r="B31">
        <v>32</v>
      </c>
      <c r="C31" t="s">
        <v>39</v>
      </c>
      <c r="D31" t="s">
        <v>233</v>
      </c>
      <c r="E31" t="s">
        <v>208</v>
      </c>
      <c r="F31" t="s">
        <v>7</v>
      </c>
      <c r="H31" t="s">
        <v>42</v>
      </c>
      <c r="K31" t="s">
        <v>234</v>
      </c>
      <c r="L31" t="s">
        <v>32</v>
      </c>
      <c r="N31" t="s">
        <v>34</v>
      </c>
      <c r="P31" t="s">
        <v>35</v>
      </c>
      <c r="Q31">
        <v>2012</v>
      </c>
      <c r="T31" t="s">
        <v>36</v>
      </c>
      <c r="U31" t="s">
        <v>37</v>
      </c>
      <c r="V31" t="s">
        <v>235</v>
      </c>
    </row>
    <row r="32" spans="2:27" x14ac:dyDescent="0.35">
      <c r="B32">
        <v>33</v>
      </c>
      <c r="C32" t="s">
        <v>128</v>
      </c>
      <c r="D32" s="1" t="s">
        <v>236</v>
      </c>
      <c r="E32" t="s">
        <v>237</v>
      </c>
      <c r="F32" t="s">
        <v>7</v>
      </c>
      <c r="H32" t="s">
        <v>131</v>
      </c>
      <c r="K32" t="s">
        <v>80</v>
      </c>
      <c r="L32" t="s">
        <v>32</v>
      </c>
      <c r="M32" t="s">
        <v>238</v>
      </c>
      <c r="N32" t="s">
        <v>34</v>
      </c>
      <c r="P32" t="s">
        <v>47</v>
      </c>
      <c r="Q32">
        <v>2012</v>
      </c>
      <c r="T32" t="s">
        <v>158</v>
      </c>
      <c r="U32" t="s">
        <v>37</v>
      </c>
      <c r="V32" t="s">
        <v>239</v>
      </c>
    </row>
    <row r="33" spans="2:27" x14ac:dyDescent="0.35">
      <c r="B33">
        <v>34</v>
      </c>
      <c r="C33" t="s">
        <v>128</v>
      </c>
      <c r="D33" s="1" t="s">
        <v>240</v>
      </c>
      <c r="E33" t="s">
        <v>241</v>
      </c>
      <c r="F33" t="s">
        <v>7</v>
      </c>
      <c r="H33" t="s">
        <v>131</v>
      </c>
      <c r="K33" t="s">
        <v>242</v>
      </c>
      <c r="L33" t="s">
        <v>75</v>
      </c>
      <c r="M33" t="s">
        <v>243</v>
      </c>
      <c r="N33" t="s">
        <v>53</v>
      </c>
      <c r="P33" t="s">
        <v>47</v>
      </c>
      <c r="Q33">
        <v>2013</v>
      </c>
      <c r="R33">
        <v>2013</v>
      </c>
      <c r="T33" t="s">
        <v>36</v>
      </c>
      <c r="U33" t="s">
        <v>37</v>
      </c>
      <c r="V33" t="s">
        <v>244</v>
      </c>
    </row>
    <row r="34" spans="2:27" x14ac:dyDescent="0.35">
      <c r="B34">
        <v>35</v>
      </c>
      <c r="C34" t="s">
        <v>39</v>
      </c>
      <c r="D34" t="s">
        <v>245</v>
      </c>
      <c r="E34" t="s">
        <v>208</v>
      </c>
      <c r="F34" t="s">
        <v>7</v>
      </c>
      <c r="H34" t="s">
        <v>42</v>
      </c>
      <c r="K34" t="s">
        <v>246</v>
      </c>
      <c r="L34" t="s">
        <v>32</v>
      </c>
      <c r="M34" t="s">
        <v>247</v>
      </c>
      <c r="N34" t="s">
        <v>34</v>
      </c>
      <c r="P34" t="s">
        <v>47</v>
      </c>
      <c r="Q34">
        <v>2014</v>
      </c>
      <c r="S34">
        <f>2035</f>
        <v>2035</v>
      </c>
      <c r="T34" t="s">
        <v>36</v>
      </c>
      <c r="U34" t="s">
        <v>37</v>
      </c>
      <c r="V34" t="s">
        <v>248</v>
      </c>
      <c r="W34" t="s">
        <v>249</v>
      </c>
      <c r="X34" t="s">
        <v>250</v>
      </c>
      <c r="Y34" t="s">
        <v>251</v>
      </c>
      <c r="Z34" t="s">
        <v>252</v>
      </c>
      <c r="AA34" t="s">
        <v>253</v>
      </c>
    </row>
    <row r="35" spans="2:27" x14ac:dyDescent="0.35">
      <c r="B35">
        <v>36</v>
      </c>
      <c r="C35" t="s">
        <v>254</v>
      </c>
      <c r="D35" t="s">
        <v>255</v>
      </c>
      <c r="E35" t="s">
        <v>256</v>
      </c>
      <c r="F35" t="s">
        <v>7</v>
      </c>
      <c r="H35" t="s">
        <v>257</v>
      </c>
      <c r="K35" t="s">
        <v>123</v>
      </c>
      <c r="L35" t="s">
        <v>258</v>
      </c>
      <c r="M35" t="s">
        <v>259</v>
      </c>
      <c r="N35" t="s">
        <v>63</v>
      </c>
      <c r="P35" t="s">
        <v>47</v>
      </c>
      <c r="Q35">
        <v>2014</v>
      </c>
      <c r="T35" t="s">
        <v>36</v>
      </c>
      <c r="U35" t="s">
        <v>37</v>
      </c>
      <c r="V35" t="s">
        <v>260</v>
      </c>
    </row>
    <row r="36" spans="2:27" x14ac:dyDescent="0.35">
      <c r="B36">
        <v>37</v>
      </c>
      <c r="C36" t="s">
        <v>261</v>
      </c>
      <c r="D36" t="s">
        <v>262</v>
      </c>
      <c r="E36" t="s">
        <v>263</v>
      </c>
      <c r="F36" t="s">
        <v>7</v>
      </c>
      <c r="H36" t="s">
        <v>264</v>
      </c>
      <c r="K36" t="s">
        <v>265</v>
      </c>
      <c r="L36" t="s">
        <v>44</v>
      </c>
      <c r="M36" t="s">
        <v>266</v>
      </c>
      <c r="N36" t="s">
        <v>46</v>
      </c>
      <c r="P36" t="s">
        <v>47</v>
      </c>
      <c r="Q36">
        <v>2014</v>
      </c>
      <c r="T36" t="s">
        <v>36</v>
      </c>
      <c r="U36" t="s">
        <v>37</v>
      </c>
      <c r="V36" t="s">
        <v>267</v>
      </c>
    </row>
    <row r="37" spans="2:27" x14ac:dyDescent="0.35">
      <c r="B37">
        <v>38</v>
      </c>
      <c r="C37" t="s">
        <v>91</v>
      </c>
      <c r="D37" t="s">
        <v>268</v>
      </c>
      <c r="E37" t="s">
        <v>269</v>
      </c>
      <c r="F37" t="s">
        <v>7</v>
      </c>
      <c r="H37" t="s">
        <v>94</v>
      </c>
      <c r="K37" t="s">
        <v>123</v>
      </c>
      <c r="L37" t="s">
        <v>44</v>
      </c>
      <c r="N37" t="s">
        <v>46</v>
      </c>
      <c r="P37" t="s">
        <v>47</v>
      </c>
      <c r="Q37">
        <v>2014</v>
      </c>
      <c r="T37" t="s">
        <v>36</v>
      </c>
      <c r="U37" t="s">
        <v>37</v>
      </c>
      <c r="V37" t="s">
        <v>270</v>
      </c>
    </row>
    <row r="38" spans="2:27" x14ac:dyDescent="0.35">
      <c r="B38">
        <v>39</v>
      </c>
      <c r="C38" t="s">
        <v>177</v>
      </c>
      <c r="D38" t="s">
        <v>271</v>
      </c>
      <c r="E38" t="s">
        <v>272</v>
      </c>
      <c r="F38" t="s">
        <v>273</v>
      </c>
      <c r="H38" t="s">
        <v>180</v>
      </c>
      <c r="I38" t="s">
        <v>274</v>
      </c>
      <c r="K38" t="s">
        <v>87</v>
      </c>
      <c r="L38" t="s">
        <v>88</v>
      </c>
      <c r="N38" t="s">
        <v>53</v>
      </c>
      <c r="P38" t="s">
        <v>47</v>
      </c>
      <c r="Q38">
        <v>2017</v>
      </c>
      <c r="T38" t="s">
        <v>36</v>
      </c>
      <c r="U38" t="s">
        <v>37</v>
      </c>
      <c r="V38" t="s">
        <v>275</v>
      </c>
    </row>
    <row r="39" spans="2:27" x14ac:dyDescent="0.35">
      <c r="B39">
        <v>40</v>
      </c>
      <c r="C39" t="s">
        <v>177</v>
      </c>
      <c r="D39" t="s">
        <v>276</v>
      </c>
      <c r="E39" t="s">
        <v>277</v>
      </c>
      <c r="F39" t="s">
        <v>273</v>
      </c>
      <c r="H39" t="s">
        <v>180</v>
      </c>
      <c r="I39" t="s">
        <v>278</v>
      </c>
      <c r="K39" t="s">
        <v>87</v>
      </c>
      <c r="L39" t="s">
        <v>88</v>
      </c>
      <c r="M39" t="s">
        <v>279</v>
      </c>
      <c r="N39" t="s">
        <v>53</v>
      </c>
      <c r="P39" t="s">
        <v>47</v>
      </c>
      <c r="Q39">
        <v>2018</v>
      </c>
      <c r="T39" t="s">
        <v>36</v>
      </c>
      <c r="U39" t="s">
        <v>37</v>
      </c>
      <c r="V39" t="s">
        <v>280</v>
      </c>
    </row>
    <row r="40" spans="2:27" x14ac:dyDescent="0.35">
      <c r="B40">
        <v>41</v>
      </c>
      <c r="C40" t="s">
        <v>177</v>
      </c>
      <c r="D40" t="s">
        <v>281</v>
      </c>
      <c r="E40" t="s">
        <v>282</v>
      </c>
      <c r="F40" t="s">
        <v>273</v>
      </c>
      <c r="H40" t="s">
        <v>180</v>
      </c>
      <c r="I40" t="s">
        <v>283</v>
      </c>
      <c r="K40" t="s">
        <v>87</v>
      </c>
      <c r="L40" t="s">
        <v>88</v>
      </c>
      <c r="N40" t="s">
        <v>53</v>
      </c>
      <c r="P40" t="s">
        <v>47</v>
      </c>
      <c r="Q40">
        <v>2018</v>
      </c>
      <c r="T40" t="s">
        <v>36</v>
      </c>
      <c r="U40" t="s">
        <v>37</v>
      </c>
      <c r="V40" t="s">
        <v>284</v>
      </c>
    </row>
    <row r="41" spans="2:27" x14ac:dyDescent="0.35">
      <c r="B41">
        <v>42</v>
      </c>
      <c r="C41" t="s">
        <v>177</v>
      </c>
      <c r="D41" t="s">
        <v>285</v>
      </c>
      <c r="E41" t="s">
        <v>286</v>
      </c>
      <c r="F41" t="s">
        <v>273</v>
      </c>
      <c r="H41" t="s">
        <v>180</v>
      </c>
      <c r="I41" t="s">
        <v>283</v>
      </c>
      <c r="K41" t="s">
        <v>87</v>
      </c>
      <c r="L41" t="s">
        <v>88</v>
      </c>
      <c r="N41" t="s">
        <v>53</v>
      </c>
      <c r="P41" t="s">
        <v>47</v>
      </c>
      <c r="Q41">
        <v>2018</v>
      </c>
      <c r="T41" t="s">
        <v>36</v>
      </c>
      <c r="U41" t="s">
        <v>37</v>
      </c>
      <c r="V41" t="s">
        <v>287</v>
      </c>
    </row>
    <row r="42" spans="2:27" x14ac:dyDescent="0.35">
      <c r="B42">
        <v>43</v>
      </c>
      <c r="C42" t="s">
        <v>177</v>
      </c>
      <c r="D42" t="s">
        <v>288</v>
      </c>
      <c r="E42" t="s">
        <v>289</v>
      </c>
      <c r="F42" t="s">
        <v>273</v>
      </c>
      <c r="H42" t="s">
        <v>180</v>
      </c>
      <c r="I42" t="s">
        <v>278</v>
      </c>
      <c r="K42" t="s">
        <v>87</v>
      </c>
      <c r="L42" t="s">
        <v>88</v>
      </c>
      <c r="N42" t="s">
        <v>53</v>
      </c>
      <c r="P42" t="s">
        <v>47</v>
      </c>
      <c r="Q42">
        <v>2018</v>
      </c>
      <c r="T42" t="s">
        <v>36</v>
      </c>
      <c r="U42" t="s">
        <v>37</v>
      </c>
      <c r="V42" t="s">
        <v>290</v>
      </c>
    </row>
    <row r="43" spans="2:27" x14ac:dyDescent="0.35">
      <c r="B43">
        <v>44</v>
      </c>
      <c r="C43" t="s">
        <v>177</v>
      </c>
      <c r="D43" t="s">
        <v>291</v>
      </c>
      <c r="E43" t="s">
        <v>292</v>
      </c>
      <c r="F43" t="s">
        <v>7</v>
      </c>
      <c r="H43" t="s">
        <v>180</v>
      </c>
      <c r="K43" t="s">
        <v>293</v>
      </c>
      <c r="L43" t="s">
        <v>294</v>
      </c>
      <c r="M43" t="s">
        <v>295</v>
      </c>
      <c r="N43" t="s">
        <v>53</v>
      </c>
      <c r="P43" t="s">
        <v>54</v>
      </c>
      <c r="Q43">
        <v>2017</v>
      </c>
      <c r="T43" t="s">
        <v>36</v>
      </c>
      <c r="U43" t="s">
        <v>37</v>
      </c>
      <c r="V43" t="s">
        <v>296</v>
      </c>
    </row>
    <row r="44" spans="2:27" x14ac:dyDescent="0.35">
      <c r="B44">
        <v>45</v>
      </c>
      <c r="C44" t="s">
        <v>177</v>
      </c>
      <c r="D44" t="s">
        <v>297</v>
      </c>
      <c r="E44" t="s">
        <v>298</v>
      </c>
      <c r="F44" t="s">
        <v>273</v>
      </c>
      <c r="H44" t="s">
        <v>180</v>
      </c>
      <c r="I44" t="s">
        <v>299</v>
      </c>
      <c r="K44" t="s">
        <v>87</v>
      </c>
      <c r="L44" t="s">
        <v>88</v>
      </c>
      <c r="M44" t="s">
        <v>300</v>
      </c>
      <c r="N44" t="s">
        <v>53</v>
      </c>
      <c r="P44" t="s">
        <v>47</v>
      </c>
      <c r="Q44">
        <v>2019</v>
      </c>
      <c r="T44" t="s">
        <v>36</v>
      </c>
      <c r="U44" t="s">
        <v>37</v>
      </c>
      <c r="V44" t="s">
        <v>301</v>
      </c>
    </row>
    <row r="45" spans="2:27" x14ac:dyDescent="0.35">
      <c r="B45">
        <v>46</v>
      </c>
      <c r="C45" t="s">
        <v>302</v>
      </c>
      <c r="D45" t="s">
        <v>303</v>
      </c>
      <c r="E45" t="s">
        <v>304</v>
      </c>
      <c r="F45" t="s">
        <v>7</v>
      </c>
      <c r="H45" t="s">
        <v>305</v>
      </c>
      <c r="K45" t="s">
        <v>306</v>
      </c>
      <c r="L45" t="s">
        <v>44</v>
      </c>
      <c r="M45" t="s">
        <v>307</v>
      </c>
      <c r="N45" t="s">
        <v>134</v>
      </c>
      <c r="P45" t="s">
        <v>54</v>
      </c>
      <c r="Q45">
        <v>2009</v>
      </c>
      <c r="S45">
        <v>2020</v>
      </c>
      <c r="T45" t="s">
        <v>158</v>
      </c>
      <c r="U45" t="s">
        <v>37</v>
      </c>
      <c r="V45" t="s">
        <v>308</v>
      </c>
      <c r="W45" t="s">
        <v>309</v>
      </c>
      <c r="X45" t="s">
        <v>310</v>
      </c>
      <c r="Y45" t="s">
        <v>311</v>
      </c>
      <c r="Z45" t="s">
        <v>312</v>
      </c>
      <c r="AA45" t="s">
        <v>313</v>
      </c>
    </row>
    <row r="46" spans="2:27" x14ac:dyDescent="0.35">
      <c r="B46">
        <v>47</v>
      </c>
      <c r="C46" t="s">
        <v>254</v>
      </c>
      <c r="D46" t="s">
        <v>314</v>
      </c>
      <c r="E46" t="s">
        <v>315</v>
      </c>
      <c r="F46" t="s">
        <v>7</v>
      </c>
      <c r="H46" t="s">
        <v>257</v>
      </c>
      <c r="K46" t="s">
        <v>316</v>
      </c>
      <c r="L46" t="s">
        <v>317</v>
      </c>
      <c r="M46" t="s">
        <v>318</v>
      </c>
      <c r="N46" t="s">
        <v>319</v>
      </c>
      <c r="P46" t="s">
        <v>47</v>
      </c>
      <c r="Q46">
        <v>2015</v>
      </c>
      <c r="S46">
        <v>2030</v>
      </c>
      <c r="T46" t="s">
        <v>158</v>
      </c>
      <c r="U46" t="s">
        <v>320</v>
      </c>
      <c r="V46" t="s">
        <v>321</v>
      </c>
      <c r="W46" t="s">
        <v>322</v>
      </c>
      <c r="X46" t="s">
        <v>323</v>
      </c>
      <c r="Y46" t="s">
        <v>324</v>
      </c>
      <c r="Z46" t="s">
        <v>325</v>
      </c>
      <c r="AA46" t="s">
        <v>326</v>
      </c>
    </row>
    <row r="47" spans="2:27" x14ac:dyDescent="0.35">
      <c r="B47">
        <v>49</v>
      </c>
      <c r="C47" t="s">
        <v>302</v>
      </c>
      <c r="D47" t="s">
        <v>327</v>
      </c>
      <c r="E47" t="s">
        <v>328</v>
      </c>
      <c r="F47" t="s">
        <v>7</v>
      </c>
      <c r="H47" t="s">
        <v>305</v>
      </c>
      <c r="K47" t="s">
        <v>306</v>
      </c>
      <c r="L47" t="s">
        <v>44</v>
      </c>
      <c r="M47" t="s">
        <v>329</v>
      </c>
      <c r="N47" t="s">
        <v>134</v>
      </c>
      <c r="P47" t="s">
        <v>47</v>
      </c>
      <c r="Q47">
        <v>2014</v>
      </c>
      <c r="R47">
        <v>2014</v>
      </c>
      <c r="T47" t="s">
        <v>158</v>
      </c>
      <c r="U47" t="s">
        <v>37</v>
      </c>
      <c r="V47" t="s">
        <v>330</v>
      </c>
      <c r="W47" t="s">
        <v>331</v>
      </c>
      <c r="X47" t="s">
        <v>332</v>
      </c>
      <c r="Y47" t="s">
        <v>333</v>
      </c>
      <c r="Z47" t="s">
        <v>334</v>
      </c>
      <c r="AA47" t="s">
        <v>335</v>
      </c>
    </row>
    <row r="48" spans="2:27" x14ac:dyDescent="0.35">
      <c r="B48">
        <v>50</v>
      </c>
      <c r="C48" t="s">
        <v>177</v>
      </c>
      <c r="D48" t="s">
        <v>336</v>
      </c>
      <c r="E48" t="s">
        <v>337</v>
      </c>
      <c r="F48" t="s">
        <v>7</v>
      </c>
      <c r="H48" t="s">
        <v>180</v>
      </c>
      <c r="K48" t="s">
        <v>338</v>
      </c>
      <c r="L48" t="s">
        <v>339</v>
      </c>
      <c r="N48" t="s">
        <v>53</v>
      </c>
      <c r="P48" t="s">
        <v>47</v>
      </c>
      <c r="Q48">
        <v>2000</v>
      </c>
      <c r="T48" t="s">
        <v>36</v>
      </c>
      <c r="U48" t="s">
        <v>37</v>
      </c>
      <c r="V48" t="s">
        <v>340</v>
      </c>
    </row>
    <row r="49" spans="2:27" x14ac:dyDescent="0.35">
      <c r="B49">
        <v>51</v>
      </c>
      <c r="C49" t="s">
        <v>39</v>
      </c>
      <c r="D49" t="s">
        <v>341</v>
      </c>
      <c r="E49" t="s">
        <v>342</v>
      </c>
      <c r="F49" t="s">
        <v>7</v>
      </c>
      <c r="H49" t="s">
        <v>42</v>
      </c>
      <c r="K49" t="s">
        <v>74</v>
      </c>
      <c r="L49" t="s">
        <v>32</v>
      </c>
      <c r="N49" t="s">
        <v>34</v>
      </c>
      <c r="P49" t="s">
        <v>54</v>
      </c>
      <c r="Q49">
        <v>1989</v>
      </c>
      <c r="S49">
        <v>2006</v>
      </c>
      <c r="T49" t="s">
        <v>36</v>
      </c>
      <c r="U49" t="s">
        <v>37</v>
      </c>
      <c r="V49" t="s">
        <v>343</v>
      </c>
    </row>
    <row r="50" spans="2:27" x14ac:dyDescent="0.35">
      <c r="B50">
        <v>52</v>
      </c>
      <c r="C50" t="s">
        <v>65</v>
      </c>
      <c r="D50" t="s">
        <v>344</v>
      </c>
      <c r="E50" t="s">
        <v>345</v>
      </c>
      <c r="F50" t="s">
        <v>7</v>
      </c>
      <c r="H50" t="s">
        <v>68</v>
      </c>
      <c r="K50" t="s">
        <v>346</v>
      </c>
      <c r="L50" t="s">
        <v>32</v>
      </c>
      <c r="N50" t="s">
        <v>34</v>
      </c>
      <c r="P50" t="s">
        <v>54</v>
      </c>
      <c r="Q50">
        <v>2003</v>
      </c>
      <c r="S50">
        <v>2013</v>
      </c>
      <c r="T50" t="s">
        <v>36</v>
      </c>
      <c r="U50" t="s">
        <v>37</v>
      </c>
      <c r="V50" t="s">
        <v>347</v>
      </c>
    </row>
    <row r="51" spans="2:27" x14ac:dyDescent="0.35">
      <c r="B51">
        <v>53</v>
      </c>
      <c r="C51" t="s">
        <v>65</v>
      </c>
      <c r="D51" t="s">
        <v>348</v>
      </c>
      <c r="E51" t="s">
        <v>349</v>
      </c>
      <c r="F51" t="s">
        <v>7</v>
      </c>
      <c r="H51" t="s">
        <v>68</v>
      </c>
      <c r="K51" t="s">
        <v>350</v>
      </c>
      <c r="L51" t="s">
        <v>44</v>
      </c>
      <c r="M51" t="s">
        <v>351</v>
      </c>
      <c r="N51" t="s">
        <v>352</v>
      </c>
      <c r="P51" t="s">
        <v>35</v>
      </c>
      <c r="Q51">
        <v>2002</v>
      </c>
      <c r="S51">
        <v>2004</v>
      </c>
      <c r="T51" t="s">
        <v>36</v>
      </c>
      <c r="U51" t="s">
        <v>37</v>
      </c>
      <c r="V51" t="s">
        <v>353</v>
      </c>
    </row>
    <row r="52" spans="2:27" x14ac:dyDescent="0.35">
      <c r="B52">
        <v>54</v>
      </c>
      <c r="C52" t="s">
        <v>91</v>
      </c>
      <c r="D52" t="s">
        <v>354</v>
      </c>
      <c r="E52" t="s">
        <v>355</v>
      </c>
      <c r="F52" t="s">
        <v>7</v>
      </c>
      <c r="H52" t="s">
        <v>94</v>
      </c>
      <c r="K52" t="s">
        <v>123</v>
      </c>
      <c r="L52" t="s">
        <v>44</v>
      </c>
      <c r="N52" t="s">
        <v>53</v>
      </c>
      <c r="P52" t="s">
        <v>35</v>
      </c>
      <c r="Q52">
        <v>2011</v>
      </c>
      <c r="T52" t="s">
        <v>36</v>
      </c>
      <c r="U52" t="s">
        <v>37</v>
      </c>
      <c r="V52" t="s">
        <v>356</v>
      </c>
    </row>
    <row r="53" spans="2:27" x14ac:dyDescent="0.35">
      <c r="B53">
        <v>55</v>
      </c>
      <c r="C53" t="s">
        <v>39</v>
      </c>
      <c r="D53" t="s">
        <v>357</v>
      </c>
      <c r="E53" t="s">
        <v>358</v>
      </c>
      <c r="F53" t="s">
        <v>7</v>
      </c>
      <c r="H53" t="s">
        <v>42</v>
      </c>
      <c r="K53" t="s">
        <v>359</v>
      </c>
      <c r="L53" t="s">
        <v>44</v>
      </c>
      <c r="N53" t="s">
        <v>53</v>
      </c>
      <c r="P53" t="s">
        <v>35</v>
      </c>
      <c r="Q53">
        <v>2011</v>
      </c>
      <c r="T53" t="s">
        <v>36</v>
      </c>
      <c r="U53" t="s">
        <v>37</v>
      </c>
      <c r="V53" t="s">
        <v>360</v>
      </c>
    </row>
    <row r="54" spans="2:27" x14ac:dyDescent="0.35">
      <c r="B54">
        <v>56</v>
      </c>
      <c r="C54" t="s">
        <v>65</v>
      </c>
      <c r="D54" t="s">
        <v>361</v>
      </c>
      <c r="E54" t="s">
        <v>362</v>
      </c>
      <c r="F54" t="s">
        <v>7</v>
      </c>
      <c r="H54" t="s">
        <v>68</v>
      </c>
      <c r="K54" t="s">
        <v>316</v>
      </c>
      <c r="L54" t="s">
        <v>363</v>
      </c>
      <c r="M54" t="s">
        <v>364</v>
      </c>
      <c r="N54" t="s">
        <v>157</v>
      </c>
      <c r="P54" t="s">
        <v>47</v>
      </c>
      <c r="Q54">
        <v>2014</v>
      </c>
      <c r="R54">
        <v>2014</v>
      </c>
      <c r="S54">
        <v>2035</v>
      </c>
      <c r="T54" t="s">
        <v>125</v>
      </c>
      <c r="U54" t="s">
        <v>365</v>
      </c>
      <c r="V54" t="s">
        <v>366</v>
      </c>
      <c r="W54" t="s">
        <v>367</v>
      </c>
      <c r="X54" t="s">
        <v>368</v>
      </c>
      <c r="Y54" t="s">
        <v>369</v>
      </c>
      <c r="Z54" t="s">
        <v>370</v>
      </c>
      <c r="AA54" t="s">
        <v>371</v>
      </c>
    </row>
    <row r="55" spans="2:27" x14ac:dyDescent="0.35">
      <c r="B55">
        <v>57</v>
      </c>
      <c r="C55" t="s">
        <v>65</v>
      </c>
      <c r="D55" t="s">
        <v>372</v>
      </c>
      <c r="E55" t="s">
        <v>373</v>
      </c>
      <c r="F55" t="s">
        <v>7</v>
      </c>
      <c r="H55" t="s">
        <v>68</v>
      </c>
      <c r="K55" t="s">
        <v>374</v>
      </c>
      <c r="L55" t="s">
        <v>44</v>
      </c>
      <c r="M55" t="s">
        <v>375</v>
      </c>
      <c r="N55" t="s">
        <v>352</v>
      </c>
      <c r="P55" t="s">
        <v>35</v>
      </c>
      <c r="Q55">
        <v>2005</v>
      </c>
      <c r="S55">
        <v>2007</v>
      </c>
      <c r="T55" t="s">
        <v>36</v>
      </c>
      <c r="U55" t="s">
        <v>37</v>
      </c>
      <c r="V55" t="s">
        <v>376</v>
      </c>
    </row>
    <row r="56" spans="2:27" x14ac:dyDescent="0.35">
      <c r="B56">
        <v>58</v>
      </c>
      <c r="C56" t="s">
        <v>254</v>
      </c>
      <c r="D56" t="s">
        <v>377</v>
      </c>
      <c r="E56" t="s">
        <v>378</v>
      </c>
      <c r="F56" t="s">
        <v>7</v>
      </c>
      <c r="H56" t="s">
        <v>257</v>
      </c>
      <c r="K56" t="s">
        <v>379</v>
      </c>
      <c r="L56" t="s">
        <v>380</v>
      </c>
      <c r="M56" t="s">
        <v>381</v>
      </c>
      <c r="N56" t="s">
        <v>157</v>
      </c>
      <c r="P56" t="s">
        <v>35</v>
      </c>
      <c r="Q56">
        <v>2010</v>
      </c>
      <c r="R56">
        <v>2010</v>
      </c>
      <c r="S56">
        <v>2014</v>
      </c>
      <c r="T56" t="s">
        <v>36</v>
      </c>
      <c r="U56" t="s">
        <v>320</v>
      </c>
      <c r="V56" t="s">
        <v>382</v>
      </c>
    </row>
    <row r="57" spans="2:27" x14ac:dyDescent="0.35">
      <c r="B57">
        <v>59</v>
      </c>
      <c r="C57" t="s">
        <v>65</v>
      </c>
      <c r="D57" t="s">
        <v>383</v>
      </c>
      <c r="E57" t="s">
        <v>384</v>
      </c>
      <c r="F57" t="s">
        <v>7</v>
      </c>
      <c r="H57" t="s">
        <v>68</v>
      </c>
      <c r="K57" t="s">
        <v>385</v>
      </c>
      <c r="L57" t="s">
        <v>44</v>
      </c>
      <c r="M57" t="s">
        <v>386</v>
      </c>
      <c r="N57" t="s">
        <v>134</v>
      </c>
      <c r="P57" t="s">
        <v>54</v>
      </c>
      <c r="Q57">
        <v>2008</v>
      </c>
      <c r="S57">
        <v>2010</v>
      </c>
      <c r="T57" t="s">
        <v>36</v>
      </c>
      <c r="U57" t="s">
        <v>37</v>
      </c>
      <c r="V57" t="s">
        <v>353</v>
      </c>
    </row>
    <row r="58" spans="2:27" x14ac:dyDescent="0.35">
      <c r="B58">
        <v>60</v>
      </c>
      <c r="C58" t="s">
        <v>65</v>
      </c>
      <c r="D58" t="s">
        <v>387</v>
      </c>
      <c r="E58" t="s">
        <v>388</v>
      </c>
      <c r="F58" t="s">
        <v>7</v>
      </c>
      <c r="H58" t="s">
        <v>68</v>
      </c>
      <c r="K58" t="s">
        <v>389</v>
      </c>
      <c r="L58" t="s">
        <v>390</v>
      </c>
      <c r="M58" t="s">
        <v>391</v>
      </c>
      <c r="N58" t="s">
        <v>392</v>
      </c>
      <c r="P58" t="s">
        <v>47</v>
      </c>
      <c r="Q58">
        <v>2014</v>
      </c>
      <c r="R58">
        <v>2014</v>
      </c>
      <c r="S58">
        <v>2035</v>
      </c>
      <c r="T58" t="s">
        <v>125</v>
      </c>
      <c r="U58" t="s">
        <v>365</v>
      </c>
      <c r="V58" t="s">
        <v>393</v>
      </c>
      <c r="W58" t="s">
        <v>394</v>
      </c>
      <c r="X58" t="s">
        <v>395</v>
      </c>
      <c r="Y58">
        <v>11</v>
      </c>
      <c r="AA58">
        <v>2035</v>
      </c>
    </row>
    <row r="59" spans="2:27" x14ac:dyDescent="0.35">
      <c r="B59">
        <v>61</v>
      </c>
      <c r="C59" t="s">
        <v>254</v>
      </c>
      <c r="D59" t="s">
        <v>396</v>
      </c>
      <c r="E59" t="s">
        <v>397</v>
      </c>
      <c r="F59" t="s">
        <v>7</v>
      </c>
      <c r="H59" t="s">
        <v>257</v>
      </c>
      <c r="K59" t="s">
        <v>398</v>
      </c>
      <c r="L59" t="s">
        <v>399</v>
      </c>
      <c r="M59" t="s">
        <v>400</v>
      </c>
      <c r="N59" t="s">
        <v>319</v>
      </c>
      <c r="P59" t="s">
        <v>35</v>
      </c>
      <c r="Q59">
        <v>2014</v>
      </c>
      <c r="R59">
        <v>2014</v>
      </c>
      <c r="T59" t="s">
        <v>158</v>
      </c>
      <c r="U59" t="s">
        <v>320</v>
      </c>
      <c r="V59" t="s">
        <v>401</v>
      </c>
      <c r="W59" t="s">
        <v>402</v>
      </c>
      <c r="X59" t="s">
        <v>403</v>
      </c>
      <c r="Y59" t="s">
        <v>404</v>
      </c>
      <c r="Z59" t="s">
        <v>405</v>
      </c>
      <c r="AA59" t="s">
        <v>406</v>
      </c>
    </row>
    <row r="60" spans="2:27" x14ac:dyDescent="0.35">
      <c r="B60">
        <v>62</v>
      </c>
      <c r="C60" t="s">
        <v>407</v>
      </c>
      <c r="D60" t="s">
        <v>408</v>
      </c>
      <c r="E60" t="s">
        <v>409</v>
      </c>
      <c r="F60" t="s">
        <v>7</v>
      </c>
      <c r="H60" t="s">
        <v>410</v>
      </c>
      <c r="K60" t="s">
        <v>186</v>
      </c>
      <c r="L60" t="s">
        <v>187</v>
      </c>
      <c r="M60" t="s">
        <v>411</v>
      </c>
      <c r="N60" t="s">
        <v>189</v>
      </c>
      <c r="P60" t="s">
        <v>47</v>
      </c>
      <c r="Q60">
        <v>2004</v>
      </c>
      <c r="T60" t="s">
        <v>36</v>
      </c>
      <c r="U60" t="s">
        <v>37</v>
      </c>
      <c r="V60" t="s">
        <v>412</v>
      </c>
    </row>
    <row r="61" spans="2:27" x14ac:dyDescent="0.35">
      <c r="B61">
        <v>63</v>
      </c>
      <c r="C61" t="s">
        <v>177</v>
      </c>
      <c r="D61" t="s">
        <v>413</v>
      </c>
      <c r="E61" t="s">
        <v>414</v>
      </c>
      <c r="F61" t="s">
        <v>7</v>
      </c>
      <c r="H61" t="s">
        <v>180</v>
      </c>
      <c r="K61" t="s">
        <v>415</v>
      </c>
      <c r="L61" t="s">
        <v>416</v>
      </c>
      <c r="M61" t="s">
        <v>417</v>
      </c>
      <c r="N61" t="s">
        <v>53</v>
      </c>
      <c r="P61" t="s">
        <v>47</v>
      </c>
      <c r="Q61">
        <v>2017</v>
      </c>
      <c r="T61" t="s">
        <v>36</v>
      </c>
      <c r="U61" t="s">
        <v>37</v>
      </c>
      <c r="V61" t="s">
        <v>418</v>
      </c>
    </row>
    <row r="62" spans="2:27" x14ac:dyDescent="0.35">
      <c r="B62">
        <v>64</v>
      </c>
      <c r="C62" t="s">
        <v>254</v>
      </c>
      <c r="D62" t="s">
        <v>419</v>
      </c>
      <c r="E62" t="s">
        <v>420</v>
      </c>
      <c r="F62" t="s">
        <v>7</v>
      </c>
      <c r="H62" t="s">
        <v>257</v>
      </c>
      <c r="K62" t="s">
        <v>123</v>
      </c>
      <c r="L62" t="s">
        <v>421</v>
      </c>
      <c r="M62" t="s">
        <v>422</v>
      </c>
      <c r="N62" t="s">
        <v>134</v>
      </c>
      <c r="P62" t="s">
        <v>47</v>
      </c>
      <c r="Q62">
        <v>2018</v>
      </c>
      <c r="R62">
        <v>2018</v>
      </c>
      <c r="T62" t="s">
        <v>125</v>
      </c>
      <c r="U62" t="s">
        <v>37</v>
      </c>
      <c r="V62" t="s">
        <v>423</v>
      </c>
    </row>
    <row r="63" spans="2:27" x14ac:dyDescent="0.35">
      <c r="B63">
        <v>65</v>
      </c>
      <c r="C63" t="s">
        <v>83</v>
      </c>
      <c r="D63" s="1" t="s">
        <v>424</v>
      </c>
      <c r="E63" t="s">
        <v>425</v>
      </c>
      <c r="F63" t="s">
        <v>7</v>
      </c>
      <c r="H63" t="s">
        <v>86</v>
      </c>
      <c r="K63" t="s">
        <v>426</v>
      </c>
      <c r="L63" t="s">
        <v>427</v>
      </c>
      <c r="N63" t="s">
        <v>53</v>
      </c>
      <c r="P63" t="s">
        <v>35</v>
      </c>
      <c r="Q63">
        <v>2010</v>
      </c>
      <c r="S63">
        <v>2015</v>
      </c>
      <c r="T63" t="s">
        <v>36</v>
      </c>
      <c r="U63" t="s">
        <v>37</v>
      </c>
      <c r="V63" t="s">
        <v>428</v>
      </c>
    </row>
    <row r="64" spans="2:27" x14ac:dyDescent="0.35">
      <c r="B64">
        <v>66</v>
      </c>
      <c r="C64" t="s">
        <v>65</v>
      </c>
      <c r="D64" t="s">
        <v>429</v>
      </c>
      <c r="E64" t="s">
        <v>430</v>
      </c>
      <c r="F64" t="s">
        <v>7</v>
      </c>
      <c r="H64" t="s">
        <v>68</v>
      </c>
      <c r="K64" t="s">
        <v>431</v>
      </c>
      <c r="L64" t="s">
        <v>432</v>
      </c>
      <c r="M64" t="s">
        <v>433</v>
      </c>
      <c r="N64" t="s">
        <v>319</v>
      </c>
      <c r="P64" t="s">
        <v>54</v>
      </c>
      <c r="Q64">
        <v>2015</v>
      </c>
      <c r="R64">
        <v>2015</v>
      </c>
      <c r="S64">
        <v>2019</v>
      </c>
      <c r="T64" t="s">
        <v>125</v>
      </c>
      <c r="U64" t="s">
        <v>320</v>
      </c>
      <c r="V64" t="s">
        <v>434</v>
      </c>
      <c r="W64" t="s">
        <v>435</v>
      </c>
      <c r="X64" t="s">
        <v>436</v>
      </c>
      <c r="Y64" t="s">
        <v>437</v>
      </c>
      <c r="Z64" t="s">
        <v>438</v>
      </c>
      <c r="AA64" t="s">
        <v>439</v>
      </c>
    </row>
    <row r="65" spans="2:27" x14ac:dyDescent="0.35">
      <c r="B65">
        <v>67</v>
      </c>
      <c r="C65" t="s">
        <v>65</v>
      </c>
      <c r="D65" t="s">
        <v>440</v>
      </c>
      <c r="E65" t="s">
        <v>441</v>
      </c>
      <c r="F65" t="s">
        <v>7</v>
      </c>
      <c r="H65" t="s">
        <v>68</v>
      </c>
      <c r="K65" t="s">
        <v>442</v>
      </c>
      <c r="L65" t="s">
        <v>317</v>
      </c>
      <c r="M65" t="s">
        <v>443</v>
      </c>
      <c r="N65" t="s">
        <v>134</v>
      </c>
      <c r="P65" t="s">
        <v>444</v>
      </c>
      <c r="Q65">
        <v>2017</v>
      </c>
      <c r="R65">
        <v>2017</v>
      </c>
      <c r="S65">
        <v>2030</v>
      </c>
      <c r="T65" t="s">
        <v>158</v>
      </c>
      <c r="U65" t="s">
        <v>37</v>
      </c>
      <c r="V65" t="s">
        <v>445</v>
      </c>
      <c r="W65" t="s">
        <v>446</v>
      </c>
      <c r="X65" t="s">
        <v>447</v>
      </c>
      <c r="Y65" t="s">
        <v>448</v>
      </c>
      <c r="Z65" t="s">
        <v>449</v>
      </c>
      <c r="AA65" t="s">
        <v>335</v>
      </c>
    </row>
    <row r="66" spans="2:27" x14ac:dyDescent="0.35">
      <c r="B66">
        <v>68</v>
      </c>
      <c r="C66" t="s">
        <v>450</v>
      </c>
      <c r="D66" t="s">
        <v>451</v>
      </c>
      <c r="E66" t="s">
        <v>452</v>
      </c>
      <c r="F66" t="s">
        <v>7</v>
      </c>
      <c r="H66" t="s">
        <v>453</v>
      </c>
      <c r="K66" t="s">
        <v>454</v>
      </c>
      <c r="L66" t="s">
        <v>44</v>
      </c>
      <c r="N66" t="s">
        <v>134</v>
      </c>
      <c r="P66" t="s">
        <v>47</v>
      </c>
      <c r="Q66">
        <v>1999</v>
      </c>
      <c r="T66" t="s">
        <v>36</v>
      </c>
      <c r="U66" t="s">
        <v>37</v>
      </c>
      <c r="V66" t="s">
        <v>455</v>
      </c>
    </row>
    <row r="67" spans="2:27" x14ac:dyDescent="0.35">
      <c r="B67">
        <v>69</v>
      </c>
      <c r="C67" t="s">
        <v>119</v>
      </c>
      <c r="D67" t="s">
        <v>456</v>
      </c>
      <c r="E67" t="s">
        <v>457</v>
      </c>
      <c r="F67" t="s">
        <v>7</v>
      </c>
      <c r="H67" t="s">
        <v>122</v>
      </c>
      <c r="K67" t="s">
        <v>458</v>
      </c>
      <c r="L67" t="s">
        <v>390</v>
      </c>
      <c r="N67" t="s">
        <v>459</v>
      </c>
      <c r="P67" t="s">
        <v>54</v>
      </c>
      <c r="Q67">
        <v>2010</v>
      </c>
      <c r="R67">
        <v>2010</v>
      </c>
      <c r="S67">
        <v>2014</v>
      </c>
      <c r="T67" t="s">
        <v>36</v>
      </c>
      <c r="U67" t="s">
        <v>37</v>
      </c>
      <c r="V67" t="s">
        <v>460</v>
      </c>
    </row>
    <row r="68" spans="2:27" x14ac:dyDescent="0.35">
      <c r="B68">
        <v>70</v>
      </c>
      <c r="C68" t="s">
        <v>461</v>
      </c>
      <c r="D68" t="s">
        <v>462</v>
      </c>
      <c r="E68" t="s">
        <v>463</v>
      </c>
      <c r="F68" t="s">
        <v>7</v>
      </c>
      <c r="H68" t="s">
        <v>464</v>
      </c>
      <c r="K68" t="s">
        <v>123</v>
      </c>
      <c r="L68" t="s">
        <v>44</v>
      </c>
      <c r="N68" t="s">
        <v>36</v>
      </c>
      <c r="P68" t="s">
        <v>47</v>
      </c>
      <c r="Q68">
        <v>2004</v>
      </c>
      <c r="T68" t="s">
        <v>36</v>
      </c>
      <c r="U68" t="s">
        <v>465</v>
      </c>
      <c r="V68" t="s">
        <v>466</v>
      </c>
    </row>
    <row r="69" spans="2:27" x14ac:dyDescent="0.35">
      <c r="B69">
        <v>71</v>
      </c>
      <c r="C69" t="s">
        <v>83</v>
      </c>
      <c r="D69" s="1" t="s">
        <v>467</v>
      </c>
      <c r="E69" t="s">
        <v>468</v>
      </c>
      <c r="F69" t="s">
        <v>7</v>
      </c>
      <c r="H69" t="s">
        <v>86</v>
      </c>
      <c r="K69" t="s">
        <v>469</v>
      </c>
      <c r="L69" t="s">
        <v>44</v>
      </c>
      <c r="N69" t="s">
        <v>134</v>
      </c>
      <c r="P69" t="s">
        <v>35</v>
      </c>
      <c r="Q69">
        <v>1999</v>
      </c>
      <c r="S69">
        <v>2003</v>
      </c>
      <c r="T69" t="s">
        <v>36</v>
      </c>
      <c r="U69" t="s">
        <v>37</v>
      </c>
      <c r="V69" t="s">
        <v>470</v>
      </c>
    </row>
    <row r="70" spans="2:27" x14ac:dyDescent="0.35">
      <c r="B70">
        <v>72</v>
      </c>
      <c r="C70" t="s">
        <v>461</v>
      </c>
      <c r="D70" t="s">
        <v>471</v>
      </c>
      <c r="E70" t="s">
        <v>472</v>
      </c>
      <c r="F70" t="s">
        <v>7</v>
      </c>
      <c r="H70" t="s">
        <v>464</v>
      </c>
      <c r="K70" t="s">
        <v>74</v>
      </c>
      <c r="L70" t="s">
        <v>44</v>
      </c>
      <c r="N70" t="s">
        <v>473</v>
      </c>
      <c r="P70" t="s">
        <v>47</v>
      </c>
      <c r="Q70">
        <v>2019</v>
      </c>
      <c r="T70" t="s">
        <v>36</v>
      </c>
      <c r="U70" t="s">
        <v>37</v>
      </c>
      <c r="V70" t="s">
        <v>474</v>
      </c>
    </row>
    <row r="71" spans="2:27" x14ac:dyDescent="0.35">
      <c r="B71">
        <v>73</v>
      </c>
      <c r="C71" t="s">
        <v>407</v>
      </c>
      <c r="D71" t="s">
        <v>475</v>
      </c>
      <c r="E71" t="s">
        <v>476</v>
      </c>
      <c r="F71" t="s">
        <v>273</v>
      </c>
      <c r="H71" t="s">
        <v>410</v>
      </c>
      <c r="K71" t="s">
        <v>454</v>
      </c>
      <c r="L71" t="s">
        <v>44</v>
      </c>
      <c r="N71" t="s">
        <v>134</v>
      </c>
      <c r="P71" t="s">
        <v>54</v>
      </c>
      <c r="Q71">
        <v>2001</v>
      </c>
      <c r="T71" t="s">
        <v>36</v>
      </c>
      <c r="U71" t="s">
        <v>37</v>
      </c>
      <c r="V71" t="s">
        <v>477</v>
      </c>
    </row>
    <row r="72" spans="2:27" x14ac:dyDescent="0.35">
      <c r="B72">
        <v>74</v>
      </c>
      <c r="C72" t="s">
        <v>407</v>
      </c>
      <c r="D72" t="s">
        <v>478</v>
      </c>
      <c r="E72" t="s">
        <v>479</v>
      </c>
      <c r="F72" t="s">
        <v>273</v>
      </c>
      <c r="H72" t="s">
        <v>410</v>
      </c>
      <c r="K72" t="s">
        <v>480</v>
      </c>
      <c r="L72" t="s">
        <v>44</v>
      </c>
      <c r="N72" t="s">
        <v>134</v>
      </c>
      <c r="P72" t="s">
        <v>35</v>
      </c>
      <c r="Q72">
        <v>2003</v>
      </c>
      <c r="T72" t="s">
        <v>36</v>
      </c>
      <c r="U72" t="s">
        <v>37</v>
      </c>
      <c r="V72" t="s">
        <v>481</v>
      </c>
    </row>
    <row r="73" spans="2:27" x14ac:dyDescent="0.35">
      <c r="B73">
        <v>75</v>
      </c>
      <c r="C73" t="s">
        <v>27</v>
      </c>
      <c r="D73" t="s">
        <v>482</v>
      </c>
      <c r="E73" t="s">
        <v>483</v>
      </c>
      <c r="F73" t="s">
        <v>7</v>
      </c>
      <c r="H73" t="s">
        <v>30</v>
      </c>
      <c r="K73" t="s">
        <v>484</v>
      </c>
      <c r="L73" t="s">
        <v>485</v>
      </c>
      <c r="M73" t="s">
        <v>486</v>
      </c>
      <c r="N73" t="s">
        <v>63</v>
      </c>
      <c r="P73" t="s">
        <v>47</v>
      </c>
      <c r="Q73">
        <v>2011</v>
      </c>
      <c r="T73" t="s">
        <v>36</v>
      </c>
      <c r="U73" t="s">
        <v>37</v>
      </c>
      <c r="V73" t="s">
        <v>487</v>
      </c>
    </row>
    <row r="74" spans="2:27" x14ac:dyDescent="0.35">
      <c r="B74">
        <v>76</v>
      </c>
      <c r="C74" t="s">
        <v>177</v>
      </c>
      <c r="D74" t="s">
        <v>488</v>
      </c>
      <c r="E74" t="s">
        <v>489</v>
      </c>
      <c r="F74" t="s">
        <v>7</v>
      </c>
      <c r="H74" t="s">
        <v>180</v>
      </c>
      <c r="K74" t="s">
        <v>490</v>
      </c>
      <c r="L74" t="s">
        <v>491</v>
      </c>
      <c r="M74" t="s">
        <v>492</v>
      </c>
      <c r="N74" t="s">
        <v>53</v>
      </c>
      <c r="P74" t="s">
        <v>36</v>
      </c>
      <c r="Q74">
        <v>2014</v>
      </c>
      <c r="R74">
        <v>2015</v>
      </c>
      <c r="S74">
        <v>2030</v>
      </c>
      <c r="T74" t="s">
        <v>125</v>
      </c>
      <c r="U74" t="s">
        <v>37</v>
      </c>
      <c r="V74" t="s">
        <v>493</v>
      </c>
    </row>
    <row r="75" spans="2:27" x14ac:dyDescent="0.35">
      <c r="B75">
        <v>77</v>
      </c>
      <c r="C75" t="s">
        <v>407</v>
      </c>
      <c r="D75" t="s">
        <v>494</v>
      </c>
      <c r="E75" t="s">
        <v>495</v>
      </c>
      <c r="F75" t="s">
        <v>7</v>
      </c>
      <c r="H75" t="s">
        <v>410</v>
      </c>
      <c r="K75" t="s">
        <v>496</v>
      </c>
      <c r="L75" t="s">
        <v>44</v>
      </c>
      <c r="M75" t="s">
        <v>497</v>
      </c>
      <c r="N75" t="s">
        <v>34</v>
      </c>
      <c r="P75" t="s">
        <v>54</v>
      </c>
      <c r="Q75">
        <v>1994</v>
      </c>
      <c r="S75">
        <v>2013</v>
      </c>
      <c r="T75" t="s">
        <v>36</v>
      </c>
      <c r="U75" t="s">
        <v>37</v>
      </c>
      <c r="V75" t="s">
        <v>498</v>
      </c>
    </row>
    <row r="76" spans="2:27" x14ac:dyDescent="0.35">
      <c r="B76">
        <v>78</v>
      </c>
      <c r="C76" t="s">
        <v>499</v>
      </c>
      <c r="D76" t="s">
        <v>500</v>
      </c>
      <c r="E76" t="s">
        <v>501</v>
      </c>
      <c r="F76" t="s">
        <v>7</v>
      </c>
      <c r="H76" t="s">
        <v>502</v>
      </c>
      <c r="K76" t="s">
        <v>503</v>
      </c>
      <c r="L76" t="s">
        <v>363</v>
      </c>
      <c r="M76" t="s">
        <v>504</v>
      </c>
      <c r="N76" t="s">
        <v>319</v>
      </c>
      <c r="P76" t="s">
        <v>47</v>
      </c>
      <c r="Q76">
        <v>2005</v>
      </c>
      <c r="T76" t="s">
        <v>125</v>
      </c>
      <c r="U76" t="s">
        <v>37</v>
      </c>
      <c r="V76" t="s">
        <v>505</v>
      </c>
    </row>
    <row r="77" spans="2:27" x14ac:dyDescent="0.35">
      <c r="B77">
        <v>79</v>
      </c>
      <c r="C77" t="s">
        <v>177</v>
      </c>
      <c r="D77" t="s">
        <v>506</v>
      </c>
      <c r="E77" t="s">
        <v>507</v>
      </c>
      <c r="F77" t="s">
        <v>7</v>
      </c>
      <c r="H77" t="s">
        <v>180</v>
      </c>
      <c r="K77" t="s">
        <v>508</v>
      </c>
      <c r="L77" t="s">
        <v>509</v>
      </c>
      <c r="N77" t="s">
        <v>53</v>
      </c>
      <c r="P77" t="s">
        <v>47</v>
      </c>
      <c r="Q77">
        <v>2008</v>
      </c>
      <c r="T77" t="s">
        <v>36</v>
      </c>
      <c r="U77" t="s">
        <v>37</v>
      </c>
      <c r="V77" t="s">
        <v>510</v>
      </c>
    </row>
    <row r="78" spans="2:27" x14ac:dyDescent="0.35">
      <c r="B78">
        <v>80</v>
      </c>
      <c r="C78" t="s">
        <v>407</v>
      </c>
      <c r="D78" t="s">
        <v>511</v>
      </c>
      <c r="E78" t="s">
        <v>512</v>
      </c>
      <c r="F78" t="s">
        <v>7</v>
      </c>
      <c r="H78" t="s">
        <v>410</v>
      </c>
      <c r="K78" t="s">
        <v>513</v>
      </c>
      <c r="L78" t="s">
        <v>75</v>
      </c>
      <c r="N78" t="s">
        <v>53</v>
      </c>
      <c r="P78" t="s">
        <v>35</v>
      </c>
      <c r="Q78">
        <v>2001</v>
      </c>
      <c r="T78" t="s">
        <v>36</v>
      </c>
      <c r="U78" t="s">
        <v>37</v>
      </c>
      <c r="V78" t="s">
        <v>514</v>
      </c>
    </row>
    <row r="79" spans="2:27" x14ac:dyDescent="0.35">
      <c r="B79">
        <v>81</v>
      </c>
      <c r="C79" t="s">
        <v>83</v>
      </c>
      <c r="D79" s="1" t="s">
        <v>515</v>
      </c>
      <c r="E79" t="s">
        <v>516</v>
      </c>
      <c r="F79" t="s">
        <v>7</v>
      </c>
      <c r="H79" t="s">
        <v>86</v>
      </c>
      <c r="K79" t="s">
        <v>517</v>
      </c>
      <c r="L79" t="s">
        <v>44</v>
      </c>
      <c r="N79" t="s">
        <v>34</v>
      </c>
      <c r="P79" t="s">
        <v>47</v>
      </c>
      <c r="Q79">
        <v>2013</v>
      </c>
      <c r="T79" t="s">
        <v>36</v>
      </c>
      <c r="U79" t="s">
        <v>37</v>
      </c>
      <c r="V79" t="s">
        <v>518</v>
      </c>
    </row>
    <row r="80" spans="2:27" x14ac:dyDescent="0.35">
      <c r="B80">
        <v>82</v>
      </c>
      <c r="C80" t="s">
        <v>112</v>
      </c>
      <c r="D80" t="s">
        <v>519</v>
      </c>
      <c r="E80" t="s">
        <v>520</v>
      </c>
      <c r="F80" t="s">
        <v>7</v>
      </c>
      <c r="H80" t="s">
        <v>115</v>
      </c>
      <c r="K80" t="s">
        <v>503</v>
      </c>
      <c r="L80" t="s">
        <v>32</v>
      </c>
      <c r="N80" t="s">
        <v>34</v>
      </c>
      <c r="P80" t="s">
        <v>47</v>
      </c>
      <c r="Q80">
        <v>2014</v>
      </c>
      <c r="T80" t="s">
        <v>36</v>
      </c>
      <c r="U80" t="s">
        <v>37</v>
      </c>
      <c r="V80" t="s">
        <v>521</v>
      </c>
    </row>
    <row r="81" spans="2:27" x14ac:dyDescent="0.35">
      <c r="B81">
        <v>83</v>
      </c>
      <c r="C81" t="s">
        <v>254</v>
      </c>
      <c r="D81" t="s">
        <v>522</v>
      </c>
      <c r="E81" t="s">
        <v>523</v>
      </c>
      <c r="F81" t="s">
        <v>7</v>
      </c>
      <c r="H81" t="s">
        <v>257</v>
      </c>
      <c r="K81" t="s">
        <v>524</v>
      </c>
      <c r="L81" t="s">
        <v>32</v>
      </c>
      <c r="N81" t="s">
        <v>34</v>
      </c>
      <c r="P81" t="s">
        <v>47</v>
      </c>
      <c r="Q81">
        <v>2000</v>
      </c>
      <c r="T81" t="s">
        <v>36</v>
      </c>
      <c r="U81" t="s">
        <v>37</v>
      </c>
      <c r="V81" t="s">
        <v>525</v>
      </c>
    </row>
    <row r="82" spans="2:27" x14ac:dyDescent="0.35">
      <c r="B82">
        <v>84</v>
      </c>
      <c r="C82" t="s">
        <v>450</v>
      </c>
      <c r="D82" t="s">
        <v>526</v>
      </c>
      <c r="E82" t="s">
        <v>527</v>
      </c>
      <c r="F82" t="s">
        <v>7</v>
      </c>
      <c r="H82" t="s">
        <v>453</v>
      </c>
      <c r="K82" t="s">
        <v>454</v>
      </c>
      <c r="L82" t="s">
        <v>44</v>
      </c>
      <c r="N82" t="s">
        <v>134</v>
      </c>
      <c r="P82" t="s">
        <v>47</v>
      </c>
      <c r="Q82">
        <v>2004</v>
      </c>
      <c r="T82" t="s">
        <v>36</v>
      </c>
      <c r="U82" t="s">
        <v>37</v>
      </c>
      <c r="V82" t="s">
        <v>528</v>
      </c>
    </row>
    <row r="83" spans="2:27" x14ac:dyDescent="0.35">
      <c r="B83">
        <v>85</v>
      </c>
      <c r="C83" t="s">
        <v>177</v>
      </c>
      <c r="D83" t="s">
        <v>529</v>
      </c>
      <c r="E83" t="s">
        <v>530</v>
      </c>
      <c r="F83" t="s">
        <v>7</v>
      </c>
      <c r="H83" t="s">
        <v>180</v>
      </c>
      <c r="K83" t="s">
        <v>531</v>
      </c>
      <c r="L83" t="s">
        <v>44</v>
      </c>
      <c r="N83" t="s">
        <v>532</v>
      </c>
      <c r="P83" t="s">
        <v>35</v>
      </c>
      <c r="Q83">
        <v>2000</v>
      </c>
      <c r="T83" t="s">
        <v>36</v>
      </c>
      <c r="U83" t="s">
        <v>533</v>
      </c>
      <c r="V83" t="s">
        <v>534</v>
      </c>
    </row>
    <row r="84" spans="2:27" x14ac:dyDescent="0.35">
      <c r="B84">
        <v>86</v>
      </c>
      <c r="C84" t="s">
        <v>450</v>
      </c>
      <c r="D84" t="s">
        <v>535</v>
      </c>
      <c r="E84" t="s">
        <v>536</v>
      </c>
      <c r="F84" t="s">
        <v>7</v>
      </c>
      <c r="H84" t="s">
        <v>453</v>
      </c>
      <c r="K84" t="s">
        <v>537</v>
      </c>
      <c r="L84" t="s">
        <v>32</v>
      </c>
      <c r="M84" t="s">
        <v>538</v>
      </c>
      <c r="N84" t="s">
        <v>34</v>
      </c>
      <c r="P84" t="s">
        <v>47</v>
      </c>
      <c r="Q84">
        <v>2005</v>
      </c>
      <c r="S84">
        <f>2023</f>
        <v>2023</v>
      </c>
      <c r="T84" t="s">
        <v>158</v>
      </c>
      <c r="U84" t="s">
        <v>37</v>
      </c>
      <c r="V84" t="s">
        <v>539</v>
      </c>
      <c r="X84" t="s">
        <v>395</v>
      </c>
      <c r="Y84">
        <v>30</v>
      </c>
      <c r="AA84">
        <v>2023</v>
      </c>
    </row>
    <row r="85" spans="2:27" x14ac:dyDescent="0.35">
      <c r="B85">
        <v>87</v>
      </c>
      <c r="C85" t="s">
        <v>450</v>
      </c>
      <c r="D85" t="s">
        <v>540</v>
      </c>
      <c r="E85" t="s">
        <v>541</v>
      </c>
      <c r="F85" t="s">
        <v>7</v>
      </c>
      <c r="H85" t="s">
        <v>453</v>
      </c>
      <c r="K85" t="s">
        <v>542</v>
      </c>
      <c r="L85" t="s">
        <v>543</v>
      </c>
      <c r="M85" t="s">
        <v>544</v>
      </c>
      <c r="N85" t="s">
        <v>197</v>
      </c>
      <c r="P85" t="s">
        <v>47</v>
      </c>
      <c r="Q85">
        <v>2005</v>
      </c>
      <c r="T85" t="s">
        <v>36</v>
      </c>
      <c r="U85" t="s">
        <v>545</v>
      </c>
      <c r="V85" t="s">
        <v>546</v>
      </c>
    </row>
    <row r="86" spans="2:27" x14ac:dyDescent="0.35">
      <c r="B86">
        <v>88</v>
      </c>
      <c r="C86" t="s">
        <v>450</v>
      </c>
      <c r="D86" t="s">
        <v>547</v>
      </c>
      <c r="E86" t="s">
        <v>548</v>
      </c>
      <c r="F86" t="s">
        <v>7</v>
      </c>
      <c r="H86" t="s">
        <v>453</v>
      </c>
      <c r="K86" t="s">
        <v>549</v>
      </c>
      <c r="L86" t="s">
        <v>550</v>
      </c>
      <c r="M86" t="s">
        <v>551</v>
      </c>
      <c r="N86" t="s">
        <v>53</v>
      </c>
      <c r="P86" t="s">
        <v>47</v>
      </c>
      <c r="Q86">
        <v>2007</v>
      </c>
      <c r="T86" t="s">
        <v>36</v>
      </c>
      <c r="U86" t="s">
        <v>37</v>
      </c>
      <c r="V86" t="s">
        <v>552</v>
      </c>
    </row>
    <row r="87" spans="2:27" x14ac:dyDescent="0.35">
      <c r="B87">
        <v>89</v>
      </c>
      <c r="C87" t="s">
        <v>450</v>
      </c>
      <c r="D87" t="s">
        <v>553</v>
      </c>
      <c r="E87" t="s">
        <v>554</v>
      </c>
      <c r="F87" t="s">
        <v>7</v>
      </c>
      <c r="H87" t="s">
        <v>453</v>
      </c>
      <c r="K87" t="s">
        <v>555</v>
      </c>
      <c r="L87" t="s">
        <v>32</v>
      </c>
      <c r="M87" t="s">
        <v>551</v>
      </c>
      <c r="N87" t="s">
        <v>34</v>
      </c>
      <c r="P87" t="s">
        <v>47</v>
      </c>
      <c r="Q87">
        <v>2007</v>
      </c>
      <c r="T87" t="s">
        <v>36</v>
      </c>
      <c r="U87" t="s">
        <v>37</v>
      </c>
      <c r="V87" t="s">
        <v>556</v>
      </c>
    </row>
    <row r="88" spans="2:27" x14ac:dyDescent="0.35">
      <c r="B88">
        <v>90</v>
      </c>
      <c r="C88" t="s">
        <v>254</v>
      </c>
      <c r="D88" t="s">
        <v>557</v>
      </c>
      <c r="E88" t="s">
        <v>558</v>
      </c>
      <c r="F88" t="s">
        <v>7</v>
      </c>
      <c r="H88" t="s">
        <v>257</v>
      </c>
      <c r="K88" t="s">
        <v>559</v>
      </c>
      <c r="L88" t="s">
        <v>560</v>
      </c>
      <c r="M88" t="s">
        <v>561</v>
      </c>
      <c r="N88" t="s">
        <v>562</v>
      </c>
      <c r="P88" t="s">
        <v>47</v>
      </c>
      <c r="Q88">
        <v>2012</v>
      </c>
      <c r="T88" t="s">
        <v>158</v>
      </c>
      <c r="U88" t="s">
        <v>37</v>
      </c>
      <c r="V88" t="s">
        <v>563</v>
      </c>
    </row>
    <row r="89" spans="2:27" x14ac:dyDescent="0.35">
      <c r="B89">
        <v>91</v>
      </c>
      <c r="C89" t="s">
        <v>91</v>
      </c>
      <c r="D89" t="s">
        <v>564</v>
      </c>
      <c r="E89" t="s">
        <v>565</v>
      </c>
      <c r="F89" t="s">
        <v>7</v>
      </c>
      <c r="H89" t="s">
        <v>94</v>
      </c>
      <c r="K89" t="s">
        <v>566</v>
      </c>
      <c r="L89" t="s">
        <v>567</v>
      </c>
      <c r="N89" t="s">
        <v>568</v>
      </c>
      <c r="P89" t="s">
        <v>35</v>
      </c>
      <c r="Q89">
        <v>2007</v>
      </c>
      <c r="T89" t="s">
        <v>36</v>
      </c>
      <c r="U89" t="s">
        <v>37</v>
      </c>
      <c r="V89" t="s">
        <v>569</v>
      </c>
    </row>
    <row r="90" spans="2:27" x14ac:dyDescent="0.35">
      <c r="B90">
        <v>92</v>
      </c>
      <c r="C90" t="s">
        <v>254</v>
      </c>
      <c r="D90" t="s">
        <v>570</v>
      </c>
      <c r="E90" t="s">
        <v>571</v>
      </c>
      <c r="F90" t="s">
        <v>7</v>
      </c>
      <c r="H90" t="s">
        <v>257</v>
      </c>
      <c r="K90" t="s">
        <v>123</v>
      </c>
      <c r="L90" t="s">
        <v>32</v>
      </c>
      <c r="M90" t="s">
        <v>572</v>
      </c>
      <c r="N90" t="s">
        <v>34</v>
      </c>
      <c r="P90" t="s">
        <v>47</v>
      </c>
      <c r="Q90">
        <v>2014</v>
      </c>
      <c r="T90" t="s">
        <v>36</v>
      </c>
      <c r="U90" t="s">
        <v>37</v>
      </c>
      <c r="V90" t="s">
        <v>573</v>
      </c>
    </row>
    <row r="91" spans="2:27" x14ac:dyDescent="0.35">
      <c r="B91">
        <v>93</v>
      </c>
      <c r="C91" t="s">
        <v>254</v>
      </c>
      <c r="D91" t="s">
        <v>574</v>
      </c>
      <c r="E91" t="s">
        <v>575</v>
      </c>
      <c r="F91" t="s">
        <v>7</v>
      </c>
      <c r="H91" t="s">
        <v>257</v>
      </c>
      <c r="K91" t="s">
        <v>576</v>
      </c>
      <c r="L91" t="s">
        <v>44</v>
      </c>
      <c r="M91" t="s">
        <v>577</v>
      </c>
      <c r="N91" t="s">
        <v>134</v>
      </c>
      <c r="P91" t="s">
        <v>47</v>
      </c>
      <c r="Q91">
        <v>1998</v>
      </c>
      <c r="T91" t="s">
        <v>36</v>
      </c>
      <c r="U91" t="s">
        <v>37</v>
      </c>
      <c r="V91" t="s">
        <v>578</v>
      </c>
    </row>
    <row r="92" spans="2:27" ht="58" x14ac:dyDescent="0.35">
      <c r="B92">
        <v>95</v>
      </c>
      <c r="C92" t="s">
        <v>254</v>
      </c>
      <c r="D92" t="s">
        <v>579</v>
      </c>
      <c r="E92" t="s">
        <v>580</v>
      </c>
      <c r="F92" t="s">
        <v>7</v>
      </c>
      <c r="H92" t="s">
        <v>257</v>
      </c>
      <c r="K92" t="s">
        <v>581</v>
      </c>
      <c r="L92" t="s">
        <v>32</v>
      </c>
      <c r="M92" t="s">
        <v>582</v>
      </c>
      <c r="N92" t="s">
        <v>34</v>
      </c>
      <c r="P92" t="s">
        <v>47</v>
      </c>
      <c r="Q92">
        <v>2012</v>
      </c>
      <c r="T92" t="s">
        <v>125</v>
      </c>
      <c r="U92" t="s">
        <v>37</v>
      </c>
      <c r="V92" s="1" t="s">
        <v>583</v>
      </c>
    </row>
    <row r="93" spans="2:27" x14ac:dyDescent="0.35">
      <c r="B93">
        <v>96</v>
      </c>
      <c r="C93" t="s">
        <v>254</v>
      </c>
      <c r="D93" t="s">
        <v>584</v>
      </c>
      <c r="E93" t="s">
        <v>585</v>
      </c>
      <c r="F93" t="s">
        <v>7</v>
      </c>
      <c r="H93" t="s">
        <v>257</v>
      </c>
      <c r="K93" t="s">
        <v>484</v>
      </c>
      <c r="L93" t="s">
        <v>586</v>
      </c>
      <c r="M93" t="s">
        <v>587</v>
      </c>
      <c r="N93" t="s">
        <v>532</v>
      </c>
      <c r="P93" t="s">
        <v>47</v>
      </c>
      <c r="Q93">
        <v>2015</v>
      </c>
      <c r="T93" t="s">
        <v>158</v>
      </c>
      <c r="U93" t="s">
        <v>37</v>
      </c>
      <c r="V93" t="s">
        <v>588</v>
      </c>
      <c r="W93" t="s">
        <v>589</v>
      </c>
      <c r="X93" t="s">
        <v>590</v>
      </c>
      <c r="Y93" t="s">
        <v>591</v>
      </c>
      <c r="Z93" t="s">
        <v>592</v>
      </c>
      <c r="AA93" t="s">
        <v>326</v>
      </c>
    </row>
    <row r="94" spans="2:27" x14ac:dyDescent="0.35">
      <c r="B94">
        <v>97</v>
      </c>
      <c r="C94" t="s">
        <v>254</v>
      </c>
      <c r="D94" t="s">
        <v>593</v>
      </c>
      <c r="E94" t="s">
        <v>594</v>
      </c>
      <c r="F94" t="s">
        <v>7</v>
      </c>
      <c r="H94" t="s">
        <v>257</v>
      </c>
      <c r="K94" t="s">
        <v>595</v>
      </c>
      <c r="L94" t="s">
        <v>187</v>
      </c>
      <c r="N94" t="s">
        <v>189</v>
      </c>
      <c r="P94" t="s">
        <v>47</v>
      </c>
      <c r="Q94">
        <v>2013</v>
      </c>
      <c r="T94" t="s">
        <v>36</v>
      </c>
      <c r="U94" t="s">
        <v>37</v>
      </c>
      <c r="V94" t="s">
        <v>596</v>
      </c>
    </row>
    <row r="95" spans="2:27" x14ac:dyDescent="0.35">
      <c r="B95">
        <v>98</v>
      </c>
      <c r="C95" t="s">
        <v>65</v>
      </c>
      <c r="D95" t="s">
        <v>597</v>
      </c>
      <c r="E95" t="s">
        <v>598</v>
      </c>
      <c r="F95" t="s">
        <v>7</v>
      </c>
      <c r="H95" t="s">
        <v>68</v>
      </c>
      <c r="K95" t="s">
        <v>599</v>
      </c>
      <c r="L95" t="s">
        <v>600</v>
      </c>
      <c r="M95" t="s">
        <v>601</v>
      </c>
      <c r="N95" t="s">
        <v>134</v>
      </c>
      <c r="P95" t="s">
        <v>47</v>
      </c>
      <c r="Q95">
        <v>2012</v>
      </c>
      <c r="R95">
        <v>2015</v>
      </c>
      <c r="T95" t="s">
        <v>36</v>
      </c>
      <c r="U95" t="s">
        <v>37</v>
      </c>
      <c r="V95" t="s">
        <v>602</v>
      </c>
    </row>
    <row r="96" spans="2:27" x14ac:dyDescent="0.35">
      <c r="B96">
        <v>99</v>
      </c>
      <c r="C96" t="s">
        <v>65</v>
      </c>
      <c r="D96" t="s">
        <v>603</v>
      </c>
      <c r="E96" t="s">
        <v>604</v>
      </c>
      <c r="F96" t="s">
        <v>7</v>
      </c>
      <c r="H96" t="s">
        <v>68</v>
      </c>
      <c r="K96" t="s">
        <v>60</v>
      </c>
      <c r="L96" t="s">
        <v>317</v>
      </c>
      <c r="M96" t="s">
        <v>551</v>
      </c>
      <c r="N96" t="s">
        <v>605</v>
      </c>
      <c r="P96" t="s">
        <v>47</v>
      </c>
      <c r="Q96">
        <v>2011</v>
      </c>
      <c r="T96" t="s">
        <v>36</v>
      </c>
      <c r="U96" t="s">
        <v>37</v>
      </c>
      <c r="V96" t="s">
        <v>606</v>
      </c>
    </row>
    <row r="97" spans="2:27" x14ac:dyDescent="0.35">
      <c r="B97">
        <v>100</v>
      </c>
      <c r="C97" t="s">
        <v>39</v>
      </c>
      <c r="D97" t="s">
        <v>607</v>
      </c>
      <c r="E97" t="s">
        <v>608</v>
      </c>
      <c r="F97" t="s">
        <v>7</v>
      </c>
      <c r="H97" t="s">
        <v>42</v>
      </c>
      <c r="K97" t="s">
        <v>609</v>
      </c>
      <c r="L97" t="s">
        <v>32</v>
      </c>
      <c r="M97" t="s">
        <v>610</v>
      </c>
      <c r="N97" t="s">
        <v>473</v>
      </c>
      <c r="O97">
        <v>4</v>
      </c>
      <c r="P97" t="s">
        <v>47</v>
      </c>
      <c r="Q97">
        <v>2016</v>
      </c>
      <c r="T97" t="s">
        <v>36</v>
      </c>
      <c r="U97" t="s">
        <v>37</v>
      </c>
      <c r="V97" t="s">
        <v>611</v>
      </c>
    </row>
    <row r="98" spans="2:27" x14ac:dyDescent="0.35">
      <c r="B98">
        <v>101</v>
      </c>
      <c r="C98" t="s">
        <v>39</v>
      </c>
      <c r="D98" t="s">
        <v>612</v>
      </c>
      <c r="E98" t="s">
        <v>613</v>
      </c>
      <c r="F98" t="s">
        <v>7</v>
      </c>
      <c r="H98" t="s">
        <v>42</v>
      </c>
      <c r="K98" t="s">
        <v>484</v>
      </c>
      <c r="L98" t="s">
        <v>32</v>
      </c>
      <c r="M98" t="s">
        <v>614</v>
      </c>
      <c r="N98" t="s">
        <v>34</v>
      </c>
      <c r="P98" t="s">
        <v>47</v>
      </c>
      <c r="Q98">
        <v>2016</v>
      </c>
      <c r="T98" t="s">
        <v>36</v>
      </c>
      <c r="U98" t="s">
        <v>37</v>
      </c>
      <c r="V98" t="s">
        <v>615</v>
      </c>
    </row>
    <row r="99" spans="2:27" x14ac:dyDescent="0.35">
      <c r="B99">
        <v>102</v>
      </c>
      <c r="C99" t="s">
        <v>65</v>
      </c>
      <c r="D99" t="s">
        <v>616</v>
      </c>
      <c r="E99" t="s">
        <v>617</v>
      </c>
      <c r="F99" t="s">
        <v>7</v>
      </c>
      <c r="H99" t="s">
        <v>68</v>
      </c>
      <c r="K99" t="s">
        <v>618</v>
      </c>
      <c r="L99" t="s">
        <v>619</v>
      </c>
      <c r="M99" t="s">
        <v>551</v>
      </c>
      <c r="N99" t="s">
        <v>34</v>
      </c>
      <c r="P99" t="s">
        <v>47</v>
      </c>
      <c r="Q99">
        <v>2004</v>
      </c>
      <c r="T99" t="s">
        <v>158</v>
      </c>
      <c r="U99" t="s">
        <v>37</v>
      </c>
      <c r="V99" t="s">
        <v>620</v>
      </c>
    </row>
    <row r="100" spans="2:27" x14ac:dyDescent="0.35">
      <c r="B100">
        <v>103</v>
      </c>
      <c r="C100" t="s">
        <v>254</v>
      </c>
      <c r="D100" t="s">
        <v>621</v>
      </c>
      <c r="E100" t="s">
        <v>622</v>
      </c>
      <c r="F100" t="s">
        <v>7</v>
      </c>
      <c r="H100" t="s">
        <v>257</v>
      </c>
      <c r="K100" t="s">
        <v>623</v>
      </c>
      <c r="L100" t="s">
        <v>586</v>
      </c>
      <c r="M100" t="s">
        <v>624</v>
      </c>
      <c r="N100" t="s">
        <v>532</v>
      </c>
      <c r="P100" t="s">
        <v>47</v>
      </c>
      <c r="Q100">
        <v>2018</v>
      </c>
      <c r="R100">
        <v>2019</v>
      </c>
      <c r="T100" t="s">
        <v>36</v>
      </c>
      <c r="U100" t="s">
        <v>37</v>
      </c>
      <c r="V100" t="s">
        <v>625</v>
      </c>
    </row>
    <row r="101" spans="2:27" x14ac:dyDescent="0.35">
      <c r="B101">
        <v>104</v>
      </c>
      <c r="C101" t="s">
        <v>254</v>
      </c>
      <c r="D101" t="s">
        <v>626</v>
      </c>
      <c r="E101" t="s">
        <v>627</v>
      </c>
      <c r="F101" t="s">
        <v>7</v>
      </c>
      <c r="H101" t="s">
        <v>257</v>
      </c>
      <c r="K101" t="s">
        <v>484</v>
      </c>
      <c r="L101" t="s">
        <v>628</v>
      </c>
      <c r="M101" t="s">
        <v>629</v>
      </c>
      <c r="N101" t="s">
        <v>630</v>
      </c>
      <c r="P101" t="s">
        <v>47</v>
      </c>
      <c r="Q101">
        <v>2018</v>
      </c>
      <c r="T101" t="s">
        <v>36</v>
      </c>
      <c r="U101" t="s">
        <v>37</v>
      </c>
      <c r="V101" t="s">
        <v>631</v>
      </c>
    </row>
    <row r="102" spans="2:27" x14ac:dyDescent="0.35">
      <c r="B102">
        <v>105</v>
      </c>
      <c r="C102" t="s">
        <v>65</v>
      </c>
      <c r="D102" t="s">
        <v>632</v>
      </c>
      <c r="E102" t="s">
        <v>633</v>
      </c>
      <c r="F102" t="s">
        <v>7</v>
      </c>
      <c r="H102" t="s">
        <v>68</v>
      </c>
      <c r="K102" t="s">
        <v>634</v>
      </c>
      <c r="L102" t="s">
        <v>635</v>
      </c>
      <c r="M102" t="s">
        <v>551</v>
      </c>
      <c r="N102" t="s">
        <v>636</v>
      </c>
      <c r="P102" t="s">
        <v>47</v>
      </c>
      <c r="Q102">
        <v>2004</v>
      </c>
      <c r="T102" t="s">
        <v>36</v>
      </c>
      <c r="U102" t="s">
        <v>37</v>
      </c>
      <c r="V102" t="s">
        <v>637</v>
      </c>
    </row>
    <row r="103" spans="2:27" x14ac:dyDescent="0.35">
      <c r="B103">
        <v>106</v>
      </c>
      <c r="C103" t="s">
        <v>65</v>
      </c>
      <c r="D103" t="s">
        <v>638</v>
      </c>
      <c r="E103" t="s">
        <v>639</v>
      </c>
      <c r="F103" t="s">
        <v>7</v>
      </c>
      <c r="H103" t="s">
        <v>68</v>
      </c>
      <c r="K103" t="s">
        <v>640</v>
      </c>
      <c r="L103" t="s">
        <v>44</v>
      </c>
      <c r="M103" t="s">
        <v>551</v>
      </c>
      <c r="N103" t="s">
        <v>641</v>
      </c>
      <c r="P103" t="s">
        <v>47</v>
      </c>
      <c r="Q103">
        <v>2010</v>
      </c>
      <c r="T103" t="s">
        <v>36</v>
      </c>
      <c r="U103" t="s">
        <v>37</v>
      </c>
      <c r="V103" t="s">
        <v>642</v>
      </c>
    </row>
    <row r="104" spans="2:27" x14ac:dyDescent="0.35">
      <c r="B104">
        <v>107</v>
      </c>
      <c r="C104" t="s">
        <v>56</v>
      </c>
      <c r="D104" t="s">
        <v>643</v>
      </c>
      <c r="E104" t="s">
        <v>644</v>
      </c>
      <c r="F104" t="s">
        <v>7</v>
      </c>
      <c r="H104" t="s">
        <v>59</v>
      </c>
      <c r="K104" t="s">
        <v>415</v>
      </c>
      <c r="L104" t="s">
        <v>75</v>
      </c>
      <c r="N104" t="s">
        <v>53</v>
      </c>
      <c r="P104" t="s">
        <v>444</v>
      </c>
      <c r="Q104">
        <v>2001</v>
      </c>
      <c r="T104" t="s">
        <v>36</v>
      </c>
      <c r="U104" t="s">
        <v>37</v>
      </c>
      <c r="V104" t="s">
        <v>645</v>
      </c>
    </row>
    <row r="105" spans="2:27" x14ac:dyDescent="0.35">
      <c r="B105">
        <v>108</v>
      </c>
      <c r="C105" t="s">
        <v>254</v>
      </c>
      <c r="D105" t="s">
        <v>646</v>
      </c>
      <c r="E105" t="s">
        <v>647</v>
      </c>
      <c r="F105" t="s">
        <v>7</v>
      </c>
      <c r="H105" t="s">
        <v>257</v>
      </c>
      <c r="K105" t="s">
        <v>648</v>
      </c>
      <c r="L105" t="s">
        <v>44</v>
      </c>
      <c r="N105" t="s">
        <v>134</v>
      </c>
      <c r="P105" t="s">
        <v>36</v>
      </c>
      <c r="Q105">
        <v>2008</v>
      </c>
      <c r="T105" t="s">
        <v>36</v>
      </c>
      <c r="U105" t="s">
        <v>37</v>
      </c>
      <c r="V105" t="s">
        <v>649</v>
      </c>
    </row>
    <row r="106" spans="2:27" x14ac:dyDescent="0.35">
      <c r="B106">
        <v>109</v>
      </c>
      <c r="C106" t="s">
        <v>128</v>
      </c>
      <c r="D106" s="1" t="s">
        <v>650</v>
      </c>
      <c r="E106" t="s">
        <v>651</v>
      </c>
      <c r="F106" t="s">
        <v>7</v>
      </c>
      <c r="H106" t="s">
        <v>131</v>
      </c>
      <c r="K106" t="s">
        <v>652</v>
      </c>
      <c r="L106" t="s">
        <v>44</v>
      </c>
      <c r="N106" t="s">
        <v>63</v>
      </c>
      <c r="P106" t="s">
        <v>54</v>
      </c>
      <c r="Q106">
        <v>2015</v>
      </c>
      <c r="R106">
        <v>2015</v>
      </c>
      <c r="S106">
        <v>2020</v>
      </c>
      <c r="T106" t="s">
        <v>36</v>
      </c>
      <c r="U106" t="s">
        <v>37</v>
      </c>
      <c r="V106" t="s">
        <v>653</v>
      </c>
    </row>
    <row r="107" spans="2:27" x14ac:dyDescent="0.35">
      <c r="B107">
        <v>110</v>
      </c>
      <c r="C107" t="s">
        <v>217</v>
      </c>
      <c r="D107" t="s">
        <v>654</v>
      </c>
      <c r="E107" t="s">
        <v>655</v>
      </c>
      <c r="F107" t="s">
        <v>7</v>
      </c>
      <c r="H107" t="s">
        <v>220</v>
      </c>
      <c r="K107" t="s">
        <v>656</v>
      </c>
      <c r="L107" t="s">
        <v>187</v>
      </c>
      <c r="M107" t="s">
        <v>657</v>
      </c>
      <c r="N107" t="s">
        <v>189</v>
      </c>
      <c r="P107" t="s">
        <v>54</v>
      </c>
      <c r="Q107">
        <v>2004</v>
      </c>
      <c r="R107">
        <v>2004</v>
      </c>
      <c r="S107">
        <v>2020</v>
      </c>
      <c r="T107" t="s">
        <v>158</v>
      </c>
      <c r="U107" t="s">
        <v>37</v>
      </c>
      <c r="V107" t="s">
        <v>658</v>
      </c>
      <c r="W107" t="s">
        <v>659</v>
      </c>
      <c r="X107" t="s">
        <v>590</v>
      </c>
      <c r="Y107" t="s">
        <v>660</v>
      </c>
      <c r="Z107" t="s">
        <v>325</v>
      </c>
      <c r="AA107" t="s">
        <v>661</v>
      </c>
    </row>
    <row r="108" spans="2:27" x14ac:dyDescent="0.35">
      <c r="B108">
        <v>111</v>
      </c>
      <c r="C108" t="s">
        <v>217</v>
      </c>
      <c r="D108" t="s">
        <v>662</v>
      </c>
      <c r="E108" t="s">
        <v>663</v>
      </c>
      <c r="F108" t="s">
        <v>7</v>
      </c>
      <c r="H108" t="s">
        <v>220</v>
      </c>
      <c r="K108" t="s">
        <v>656</v>
      </c>
      <c r="L108" t="s">
        <v>664</v>
      </c>
      <c r="M108" t="s">
        <v>665</v>
      </c>
      <c r="N108" t="s">
        <v>189</v>
      </c>
      <c r="P108" t="s">
        <v>54</v>
      </c>
      <c r="Q108">
        <v>2009</v>
      </c>
      <c r="R108">
        <v>2010</v>
      </c>
      <c r="S108">
        <v>2020</v>
      </c>
      <c r="T108" t="s">
        <v>158</v>
      </c>
      <c r="U108" t="s">
        <v>37</v>
      </c>
      <c r="V108" t="s">
        <v>666</v>
      </c>
    </row>
    <row r="109" spans="2:27" x14ac:dyDescent="0.35">
      <c r="B109">
        <v>112</v>
      </c>
      <c r="C109" t="s">
        <v>91</v>
      </c>
      <c r="D109" t="s">
        <v>667</v>
      </c>
      <c r="E109" t="s">
        <v>668</v>
      </c>
      <c r="F109" t="s">
        <v>7</v>
      </c>
      <c r="H109" t="s">
        <v>94</v>
      </c>
      <c r="K109" t="s">
        <v>454</v>
      </c>
      <c r="L109" t="s">
        <v>75</v>
      </c>
      <c r="N109" t="s">
        <v>53</v>
      </c>
      <c r="P109" t="s">
        <v>35</v>
      </c>
      <c r="Q109">
        <v>2004</v>
      </c>
      <c r="T109" t="s">
        <v>36</v>
      </c>
      <c r="U109" t="s">
        <v>37</v>
      </c>
      <c r="V109" t="s">
        <v>669</v>
      </c>
    </row>
    <row r="110" spans="2:27" ht="29" x14ac:dyDescent="0.35">
      <c r="B110">
        <v>113</v>
      </c>
      <c r="C110" t="s">
        <v>128</v>
      </c>
      <c r="D110" s="1" t="s">
        <v>670</v>
      </c>
      <c r="E110" t="s">
        <v>671</v>
      </c>
      <c r="F110" t="s">
        <v>7</v>
      </c>
      <c r="H110" t="s">
        <v>131</v>
      </c>
      <c r="K110" t="s">
        <v>672</v>
      </c>
      <c r="L110" t="s">
        <v>673</v>
      </c>
      <c r="M110" t="s">
        <v>674</v>
      </c>
      <c r="N110" t="s">
        <v>675</v>
      </c>
      <c r="P110" t="s">
        <v>54</v>
      </c>
      <c r="Q110">
        <v>2014</v>
      </c>
      <c r="R110">
        <v>2015</v>
      </c>
      <c r="S110">
        <v>2020</v>
      </c>
      <c r="T110" t="s">
        <v>158</v>
      </c>
      <c r="U110" t="s">
        <v>676</v>
      </c>
      <c r="V110" t="s">
        <v>677</v>
      </c>
      <c r="W110" t="s">
        <v>678</v>
      </c>
      <c r="X110" t="s">
        <v>679</v>
      </c>
      <c r="Y110">
        <v>41</v>
      </c>
      <c r="AA110">
        <v>2020</v>
      </c>
    </row>
    <row r="111" spans="2:27" x14ac:dyDescent="0.35">
      <c r="B111">
        <v>114</v>
      </c>
      <c r="C111" t="s">
        <v>128</v>
      </c>
      <c r="D111" s="1" t="s">
        <v>680</v>
      </c>
      <c r="E111" t="s">
        <v>681</v>
      </c>
      <c r="F111" t="s">
        <v>7</v>
      </c>
      <c r="H111" t="s">
        <v>131</v>
      </c>
      <c r="K111" t="s">
        <v>682</v>
      </c>
      <c r="L111" t="s">
        <v>32</v>
      </c>
      <c r="N111" t="s">
        <v>34</v>
      </c>
      <c r="P111" t="s">
        <v>47</v>
      </c>
      <c r="Q111">
        <v>2018</v>
      </c>
      <c r="T111" t="s">
        <v>36</v>
      </c>
      <c r="U111" t="s">
        <v>37</v>
      </c>
      <c r="V111" t="s">
        <v>683</v>
      </c>
    </row>
    <row r="112" spans="2:27" x14ac:dyDescent="0.35">
      <c r="B112">
        <v>115</v>
      </c>
      <c r="C112" t="s">
        <v>27</v>
      </c>
      <c r="D112" t="s">
        <v>684</v>
      </c>
      <c r="E112" t="s">
        <v>685</v>
      </c>
      <c r="F112" t="s">
        <v>7</v>
      </c>
      <c r="H112" t="s">
        <v>30</v>
      </c>
      <c r="K112" t="s">
        <v>686</v>
      </c>
      <c r="L112" t="s">
        <v>44</v>
      </c>
      <c r="N112" t="s">
        <v>392</v>
      </c>
      <c r="P112" t="s">
        <v>47</v>
      </c>
      <c r="Q112">
        <v>2008</v>
      </c>
      <c r="T112" t="s">
        <v>36</v>
      </c>
      <c r="U112" t="s">
        <v>37</v>
      </c>
      <c r="V112" t="s">
        <v>687</v>
      </c>
    </row>
    <row r="113" spans="2:22" x14ac:dyDescent="0.35">
      <c r="B113">
        <v>116</v>
      </c>
      <c r="C113" t="s">
        <v>128</v>
      </c>
      <c r="D113" s="1" t="s">
        <v>688</v>
      </c>
      <c r="E113" t="s">
        <v>689</v>
      </c>
      <c r="F113" t="s">
        <v>7</v>
      </c>
      <c r="H113" t="s">
        <v>131</v>
      </c>
      <c r="K113" t="s">
        <v>609</v>
      </c>
      <c r="L113" t="s">
        <v>44</v>
      </c>
      <c r="M113" t="s">
        <v>690</v>
      </c>
      <c r="N113" t="s">
        <v>134</v>
      </c>
      <c r="P113" t="s">
        <v>47</v>
      </c>
      <c r="Q113">
        <v>2013</v>
      </c>
      <c r="T113" t="s">
        <v>36</v>
      </c>
      <c r="U113" t="s">
        <v>533</v>
      </c>
      <c r="V113" t="s">
        <v>691</v>
      </c>
    </row>
    <row r="114" spans="2:22" x14ac:dyDescent="0.35">
      <c r="B114">
        <v>117</v>
      </c>
      <c r="C114" t="s">
        <v>39</v>
      </c>
      <c r="D114" t="s">
        <v>692</v>
      </c>
      <c r="E114" t="s">
        <v>693</v>
      </c>
      <c r="F114" t="s">
        <v>7</v>
      </c>
      <c r="H114" t="s">
        <v>42</v>
      </c>
      <c r="K114" t="s">
        <v>694</v>
      </c>
      <c r="L114" t="s">
        <v>44</v>
      </c>
      <c r="M114" t="s">
        <v>695</v>
      </c>
      <c r="N114" t="s">
        <v>134</v>
      </c>
      <c r="P114" t="s">
        <v>47</v>
      </c>
      <c r="Q114">
        <v>2014</v>
      </c>
      <c r="T114" t="s">
        <v>36</v>
      </c>
      <c r="U114" t="s">
        <v>37</v>
      </c>
      <c r="V114" t="s">
        <v>696</v>
      </c>
    </row>
    <row r="115" spans="2:22" x14ac:dyDescent="0.35">
      <c r="B115">
        <v>118</v>
      </c>
      <c r="C115" t="s">
        <v>177</v>
      </c>
      <c r="D115" t="s">
        <v>697</v>
      </c>
      <c r="E115" t="s">
        <v>698</v>
      </c>
      <c r="F115" t="s">
        <v>7</v>
      </c>
      <c r="H115" t="s">
        <v>180</v>
      </c>
      <c r="K115" t="s">
        <v>699</v>
      </c>
      <c r="L115" t="s">
        <v>700</v>
      </c>
      <c r="N115" t="s">
        <v>117</v>
      </c>
      <c r="P115" t="s">
        <v>47</v>
      </c>
      <c r="Q115">
        <v>2001</v>
      </c>
      <c r="T115" t="s">
        <v>36</v>
      </c>
      <c r="U115" t="s">
        <v>37</v>
      </c>
      <c r="V115" t="s">
        <v>701</v>
      </c>
    </row>
    <row r="116" spans="2:22" x14ac:dyDescent="0.35">
      <c r="B116">
        <v>119</v>
      </c>
      <c r="C116" t="s">
        <v>702</v>
      </c>
      <c r="D116" t="s">
        <v>703</v>
      </c>
      <c r="E116" t="s">
        <v>704</v>
      </c>
      <c r="F116" t="s">
        <v>7</v>
      </c>
      <c r="H116" t="s">
        <v>705</v>
      </c>
      <c r="K116" t="s">
        <v>706</v>
      </c>
      <c r="L116" t="s">
        <v>485</v>
      </c>
      <c r="M116" t="s">
        <v>707</v>
      </c>
      <c r="N116" t="s">
        <v>63</v>
      </c>
      <c r="P116" t="s">
        <v>47</v>
      </c>
      <c r="Q116">
        <v>2009</v>
      </c>
      <c r="T116" t="s">
        <v>36</v>
      </c>
      <c r="U116" t="s">
        <v>37</v>
      </c>
      <c r="V116" t="s">
        <v>708</v>
      </c>
    </row>
    <row r="117" spans="2:22" x14ac:dyDescent="0.35">
      <c r="B117">
        <v>120</v>
      </c>
      <c r="C117" t="s">
        <v>39</v>
      </c>
      <c r="D117" t="s">
        <v>709</v>
      </c>
      <c r="E117" t="s">
        <v>710</v>
      </c>
      <c r="F117" t="s">
        <v>7</v>
      </c>
      <c r="H117" t="s">
        <v>42</v>
      </c>
      <c r="K117" t="s">
        <v>711</v>
      </c>
      <c r="L117" t="s">
        <v>712</v>
      </c>
      <c r="N117" t="s">
        <v>134</v>
      </c>
      <c r="P117" t="s">
        <v>54</v>
      </c>
      <c r="Q117">
        <v>2006</v>
      </c>
      <c r="T117" t="s">
        <v>36</v>
      </c>
      <c r="U117" t="s">
        <v>37</v>
      </c>
      <c r="V117" t="s">
        <v>713</v>
      </c>
    </row>
    <row r="118" spans="2:22" x14ac:dyDescent="0.35">
      <c r="B118">
        <v>121</v>
      </c>
      <c r="C118" t="s">
        <v>91</v>
      </c>
      <c r="D118" t="s">
        <v>714</v>
      </c>
      <c r="E118" t="s">
        <v>715</v>
      </c>
      <c r="F118" t="s">
        <v>7</v>
      </c>
      <c r="H118" t="s">
        <v>94</v>
      </c>
      <c r="K118" t="s">
        <v>716</v>
      </c>
      <c r="L118" t="s">
        <v>61</v>
      </c>
      <c r="M118" t="s">
        <v>717</v>
      </c>
      <c r="N118" t="s">
        <v>63</v>
      </c>
      <c r="P118" t="s">
        <v>47</v>
      </c>
      <c r="Q118">
        <v>2016</v>
      </c>
      <c r="R118">
        <v>2017</v>
      </c>
      <c r="T118" t="s">
        <v>36</v>
      </c>
      <c r="U118" t="s">
        <v>37</v>
      </c>
      <c r="V118" t="s">
        <v>718</v>
      </c>
    </row>
    <row r="119" spans="2:22" x14ac:dyDescent="0.35">
      <c r="B119">
        <v>122</v>
      </c>
      <c r="C119" t="s">
        <v>56</v>
      </c>
      <c r="D119" t="s">
        <v>719</v>
      </c>
      <c r="E119" t="s">
        <v>720</v>
      </c>
      <c r="F119" t="s">
        <v>7</v>
      </c>
      <c r="H119" t="s">
        <v>59</v>
      </c>
      <c r="K119" t="s">
        <v>721</v>
      </c>
      <c r="L119" t="s">
        <v>722</v>
      </c>
      <c r="N119" t="s">
        <v>134</v>
      </c>
      <c r="P119" t="s">
        <v>47</v>
      </c>
      <c r="Q119">
        <v>2004</v>
      </c>
      <c r="T119" t="s">
        <v>36</v>
      </c>
      <c r="U119" t="s">
        <v>37</v>
      </c>
      <c r="V119" t="s">
        <v>723</v>
      </c>
    </row>
    <row r="120" spans="2:22" x14ac:dyDescent="0.35">
      <c r="B120">
        <v>123</v>
      </c>
      <c r="C120" t="s">
        <v>56</v>
      </c>
      <c r="D120" t="s">
        <v>724</v>
      </c>
      <c r="E120" t="s">
        <v>725</v>
      </c>
      <c r="F120" t="s">
        <v>7</v>
      </c>
      <c r="H120" t="s">
        <v>59</v>
      </c>
      <c r="K120" t="s">
        <v>484</v>
      </c>
      <c r="L120" t="s">
        <v>317</v>
      </c>
      <c r="N120" t="s">
        <v>53</v>
      </c>
      <c r="P120" t="s">
        <v>47</v>
      </c>
      <c r="Q120">
        <v>2004</v>
      </c>
      <c r="T120" t="s">
        <v>36</v>
      </c>
      <c r="U120" t="s">
        <v>37</v>
      </c>
    </row>
    <row r="121" spans="2:22" x14ac:dyDescent="0.35">
      <c r="B121">
        <v>124</v>
      </c>
      <c r="C121" t="s">
        <v>56</v>
      </c>
      <c r="D121" t="s">
        <v>726</v>
      </c>
      <c r="E121" t="s">
        <v>727</v>
      </c>
      <c r="F121" t="s">
        <v>7</v>
      </c>
      <c r="H121" t="s">
        <v>59</v>
      </c>
      <c r="K121" t="s">
        <v>728</v>
      </c>
      <c r="L121" t="s">
        <v>182</v>
      </c>
      <c r="N121" t="s">
        <v>53</v>
      </c>
      <c r="P121" t="s">
        <v>47</v>
      </c>
      <c r="Q121">
        <v>2004</v>
      </c>
      <c r="T121" t="s">
        <v>36</v>
      </c>
      <c r="U121" t="s">
        <v>37</v>
      </c>
    </row>
    <row r="122" spans="2:22" x14ac:dyDescent="0.35">
      <c r="B122">
        <v>125</v>
      </c>
      <c r="C122" t="s">
        <v>177</v>
      </c>
      <c r="D122" t="s">
        <v>729</v>
      </c>
      <c r="E122" t="s">
        <v>730</v>
      </c>
      <c r="F122" t="s">
        <v>273</v>
      </c>
      <c r="H122" t="s">
        <v>180</v>
      </c>
      <c r="I122" t="s">
        <v>731</v>
      </c>
      <c r="K122" t="s">
        <v>732</v>
      </c>
      <c r="L122" t="s">
        <v>294</v>
      </c>
      <c r="M122" t="s">
        <v>733</v>
      </c>
      <c r="N122" t="s">
        <v>532</v>
      </c>
      <c r="P122" t="s">
        <v>47</v>
      </c>
      <c r="Q122">
        <v>2012</v>
      </c>
      <c r="T122" t="s">
        <v>36</v>
      </c>
      <c r="U122" t="s">
        <v>37</v>
      </c>
      <c r="V122" t="s">
        <v>734</v>
      </c>
    </row>
    <row r="123" spans="2:22" x14ac:dyDescent="0.35">
      <c r="B123">
        <v>126</v>
      </c>
      <c r="C123" t="s">
        <v>83</v>
      </c>
      <c r="D123" s="1" t="s">
        <v>735</v>
      </c>
      <c r="E123" t="s">
        <v>736</v>
      </c>
      <c r="F123" t="s">
        <v>7</v>
      </c>
      <c r="H123" t="s">
        <v>86</v>
      </c>
      <c r="K123" t="s">
        <v>737</v>
      </c>
      <c r="L123" t="s">
        <v>317</v>
      </c>
      <c r="N123" t="s">
        <v>34</v>
      </c>
      <c r="P123" t="s">
        <v>54</v>
      </c>
      <c r="Q123">
        <v>2004</v>
      </c>
      <c r="S123">
        <v>2012</v>
      </c>
      <c r="T123" t="s">
        <v>36</v>
      </c>
      <c r="U123" t="s">
        <v>37</v>
      </c>
      <c r="V123" t="s">
        <v>738</v>
      </c>
    </row>
    <row r="124" spans="2:22" x14ac:dyDescent="0.35">
      <c r="B124">
        <v>127</v>
      </c>
      <c r="C124" t="s">
        <v>177</v>
      </c>
      <c r="D124" t="s">
        <v>739</v>
      </c>
      <c r="E124" t="s">
        <v>740</v>
      </c>
      <c r="F124" t="s">
        <v>7</v>
      </c>
      <c r="H124" t="s">
        <v>180</v>
      </c>
      <c r="K124" t="s">
        <v>741</v>
      </c>
      <c r="L124" t="s">
        <v>75</v>
      </c>
      <c r="N124" t="s">
        <v>53</v>
      </c>
      <c r="P124" t="s">
        <v>47</v>
      </c>
      <c r="Q124">
        <v>2006</v>
      </c>
      <c r="T124" t="s">
        <v>36</v>
      </c>
      <c r="U124" t="s">
        <v>37</v>
      </c>
      <c r="V124" t="s">
        <v>742</v>
      </c>
    </row>
    <row r="125" spans="2:22" x14ac:dyDescent="0.35">
      <c r="B125">
        <v>128</v>
      </c>
      <c r="C125" t="s">
        <v>177</v>
      </c>
      <c r="D125" t="s">
        <v>743</v>
      </c>
      <c r="E125" t="s">
        <v>744</v>
      </c>
      <c r="F125" t="s">
        <v>7</v>
      </c>
      <c r="H125" t="s">
        <v>180</v>
      </c>
      <c r="K125" t="s">
        <v>745</v>
      </c>
      <c r="L125" t="s">
        <v>317</v>
      </c>
      <c r="N125" t="s">
        <v>34</v>
      </c>
      <c r="P125" t="s">
        <v>54</v>
      </c>
      <c r="Q125">
        <v>1992</v>
      </c>
      <c r="T125" t="s">
        <v>36</v>
      </c>
      <c r="U125" t="s">
        <v>37</v>
      </c>
      <c r="V125" t="s">
        <v>746</v>
      </c>
    </row>
    <row r="126" spans="2:22" x14ac:dyDescent="0.35">
      <c r="B126">
        <v>129</v>
      </c>
      <c r="C126" t="s">
        <v>177</v>
      </c>
      <c r="D126" t="s">
        <v>747</v>
      </c>
      <c r="E126" t="s">
        <v>744</v>
      </c>
      <c r="F126" t="s">
        <v>7</v>
      </c>
      <c r="H126" t="s">
        <v>180</v>
      </c>
      <c r="K126" t="s">
        <v>748</v>
      </c>
      <c r="L126" t="s">
        <v>317</v>
      </c>
      <c r="N126" t="s">
        <v>36</v>
      </c>
      <c r="P126" t="s">
        <v>47</v>
      </c>
      <c r="Q126">
        <v>2002</v>
      </c>
      <c r="T126" t="s">
        <v>36</v>
      </c>
      <c r="U126" t="s">
        <v>37</v>
      </c>
      <c r="V126" t="s">
        <v>749</v>
      </c>
    </row>
    <row r="127" spans="2:22" x14ac:dyDescent="0.35">
      <c r="B127">
        <v>130</v>
      </c>
      <c r="C127" t="s">
        <v>177</v>
      </c>
      <c r="D127" t="s">
        <v>750</v>
      </c>
      <c r="E127" t="s">
        <v>751</v>
      </c>
      <c r="F127" t="s">
        <v>7</v>
      </c>
      <c r="H127" t="s">
        <v>180</v>
      </c>
      <c r="K127" t="s">
        <v>503</v>
      </c>
      <c r="L127" t="s">
        <v>752</v>
      </c>
      <c r="N127" t="s">
        <v>53</v>
      </c>
      <c r="P127" t="s">
        <v>54</v>
      </c>
      <c r="Q127">
        <v>2006</v>
      </c>
      <c r="T127" t="s">
        <v>36</v>
      </c>
      <c r="U127" t="s">
        <v>37</v>
      </c>
      <c r="V127" t="s">
        <v>753</v>
      </c>
    </row>
    <row r="128" spans="2:22" x14ac:dyDescent="0.35">
      <c r="B128">
        <v>131</v>
      </c>
      <c r="C128" t="s">
        <v>177</v>
      </c>
      <c r="D128" t="s">
        <v>754</v>
      </c>
      <c r="E128" t="s">
        <v>755</v>
      </c>
      <c r="F128" t="s">
        <v>7</v>
      </c>
      <c r="H128" t="s">
        <v>180</v>
      </c>
      <c r="K128" t="s">
        <v>756</v>
      </c>
      <c r="L128" t="s">
        <v>44</v>
      </c>
      <c r="N128" t="s">
        <v>134</v>
      </c>
      <c r="P128" t="s">
        <v>35</v>
      </c>
      <c r="Q128">
        <v>2008</v>
      </c>
      <c r="T128" t="s">
        <v>36</v>
      </c>
      <c r="U128" t="s">
        <v>37</v>
      </c>
      <c r="V128" t="s">
        <v>757</v>
      </c>
    </row>
    <row r="129" spans="2:22" x14ac:dyDescent="0.35">
      <c r="B129">
        <v>132</v>
      </c>
      <c r="C129" t="s">
        <v>91</v>
      </c>
      <c r="D129" t="s">
        <v>758</v>
      </c>
      <c r="E129" t="s">
        <v>759</v>
      </c>
      <c r="F129" t="s">
        <v>7</v>
      </c>
      <c r="H129" t="s">
        <v>94</v>
      </c>
      <c r="K129" t="s">
        <v>760</v>
      </c>
      <c r="L129" t="s">
        <v>61</v>
      </c>
      <c r="M129" t="s">
        <v>761</v>
      </c>
      <c r="N129" t="s">
        <v>63</v>
      </c>
      <c r="P129" t="s">
        <v>47</v>
      </c>
      <c r="Q129">
        <v>2014</v>
      </c>
      <c r="T129" t="s">
        <v>36</v>
      </c>
      <c r="U129" t="s">
        <v>37</v>
      </c>
      <c r="V129" t="s">
        <v>762</v>
      </c>
    </row>
    <row r="130" spans="2:22" x14ac:dyDescent="0.35">
      <c r="B130">
        <v>133</v>
      </c>
      <c r="C130" t="s">
        <v>177</v>
      </c>
      <c r="D130" t="s">
        <v>763</v>
      </c>
      <c r="E130" t="s">
        <v>764</v>
      </c>
      <c r="F130" t="s">
        <v>7</v>
      </c>
      <c r="H130" t="s">
        <v>180</v>
      </c>
      <c r="K130" t="s">
        <v>765</v>
      </c>
      <c r="L130" t="s">
        <v>766</v>
      </c>
      <c r="N130" t="s">
        <v>53</v>
      </c>
      <c r="P130" t="s">
        <v>47</v>
      </c>
      <c r="Q130">
        <v>2008</v>
      </c>
      <c r="T130" t="s">
        <v>36</v>
      </c>
      <c r="U130" t="s">
        <v>37</v>
      </c>
      <c r="V130" t="s">
        <v>767</v>
      </c>
    </row>
    <row r="131" spans="2:22" x14ac:dyDescent="0.35">
      <c r="B131">
        <v>134</v>
      </c>
      <c r="C131" t="s">
        <v>177</v>
      </c>
      <c r="D131" t="s">
        <v>768</v>
      </c>
      <c r="E131" t="s">
        <v>769</v>
      </c>
      <c r="F131" t="s">
        <v>7</v>
      </c>
      <c r="H131" t="s">
        <v>180</v>
      </c>
      <c r="K131" t="s">
        <v>770</v>
      </c>
      <c r="L131" t="s">
        <v>766</v>
      </c>
      <c r="N131" t="s">
        <v>675</v>
      </c>
      <c r="P131" t="s">
        <v>47</v>
      </c>
      <c r="Q131">
        <v>2000</v>
      </c>
      <c r="T131" t="s">
        <v>36</v>
      </c>
      <c r="U131" t="s">
        <v>37</v>
      </c>
      <c r="V131" t="s">
        <v>771</v>
      </c>
    </row>
    <row r="132" spans="2:22" x14ac:dyDescent="0.35">
      <c r="B132">
        <v>135</v>
      </c>
      <c r="C132" t="s">
        <v>407</v>
      </c>
      <c r="D132" t="s">
        <v>772</v>
      </c>
      <c r="E132" t="s">
        <v>773</v>
      </c>
      <c r="F132" t="s">
        <v>7</v>
      </c>
      <c r="H132" t="s">
        <v>410</v>
      </c>
      <c r="K132" t="s">
        <v>774</v>
      </c>
      <c r="L132" t="s">
        <v>775</v>
      </c>
      <c r="N132" t="s">
        <v>675</v>
      </c>
      <c r="P132" t="s">
        <v>36</v>
      </c>
      <c r="Q132">
        <v>2013</v>
      </c>
      <c r="T132" t="s">
        <v>36</v>
      </c>
      <c r="U132" t="s">
        <v>37</v>
      </c>
      <c r="V132" t="s">
        <v>776</v>
      </c>
    </row>
    <row r="133" spans="2:22" x14ac:dyDescent="0.35">
      <c r="B133">
        <v>136</v>
      </c>
      <c r="C133" t="s">
        <v>91</v>
      </c>
      <c r="D133" t="s">
        <v>777</v>
      </c>
      <c r="E133" t="s">
        <v>778</v>
      </c>
      <c r="F133" t="s">
        <v>273</v>
      </c>
      <c r="H133" t="s">
        <v>94</v>
      </c>
      <c r="I133" t="s">
        <v>779</v>
      </c>
      <c r="K133" t="s">
        <v>74</v>
      </c>
      <c r="L133" t="s">
        <v>75</v>
      </c>
      <c r="M133" t="s">
        <v>780</v>
      </c>
      <c r="N133" t="s">
        <v>53</v>
      </c>
      <c r="P133" t="s">
        <v>47</v>
      </c>
      <c r="Q133">
        <v>2001</v>
      </c>
      <c r="T133" t="s">
        <v>36</v>
      </c>
      <c r="U133" t="s">
        <v>37</v>
      </c>
      <c r="V133" t="s">
        <v>781</v>
      </c>
    </row>
    <row r="134" spans="2:22" x14ac:dyDescent="0.35">
      <c r="B134">
        <v>137</v>
      </c>
      <c r="C134" t="s">
        <v>177</v>
      </c>
      <c r="D134" t="s">
        <v>782</v>
      </c>
      <c r="E134" t="s">
        <v>783</v>
      </c>
      <c r="F134" t="s">
        <v>7</v>
      </c>
      <c r="H134" t="s">
        <v>180</v>
      </c>
      <c r="K134" t="s">
        <v>784</v>
      </c>
      <c r="L134" t="s">
        <v>785</v>
      </c>
      <c r="M134" t="s">
        <v>786</v>
      </c>
      <c r="N134" t="s">
        <v>532</v>
      </c>
      <c r="P134" t="s">
        <v>47</v>
      </c>
      <c r="Q134">
        <v>1994</v>
      </c>
      <c r="T134" t="s">
        <v>36</v>
      </c>
      <c r="U134" t="s">
        <v>37</v>
      </c>
      <c r="V134" t="s">
        <v>787</v>
      </c>
    </row>
    <row r="135" spans="2:22" x14ac:dyDescent="0.35">
      <c r="B135">
        <v>138</v>
      </c>
      <c r="C135" t="s">
        <v>499</v>
      </c>
      <c r="D135" t="s">
        <v>788</v>
      </c>
      <c r="E135" t="s">
        <v>789</v>
      </c>
      <c r="F135" t="s">
        <v>7</v>
      </c>
      <c r="H135" t="s">
        <v>502</v>
      </c>
      <c r="K135" t="s">
        <v>595</v>
      </c>
      <c r="L135" t="s">
        <v>187</v>
      </c>
      <c r="M135" t="s">
        <v>790</v>
      </c>
      <c r="N135" t="s">
        <v>197</v>
      </c>
      <c r="P135" t="s">
        <v>47</v>
      </c>
      <c r="Q135">
        <v>1992</v>
      </c>
      <c r="T135" t="s">
        <v>36</v>
      </c>
      <c r="U135" t="s">
        <v>545</v>
      </c>
      <c r="V135" t="s">
        <v>791</v>
      </c>
    </row>
    <row r="136" spans="2:22" x14ac:dyDescent="0.35">
      <c r="B136">
        <v>139</v>
      </c>
      <c r="C136" t="s">
        <v>56</v>
      </c>
      <c r="D136" t="s">
        <v>792</v>
      </c>
      <c r="E136" t="s">
        <v>793</v>
      </c>
      <c r="F136" t="s">
        <v>7</v>
      </c>
      <c r="H136" t="s">
        <v>59</v>
      </c>
      <c r="K136" t="s">
        <v>794</v>
      </c>
      <c r="L136" t="s">
        <v>795</v>
      </c>
      <c r="N136" t="s">
        <v>796</v>
      </c>
      <c r="P136" t="s">
        <v>54</v>
      </c>
      <c r="Q136">
        <v>2005</v>
      </c>
      <c r="S136">
        <f>2020</f>
        <v>2020</v>
      </c>
      <c r="T136" t="s">
        <v>36</v>
      </c>
      <c r="U136" t="s">
        <v>37</v>
      </c>
    </row>
    <row r="137" spans="2:22" x14ac:dyDescent="0.35">
      <c r="B137">
        <v>140</v>
      </c>
      <c r="C137" t="s">
        <v>39</v>
      </c>
      <c r="D137" t="s">
        <v>797</v>
      </c>
      <c r="E137" t="s">
        <v>798</v>
      </c>
      <c r="F137" t="s">
        <v>7</v>
      </c>
      <c r="H137" t="s">
        <v>42</v>
      </c>
      <c r="K137" t="s">
        <v>799</v>
      </c>
      <c r="L137" t="s">
        <v>416</v>
      </c>
      <c r="N137" t="s">
        <v>134</v>
      </c>
      <c r="P137" t="s">
        <v>54</v>
      </c>
      <c r="Q137">
        <v>2000</v>
      </c>
      <c r="S137">
        <v>2012</v>
      </c>
      <c r="T137" t="s">
        <v>36</v>
      </c>
      <c r="U137" t="s">
        <v>37</v>
      </c>
      <c r="V137" t="s">
        <v>800</v>
      </c>
    </row>
    <row r="138" spans="2:22" x14ac:dyDescent="0.35">
      <c r="B138">
        <v>141</v>
      </c>
      <c r="C138" t="s">
        <v>702</v>
      </c>
      <c r="D138" t="s">
        <v>801</v>
      </c>
      <c r="E138" t="s">
        <v>802</v>
      </c>
      <c r="F138" t="s">
        <v>7</v>
      </c>
      <c r="H138" t="s">
        <v>705</v>
      </c>
      <c r="K138" t="s">
        <v>760</v>
      </c>
      <c r="L138" t="s">
        <v>543</v>
      </c>
      <c r="M138" t="s">
        <v>803</v>
      </c>
      <c r="N138" t="s">
        <v>197</v>
      </c>
      <c r="P138" t="s">
        <v>47</v>
      </c>
      <c r="Q138">
        <v>2011</v>
      </c>
      <c r="T138" t="s">
        <v>36</v>
      </c>
      <c r="U138" t="s">
        <v>545</v>
      </c>
      <c r="V138" t="s">
        <v>804</v>
      </c>
    </row>
    <row r="139" spans="2:22" x14ac:dyDescent="0.35">
      <c r="B139">
        <v>142</v>
      </c>
      <c r="C139" t="s">
        <v>254</v>
      </c>
      <c r="D139" t="s">
        <v>805</v>
      </c>
      <c r="E139" t="s">
        <v>806</v>
      </c>
      <c r="F139" t="s">
        <v>7</v>
      </c>
      <c r="H139" t="s">
        <v>257</v>
      </c>
      <c r="K139" t="s">
        <v>595</v>
      </c>
      <c r="L139" t="s">
        <v>543</v>
      </c>
      <c r="M139" t="s">
        <v>807</v>
      </c>
      <c r="N139" t="s">
        <v>197</v>
      </c>
      <c r="P139" t="s">
        <v>47</v>
      </c>
      <c r="Q139">
        <v>2007</v>
      </c>
      <c r="T139" t="s">
        <v>36</v>
      </c>
      <c r="U139" t="s">
        <v>37</v>
      </c>
      <c r="V139" t="s">
        <v>808</v>
      </c>
    </row>
    <row r="140" spans="2:22" x14ac:dyDescent="0.35">
      <c r="B140">
        <v>143</v>
      </c>
      <c r="C140" t="s">
        <v>461</v>
      </c>
      <c r="D140" t="s">
        <v>809</v>
      </c>
      <c r="E140" t="s">
        <v>810</v>
      </c>
      <c r="F140" t="s">
        <v>7</v>
      </c>
      <c r="H140" t="s">
        <v>464</v>
      </c>
      <c r="K140" t="s">
        <v>811</v>
      </c>
      <c r="L140" t="s">
        <v>543</v>
      </c>
      <c r="M140" t="s">
        <v>812</v>
      </c>
      <c r="N140" t="s">
        <v>197</v>
      </c>
      <c r="P140" t="s">
        <v>47</v>
      </c>
      <c r="Q140">
        <v>1966</v>
      </c>
      <c r="T140" t="s">
        <v>36</v>
      </c>
      <c r="U140" t="s">
        <v>37</v>
      </c>
      <c r="V140" t="s">
        <v>813</v>
      </c>
    </row>
    <row r="141" spans="2:22" x14ac:dyDescent="0.35">
      <c r="B141">
        <v>144</v>
      </c>
      <c r="C141" t="s">
        <v>112</v>
      </c>
      <c r="D141" t="s">
        <v>814</v>
      </c>
      <c r="E141" t="s">
        <v>815</v>
      </c>
      <c r="F141" t="s">
        <v>7</v>
      </c>
      <c r="H141" t="s">
        <v>115</v>
      </c>
      <c r="K141" t="s">
        <v>816</v>
      </c>
      <c r="L141" t="s">
        <v>543</v>
      </c>
      <c r="M141" t="s">
        <v>817</v>
      </c>
      <c r="N141" t="s">
        <v>53</v>
      </c>
      <c r="P141" t="s">
        <v>47</v>
      </c>
      <c r="Q141">
        <v>2007</v>
      </c>
      <c r="T141" t="s">
        <v>36</v>
      </c>
      <c r="U141" t="s">
        <v>818</v>
      </c>
      <c r="V141" t="s">
        <v>819</v>
      </c>
    </row>
    <row r="142" spans="2:22" x14ac:dyDescent="0.35">
      <c r="B142">
        <v>145</v>
      </c>
      <c r="C142" t="s">
        <v>450</v>
      </c>
      <c r="D142" t="s">
        <v>820</v>
      </c>
      <c r="E142" t="s">
        <v>821</v>
      </c>
      <c r="F142" t="s">
        <v>7</v>
      </c>
      <c r="H142" t="s">
        <v>453</v>
      </c>
      <c r="K142" t="s">
        <v>822</v>
      </c>
      <c r="L142" t="s">
        <v>543</v>
      </c>
      <c r="M142" t="s">
        <v>823</v>
      </c>
      <c r="N142" t="s">
        <v>197</v>
      </c>
      <c r="P142" t="s">
        <v>47</v>
      </c>
      <c r="Q142">
        <v>2006</v>
      </c>
      <c r="T142" t="s">
        <v>36</v>
      </c>
      <c r="U142" t="s">
        <v>37</v>
      </c>
      <c r="V142" t="s">
        <v>824</v>
      </c>
    </row>
    <row r="143" spans="2:22" x14ac:dyDescent="0.35">
      <c r="B143">
        <v>146</v>
      </c>
      <c r="C143" t="s">
        <v>128</v>
      </c>
      <c r="D143" s="1" t="s">
        <v>825</v>
      </c>
      <c r="E143" t="s">
        <v>826</v>
      </c>
      <c r="F143" t="s">
        <v>7</v>
      </c>
      <c r="H143" t="s">
        <v>131</v>
      </c>
      <c r="K143" t="s">
        <v>123</v>
      </c>
      <c r="L143" t="s">
        <v>543</v>
      </c>
      <c r="M143" t="s">
        <v>827</v>
      </c>
      <c r="N143" t="s">
        <v>197</v>
      </c>
      <c r="P143" t="s">
        <v>47</v>
      </c>
      <c r="Q143">
        <v>2003</v>
      </c>
      <c r="T143" t="s">
        <v>36</v>
      </c>
      <c r="U143" t="s">
        <v>126</v>
      </c>
      <c r="V143" t="s">
        <v>828</v>
      </c>
    </row>
    <row r="144" spans="2:22" x14ac:dyDescent="0.35">
      <c r="B144">
        <v>147</v>
      </c>
      <c r="C144" t="s">
        <v>450</v>
      </c>
      <c r="D144" t="s">
        <v>829</v>
      </c>
      <c r="E144" t="s">
        <v>830</v>
      </c>
      <c r="F144" t="s">
        <v>7</v>
      </c>
      <c r="H144" t="s">
        <v>453</v>
      </c>
      <c r="K144" t="s">
        <v>74</v>
      </c>
      <c r="L144" t="s">
        <v>543</v>
      </c>
      <c r="M144" t="s">
        <v>831</v>
      </c>
      <c r="N144" t="s">
        <v>34</v>
      </c>
      <c r="P144" t="s">
        <v>47</v>
      </c>
      <c r="Q144">
        <v>2017</v>
      </c>
      <c r="T144" t="s">
        <v>36</v>
      </c>
      <c r="U144" t="s">
        <v>37</v>
      </c>
      <c r="V144" t="s">
        <v>832</v>
      </c>
    </row>
    <row r="145" spans="2:22" x14ac:dyDescent="0.35">
      <c r="B145">
        <v>148</v>
      </c>
      <c r="C145" t="s">
        <v>56</v>
      </c>
      <c r="D145" t="s">
        <v>833</v>
      </c>
      <c r="E145" t="s">
        <v>834</v>
      </c>
      <c r="F145" t="s">
        <v>7</v>
      </c>
      <c r="H145" t="s">
        <v>59</v>
      </c>
      <c r="K145" t="s">
        <v>835</v>
      </c>
      <c r="L145" t="s">
        <v>635</v>
      </c>
      <c r="N145" t="s">
        <v>157</v>
      </c>
      <c r="P145" t="s">
        <v>47</v>
      </c>
      <c r="Q145">
        <v>2005</v>
      </c>
      <c r="T145" t="s">
        <v>36</v>
      </c>
      <c r="U145" t="s">
        <v>37</v>
      </c>
    </row>
    <row r="146" spans="2:22" x14ac:dyDescent="0.35">
      <c r="B146">
        <v>149</v>
      </c>
      <c r="C146" t="s">
        <v>56</v>
      </c>
      <c r="D146" t="s">
        <v>836</v>
      </c>
      <c r="E146" t="s">
        <v>837</v>
      </c>
      <c r="F146" t="s">
        <v>7</v>
      </c>
      <c r="H146" t="s">
        <v>59</v>
      </c>
      <c r="K146" t="s">
        <v>838</v>
      </c>
      <c r="L146" t="s">
        <v>182</v>
      </c>
      <c r="N146" t="s">
        <v>53</v>
      </c>
      <c r="P146" t="s">
        <v>47</v>
      </c>
      <c r="Q146">
        <v>2010</v>
      </c>
      <c r="T146" t="s">
        <v>36</v>
      </c>
      <c r="U146" t="s">
        <v>37</v>
      </c>
      <c r="V146" t="s">
        <v>839</v>
      </c>
    </row>
    <row r="147" spans="2:22" x14ac:dyDescent="0.35">
      <c r="B147">
        <v>150</v>
      </c>
      <c r="C147" t="s">
        <v>254</v>
      </c>
      <c r="D147" t="s">
        <v>840</v>
      </c>
      <c r="E147" t="s">
        <v>841</v>
      </c>
      <c r="F147" t="s">
        <v>7</v>
      </c>
      <c r="H147" t="s">
        <v>257</v>
      </c>
      <c r="K147" t="s">
        <v>201</v>
      </c>
      <c r="L147" t="s">
        <v>842</v>
      </c>
      <c r="M147" t="s">
        <v>843</v>
      </c>
      <c r="N147" t="s">
        <v>532</v>
      </c>
      <c r="P147" t="s">
        <v>47</v>
      </c>
      <c r="Q147">
        <v>1968</v>
      </c>
      <c r="T147" t="s">
        <v>36</v>
      </c>
      <c r="U147" t="s">
        <v>533</v>
      </c>
      <c r="V147" t="s">
        <v>844</v>
      </c>
    </row>
    <row r="148" spans="2:22" x14ac:dyDescent="0.35">
      <c r="B148">
        <v>151</v>
      </c>
      <c r="C148" t="s">
        <v>112</v>
      </c>
      <c r="D148" t="s">
        <v>845</v>
      </c>
      <c r="E148" t="s">
        <v>846</v>
      </c>
      <c r="F148" t="s">
        <v>7</v>
      </c>
      <c r="H148" t="s">
        <v>115</v>
      </c>
      <c r="K148" t="s">
        <v>513</v>
      </c>
      <c r="L148" t="s">
        <v>847</v>
      </c>
      <c r="N148" t="s">
        <v>532</v>
      </c>
      <c r="P148" t="s">
        <v>47</v>
      </c>
      <c r="Q148">
        <v>1981</v>
      </c>
      <c r="T148" t="s">
        <v>36</v>
      </c>
      <c r="U148" t="s">
        <v>533</v>
      </c>
      <c r="V148" t="s">
        <v>848</v>
      </c>
    </row>
    <row r="149" spans="2:22" x14ac:dyDescent="0.35">
      <c r="B149">
        <v>152</v>
      </c>
      <c r="C149" t="s">
        <v>461</v>
      </c>
      <c r="D149" t="s">
        <v>849</v>
      </c>
      <c r="E149" t="s">
        <v>850</v>
      </c>
      <c r="F149" t="s">
        <v>7</v>
      </c>
      <c r="H149" t="s">
        <v>464</v>
      </c>
      <c r="K149" t="s">
        <v>201</v>
      </c>
      <c r="L149" t="s">
        <v>44</v>
      </c>
      <c r="N149" t="s">
        <v>532</v>
      </c>
      <c r="P149" t="s">
        <v>47</v>
      </c>
      <c r="Q149">
        <v>2004</v>
      </c>
      <c r="T149" t="s">
        <v>36</v>
      </c>
      <c r="U149" t="s">
        <v>533</v>
      </c>
      <c r="V149" t="s">
        <v>851</v>
      </c>
    </row>
    <row r="150" spans="2:22" x14ac:dyDescent="0.35">
      <c r="B150">
        <v>154</v>
      </c>
      <c r="C150" t="s">
        <v>128</v>
      </c>
      <c r="D150" s="1" t="s">
        <v>852</v>
      </c>
      <c r="E150" t="s">
        <v>853</v>
      </c>
      <c r="F150" t="s">
        <v>7</v>
      </c>
      <c r="H150" t="s">
        <v>131</v>
      </c>
      <c r="K150" t="s">
        <v>201</v>
      </c>
      <c r="L150" t="s">
        <v>44</v>
      </c>
      <c r="M150" t="s">
        <v>854</v>
      </c>
      <c r="N150" t="s">
        <v>532</v>
      </c>
      <c r="P150" t="s">
        <v>47</v>
      </c>
      <c r="Q150">
        <v>2012</v>
      </c>
      <c r="R150">
        <v>2016</v>
      </c>
      <c r="T150" t="s">
        <v>36</v>
      </c>
      <c r="U150" t="s">
        <v>533</v>
      </c>
      <c r="V150" t="s">
        <v>855</v>
      </c>
    </row>
    <row r="151" spans="2:22" x14ac:dyDescent="0.35">
      <c r="B151">
        <v>155</v>
      </c>
      <c r="C151" t="s">
        <v>177</v>
      </c>
      <c r="D151" t="s">
        <v>856</v>
      </c>
      <c r="E151" t="s">
        <v>857</v>
      </c>
      <c r="F151" t="s">
        <v>7</v>
      </c>
      <c r="H151" t="s">
        <v>180</v>
      </c>
      <c r="K151" t="s">
        <v>774</v>
      </c>
      <c r="L151" t="s">
        <v>858</v>
      </c>
      <c r="N151" t="s">
        <v>197</v>
      </c>
      <c r="P151" t="s">
        <v>47</v>
      </c>
      <c r="Q151">
        <v>2013</v>
      </c>
      <c r="T151" t="s">
        <v>36</v>
      </c>
      <c r="U151" t="s">
        <v>676</v>
      </c>
      <c r="V151" t="s">
        <v>859</v>
      </c>
    </row>
    <row r="152" spans="2:22" x14ac:dyDescent="0.35">
      <c r="B152">
        <v>156</v>
      </c>
      <c r="C152" t="s">
        <v>407</v>
      </c>
      <c r="D152" t="s">
        <v>860</v>
      </c>
      <c r="E152" t="s">
        <v>861</v>
      </c>
      <c r="F152" t="s">
        <v>7</v>
      </c>
      <c r="H152" t="s">
        <v>410</v>
      </c>
      <c r="K152" t="s">
        <v>201</v>
      </c>
      <c r="L152" t="s">
        <v>339</v>
      </c>
      <c r="N152" t="s">
        <v>53</v>
      </c>
      <c r="P152" t="s">
        <v>47</v>
      </c>
      <c r="Q152">
        <v>2001</v>
      </c>
      <c r="T152" t="s">
        <v>36</v>
      </c>
      <c r="U152" t="s">
        <v>37</v>
      </c>
      <c r="V152" t="s">
        <v>862</v>
      </c>
    </row>
    <row r="153" spans="2:22" x14ac:dyDescent="0.35">
      <c r="B153">
        <v>157</v>
      </c>
      <c r="C153" t="s">
        <v>112</v>
      </c>
      <c r="D153" t="s">
        <v>863</v>
      </c>
      <c r="E153" t="s">
        <v>864</v>
      </c>
      <c r="F153" t="s">
        <v>273</v>
      </c>
      <c r="H153" t="s">
        <v>115</v>
      </c>
      <c r="I153" t="s">
        <v>865</v>
      </c>
      <c r="K153" t="s">
        <v>866</v>
      </c>
      <c r="L153" t="s">
        <v>32</v>
      </c>
      <c r="M153" t="s">
        <v>867</v>
      </c>
      <c r="N153" t="s">
        <v>34</v>
      </c>
      <c r="P153" t="s">
        <v>47</v>
      </c>
      <c r="Q153">
        <v>2004</v>
      </c>
      <c r="T153" t="s">
        <v>36</v>
      </c>
      <c r="U153" t="s">
        <v>37</v>
      </c>
      <c r="V153" t="s">
        <v>868</v>
      </c>
    </row>
    <row r="154" spans="2:22" x14ac:dyDescent="0.35">
      <c r="B154">
        <v>158</v>
      </c>
      <c r="C154" t="s">
        <v>407</v>
      </c>
      <c r="D154" t="s">
        <v>869</v>
      </c>
      <c r="E154" t="s">
        <v>870</v>
      </c>
      <c r="F154" t="s">
        <v>273</v>
      </c>
      <c r="H154" t="s">
        <v>410</v>
      </c>
      <c r="I154" t="s">
        <v>871</v>
      </c>
      <c r="K154" t="s">
        <v>872</v>
      </c>
      <c r="L154" t="s">
        <v>427</v>
      </c>
      <c r="N154" t="s">
        <v>53</v>
      </c>
      <c r="P154" t="s">
        <v>47</v>
      </c>
      <c r="Q154">
        <v>2014</v>
      </c>
      <c r="R154">
        <v>2016</v>
      </c>
      <c r="T154" t="s">
        <v>36</v>
      </c>
      <c r="U154" t="s">
        <v>37</v>
      </c>
      <c r="V154" t="s">
        <v>873</v>
      </c>
    </row>
    <row r="155" spans="2:22" x14ac:dyDescent="0.35">
      <c r="B155">
        <v>159</v>
      </c>
      <c r="C155" t="s">
        <v>407</v>
      </c>
      <c r="D155" t="s">
        <v>874</v>
      </c>
      <c r="E155" t="s">
        <v>875</v>
      </c>
      <c r="F155" t="s">
        <v>273</v>
      </c>
      <c r="H155" t="s">
        <v>410</v>
      </c>
      <c r="K155" t="s">
        <v>454</v>
      </c>
      <c r="L155" t="s">
        <v>44</v>
      </c>
      <c r="N155" t="s">
        <v>134</v>
      </c>
      <c r="P155" t="s">
        <v>47</v>
      </c>
      <c r="Q155">
        <v>1999</v>
      </c>
      <c r="T155" t="s">
        <v>36</v>
      </c>
      <c r="U155" t="s">
        <v>37</v>
      </c>
      <c r="V155" t="s">
        <v>876</v>
      </c>
    </row>
    <row r="156" spans="2:22" x14ac:dyDescent="0.35">
      <c r="B156">
        <v>160</v>
      </c>
      <c r="C156" t="s">
        <v>407</v>
      </c>
      <c r="D156" t="s">
        <v>877</v>
      </c>
      <c r="E156" t="s">
        <v>878</v>
      </c>
      <c r="F156" t="s">
        <v>273</v>
      </c>
      <c r="H156" t="s">
        <v>410</v>
      </c>
      <c r="K156" t="s">
        <v>454</v>
      </c>
      <c r="L156" t="s">
        <v>44</v>
      </c>
      <c r="N156" t="s">
        <v>134</v>
      </c>
      <c r="P156" t="s">
        <v>47</v>
      </c>
      <c r="Q156">
        <v>1999</v>
      </c>
      <c r="T156" t="s">
        <v>36</v>
      </c>
      <c r="U156" t="s">
        <v>37</v>
      </c>
      <c r="V156" t="s">
        <v>879</v>
      </c>
    </row>
    <row r="157" spans="2:22" x14ac:dyDescent="0.35">
      <c r="B157">
        <v>161</v>
      </c>
      <c r="C157" t="s">
        <v>407</v>
      </c>
      <c r="D157" t="s">
        <v>880</v>
      </c>
      <c r="E157" t="s">
        <v>881</v>
      </c>
      <c r="F157" t="s">
        <v>273</v>
      </c>
      <c r="H157" t="s">
        <v>410</v>
      </c>
      <c r="K157" t="s">
        <v>882</v>
      </c>
      <c r="L157" t="s">
        <v>44</v>
      </c>
      <c r="N157" t="s">
        <v>134</v>
      </c>
      <c r="P157" t="s">
        <v>47</v>
      </c>
      <c r="Q157">
        <v>1999</v>
      </c>
      <c r="T157" t="s">
        <v>36</v>
      </c>
      <c r="U157" t="s">
        <v>37</v>
      </c>
      <c r="V157" t="s">
        <v>883</v>
      </c>
    </row>
    <row r="158" spans="2:22" x14ac:dyDescent="0.35">
      <c r="B158">
        <v>162</v>
      </c>
      <c r="C158" t="s">
        <v>407</v>
      </c>
      <c r="D158" t="s">
        <v>884</v>
      </c>
      <c r="E158" t="s">
        <v>885</v>
      </c>
      <c r="F158" t="s">
        <v>273</v>
      </c>
      <c r="H158" t="s">
        <v>410</v>
      </c>
      <c r="K158" t="s">
        <v>886</v>
      </c>
      <c r="L158" t="s">
        <v>317</v>
      </c>
      <c r="M158" t="s">
        <v>887</v>
      </c>
      <c r="N158" t="s">
        <v>34</v>
      </c>
      <c r="P158" t="s">
        <v>47</v>
      </c>
      <c r="Q158">
        <v>2015</v>
      </c>
      <c r="T158" t="s">
        <v>36</v>
      </c>
      <c r="U158" t="s">
        <v>37</v>
      </c>
    </row>
    <row r="159" spans="2:22" x14ac:dyDescent="0.35">
      <c r="B159">
        <v>163</v>
      </c>
      <c r="C159" t="s">
        <v>407</v>
      </c>
      <c r="D159" t="s">
        <v>888</v>
      </c>
      <c r="E159" t="s">
        <v>889</v>
      </c>
      <c r="F159" t="s">
        <v>273</v>
      </c>
      <c r="H159" t="s">
        <v>410</v>
      </c>
      <c r="K159" t="s">
        <v>890</v>
      </c>
      <c r="L159" t="s">
        <v>891</v>
      </c>
      <c r="N159" t="s">
        <v>53</v>
      </c>
      <c r="P159" t="s">
        <v>47</v>
      </c>
      <c r="Q159">
        <v>2007</v>
      </c>
      <c r="T159" t="s">
        <v>36</v>
      </c>
      <c r="U159" t="s">
        <v>320</v>
      </c>
      <c r="V159" t="s">
        <v>892</v>
      </c>
    </row>
    <row r="160" spans="2:22" x14ac:dyDescent="0.35">
      <c r="B160">
        <v>164</v>
      </c>
      <c r="C160" t="s">
        <v>407</v>
      </c>
      <c r="D160" t="s">
        <v>893</v>
      </c>
      <c r="E160" t="s">
        <v>894</v>
      </c>
      <c r="F160" t="s">
        <v>273</v>
      </c>
      <c r="H160" t="s">
        <v>410</v>
      </c>
      <c r="I160" t="s">
        <v>871</v>
      </c>
      <c r="K160" t="s">
        <v>293</v>
      </c>
      <c r="L160" t="s">
        <v>895</v>
      </c>
      <c r="N160" t="s">
        <v>53</v>
      </c>
      <c r="P160" t="s">
        <v>47</v>
      </c>
      <c r="Q160">
        <v>2011</v>
      </c>
      <c r="T160" t="s">
        <v>36</v>
      </c>
      <c r="U160" t="s">
        <v>320</v>
      </c>
      <c r="V160" t="s">
        <v>896</v>
      </c>
    </row>
    <row r="161" spans="2:22" x14ac:dyDescent="0.35">
      <c r="B161">
        <v>165</v>
      </c>
      <c r="C161" t="s">
        <v>407</v>
      </c>
      <c r="D161" t="s">
        <v>897</v>
      </c>
      <c r="E161" t="s">
        <v>898</v>
      </c>
      <c r="F161" t="s">
        <v>273</v>
      </c>
      <c r="H161" t="s">
        <v>410</v>
      </c>
      <c r="K161" t="s">
        <v>899</v>
      </c>
      <c r="L161" t="s">
        <v>900</v>
      </c>
      <c r="N161" t="s">
        <v>459</v>
      </c>
      <c r="P161" t="s">
        <v>47</v>
      </c>
      <c r="Q161">
        <v>1999</v>
      </c>
      <c r="T161" t="s">
        <v>36</v>
      </c>
      <c r="U161" t="s">
        <v>37</v>
      </c>
      <c r="V161" t="s">
        <v>901</v>
      </c>
    </row>
    <row r="162" spans="2:22" x14ac:dyDescent="0.35">
      <c r="B162">
        <v>166</v>
      </c>
      <c r="C162" t="s">
        <v>407</v>
      </c>
      <c r="D162" t="s">
        <v>902</v>
      </c>
      <c r="E162" t="s">
        <v>903</v>
      </c>
      <c r="F162" t="s">
        <v>273</v>
      </c>
      <c r="H162" t="s">
        <v>410</v>
      </c>
      <c r="K162" t="s">
        <v>415</v>
      </c>
      <c r="L162" t="s">
        <v>416</v>
      </c>
      <c r="N162" t="s">
        <v>904</v>
      </c>
      <c r="P162" t="s">
        <v>47</v>
      </c>
      <c r="Q162">
        <v>1999</v>
      </c>
      <c r="T162" t="s">
        <v>36</v>
      </c>
      <c r="U162" t="s">
        <v>37</v>
      </c>
      <c r="V162" t="s">
        <v>905</v>
      </c>
    </row>
    <row r="163" spans="2:22" x14ac:dyDescent="0.35">
      <c r="B163">
        <v>167</v>
      </c>
      <c r="C163" t="s">
        <v>407</v>
      </c>
      <c r="D163" t="s">
        <v>906</v>
      </c>
      <c r="E163" t="s">
        <v>907</v>
      </c>
      <c r="F163" t="s">
        <v>273</v>
      </c>
      <c r="H163" t="s">
        <v>410</v>
      </c>
      <c r="K163" t="s">
        <v>908</v>
      </c>
      <c r="L163" t="s">
        <v>909</v>
      </c>
      <c r="M163" t="s">
        <v>910</v>
      </c>
      <c r="N163" t="s">
        <v>197</v>
      </c>
      <c r="P163" t="s">
        <v>47</v>
      </c>
      <c r="Q163">
        <v>2007</v>
      </c>
      <c r="T163" t="s">
        <v>36</v>
      </c>
      <c r="U163" t="s">
        <v>37</v>
      </c>
      <c r="V163" t="s">
        <v>911</v>
      </c>
    </row>
    <row r="164" spans="2:22" x14ac:dyDescent="0.35">
      <c r="B164">
        <v>168</v>
      </c>
      <c r="C164" t="s">
        <v>177</v>
      </c>
      <c r="D164" t="s">
        <v>912</v>
      </c>
      <c r="E164" t="s">
        <v>913</v>
      </c>
      <c r="F164" t="s">
        <v>7</v>
      </c>
      <c r="H164" t="s">
        <v>180</v>
      </c>
      <c r="K164" t="s">
        <v>503</v>
      </c>
      <c r="L164" t="s">
        <v>914</v>
      </c>
      <c r="N164" t="s">
        <v>63</v>
      </c>
      <c r="P164" t="s">
        <v>54</v>
      </c>
      <c r="Q164">
        <v>2006</v>
      </c>
      <c r="R164">
        <v>2006</v>
      </c>
      <c r="S164">
        <v>2014</v>
      </c>
      <c r="T164" t="s">
        <v>36</v>
      </c>
      <c r="U164" t="s">
        <v>37</v>
      </c>
      <c r="V164" t="s">
        <v>915</v>
      </c>
    </row>
    <row r="165" spans="2:22" x14ac:dyDescent="0.35">
      <c r="B165">
        <v>169</v>
      </c>
      <c r="C165" t="s">
        <v>177</v>
      </c>
      <c r="D165" t="s">
        <v>916</v>
      </c>
      <c r="E165" t="s">
        <v>917</v>
      </c>
      <c r="F165" t="s">
        <v>7</v>
      </c>
      <c r="H165" t="s">
        <v>180</v>
      </c>
      <c r="K165" t="s">
        <v>918</v>
      </c>
      <c r="L165" t="s">
        <v>919</v>
      </c>
      <c r="N165" t="s">
        <v>63</v>
      </c>
      <c r="P165" t="s">
        <v>54</v>
      </c>
      <c r="Q165">
        <v>1994</v>
      </c>
      <c r="T165" t="s">
        <v>36</v>
      </c>
      <c r="U165" t="s">
        <v>37</v>
      </c>
      <c r="V165" t="s">
        <v>920</v>
      </c>
    </row>
    <row r="166" spans="2:22" x14ac:dyDescent="0.35">
      <c r="B166">
        <v>170</v>
      </c>
      <c r="C166" t="s">
        <v>177</v>
      </c>
      <c r="D166" t="s">
        <v>921</v>
      </c>
      <c r="E166" t="s">
        <v>922</v>
      </c>
      <c r="F166" t="s">
        <v>7</v>
      </c>
      <c r="H166" t="s">
        <v>180</v>
      </c>
      <c r="K166" t="s">
        <v>923</v>
      </c>
      <c r="L166" t="s">
        <v>294</v>
      </c>
      <c r="M166" t="s">
        <v>924</v>
      </c>
      <c r="N166" t="s">
        <v>63</v>
      </c>
      <c r="P166" t="s">
        <v>47</v>
      </c>
      <c r="Q166">
        <v>2017</v>
      </c>
      <c r="T166" t="s">
        <v>36</v>
      </c>
      <c r="U166" t="s">
        <v>37</v>
      </c>
      <c r="V166" t="s">
        <v>925</v>
      </c>
    </row>
    <row r="167" spans="2:22" x14ac:dyDescent="0.35">
      <c r="B167">
        <v>171</v>
      </c>
      <c r="C167" t="s">
        <v>177</v>
      </c>
      <c r="D167" t="s">
        <v>926</v>
      </c>
      <c r="E167" t="s">
        <v>927</v>
      </c>
      <c r="F167" t="s">
        <v>7</v>
      </c>
      <c r="H167" t="s">
        <v>180</v>
      </c>
      <c r="K167" t="s">
        <v>928</v>
      </c>
      <c r="L167" t="s">
        <v>766</v>
      </c>
      <c r="N167" t="s">
        <v>63</v>
      </c>
      <c r="P167" t="s">
        <v>47</v>
      </c>
      <c r="Q167">
        <v>1999</v>
      </c>
      <c r="T167" t="s">
        <v>36</v>
      </c>
      <c r="U167" t="s">
        <v>37</v>
      </c>
      <c r="V167" t="s">
        <v>929</v>
      </c>
    </row>
    <row r="168" spans="2:22" x14ac:dyDescent="0.35">
      <c r="B168">
        <v>172</v>
      </c>
      <c r="C168" t="s">
        <v>83</v>
      </c>
      <c r="D168" s="1" t="s">
        <v>930</v>
      </c>
      <c r="E168" t="s">
        <v>931</v>
      </c>
      <c r="F168" t="s">
        <v>7</v>
      </c>
      <c r="H168" t="s">
        <v>86</v>
      </c>
      <c r="K168" t="s">
        <v>138</v>
      </c>
      <c r="L168" t="s">
        <v>96</v>
      </c>
      <c r="N168" t="s">
        <v>34</v>
      </c>
      <c r="P168" t="s">
        <v>54</v>
      </c>
      <c r="Q168">
        <v>2000</v>
      </c>
      <c r="S168">
        <v>2008</v>
      </c>
      <c r="T168" t="s">
        <v>36</v>
      </c>
      <c r="U168" t="s">
        <v>37</v>
      </c>
      <c r="V168" t="s">
        <v>932</v>
      </c>
    </row>
    <row r="169" spans="2:22" x14ac:dyDescent="0.35">
      <c r="B169">
        <v>173</v>
      </c>
      <c r="C169" t="s">
        <v>302</v>
      </c>
      <c r="D169" t="s">
        <v>933</v>
      </c>
      <c r="E169" t="s">
        <v>934</v>
      </c>
      <c r="F169" t="s">
        <v>7</v>
      </c>
      <c r="H169" t="s">
        <v>305</v>
      </c>
      <c r="K169" t="s">
        <v>935</v>
      </c>
      <c r="L169" t="s">
        <v>96</v>
      </c>
      <c r="N169" t="s">
        <v>223</v>
      </c>
      <c r="P169" t="s">
        <v>35</v>
      </c>
      <c r="Q169">
        <v>2001</v>
      </c>
      <c r="T169" t="s">
        <v>36</v>
      </c>
      <c r="U169" t="s">
        <v>37</v>
      </c>
      <c r="V169" t="s">
        <v>936</v>
      </c>
    </row>
    <row r="170" spans="2:22" x14ac:dyDescent="0.35">
      <c r="B170">
        <v>174</v>
      </c>
      <c r="C170" t="s">
        <v>177</v>
      </c>
      <c r="D170" t="s">
        <v>937</v>
      </c>
      <c r="E170" t="s">
        <v>938</v>
      </c>
      <c r="F170" t="s">
        <v>7</v>
      </c>
      <c r="H170" t="s">
        <v>180</v>
      </c>
      <c r="K170" t="s">
        <v>484</v>
      </c>
      <c r="L170" t="s">
        <v>766</v>
      </c>
      <c r="N170" t="s">
        <v>63</v>
      </c>
      <c r="P170" t="s">
        <v>35</v>
      </c>
      <c r="Q170">
        <v>1988</v>
      </c>
      <c r="T170" t="s">
        <v>36</v>
      </c>
      <c r="U170" t="s">
        <v>37</v>
      </c>
      <c r="V170" t="s">
        <v>939</v>
      </c>
    </row>
    <row r="171" spans="2:22" x14ac:dyDescent="0.35">
      <c r="B171">
        <v>175</v>
      </c>
      <c r="C171" t="s">
        <v>177</v>
      </c>
      <c r="D171" t="s">
        <v>940</v>
      </c>
      <c r="E171" t="s">
        <v>941</v>
      </c>
      <c r="F171" t="s">
        <v>7</v>
      </c>
      <c r="H171" t="s">
        <v>180</v>
      </c>
      <c r="K171" t="s">
        <v>503</v>
      </c>
      <c r="L171" t="s">
        <v>635</v>
      </c>
      <c r="N171" t="s">
        <v>63</v>
      </c>
      <c r="P171" t="s">
        <v>47</v>
      </c>
      <c r="Q171">
        <v>2006</v>
      </c>
      <c r="T171" t="s">
        <v>36</v>
      </c>
      <c r="U171" t="s">
        <v>37</v>
      </c>
      <c r="V171" t="s">
        <v>942</v>
      </c>
    </row>
    <row r="172" spans="2:22" x14ac:dyDescent="0.35">
      <c r="B172">
        <v>176</v>
      </c>
      <c r="C172" t="s">
        <v>56</v>
      </c>
      <c r="D172" t="s">
        <v>943</v>
      </c>
      <c r="E172" t="s">
        <v>944</v>
      </c>
      <c r="F172" t="s">
        <v>7</v>
      </c>
      <c r="H172" t="s">
        <v>59</v>
      </c>
      <c r="K172" t="s">
        <v>469</v>
      </c>
      <c r="L172" t="s">
        <v>61</v>
      </c>
      <c r="N172" t="s">
        <v>63</v>
      </c>
      <c r="P172" t="s">
        <v>47</v>
      </c>
      <c r="Q172">
        <v>1999</v>
      </c>
      <c r="T172" t="s">
        <v>36</v>
      </c>
      <c r="U172" t="s">
        <v>37</v>
      </c>
    </row>
    <row r="173" spans="2:22" x14ac:dyDescent="0.35">
      <c r="B173">
        <v>177</v>
      </c>
      <c r="C173" t="s">
        <v>39</v>
      </c>
      <c r="D173" t="s">
        <v>945</v>
      </c>
      <c r="E173" t="s">
        <v>946</v>
      </c>
      <c r="F173" t="s">
        <v>7</v>
      </c>
      <c r="H173" t="s">
        <v>42</v>
      </c>
      <c r="K173" t="s">
        <v>517</v>
      </c>
      <c r="L173" t="s">
        <v>96</v>
      </c>
      <c r="N173" t="s">
        <v>63</v>
      </c>
      <c r="P173" t="s">
        <v>54</v>
      </c>
      <c r="Q173">
        <v>2004</v>
      </c>
      <c r="T173" t="s">
        <v>36</v>
      </c>
      <c r="U173" t="s">
        <v>37</v>
      </c>
      <c r="V173" t="s">
        <v>947</v>
      </c>
    </row>
    <row r="174" spans="2:22" x14ac:dyDescent="0.35">
      <c r="B174">
        <v>178</v>
      </c>
      <c r="C174" t="s">
        <v>128</v>
      </c>
      <c r="D174" s="1" t="s">
        <v>948</v>
      </c>
      <c r="E174" t="s">
        <v>949</v>
      </c>
      <c r="F174" t="s">
        <v>7</v>
      </c>
      <c r="H174" t="s">
        <v>131</v>
      </c>
      <c r="K174" t="s">
        <v>950</v>
      </c>
      <c r="L174" t="s">
        <v>416</v>
      </c>
      <c r="N174" t="s">
        <v>392</v>
      </c>
      <c r="P174" t="s">
        <v>47</v>
      </c>
      <c r="Q174">
        <v>2007</v>
      </c>
      <c r="T174" t="s">
        <v>36</v>
      </c>
      <c r="U174" t="s">
        <v>37</v>
      </c>
      <c r="V174" t="s">
        <v>951</v>
      </c>
    </row>
    <row r="175" spans="2:22" x14ac:dyDescent="0.35">
      <c r="B175">
        <v>179</v>
      </c>
      <c r="C175" t="s">
        <v>217</v>
      </c>
      <c r="D175" t="s">
        <v>952</v>
      </c>
      <c r="E175" t="s">
        <v>953</v>
      </c>
      <c r="F175" t="s">
        <v>7</v>
      </c>
      <c r="H175" t="s">
        <v>220</v>
      </c>
      <c r="K175" t="s">
        <v>954</v>
      </c>
      <c r="L175" t="s">
        <v>187</v>
      </c>
      <c r="N175" t="s">
        <v>189</v>
      </c>
      <c r="P175" t="s">
        <v>47</v>
      </c>
      <c r="Q175">
        <v>2008</v>
      </c>
      <c r="T175" t="s">
        <v>36</v>
      </c>
      <c r="U175" t="s">
        <v>37</v>
      </c>
      <c r="V175" t="s">
        <v>955</v>
      </c>
    </row>
    <row r="176" spans="2:22" x14ac:dyDescent="0.35">
      <c r="B176">
        <v>180</v>
      </c>
      <c r="C176" t="s">
        <v>217</v>
      </c>
      <c r="D176" t="s">
        <v>956</v>
      </c>
      <c r="E176" t="s">
        <v>957</v>
      </c>
      <c r="F176" t="s">
        <v>7</v>
      </c>
      <c r="H176" t="s">
        <v>220</v>
      </c>
      <c r="K176" t="s">
        <v>542</v>
      </c>
      <c r="L176" t="s">
        <v>187</v>
      </c>
      <c r="M176" t="s">
        <v>958</v>
      </c>
      <c r="N176" t="s">
        <v>117</v>
      </c>
      <c r="P176" t="s">
        <v>54</v>
      </c>
      <c r="Q176">
        <v>2002</v>
      </c>
      <c r="R176">
        <v>2002</v>
      </c>
      <c r="S176">
        <v>2012</v>
      </c>
      <c r="T176" t="s">
        <v>36</v>
      </c>
      <c r="U176" t="s">
        <v>37</v>
      </c>
      <c r="V176" t="s">
        <v>959</v>
      </c>
    </row>
    <row r="177" spans="2:22" x14ac:dyDescent="0.35">
      <c r="B177">
        <v>181</v>
      </c>
      <c r="C177" t="s">
        <v>217</v>
      </c>
      <c r="D177" t="s">
        <v>960</v>
      </c>
      <c r="E177" t="s">
        <v>961</v>
      </c>
      <c r="F177" t="s">
        <v>7</v>
      </c>
      <c r="H177" t="s">
        <v>220</v>
      </c>
      <c r="K177" t="s">
        <v>123</v>
      </c>
      <c r="L177" t="s">
        <v>44</v>
      </c>
      <c r="M177" t="s">
        <v>962</v>
      </c>
      <c r="N177" t="s">
        <v>134</v>
      </c>
      <c r="P177" t="s">
        <v>47</v>
      </c>
      <c r="Q177">
        <v>2007</v>
      </c>
      <c r="T177" t="s">
        <v>36</v>
      </c>
      <c r="U177" t="s">
        <v>37</v>
      </c>
      <c r="V177" t="s">
        <v>963</v>
      </c>
    </row>
    <row r="178" spans="2:22" x14ac:dyDescent="0.35">
      <c r="B178">
        <v>182</v>
      </c>
      <c r="C178" t="s">
        <v>119</v>
      </c>
      <c r="D178" t="s">
        <v>964</v>
      </c>
      <c r="E178" t="s">
        <v>965</v>
      </c>
      <c r="F178" t="s">
        <v>7</v>
      </c>
      <c r="H178" t="s">
        <v>122</v>
      </c>
      <c r="K178" t="s">
        <v>774</v>
      </c>
      <c r="L178" t="s">
        <v>966</v>
      </c>
      <c r="M178" t="s">
        <v>967</v>
      </c>
      <c r="N178" t="s">
        <v>968</v>
      </c>
      <c r="P178" t="s">
        <v>47</v>
      </c>
      <c r="Q178">
        <v>2012</v>
      </c>
      <c r="T178" t="s">
        <v>36</v>
      </c>
      <c r="U178" t="s">
        <v>533</v>
      </c>
      <c r="V178" t="s">
        <v>969</v>
      </c>
    </row>
    <row r="179" spans="2:22" x14ac:dyDescent="0.35">
      <c r="B179">
        <v>183</v>
      </c>
      <c r="C179" t="s">
        <v>27</v>
      </c>
      <c r="D179" t="s">
        <v>970</v>
      </c>
      <c r="E179" t="s">
        <v>971</v>
      </c>
      <c r="F179" t="s">
        <v>7</v>
      </c>
      <c r="H179" t="s">
        <v>30</v>
      </c>
      <c r="K179" t="s">
        <v>721</v>
      </c>
      <c r="L179" t="s">
        <v>722</v>
      </c>
      <c r="N179" t="s">
        <v>972</v>
      </c>
      <c r="P179" t="s">
        <v>54</v>
      </c>
      <c r="Q179">
        <v>2005</v>
      </c>
      <c r="T179" t="s">
        <v>36</v>
      </c>
      <c r="U179" t="s">
        <v>37</v>
      </c>
      <c r="V179" t="s">
        <v>973</v>
      </c>
    </row>
    <row r="180" spans="2:22" x14ac:dyDescent="0.35">
      <c r="B180">
        <v>184</v>
      </c>
      <c r="C180" t="s">
        <v>407</v>
      </c>
      <c r="D180" t="s">
        <v>974</v>
      </c>
      <c r="E180" t="s">
        <v>975</v>
      </c>
      <c r="F180" t="s">
        <v>7</v>
      </c>
      <c r="H180" t="s">
        <v>410</v>
      </c>
      <c r="K180" t="s">
        <v>87</v>
      </c>
      <c r="L180" t="s">
        <v>976</v>
      </c>
      <c r="N180" t="s">
        <v>53</v>
      </c>
      <c r="P180" t="s">
        <v>47</v>
      </c>
      <c r="Q180">
        <v>2008</v>
      </c>
      <c r="T180" t="s">
        <v>36</v>
      </c>
      <c r="U180" t="s">
        <v>37</v>
      </c>
      <c r="V180" t="s">
        <v>977</v>
      </c>
    </row>
    <row r="181" spans="2:22" x14ac:dyDescent="0.35">
      <c r="B181">
        <v>185</v>
      </c>
      <c r="C181" t="s">
        <v>407</v>
      </c>
      <c r="D181" t="s">
        <v>978</v>
      </c>
      <c r="E181" t="s">
        <v>979</v>
      </c>
      <c r="F181" t="s">
        <v>7</v>
      </c>
      <c r="H181" t="s">
        <v>410</v>
      </c>
      <c r="K181" t="s">
        <v>686</v>
      </c>
      <c r="L181" t="s">
        <v>980</v>
      </c>
      <c r="N181" t="s">
        <v>53</v>
      </c>
      <c r="P181" t="s">
        <v>47</v>
      </c>
      <c r="Q181">
        <v>2012</v>
      </c>
      <c r="T181" t="s">
        <v>36</v>
      </c>
      <c r="U181" t="s">
        <v>37</v>
      </c>
      <c r="V181" t="s">
        <v>981</v>
      </c>
    </row>
    <row r="182" spans="2:22" x14ac:dyDescent="0.35">
      <c r="B182">
        <v>186</v>
      </c>
      <c r="C182" t="s">
        <v>407</v>
      </c>
      <c r="D182" t="s">
        <v>982</v>
      </c>
      <c r="E182" t="s">
        <v>983</v>
      </c>
      <c r="F182" t="s">
        <v>7</v>
      </c>
      <c r="H182" t="s">
        <v>410</v>
      </c>
      <c r="K182" t="s">
        <v>201</v>
      </c>
      <c r="L182" t="s">
        <v>182</v>
      </c>
      <c r="N182" t="s">
        <v>53</v>
      </c>
      <c r="P182" t="s">
        <v>35</v>
      </c>
      <c r="Q182">
        <v>2011</v>
      </c>
      <c r="T182" t="s">
        <v>36</v>
      </c>
      <c r="U182" t="s">
        <v>37</v>
      </c>
      <c r="V182" t="s">
        <v>984</v>
      </c>
    </row>
    <row r="183" spans="2:22" x14ac:dyDescent="0.35">
      <c r="B183">
        <v>187</v>
      </c>
      <c r="C183" t="s">
        <v>407</v>
      </c>
      <c r="D183" t="s">
        <v>985</v>
      </c>
      <c r="E183" t="s">
        <v>986</v>
      </c>
      <c r="F183" t="s">
        <v>7</v>
      </c>
      <c r="H183" t="s">
        <v>410</v>
      </c>
      <c r="K183" t="s">
        <v>987</v>
      </c>
      <c r="L183" t="s">
        <v>182</v>
      </c>
      <c r="M183" t="s">
        <v>988</v>
      </c>
      <c r="N183" t="s">
        <v>53</v>
      </c>
      <c r="P183" t="s">
        <v>47</v>
      </c>
      <c r="Q183">
        <v>2013</v>
      </c>
      <c r="R183">
        <v>2013</v>
      </c>
      <c r="T183" t="s">
        <v>125</v>
      </c>
      <c r="U183" t="s">
        <v>37</v>
      </c>
      <c r="V183" t="s">
        <v>989</v>
      </c>
    </row>
    <row r="184" spans="2:22" x14ac:dyDescent="0.35">
      <c r="B184">
        <v>188</v>
      </c>
      <c r="C184" t="s">
        <v>407</v>
      </c>
      <c r="D184" t="s">
        <v>990</v>
      </c>
      <c r="E184" t="s">
        <v>991</v>
      </c>
      <c r="F184" t="s">
        <v>7</v>
      </c>
      <c r="H184" t="s">
        <v>410</v>
      </c>
      <c r="K184" t="s">
        <v>992</v>
      </c>
      <c r="L184" t="s">
        <v>993</v>
      </c>
      <c r="N184" t="s">
        <v>53</v>
      </c>
      <c r="P184" t="s">
        <v>35</v>
      </c>
      <c r="Q184">
        <v>2006</v>
      </c>
      <c r="T184" t="s">
        <v>36</v>
      </c>
      <c r="U184" t="s">
        <v>37</v>
      </c>
      <c r="V184" t="s">
        <v>994</v>
      </c>
    </row>
    <row r="185" spans="2:22" x14ac:dyDescent="0.35">
      <c r="B185">
        <v>189</v>
      </c>
      <c r="C185" t="s">
        <v>65</v>
      </c>
      <c r="D185" t="s">
        <v>995</v>
      </c>
      <c r="E185" t="s">
        <v>996</v>
      </c>
      <c r="F185" t="s">
        <v>7</v>
      </c>
      <c r="H185" t="s">
        <v>68</v>
      </c>
      <c r="K185" t="s">
        <v>997</v>
      </c>
      <c r="L185" t="s">
        <v>32</v>
      </c>
      <c r="M185" t="s">
        <v>998</v>
      </c>
      <c r="N185" t="s">
        <v>34</v>
      </c>
      <c r="P185" t="s">
        <v>54</v>
      </c>
      <c r="Q185">
        <v>2004</v>
      </c>
      <c r="R185">
        <v>2004</v>
      </c>
      <c r="S185">
        <v>2011</v>
      </c>
      <c r="T185" t="s">
        <v>36</v>
      </c>
      <c r="U185" t="s">
        <v>37</v>
      </c>
      <c r="V185" t="s">
        <v>999</v>
      </c>
    </row>
    <row r="186" spans="2:22" x14ac:dyDescent="0.35">
      <c r="B186">
        <v>190</v>
      </c>
      <c r="C186" t="s">
        <v>39</v>
      </c>
      <c r="D186" t="s">
        <v>1000</v>
      </c>
      <c r="E186" t="s">
        <v>1001</v>
      </c>
      <c r="F186" t="s">
        <v>7</v>
      </c>
      <c r="H186" t="s">
        <v>42</v>
      </c>
      <c r="K186" t="s">
        <v>1002</v>
      </c>
      <c r="L186" t="s">
        <v>32</v>
      </c>
      <c r="M186" t="s">
        <v>1003</v>
      </c>
      <c r="N186" t="s">
        <v>34</v>
      </c>
      <c r="O186">
        <v>4</v>
      </c>
      <c r="P186" t="s">
        <v>47</v>
      </c>
      <c r="Q186">
        <v>2017</v>
      </c>
      <c r="T186" t="s">
        <v>158</v>
      </c>
      <c r="U186" t="s">
        <v>37</v>
      </c>
      <c r="V186" t="s">
        <v>1004</v>
      </c>
    </row>
    <row r="187" spans="2:22" x14ac:dyDescent="0.35">
      <c r="B187">
        <v>191</v>
      </c>
      <c r="C187" t="s">
        <v>450</v>
      </c>
      <c r="D187" t="s">
        <v>1005</v>
      </c>
      <c r="E187" t="s">
        <v>1006</v>
      </c>
      <c r="F187" t="s">
        <v>7</v>
      </c>
      <c r="H187" t="s">
        <v>453</v>
      </c>
      <c r="K187" t="s">
        <v>1007</v>
      </c>
      <c r="L187" t="s">
        <v>416</v>
      </c>
      <c r="M187" t="s">
        <v>1008</v>
      </c>
      <c r="N187" t="s">
        <v>53</v>
      </c>
      <c r="P187" t="s">
        <v>47</v>
      </c>
      <c r="Q187">
        <v>2019</v>
      </c>
      <c r="T187" t="s">
        <v>36</v>
      </c>
      <c r="U187" t="s">
        <v>37</v>
      </c>
      <c r="V187" t="s">
        <v>1009</v>
      </c>
    </row>
    <row r="188" spans="2:22" x14ac:dyDescent="0.35">
      <c r="B188">
        <v>192</v>
      </c>
      <c r="C188" t="s">
        <v>65</v>
      </c>
      <c r="D188" t="s">
        <v>1010</v>
      </c>
      <c r="E188" t="s">
        <v>1011</v>
      </c>
      <c r="F188" t="s">
        <v>7</v>
      </c>
      <c r="H188" t="s">
        <v>68</v>
      </c>
      <c r="K188" t="s">
        <v>484</v>
      </c>
      <c r="L188" t="s">
        <v>32</v>
      </c>
      <c r="N188" t="s">
        <v>34</v>
      </c>
      <c r="P188" t="s">
        <v>444</v>
      </c>
      <c r="Q188">
        <v>2003</v>
      </c>
      <c r="T188" t="s">
        <v>36</v>
      </c>
      <c r="U188" t="s">
        <v>37</v>
      </c>
    </row>
    <row r="189" spans="2:22" x14ac:dyDescent="0.35">
      <c r="B189">
        <v>193</v>
      </c>
      <c r="C189" t="s">
        <v>177</v>
      </c>
      <c r="D189" t="s">
        <v>1012</v>
      </c>
      <c r="E189" t="s">
        <v>1013</v>
      </c>
      <c r="F189" t="s">
        <v>7</v>
      </c>
      <c r="H189" t="s">
        <v>180</v>
      </c>
      <c r="K189" t="s">
        <v>1014</v>
      </c>
      <c r="L189" t="s">
        <v>1015</v>
      </c>
      <c r="M189" t="s">
        <v>551</v>
      </c>
      <c r="N189" t="s">
        <v>605</v>
      </c>
      <c r="P189" t="s">
        <v>54</v>
      </c>
      <c r="Q189">
        <v>2009</v>
      </c>
      <c r="T189" t="s">
        <v>36</v>
      </c>
      <c r="U189" t="s">
        <v>37</v>
      </c>
      <c r="V189" t="s">
        <v>1016</v>
      </c>
    </row>
    <row r="190" spans="2:22" x14ac:dyDescent="0.35">
      <c r="B190">
        <v>194</v>
      </c>
      <c r="C190" t="s">
        <v>177</v>
      </c>
      <c r="D190" t="s">
        <v>1017</v>
      </c>
      <c r="E190" t="s">
        <v>1018</v>
      </c>
      <c r="F190" t="s">
        <v>7</v>
      </c>
      <c r="H190" t="s">
        <v>180</v>
      </c>
      <c r="K190" t="s">
        <v>1019</v>
      </c>
      <c r="L190" t="s">
        <v>1020</v>
      </c>
      <c r="N190" t="s">
        <v>605</v>
      </c>
      <c r="P190" t="s">
        <v>54</v>
      </c>
      <c r="Q190">
        <v>2009</v>
      </c>
      <c r="T190" t="s">
        <v>36</v>
      </c>
      <c r="U190" t="s">
        <v>37</v>
      </c>
      <c r="V190" t="s">
        <v>1021</v>
      </c>
    </row>
    <row r="191" spans="2:22" x14ac:dyDescent="0.35">
      <c r="B191">
        <v>195</v>
      </c>
      <c r="C191" t="s">
        <v>302</v>
      </c>
      <c r="D191" t="s">
        <v>1022</v>
      </c>
      <c r="E191" t="s">
        <v>1023</v>
      </c>
      <c r="F191" t="s">
        <v>7</v>
      </c>
      <c r="H191" t="s">
        <v>305</v>
      </c>
      <c r="K191" t="s">
        <v>123</v>
      </c>
      <c r="L191" t="s">
        <v>44</v>
      </c>
      <c r="M191" t="s">
        <v>1024</v>
      </c>
      <c r="N191" t="s">
        <v>319</v>
      </c>
      <c r="P191" t="s">
        <v>47</v>
      </c>
      <c r="Q191">
        <v>2007</v>
      </c>
      <c r="T191" t="s">
        <v>36</v>
      </c>
      <c r="U191" t="s">
        <v>37</v>
      </c>
      <c r="V191" t="s">
        <v>1025</v>
      </c>
    </row>
    <row r="192" spans="2:22" x14ac:dyDescent="0.35">
      <c r="B192">
        <v>196</v>
      </c>
      <c r="C192" t="s">
        <v>112</v>
      </c>
      <c r="D192" t="s">
        <v>1026</v>
      </c>
      <c r="E192" t="s">
        <v>1027</v>
      </c>
      <c r="F192" t="s">
        <v>273</v>
      </c>
      <c r="H192" t="s">
        <v>115</v>
      </c>
      <c r="K192" t="s">
        <v>1028</v>
      </c>
      <c r="L192" t="s">
        <v>317</v>
      </c>
      <c r="M192" t="s">
        <v>1029</v>
      </c>
      <c r="N192" t="s">
        <v>34</v>
      </c>
      <c r="P192" t="s">
        <v>47</v>
      </c>
      <c r="Q192">
        <v>2015</v>
      </c>
      <c r="T192" t="s">
        <v>36</v>
      </c>
      <c r="U192" t="s">
        <v>37</v>
      </c>
      <c r="V192" t="s">
        <v>1030</v>
      </c>
    </row>
    <row r="193" spans="2:22" x14ac:dyDescent="0.35">
      <c r="B193">
        <v>197</v>
      </c>
      <c r="C193" t="s">
        <v>112</v>
      </c>
      <c r="D193" t="s">
        <v>1031</v>
      </c>
      <c r="E193" t="s">
        <v>1032</v>
      </c>
      <c r="F193" t="s">
        <v>273</v>
      </c>
      <c r="H193" t="s">
        <v>115</v>
      </c>
      <c r="I193" t="s">
        <v>1033</v>
      </c>
      <c r="K193" t="s">
        <v>1034</v>
      </c>
      <c r="L193" t="s">
        <v>32</v>
      </c>
      <c r="M193" t="s">
        <v>1035</v>
      </c>
      <c r="N193" t="s">
        <v>34</v>
      </c>
      <c r="P193" t="s">
        <v>47</v>
      </c>
      <c r="Q193">
        <v>2015</v>
      </c>
      <c r="T193" t="s">
        <v>36</v>
      </c>
      <c r="U193" t="s">
        <v>37</v>
      </c>
      <c r="V193" t="s">
        <v>1036</v>
      </c>
    </row>
    <row r="194" spans="2:22" x14ac:dyDescent="0.35">
      <c r="B194">
        <v>198</v>
      </c>
      <c r="C194" t="s">
        <v>39</v>
      </c>
      <c r="D194" t="s">
        <v>1037</v>
      </c>
      <c r="E194" t="s">
        <v>1038</v>
      </c>
      <c r="F194" t="s">
        <v>7</v>
      </c>
      <c r="H194" t="s">
        <v>42</v>
      </c>
      <c r="K194" t="s">
        <v>60</v>
      </c>
      <c r="L194" t="s">
        <v>96</v>
      </c>
      <c r="N194" t="s">
        <v>392</v>
      </c>
      <c r="P194" t="s">
        <v>54</v>
      </c>
      <c r="Q194">
        <v>2004</v>
      </c>
      <c r="T194" t="s">
        <v>36</v>
      </c>
      <c r="U194" t="s">
        <v>37</v>
      </c>
    </row>
    <row r="195" spans="2:22" x14ac:dyDescent="0.35">
      <c r="B195">
        <v>199</v>
      </c>
      <c r="C195" t="s">
        <v>177</v>
      </c>
      <c r="D195" t="s">
        <v>1039</v>
      </c>
      <c r="E195" t="s">
        <v>1040</v>
      </c>
      <c r="F195" t="s">
        <v>7</v>
      </c>
      <c r="H195" t="s">
        <v>180</v>
      </c>
      <c r="K195" t="s">
        <v>201</v>
      </c>
      <c r="L195" t="s">
        <v>416</v>
      </c>
      <c r="M195" t="s">
        <v>1041</v>
      </c>
      <c r="N195" t="s">
        <v>53</v>
      </c>
      <c r="P195" t="s">
        <v>47</v>
      </c>
      <c r="Q195">
        <v>1988</v>
      </c>
      <c r="T195" t="s">
        <v>36</v>
      </c>
      <c r="U195" t="s">
        <v>37</v>
      </c>
      <c r="V195" t="s">
        <v>1042</v>
      </c>
    </row>
    <row r="196" spans="2:22" x14ac:dyDescent="0.35">
      <c r="B196">
        <v>200</v>
      </c>
      <c r="C196" t="s">
        <v>177</v>
      </c>
      <c r="D196" t="s">
        <v>1043</v>
      </c>
      <c r="E196" t="s">
        <v>1040</v>
      </c>
      <c r="F196" t="s">
        <v>7</v>
      </c>
      <c r="H196" t="s">
        <v>180</v>
      </c>
      <c r="K196" t="s">
        <v>201</v>
      </c>
      <c r="L196" t="s">
        <v>182</v>
      </c>
      <c r="N196" t="s">
        <v>53</v>
      </c>
      <c r="P196" t="s">
        <v>47</v>
      </c>
      <c r="Q196">
        <v>2006</v>
      </c>
      <c r="T196" t="s">
        <v>36</v>
      </c>
      <c r="U196" t="s">
        <v>37</v>
      </c>
      <c r="V196" t="s">
        <v>1044</v>
      </c>
    </row>
    <row r="197" spans="2:22" x14ac:dyDescent="0.35">
      <c r="B197">
        <v>201</v>
      </c>
      <c r="C197" t="s">
        <v>177</v>
      </c>
      <c r="D197" t="s">
        <v>1045</v>
      </c>
      <c r="E197" t="s">
        <v>1046</v>
      </c>
      <c r="F197" t="s">
        <v>7</v>
      </c>
      <c r="H197" t="s">
        <v>180</v>
      </c>
      <c r="K197" t="s">
        <v>1047</v>
      </c>
      <c r="L197" t="s">
        <v>182</v>
      </c>
      <c r="N197" t="s">
        <v>53</v>
      </c>
      <c r="P197" t="s">
        <v>35</v>
      </c>
      <c r="Q197">
        <v>2006</v>
      </c>
      <c r="T197" t="s">
        <v>36</v>
      </c>
      <c r="U197" t="s">
        <v>37</v>
      </c>
      <c r="V197" t="s">
        <v>1048</v>
      </c>
    </row>
    <row r="198" spans="2:22" x14ac:dyDescent="0.35">
      <c r="B198">
        <v>202</v>
      </c>
      <c r="C198" t="s">
        <v>302</v>
      </c>
      <c r="D198" t="s">
        <v>1049</v>
      </c>
      <c r="E198" t="s">
        <v>1050</v>
      </c>
      <c r="F198" t="s">
        <v>7</v>
      </c>
      <c r="H198" t="s">
        <v>305</v>
      </c>
      <c r="K198" t="s">
        <v>686</v>
      </c>
      <c r="L198" t="s">
        <v>182</v>
      </c>
      <c r="N198" t="s">
        <v>53</v>
      </c>
      <c r="P198" t="s">
        <v>47</v>
      </c>
      <c r="Q198">
        <v>2000</v>
      </c>
      <c r="T198" t="s">
        <v>36</v>
      </c>
      <c r="U198" t="s">
        <v>37</v>
      </c>
      <c r="V198" t="s">
        <v>1051</v>
      </c>
    </row>
    <row r="199" spans="2:22" ht="29" x14ac:dyDescent="0.35">
      <c r="B199">
        <v>203</v>
      </c>
      <c r="C199" t="s">
        <v>128</v>
      </c>
      <c r="D199" s="1" t="s">
        <v>1052</v>
      </c>
      <c r="E199" t="s">
        <v>1053</v>
      </c>
      <c r="F199" t="s">
        <v>7</v>
      </c>
      <c r="H199" t="s">
        <v>131</v>
      </c>
      <c r="K199" t="s">
        <v>954</v>
      </c>
      <c r="L199" t="s">
        <v>628</v>
      </c>
      <c r="N199" t="s">
        <v>34</v>
      </c>
      <c r="P199" t="s">
        <v>47</v>
      </c>
      <c r="Q199">
        <v>2012</v>
      </c>
      <c r="T199" t="s">
        <v>36</v>
      </c>
      <c r="U199" t="s">
        <v>37</v>
      </c>
      <c r="V199" t="s">
        <v>1054</v>
      </c>
    </row>
    <row r="200" spans="2:22" x14ac:dyDescent="0.35">
      <c r="B200">
        <v>204</v>
      </c>
      <c r="C200" t="s">
        <v>702</v>
      </c>
      <c r="D200" t="s">
        <v>1055</v>
      </c>
      <c r="E200" t="s">
        <v>1056</v>
      </c>
      <c r="F200" t="s">
        <v>7</v>
      </c>
      <c r="H200" t="s">
        <v>705</v>
      </c>
      <c r="K200" t="s">
        <v>1057</v>
      </c>
      <c r="L200" t="s">
        <v>32</v>
      </c>
      <c r="M200" t="s">
        <v>1058</v>
      </c>
      <c r="N200" t="s">
        <v>34</v>
      </c>
      <c r="P200" t="s">
        <v>47</v>
      </c>
      <c r="Q200">
        <v>2016</v>
      </c>
      <c r="T200" t="s">
        <v>36</v>
      </c>
      <c r="U200" t="s">
        <v>37</v>
      </c>
      <c r="V200" t="s">
        <v>1059</v>
      </c>
    </row>
    <row r="201" spans="2:22" x14ac:dyDescent="0.35">
      <c r="B201">
        <v>207</v>
      </c>
      <c r="C201" t="s">
        <v>702</v>
      </c>
      <c r="D201" t="s">
        <v>1060</v>
      </c>
      <c r="E201" t="s">
        <v>1061</v>
      </c>
      <c r="F201" t="s">
        <v>7</v>
      </c>
      <c r="H201" t="s">
        <v>705</v>
      </c>
      <c r="K201" t="s">
        <v>1062</v>
      </c>
      <c r="L201" t="s">
        <v>416</v>
      </c>
      <c r="M201" t="s">
        <v>1063</v>
      </c>
      <c r="N201" t="s">
        <v>53</v>
      </c>
      <c r="P201" t="s">
        <v>54</v>
      </c>
      <c r="Q201">
        <v>2009</v>
      </c>
      <c r="S201">
        <v>2015</v>
      </c>
      <c r="T201" t="s">
        <v>36</v>
      </c>
      <c r="U201" t="s">
        <v>37</v>
      </c>
      <c r="V201" t="s">
        <v>1064</v>
      </c>
    </row>
    <row r="202" spans="2:22" x14ac:dyDescent="0.35">
      <c r="B202">
        <v>208</v>
      </c>
      <c r="C202" t="s">
        <v>83</v>
      </c>
      <c r="D202" s="1" t="s">
        <v>1065</v>
      </c>
      <c r="E202" t="s">
        <v>1066</v>
      </c>
      <c r="F202" t="s">
        <v>7</v>
      </c>
      <c r="H202" t="s">
        <v>86</v>
      </c>
      <c r="K202" t="s">
        <v>1067</v>
      </c>
      <c r="L202" t="s">
        <v>44</v>
      </c>
      <c r="N202" t="s">
        <v>134</v>
      </c>
      <c r="P202" t="s">
        <v>54</v>
      </c>
      <c r="Q202">
        <v>2006</v>
      </c>
      <c r="S202">
        <v>2011</v>
      </c>
      <c r="T202" t="s">
        <v>36</v>
      </c>
      <c r="U202" t="s">
        <v>37</v>
      </c>
      <c r="V202" t="s">
        <v>1068</v>
      </c>
    </row>
    <row r="203" spans="2:22" x14ac:dyDescent="0.35">
      <c r="B203">
        <v>209</v>
      </c>
      <c r="C203" t="s">
        <v>407</v>
      </c>
      <c r="D203" t="s">
        <v>1069</v>
      </c>
      <c r="E203" t="s">
        <v>1070</v>
      </c>
      <c r="F203" t="s">
        <v>7</v>
      </c>
      <c r="H203" t="s">
        <v>410</v>
      </c>
      <c r="K203" t="s">
        <v>1071</v>
      </c>
      <c r="L203" t="s">
        <v>44</v>
      </c>
      <c r="N203" t="s">
        <v>134</v>
      </c>
      <c r="P203" t="s">
        <v>47</v>
      </c>
      <c r="Q203">
        <v>2007</v>
      </c>
      <c r="T203" t="s">
        <v>36</v>
      </c>
      <c r="U203" t="s">
        <v>37</v>
      </c>
      <c r="V203" t="s">
        <v>1072</v>
      </c>
    </row>
    <row r="204" spans="2:22" x14ac:dyDescent="0.35">
      <c r="B204">
        <v>210</v>
      </c>
      <c r="C204" t="s">
        <v>177</v>
      </c>
      <c r="D204" t="s">
        <v>1073</v>
      </c>
      <c r="E204" t="s">
        <v>1070</v>
      </c>
      <c r="F204" t="s">
        <v>7</v>
      </c>
      <c r="H204" t="s">
        <v>180</v>
      </c>
      <c r="K204" t="s">
        <v>123</v>
      </c>
      <c r="L204" t="s">
        <v>44</v>
      </c>
      <c r="N204" t="s">
        <v>46</v>
      </c>
      <c r="P204" t="s">
        <v>54</v>
      </c>
      <c r="Q204">
        <v>2005</v>
      </c>
      <c r="T204" t="s">
        <v>36</v>
      </c>
      <c r="U204" t="s">
        <v>37</v>
      </c>
      <c r="V204" t="s">
        <v>1072</v>
      </c>
    </row>
    <row r="205" spans="2:22" x14ac:dyDescent="0.35">
      <c r="B205">
        <v>211</v>
      </c>
      <c r="C205" t="s">
        <v>254</v>
      </c>
      <c r="D205" t="s">
        <v>1074</v>
      </c>
      <c r="E205" t="s">
        <v>1075</v>
      </c>
      <c r="F205" t="s">
        <v>7</v>
      </c>
      <c r="H205" t="s">
        <v>257</v>
      </c>
      <c r="K205" t="s">
        <v>454</v>
      </c>
      <c r="L205" t="s">
        <v>44</v>
      </c>
      <c r="N205" t="s">
        <v>134</v>
      </c>
      <c r="P205" t="s">
        <v>47</v>
      </c>
      <c r="Q205">
        <v>2004</v>
      </c>
      <c r="T205" t="s">
        <v>36</v>
      </c>
      <c r="U205" t="s">
        <v>37</v>
      </c>
      <c r="V205" t="s">
        <v>1076</v>
      </c>
    </row>
    <row r="206" spans="2:22" x14ac:dyDescent="0.35">
      <c r="B206">
        <v>212</v>
      </c>
      <c r="C206" t="s">
        <v>177</v>
      </c>
      <c r="D206" t="s">
        <v>1077</v>
      </c>
      <c r="E206" t="s">
        <v>1078</v>
      </c>
      <c r="F206" t="s">
        <v>7</v>
      </c>
      <c r="H206" t="s">
        <v>180</v>
      </c>
      <c r="K206" t="s">
        <v>1079</v>
      </c>
      <c r="L206" t="s">
        <v>88</v>
      </c>
      <c r="N206" t="s">
        <v>53</v>
      </c>
      <c r="P206" t="s">
        <v>54</v>
      </c>
      <c r="Q206">
        <v>2009</v>
      </c>
      <c r="T206" t="s">
        <v>36</v>
      </c>
      <c r="U206" t="s">
        <v>37</v>
      </c>
      <c r="V206" t="s">
        <v>1080</v>
      </c>
    </row>
    <row r="207" spans="2:22" x14ac:dyDescent="0.35">
      <c r="B207">
        <v>213</v>
      </c>
      <c r="C207" t="s">
        <v>177</v>
      </c>
      <c r="D207" t="s">
        <v>1081</v>
      </c>
      <c r="E207" t="s">
        <v>1082</v>
      </c>
      <c r="F207" t="s">
        <v>7</v>
      </c>
      <c r="H207" t="s">
        <v>180</v>
      </c>
      <c r="K207" t="s">
        <v>1083</v>
      </c>
      <c r="L207" t="s">
        <v>766</v>
      </c>
      <c r="N207" t="s">
        <v>46</v>
      </c>
      <c r="P207" t="s">
        <v>35</v>
      </c>
      <c r="Q207">
        <v>2007</v>
      </c>
      <c r="T207" t="s">
        <v>36</v>
      </c>
      <c r="U207" t="s">
        <v>37</v>
      </c>
      <c r="V207" t="s">
        <v>1084</v>
      </c>
    </row>
    <row r="208" spans="2:22" x14ac:dyDescent="0.35">
      <c r="B208">
        <v>214</v>
      </c>
      <c r="C208" t="s">
        <v>461</v>
      </c>
      <c r="D208" t="s">
        <v>1085</v>
      </c>
      <c r="E208" t="s">
        <v>1086</v>
      </c>
      <c r="F208" t="s">
        <v>7</v>
      </c>
      <c r="H208" t="s">
        <v>464</v>
      </c>
      <c r="K208" t="s">
        <v>1087</v>
      </c>
      <c r="L208" t="s">
        <v>44</v>
      </c>
      <c r="N208" t="s">
        <v>532</v>
      </c>
      <c r="P208" t="s">
        <v>47</v>
      </c>
      <c r="Q208">
        <v>1965</v>
      </c>
      <c r="T208" t="s">
        <v>36</v>
      </c>
      <c r="U208" t="s">
        <v>533</v>
      </c>
      <c r="V208" t="s">
        <v>851</v>
      </c>
    </row>
    <row r="209" spans="2:22" x14ac:dyDescent="0.35">
      <c r="B209">
        <v>215</v>
      </c>
      <c r="C209" t="s">
        <v>177</v>
      </c>
      <c r="D209" t="s">
        <v>1088</v>
      </c>
      <c r="E209" t="s">
        <v>1089</v>
      </c>
      <c r="F209" t="s">
        <v>7</v>
      </c>
      <c r="H209" t="s">
        <v>180</v>
      </c>
      <c r="K209" t="s">
        <v>484</v>
      </c>
      <c r="L209" t="s">
        <v>485</v>
      </c>
      <c r="N209" t="s">
        <v>63</v>
      </c>
      <c r="P209" t="s">
        <v>47</v>
      </c>
      <c r="Q209">
        <v>1954</v>
      </c>
      <c r="T209" t="s">
        <v>36</v>
      </c>
      <c r="U209" t="s">
        <v>37</v>
      </c>
      <c r="V209" t="s">
        <v>1090</v>
      </c>
    </row>
    <row r="210" spans="2:22" x14ac:dyDescent="0.35">
      <c r="B210">
        <v>216</v>
      </c>
      <c r="C210" t="s">
        <v>112</v>
      </c>
      <c r="D210" t="s">
        <v>1091</v>
      </c>
      <c r="E210" t="s">
        <v>1092</v>
      </c>
      <c r="F210" t="s">
        <v>7</v>
      </c>
      <c r="H210" t="s">
        <v>115</v>
      </c>
      <c r="K210" t="s">
        <v>80</v>
      </c>
      <c r="L210" t="s">
        <v>32</v>
      </c>
      <c r="M210" t="s">
        <v>1093</v>
      </c>
      <c r="N210" t="s">
        <v>34</v>
      </c>
      <c r="P210" t="s">
        <v>47</v>
      </c>
      <c r="Q210">
        <v>2017</v>
      </c>
      <c r="T210" t="s">
        <v>36</v>
      </c>
      <c r="U210" t="s">
        <v>37</v>
      </c>
      <c r="V210" t="s">
        <v>1094</v>
      </c>
    </row>
    <row r="211" spans="2:22" x14ac:dyDescent="0.35">
      <c r="B211">
        <v>217</v>
      </c>
      <c r="C211" t="s">
        <v>83</v>
      </c>
      <c r="D211" s="1" t="s">
        <v>1095</v>
      </c>
      <c r="E211" t="s">
        <v>1096</v>
      </c>
      <c r="F211" t="s">
        <v>7</v>
      </c>
      <c r="H211" t="s">
        <v>86</v>
      </c>
      <c r="K211" t="s">
        <v>454</v>
      </c>
      <c r="L211" t="s">
        <v>722</v>
      </c>
      <c r="N211" t="s">
        <v>675</v>
      </c>
      <c r="P211" t="s">
        <v>35</v>
      </c>
      <c r="Q211">
        <v>2004</v>
      </c>
      <c r="S211">
        <v>2010</v>
      </c>
      <c r="T211" t="s">
        <v>36</v>
      </c>
      <c r="U211" t="s">
        <v>37</v>
      </c>
      <c r="V211" t="s">
        <v>1097</v>
      </c>
    </row>
    <row r="212" spans="2:22" x14ac:dyDescent="0.35">
      <c r="B212">
        <v>218</v>
      </c>
      <c r="C212" t="s">
        <v>83</v>
      </c>
      <c r="D212" s="1" t="s">
        <v>1098</v>
      </c>
      <c r="E212" t="s">
        <v>1099</v>
      </c>
      <c r="F212" t="s">
        <v>7</v>
      </c>
      <c r="H212" t="s">
        <v>86</v>
      </c>
      <c r="K212" t="s">
        <v>987</v>
      </c>
      <c r="L212" t="s">
        <v>182</v>
      </c>
      <c r="M212" t="s">
        <v>1100</v>
      </c>
      <c r="N212" t="s">
        <v>53</v>
      </c>
      <c r="P212" t="s">
        <v>47</v>
      </c>
      <c r="Q212">
        <v>2019</v>
      </c>
      <c r="T212" t="s">
        <v>36</v>
      </c>
      <c r="U212" t="s">
        <v>37</v>
      </c>
      <c r="V212" t="s">
        <v>1101</v>
      </c>
    </row>
    <row r="213" spans="2:22" x14ac:dyDescent="0.35">
      <c r="B213">
        <v>219</v>
      </c>
      <c r="C213" t="s">
        <v>177</v>
      </c>
      <c r="D213" t="s">
        <v>1102</v>
      </c>
      <c r="E213" t="s">
        <v>1103</v>
      </c>
      <c r="F213" t="s">
        <v>7</v>
      </c>
      <c r="H213" t="s">
        <v>180</v>
      </c>
      <c r="K213" t="s">
        <v>1083</v>
      </c>
      <c r="L213" t="s">
        <v>766</v>
      </c>
      <c r="N213" t="s">
        <v>532</v>
      </c>
      <c r="P213" t="s">
        <v>35</v>
      </c>
      <c r="Q213">
        <v>2008</v>
      </c>
      <c r="T213" t="s">
        <v>36</v>
      </c>
      <c r="U213" t="s">
        <v>37</v>
      </c>
      <c r="V213" t="s">
        <v>1104</v>
      </c>
    </row>
    <row r="214" spans="2:22" x14ac:dyDescent="0.35">
      <c r="B214">
        <v>220</v>
      </c>
      <c r="C214" t="s">
        <v>83</v>
      </c>
      <c r="D214" s="1" t="s">
        <v>1105</v>
      </c>
      <c r="E214" t="s">
        <v>1106</v>
      </c>
      <c r="F214" t="s">
        <v>7</v>
      </c>
      <c r="H214" t="s">
        <v>86</v>
      </c>
      <c r="K214" t="s">
        <v>1107</v>
      </c>
      <c r="L214" t="s">
        <v>1108</v>
      </c>
      <c r="N214" t="s">
        <v>34</v>
      </c>
      <c r="P214" t="s">
        <v>54</v>
      </c>
      <c r="Q214">
        <v>2012</v>
      </c>
      <c r="T214" t="s">
        <v>36</v>
      </c>
      <c r="U214" t="s">
        <v>37</v>
      </c>
      <c r="V214" t="s">
        <v>1109</v>
      </c>
    </row>
    <row r="215" spans="2:22" x14ac:dyDescent="0.35">
      <c r="B215">
        <v>221</v>
      </c>
      <c r="C215" t="s">
        <v>83</v>
      </c>
      <c r="D215" s="1" t="s">
        <v>1110</v>
      </c>
      <c r="E215" t="s">
        <v>1111</v>
      </c>
      <c r="F215" t="s">
        <v>7</v>
      </c>
      <c r="H215" t="s">
        <v>86</v>
      </c>
      <c r="K215" t="s">
        <v>1112</v>
      </c>
      <c r="L215" t="s">
        <v>75</v>
      </c>
      <c r="N215" t="s">
        <v>53</v>
      </c>
      <c r="P215" t="s">
        <v>35</v>
      </c>
      <c r="Q215">
        <v>1998</v>
      </c>
      <c r="S215">
        <v>2005</v>
      </c>
      <c r="T215" t="s">
        <v>36</v>
      </c>
      <c r="U215" t="s">
        <v>37</v>
      </c>
      <c r="V215" t="s">
        <v>1113</v>
      </c>
    </row>
    <row r="216" spans="2:22" x14ac:dyDescent="0.35">
      <c r="B216">
        <v>223</v>
      </c>
      <c r="C216" t="s">
        <v>83</v>
      </c>
      <c r="D216" s="1" t="s">
        <v>1114</v>
      </c>
      <c r="E216" t="s">
        <v>1115</v>
      </c>
      <c r="F216" t="s">
        <v>273</v>
      </c>
      <c r="H216" t="s">
        <v>86</v>
      </c>
      <c r="K216" t="s">
        <v>80</v>
      </c>
      <c r="L216" t="s">
        <v>317</v>
      </c>
      <c r="N216" t="s">
        <v>34</v>
      </c>
      <c r="P216" t="s">
        <v>47</v>
      </c>
      <c r="Q216">
        <v>2009</v>
      </c>
      <c r="T216" t="s">
        <v>36</v>
      </c>
      <c r="U216" t="s">
        <v>37</v>
      </c>
      <c r="V216" t="s">
        <v>1116</v>
      </c>
    </row>
    <row r="217" spans="2:22" x14ac:dyDescent="0.35">
      <c r="B217">
        <v>225</v>
      </c>
      <c r="C217" t="s">
        <v>83</v>
      </c>
      <c r="D217" s="1" t="s">
        <v>1117</v>
      </c>
      <c r="E217" t="s">
        <v>1118</v>
      </c>
      <c r="F217" t="s">
        <v>7</v>
      </c>
      <c r="H217" t="s">
        <v>86</v>
      </c>
      <c r="K217" t="s">
        <v>1119</v>
      </c>
      <c r="L217" t="s">
        <v>75</v>
      </c>
      <c r="N217" t="s">
        <v>53</v>
      </c>
      <c r="P217" t="s">
        <v>54</v>
      </c>
      <c r="Q217">
        <v>1999</v>
      </c>
      <c r="S217">
        <v>2001</v>
      </c>
      <c r="T217" t="s">
        <v>36</v>
      </c>
      <c r="U217" t="s">
        <v>37</v>
      </c>
    </row>
    <row r="218" spans="2:22" x14ac:dyDescent="0.35">
      <c r="B218">
        <v>226</v>
      </c>
      <c r="C218" t="s">
        <v>83</v>
      </c>
      <c r="D218" s="1" t="s">
        <v>1120</v>
      </c>
      <c r="E218" t="s">
        <v>1121</v>
      </c>
      <c r="F218" t="s">
        <v>7</v>
      </c>
      <c r="H218" t="s">
        <v>86</v>
      </c>
      <c r="K218" t="s">
        <v>1122</v>
      </c>
      <c r="L218" t="s">
        <v>44</v>
      </c>
      <c r="M218" t="s">
        <v>551</v>
      </c>
      <c r="N218" t="s">
        <v>134</v>
      </c>
      <c r="P218" t="s">
        <v>35</v>
      </c>
      <c r="Q218">
        <v>2011</v>
      </c>
      <c r="T218" t="s">
        <v>36</v>
      </c>
      <c r="U218" t="s">
        <v>37</v>
      </c>
      <c r="V218" t="s">
        <v>1123</v>
      </c>
    </row>
    <row r="219" spans="2:22" x14ac:dyDescent="0.35">
      <c r="B219">
        <v>227</v>
      </c>
      <c r="C219" t="s">
        <v>83</v>
      </c>
      <c r="D219" s="1" t="s">
        <v>1124</v>
      </c>
      <c r="E219" t="s">
        <v>1125</v>
      </c>
      <c r="F219" t="s">
        <v>7</v>
      </c>
      <c r="H219" t="s">
        <v>86</v>
      </c>
      <c r="K219" t="s">
        <v>1126</v>
      </c>
      <c r="L219" t="s">
        <v>919</v>
      </c>
      <c r="N219" t="s">
        <v>34</v>
      </c>
      <c r="P219" t="s">
        <v>47</v>
      </c>
      <c r="Q219">
        <v>2012</v>
      </c>
      <c r="T219" t="s">
        <v>36</v>
      </c>
      <c r="U219" t="s">
        <v>37</v>
      </c>
      <c r="V219" t="s">
        <v>1127</v>
      </c>
    </row>
    <row r="220" spans="2:22" x14ac:dyDescent="0.35">
      <c r="B220">
        <v>228</v>
      </c>
      <c r="C220" t="s">
        <v>83</v>
      </c>
      <c r="D220" s="1" t="s">
        <v>1128</v>
      </c>
      <c r="E220" t="s">
        <v>1129</v>
      </c>
      <c r="F220" t="s">
        <v>7</v>
      </c>
      <c r="H220" t="s">
        <v>86</v>
      </c>
      <c r="K220" t="s">
        <v>1130</v>
      </c>
      <c r="L220" t="s">
        <v>44</v>
      </c>
      <c r="N220" t="s">
        <v>34</v>
      </c>
      <c r="P220" t="s">
        <v>54</v>
      </c>
      <c r="Q220">
        <v>2009</v>
      </c>
      <c r="S220">
        <v>2013</v>
      </c>
      <c r="T220" t="s">
        <v>36</v>
      </c>
      <c r="U220" t="s">
        <v>37</v>
      </c>
      <c r="V220" t="s">
        <v>1131</v>
      </c>
    </row>
    <row r="221" spans="2:22" x14ac:dyDescent="0.35">
      <c r="B221">
        <v>229</v>
      </c>
      <c r="C221" t="s">
        <v>83</v>
      </c>
      <c r="D221" s="1" t="s">
        <v>1132</v>
      </c>
      <c r="E221" t="s">
        <v>1133</v>
      </c>
      <c r="F221" t="s">
        <v>7</v>
      </c>
      <c r="H221" t="s">
        <v>86</v>
      </c>
      <c r="K221" t="s">
        <v>69</v>
      </c>
      <c r="L221" t="s">
        <v>317</v>
      </c>
      <c r="N221" t="s">
        <v>34</v>
      </c>
      <c r="P221" t="s">
        <v>54</v>
      </c>
      <c r="Q221">
        <v>2008</v>
      </c>
      <c r="S221">
        <v>2012</v>
      </c>
      <c r="T221" t="s">
        <v>36</v>
      </c>
      <c r="U221" t="s">
        <v>37</v>
      </c>
      <c r="V221" t="s">
        <v>1134</v>
      </c>
    </row>
    <row r="222" spans="2:22" x14ac:dyDescent="0.35">
      <c r="B222">
        <v>231</v>
      </c>
      <c r="C222" t="s">
        <v>177</v>
      </c>
      <c r="D222" t="s">
        <v>1135</v>
      </c>
      <c r="E222" t="s">
        <v>1136</v>
      </c>
      <c r="F222" t="s">
        <v>7</v>
      </c>
      <c r="H222" t="s">
        <v>180</v>
      </c>
      <c r="K222" t="s">
        <v>69</v>
      </c>
      <c r="L222" t="s">
        <v>96</v>
      </c>
      <c r="N222" t="s">
        <v>392</v>
      </c>
      <c r="P222" t="s">
        <v>54</v>
      </c>
      <c r="Q222">
        <v>2008</v>
      </c>
      <c r="T222" t="s">
        <v>36</v>
      </c>
      <c r="U222" t="s">
        <v>37</v>
      </c>
      <c r="V222" t="s">
        <v>1137</v>
      </c>
    </row>
    <row r="223" spans="2:22" x14ac:dyDescent="0.35">
      <c r="B223">
        <v>232</v>
      </c>
      <c r="C223" t="s">
        <v>407</v>
      </c>
      <c r="D223" t="s">
        <v>1138</v>
      </c>
      <c r="E223" t="s">
        <v>1139</v>
      </c>
      <c r="F223" t="s">
        <v>7</v>
      </c>
      <c r="H223" t="s">
        <v>410</v>
      </c>
      <c r="K223" t="s">
        <v>201</v>
      </c>
      <c r="L223" t="s">
        <v>96</v>
      </c>
      <c r="M223" t="s">
        <v>1140</v>
      </c>
      <c r="N223" t="s">
        <v>34</v>
      </c>
      <c r="P223" t="s">
        <v>47</v>
      </c>
      <c r="Q223">
        <v>2011</v>
      </c>
      <c r="T223" t="s">
        <v>36</v>
      </c>
      <c r="U223" t="s">
        <v>676</v>
      </c>
      <c r="V223" t="s">
        <v>1141</v>
      </c>
    </row>
    <row r="224" spans="2:22" x14ac:dyDescent="0.35">
      <c r="B224">
        <v>233</v>
      </c>
      <c r="C224" t="s">
        <v>177</v>
      </c>
      <c r="D224" t="s">
        <v>1142</v>
      </c>
      <c r="E224" t="s">
        <v>1143</v>
      </c>
      <c r="F224" t="s">
        <v>7</v>
      </c>
      <c r="H224" t="s">
        <v>180</v>
      </c>
      <c r="K224" t="s">
        <v>1144</v>
      </c>
      <c r="L224" t="s">
        <v>775</v>
      </c>
      <c r="M224" t="s">
        <v>1145</v>
      </c>
      <c r="N224" t="s">
        <v>53</v>
      </c>
      <c r="P224" t="s">
        <v>54</v>
      </c>
      <c r="Q224">
        <v>2008</v>
      </c>
      <c r="S224">
        <f>2015</f>
        <v>2015</v>
      </c>
      <c r="T224" t="s">
        <v>36</v>
      </c>
      <c r="U224" t="s">
        <v>37</v>
      </c>
    </row>
    <row r="225" spans="2:27" x14ac:dyDescent="0.35">
      <c r="B225">
        <v>234</v>
      </c>
      <c r="C225" t="s">
        <v>56</v>
      </c>
      <c r="D225" t="s">
        <v>1146</v>
      </c>
      <c r="E225" t="s">
        <v>1147</v>
      </c>
      <c r="F225" t="s">
        <v>7</v>
      </c>
      <c r="H225" t="s">
        <v>59</v>
      </c>
      <c r="K225" t="s">
        <v>1148</v>
      </c>
      <c r="L225" t="s">
        <v>775</v>
      </c>
      <c r="N225" t="s">
        <v>53</v>
      </c>
      <c r="P225" t="s">
        <v>47</v>
      </c>
      <c r="Q225">
        <v>2008</v>
      </c>
      <c r="T225" t="s">
        <v>36</v>
      </c>
      <c r="U225" t="s">
        <v>37</v>
      </c>
      <c r="V225" t="s">
        <v>1149</v>
      </c>
    </row>
    <row r="226" spans="2:27" x14ac:dyDescent="0.35">
      <c r="B226">
        <v>235</v>
      </c>
      <c r="C226" t="s">
        <v>177</v>
      </c>
      <c r="D226" t="s">
        <v>1150</v>
      </c>
      <c r="E226" t="s">
        <v>1151</v>
      </c>
      <c r="F226" t="s">
        <v>7</v>
      </c>
      <c r="H226" t="s">
        <v>180</v>
      </c>
      <c r="K226" t="s">
        <v>1152</v>
      </c>
      <c r="L226" t="s">
        <v>775</v>
      </c>
      <c r="N226" t="s">
        <v>1153</v>
      </c>
      <c r="P226" t="s">
        <v>47</v>
      </c>
      <c r="Q226">
        <v>2012</v>
      </c>
      <c r="T226" t="s">
        <v>36</v>
      </c>
      <c r="U226" t="s">
        <v>37</v>
      </c>
      <c r="V226" t="s">
        <v>1154</v>
      </c>
    </row>
    <row r="227" spans="2:27" x14ac:dyDescent="0.35">
      <c r="B227">
        <v>236</v>
      </c>
      <c r="C227" t="s">
        <v>39</v>
      </c>
      <c r="D227" t="s">
        <v>1155</v>
      </c>
      <c r="E227" t="s">
        <v>1156</v>
      </c>
      <c r="F227" t="s">
        <v>7</v>
      </c>
      <c r="H227" t="s">
        <v>42</v>
      </c>
      <c r="K227" t="s">
        <v>1157</v>
      </c>
      <c r="L227" t="s">
        <v>1158</v>
      </c>
      <c r="N227" t="s">
        <v>319</v>
      </c>
      <c r="P227" t="s">
        <v>47</v>
      </c>
      <c r="Q227">
        <v>1998</v>
      </c>
      <c r="T227" t="s">
        <v>36</v>
      </c>
      <c r="U227" t="s">
        <v>37</v>
      </c>
      <c r="V227" t="s">
        <v>1159</v>
      </c>
    </row>
    <row r="228" spans="2:27" x14ac:dyDescent="0.35">
      <c r="B228">
        <v>237</v>
      </c>
      <c r="C228" t="s">
        <v>112</v>
      </c>
      <c r="D228" t="s">
        <v>1160</v>
      </c>
      <c r="E228" t="s">
        <v>1161</v>
      </c>
      <c r="F228" t="s">
        <v>7</v>
      </c>
      <c r="H228" t="s">
        <v>115</v>
      </c>
      <c r="K228" t="s">
        <v>1162</v>
      </c>
      <c r="L228" t="s">
        <v>182</v>
      </c>
      <c r="N228" t="s">
        <v>53</v>
      </c>
      <c r="P228" t="s">
        <v>47</v>
      </c>
      <c r="Q228">
        <v>2009</v>
      </c>
      <c r="T228" t="s">
        <v>36</v>
      </c>
      <c r="U228" t="s">
        <v>37</v>
      </c>
      <c r="V228" t="s">
        <v>1163</v>
      </c>
    </row>
    <row r="229" spans="2:27" x14ac:dyDescent="0.35">
      <c r="B229">
        <v>238</v>
      </c>
      <c r="C229" t="s">
        <v>407</v>
      </c>
      <c r="D229" t="s">
        <v>1164</v>
      </c>
      <c r="E229" t="s">
        <v>1165</v>
      </c>
      <c r="F229" t="s">
        <v>7</v>
      </c>
      <c r="H229" t="s">
        <v>410</v>
      </c>
      <c r="K229" t="s">
        <v>1166</v>
      </c>
      <c r="L229" t="s">
        <v>567</v>
      </c>
      <c r="N229" t="s">
        <v>53</v>
      </c>
      <c r="P229" t="s">
        <v>47</v>
      </c>
      <c r="Q229">
        <v>2012</v>
      </c>
      <c r="T229" t="s">
        <v>36</v>
      </c>
      <c r="U229" t="s">
        <v>37</v>
      </c>
      <c r="V229" t="s">
        <v>1167</v>
      </c>
    </row>
    <row r="230" spans="2:27" x14ac:dyDescent="0.35">
      <c r="B230">
        <v>239</v>
      </c>
      <c r="C230" t="s">
        <v>56</v>
      </c>
      <c r="D230" t="s">
        <v>1168</v>
      </c>
      <c r="E230" t="s">
        <v>1169</v>
      </c>
      <c r="F230" t="s">
        <v>7</v>
      </c>
      <c r="H230" t="s">
        <v>59</v>
      </c>
      <c r="K230" t="s">
        <v>1170</v>
      </c>
      <c r="L230" t="s">
        <v>1171</v>
      </c>
      <c r="M230" t="s">
        <v>1172</v>
      </c>
      <c r="N230" t="s">
        <v>157</v>
      </c>
      <c r="P230" t="s">
        <v>47</v>
      </c>
      <c r="Q230">
        <v>2007</v>
      </c>
      <c r="T230" t="s">
        <v>36</v>
      </c>
      <c r="U230" t="s">
        <v>37</v>
      </c>
      <c r="V230" t="s">
        <v>1173</v>
      </c>
    </row>
    <row r="231" spans="2:27" x14ac:dyDescent="0.35">
      <c r="B231">
        <v>240</v>
      </c>
      <c r="C231" t="s">
        <v>112</v>
      </c>
      <c r="D231" t="s">
        <v>1174</v>
      </c>
      <c r="E231" t="s">
        <v>1175</v>
      </c>
      <c r="F231" t="s">
        <v>7</v>
      </c>
      <c r="H231" t="s">
        <v>115</v>
      </c>
      <c r="K231" t="s">
        <v>1176</v>
      </c>
      <c r="L231" t="s">
        <v>75</v>
      </c>
      <c r="M231" t="s">
        <v>1177</v>
      </c>
      <c r="N231" t="s">
        <v>53</v>
      </c>
      <c r="P231" t="s">
        <v>47</v>
      </c>
      <c r="Q231">
        <v>2009</v>
      </c>
      <c r="T231" t="s">
        <v>36</v>
      </c>
      <c r="U231" t="s">
        <v>37</v>
      </c>
      <c r="V231" t="s">
        <v>1178</v>
      </c>
    </row>
    <row r="232" spans="2:27" x14ac:dyDescent="0.35">
      <c r="B232">
        <v>241</v>
      </c>
      <c r="C232" t="s">
        <v>39</v>
      </c>
      <c r="D232" t="s">
        <v>1179</v>
      </c>
      <c r="E232" t="s">
        <v>1180</v>
      </c>
      <c r="F232" t="s">
        <v>7</v>
      </c>
      <c r="H232" t="s">
        <v>42</v>
      </c>
      <c r="K232" t="s">
        <v>484</v>
      </c>
      <c r="L232" t="s">
        <v>96</v>
      </c>
      <c r="N232" t="s">
        <v>532</v>
      </c>
      <c r="P232" t="s">
        <v>54</v>
      </c>
      <c r="Q232">
        <v>2004</v>
      </c>
      <c r="T232" t="s">
        <v>36</v>
      </c>
      <c r="U232" t="s">
        <v>37</v>
      </c>
    </row>
    <row r="233" spans="2:27" x14ac:dyDescent="0.35">
      <c r="B233">
        <v>242</v>
      </c>
      <c r="C233" t="s">
        <v>217</v>
      </c>
      <c r="D233" t="s">
        <v>1181</v>
      </c>
      <c r="E233" t="s">
        <v>1182</v>
      </c>
      <c r="F233" t="s">
        <v>7</v>
      </c>
      <c r="H233" t="s">
        <v>220</v>
      </c>
      <c r="K233" t="s">
        <v>1183</v>
      </c>
      <c r="L233" t="s">
        <v>182</v>
      </c>
      <c r="M233" t="s">
        <v>1184</v>
      </c>
      <c r="N233" t="s">
        <v>53</v>
      </c>
      <c r="P233" t="s">
        <v>47</v>
      </c>
      <c r="Q233">
        <v>2010</v>
      </c>
      <c r="R233">
        <v>2010</v>
      </c>
      <c r="T233" t="s">
        <v>158</v>
      </c>
      <c r="U233" t="s">
        <v>37</v>
      </c>
      <c r="V233" t="s">
        <v>1185</v>
      </c>
    </row>
    <row r="234" spans="2:27" x14ac:dyDescent="0.35">
      <c r="B234">
        <v>243</v>
      </c>
      <c r="C234" t="s">
        <v>254</v>
      </c>
      <c r="D234" t="s">
        <v>1186</v>
      </c>
      <c r="E234" t="s">
        <v>1187</v>
      </c>
      <c r="F234" t="s">
        <v>7</v>
      </c>
      <c r="H234" t="s">
        <v>257</v>
      </c>
      <c r="K234" t="s">
        <v>123</v>
      </c>
      <c r="L234" t="s">
        <v>44</v>
      </c>
      <c r="N234" t="s">
        <v>134</v>
      </c>
      <c r="P234" t="s">
        <v>47</v>
      </c>
      <c r="Q234">
        <v>1993</v>
      </c>
      <c r="T234" t="s">
        <v>36</v>
      </c>
      <c r="U234" t="s">
        <v>676</v>
      </c>
      <c r="V234" t="s">
        <v>844</v>
      </c>
    </row>
    <row r="235" spans="2:27" x14ac:dyDescent="0.35">
      <c r="B235">
        <v>244</v>
      </c>
      <c r="C235" t="s">
        <v>254</v>
      </c>
      <c r="D235" t="s">
        <v>1188</v>
      </c>
      <c r="E235" t="s">
        <v>1189</v>
      </c>
      <c r="F235" t="s">
        <v>7</v>
      </c>
      <c r="H235" t="s">
        <v>257</v>
      </c>
      <c r="K235" t="s">
        <v>1190</v>
      </c>
      <c r="L235" t="s">
        <v>187</v>
      </c>
      <c r="M235" t="s">
        <v>1191</v>
      </c>
      <c r="N235" t="s">
        <v>189</v>
      </c>
      <c r="P235" t="s">
        <v>54</v>
      </c>
      <c r="Q235">
        <v>2011</v>
      </c>
      <c r="S235">
        <f>2020</f>
        <v>2020</v>
      </c>
      <c r="T235" t="s">
        <v>158</v>
      </c>
      <c r="U235" t="s">
        <v>37</v>
      </c>
      <c r="V235" t="s">
        <v>1192</v>
      </c>
      <c r="W235" t="s">
        <v>1193</v>
      </c>
      <c r="X235" t="s">
        <v>590</v>
      </c>
      <c r="Y235" t="s">
        <v>1194</v>
      </c>
      <c r="Z235" t="s">
        <v>1195</v>
      </c>
      <c r="AA235" t="s">
        <v>326</v>
      </c>
    </row>
    <row r="236" spans="2:27" x14ac:dyDescent="0.35">
      <c r="B236">
        <v>245</v>
      </c>
      <c r="C236" t="s">
        <v>65</v>
      </c>
      <c r="D236" t="s">
        <v>1196</v>
      </c>
      <c r="E236" t="s">
        <v>1197</v>
      </c>
      <c r="F236" t="s">
        <v>7</v>
      </c>
      <c r="H236" t="s">
        <v>68</v>
      </c>
      <c r="K236" t="s">
        <v>1198</v>
      </c>
      <c r="L236" t="s">
        <v>1199</v>
      </c>
      <c r="N236" t="s">
        <v>53</v>
      </c>
      <c r="P236" t="s">
        <v>35</v>
      </c>
      <c r="Q236">
        <v>1993</v>
      </c>
      <c r="T236" t="s">
        <v>36</v>
      </c>
      <c r="U236" t="s">
        <v>37</v>
      </c>
      <c r="V236" t="s">
        <v>1200</v>
      </c>
    </row>
    <row r="237" spans="2:27" x14ac:dyDescent="0.35">
      <c r="B237">
        <v>246</v>
      </c>
      <c r="C237" t="s">
        <v>450</v>
      </c>
      <c r="D237" t="s">
        <v>1201</v>
      </c>
      <c r="E237" t="s">
        <v>1202</v>
      </c>
      <c r="F237" t="s">
        <v>7</v>
      </c>
      <c r="H237" t="s">
        <v>453</v>
      </c>
      <c r="K237" t="s">
        <v>1203</v>
      </c>
      <c r="L237" t="s">
        <v>1204</v>
      </c>
      <c r="N237" t="s">
        <v>53</v>
      </c>
      <c r="P237" t="s">
        <v>47</v>
      </c>
      <c r="Q237">
        <v>2010</v>
      </c>
      <c r="T237" t="s">
        <v>158</v>
      </c>
      <c r="U237" t="s">
        <v>37</v>
      </c>
      <c r="V237" t="s">
        <v>1205</v>
      </c>
    </row>
    <row r="238" spans="2:27" x14ac:dyDescent="0.35">
      <c r="B238">
        <v>247</v>
      </c>
      <c r="C238" t="s">
        <v>302</v>
      </c>
      <c r="D238" t="s">
        <v>1206</v>
      </c>
      <c r="E238" t="s">
        <v>1207</v>
      </c>
      <c r="F238" t="s">
        <v>7</v>
      </c>
      <c r="H238" t="s">
        <v>305</v>
      </c>
      <c r="K238" t="s">
        <v>1208</v>
      </c>
      <c r="L238" t="s">
        <v>416</v>
      </c>
      <c r="N238" t="s">
        <v>392</v>
      </c>
      <c r="P238" t="s">
        <v>47</v>
      </c>
      <c r="Q238">
        <v>1996</v>
      </c>
      <c r="T238" t="s">
        <v>36</v>
      </c>
      <c r="U238" t="s">
        <v>676</v>
      </c>
      <c r="V238" t="s">
        <v>1209</v>
      </c>
    </row>
    <row r="239" spans="2:27" x14ac:dyDescent="0.35">
      <c r="B239">
        <v>249</v>
      </c>
      <c r="C239" t="s">
        <v>177</v>
      </c>
      <c r="D239" t="s">
        <v>1210</v>
      </c>
      <c r="E239" t="s">
        <v>1211</v>
      </c>
      <c r="F239" t="s">
        <v>7</v>
      </c>
      <c r="H239" t="s">
        <v>180</v>
      </c>
      <c r="K239" t="s">
        <v>770</v>
      </c>
      <c r="L239" t="s">
        <v>96</v>
      </c>
      <c r="N239" t="s">
        <v>117</v>
      </c>
      <c r="P239" t="s">
        <v>54</v>
      </c>
      <c r="Q239">
        <v>2001</v>
      </c>
      <c r="T239" t="s">
        <v>36</v>
      </c>
      <c r="U239" t="s">
        <v>37</v>
      </c>
      <c r="V239" t="s">
        <v>1212</v>
      </c>
    </row>
    <row r="240" spans="2:27" x14ac:dyDescent="0.35">
      <c r="B240">
        <v>250</v>
      </c>
      <c r="C240" t="s">
        <v>177</v>
      </c>
      <c r="D240" t="s">
        <v>1213</v>
      </c>
      <c r="E240" t="s">
        <v>1214</v>
      </c>
      <c r="F240" t="s">
        <v>7</v>
      </c>
      <c r="H240" t="s">
        <v>180</v>
      </c>
      <c r="K240" t="s">
        <v>760</v>
      </c>
      <c r="L240" t="s">
        <v>75</v>
      </c>
      <c r="M240" t="s">
        <v>1215</v>
      </c>
      <c r="N240" t="s">
        <v>53</v>
      </c>
      <c r="P240" t="s">
        <v>47</v>
      </c>
      <c r="Q240">
        <v>2013</v>
      </c>
      <c r="T240" t="s">
        <v>36</v>
      </c>
      <c r="U240" t="s">
        <v>37</v>
      </c>
      <c r="V240" t="s">
        <v>1216</v>
      </c>
    </row>
    <row r="241" spans="2:27" x14ac:dyDescent="0.35">
      <c r="B241">
        <v>251</v>
      </c>
      <c r="C241" t="s">
        <v>177</v>
      </c>
      <c r="D241" t="s">
        <v>1217</v>
      </c>
      <c r="E241" t="s">
        <v>1218</v>
      </c>
      <c r="F241" t="s">
        <v>7</v>
      </c>
      <c r="H241" t="s">
        <v>180</v>
      </c>
      <c r="K241" t="s">
        <v>1219</v>
      </c>
      <c r="L241" t="s">
        <v>1220</v>
      </c>
      <c r="M241" t="s">
        <v>1221</v>
      </c>
      <c r="N241" t="s">
        <v>53</v>
      </c>
      <c r="P241" t="s">
        <v>54</v>
      </c>
      <c r="Q241">
        <v>2011</v>
      </c>
      <c r="R241">
        <v>2011</v>
      </c>
      <c r="S241">
        <v>2020</v>
      </c>
      <c r="T241" t="s">
        <v>125</v>
      </c>
      <c r="U241" t="s">
        <v>37</v>
      </c>
      <c r="V241" t="s">
        <v>1222</v>
      </c>
    </row>
    <row r="242" spans="2:27" x14ac:dyDescent="0.35">
      <c r="B242">
        <v>252</v>
      </c>
      <c r="C242" t="s">
        <v>112</v>
      </c>
      <c r="D242" t="s">
        <v>1223</v>
      </c>
      <c r="E242" t="s">
        <v>1224</v>
      </c>
      <c r="F242" t="s">
        <v>7</v>
      </c>
      <c r="H242" t="s">
        <v>115</v>
      </c>
      <c r="K242" t="s">
        <v>293</v>
      </c>
      <c r="L242" t="s">
        <v>895</v>
      </c>
      <c r="M242" t="s">
        <v>1225</v>
      </c>
      <c r="N242" t="s">
        <v>53</v>
      </c>
      <c r="O242">
        <v>4</v>
      </c>
      <c r="P242" t="s">
        <v>47</v>
      </c>
      <c r="Q242">
        <v>2020</v>
      </c>
      <c r="T242" t="s">
        <v>158</v>
      </c>
      <c r="U242" t="s">
        <v>37</v>
      </c>
      <c r="V242" t="s">
        <v>1226</v>
      </c>
    </row>
    <row r="243" spans="2:27" x14ac:dyDescent="0.35">
      <c r="B243">
        <v>253</v>
      </c>
      <c r="C243" t="s">
        <v>56</v>
      </c>
      <c r="D243" t="s">
        <v>1227</v>
      </c>
      <c r="E243" t="s">
        <v>1228</v>
      </c>
      <c r="F243" t="s">
        <v>7</v>
      </c>
      <c r="H243" t="s">
        <v>59</v>
      </c>
      <c r="K243" t="s">
        <v>1229</v>
      </c>
      <c r="L243" t="s">
        <v>96</v>
      </c>
      <c r="M243" t="s">
        <v>1230</v>
      </c>
      <c r="N243" t="s">
        <v>63</v>
      </c>
      <c r="P243" t="s">
        <v>54</v>
      </c>
      <c r="Q243">
        <v>2016</v>
      </c>
      <c r="S243">
        <v>2020</v>
      </c>
      <c r="T243" t="s">
        <v>36</v>
      </c>
      <c r="U243" t="s">
        <v>37</v>
      </c>
      <c r="V243" t="s">
        <v>1231</v>
      </c>
    </row>
    <row r="244" spans="2:27" x14ac:dyDescent="0.35">
      <c r="B244">
        <v>254</v>
      </c>
      <c r="C244" t="s">
        <v>83</v>
      </c>
      <c r="D244" s="1" t="s">
        <v>1232</v>
      </c>
      <c r="E244" t="s">
        <v>1233</v>
      </c>
      <c r="F244" t="s">
        <v>7</v>
      </c>
      <c r="H244" t="s">
        <v>86</v>
      </c>
      <c r="K244" t="s">
        <v>1234</v>
      </c>
      <c r="L244" t="s">
        <v>44</v>
      </c>
      <c r="N244" t="s">
        <v>134</v>
      </c>
      <c r="P244" t="s">
        <v>47</v>
      </c>
      <c r="Q244">
        <v>2002</v>
      </c>
      <c r="T244" t="s">
        <v>36</v>
      </c>
      <c r="U244" t="s">
        <v>37</v>
      </c>
      <c r="V244" t="s">
        <v>1235</v>
      </c>
    </row>
    <row r="245" spans="2:27" x14ac:dyDescent="0.35">
      <c r="B245">
        <v>255</v>
      </c>
      <c r="C245" t="s">
        <v>177</v>
      </c>
      <c r="D245" t="s">
        <v>1236</v>
      </c>
      <c r="E245" t="s">
        <v>1237</v>
      </c>
      <c r="F245" t="s">
        <v>7</v>
      </c>
      <c r="H245" t="s">
        <v>180</v>
      </c>
      <c r="K245" t="s">
        <v>1238</v>
      </c>
      <c r="L245" t="s">
        <v>1239</v>
      </c>
      <c r="N245" t="s">
        <v>675</v>
      </c>
      <c r="P245" t="s">
        <v>47</v>
      </c>
      <c r="Q245">
        <v>2001</v>
      </c>
      <c r="T245" t="s">
        <v>36</v>
      </c>
      <c r="U245" t="s">
        <v>37</v>
      </c>
      <c r="V245" t="s">
        <v>1240</v>
      </c>
    </row>
    <row r="246" spans="2:27" x14ac:dyDescent="0.35">
      <c r="B246">
        <v>256</v>
      </c>
      <c r="C246" t="s">
        <v>39</v>
      </c>
      <c r="D246" t="s">
        <v>1241</v>
      </c>
      <c r="E246" t="s">
        <v>1242</v>
      </c>
      <c r="F246" t="s">
        <v>7</v>
      </c>
      <c r="H246" t="s">
        <v>42</v>
      </c>
      <c r="K246" t="s">
        <v>1243</v>
      </c>
      <c r="L246" t="s">
        <v>966</v>
      </c>
      <c r="N246" t="s">
        <v>34</v>
      </c>
      <c r="P246" t="s">
        <v>47</v>
      </c>
      <c r="Q246">
        <v>2001</v>
      </c>
      <c r="T246" t="s">
        <v>36</v>
      </c>
      <c r="U246" t="s">
        <v>37</v>
      </c>
      <c r="V246" t="s">
        <v>1244</v>
      </c>
    </row>
    <row r="247" spans="2:27" x14ac:dyDescent="0.35">
      <c r="B247">
        <v>257</v>
      </c>
      <c r="C247" t="s">
        <v>177</v>
      </c>
      <c r="D247" t="s">
        <v>1245</v>
      </c>
      <c r="E247" t="s">
        <v>1246</v>
      </c>
      <c r="F247" t="s">
        <v>7</v>
      </c>
      <c r="H247" t="s">
        <v>180</v>
      </c>
      <c r="K247" t="s">
        <v>1247</v>
      </c>
      <c r="L247" t="s">
        <v>1248</v>
      </c>
      <c r="N247" t="s">
        <v>146</v>
      </c>
      <c r="P247" t="s">
        <v>54</v>
      </c>
      <c r="Q247">
        <v>2002</v>
      </c>
      <c r="T247" t="s">
        <v>36</v>
      </c>
      <c r="U247" t="s">
        <v>37</v>
      </c>
      <c r="V247" t="s">
        <v>1249</v>
      </c>
    </row>
    <row r="248" spans="2:27" x14ac:dyDescent="0.35">
      <c r="B248">
        <v>258</v>
      </c>
      <c r="C248" t="s">
        <v>91</v>
      </c>
      <c r="D248" t="s">
        <v>1250</v>
      </c>
      <c r="E248" t="s">
        <v>1251</v>
      </c>
      <c r="F248" t="s">
        <v>273</v>
      </c>
      <c r="H248" t="s">
        <v>94</v>
      </c>
      <c r="K248" t="s">
        <v>74</v>
      </c>
      <c r="L248" t="s">
        <v>32</v>
      </c>
      <c r="M248" t="s">
        <v>1252</v>
      </c>
      <c r="N248" t="s">
        <v>473</v>
      </c>
      <c r="P248" t="s">
        <v>47</v>
      </c>
      <c r="Q248">
        <v>2002</v>
      </c>
      <c r="T248" t="s">
        <v>36</v>
      </c>
      <c r="U248" t="s">
        <v>37</v>
      </c>
      <c r="V248" t="s">
        <v>1253</v>
      </c>
    </row>
    <row r="249" spans="2:27" x14ac:dyDescent="0.35">
      <c r="B249">
        <v>259</v>
      </c>
      <c r="C249" t="s">
        <v>91</v>
      </c>
      <c r="D249" t="s">
        <v>1254</v>
      </c>
      <c r="E249" t="s">
        <v>1255</v>
      </c>
      <c r="F249" t="s">
        <v>7</v>
      </c>
      <c r="H249" t="s">
        <v>94</v>
      </c>
      <c r="K249" t="s">
        <v>1256</v>
      </c>
      <c r="L249" t="s">
        <v>32</v>
      </c>
      <c r="N249" t="s">
        <v>34</v>
      </c>
      <c r="P249" t="s">
        <v>47</v>
      </c>
      <c r="Q249">
        <v>2004</v>
      </c>
      <c r="T249" t="s">
        <v>36</v>
      </c>
      <c r="U249" t="s">
        <v>37</v>
      </c>
      <c r="V249" t="s">
        <v>1257</v>
      </c>
    </row>
    <row r="250" spans="2:27" x14ac:dyDescent="0.35">
      <c r="B250">
        <v>260</v>
      </c>
      <c r="C250" t="s">
        <v>177</v>
      </c>
      <c r="D250" t="s">
        <v>1258</v>
      </c>
      <c r="E250" t="s">
        <v>1259</v>
      </c>
      <c r="F250" t="s">
        <v>7</v>
      </c>
      <c r="H250" t="s">
        <v>180</v>
      </c>
      <c r="K250" t="s">
        <v>1260</v>
      </c>
      <c r="L250" t="s">
        <v>543</v>
      </c>
      <c r="N250" t="s">
        <v>532</v>
      </c>
      <c r="P250" t="s">
        <v>47</v>
      </c>
      <c r="Q250">
        <v>2002</v>
      </c>
      <c r="T250" t="s">
        <v>36</v>
      </c>
      <c r="U250" t="s">
        <v>37</v>
      </c>
      <c r="V250" t="s">
        <v>1261</v>
      </c>
    </row>
    <row r="251" spans="2:27" x14ac:dyDescent="0.35">
      <c r="B251">
        <v>261</v>
      </c>
      <c r="C251" t="s">
        <v>177</v>
      </c>
      <c r="D251" t="s">
        <v>1262</v>
      </c>
      <c r="E251" t="s">
        <v>1263</v>
      </c>
      <c r="F251" t="s">
        <v>7</v>
      </c>
      <c r="H251" t="s">
        <v>180</v>
      </c>
      <c r="K251" t="s">
        <v>774</v>
      </c>
      <c r="L251" t="s">
        <v>1264</v>
      </c>
      <c r="N251" t="s">
        <v>63</v>
      </c>
      <c r="P251" t="s">
        <v>47</v>
      </c>
      <c r="Q251">
        <v>2002</v>
      </c>
      <c r="T251" t="s">
        <v>36</v>
      </c>
      <c r="U251" t="s">
        <v>676</v>
      </c>
      <c r="V251" t="s">
        <v>1265</v>
      </c>
    </row>
    <row r="252" spans="2:27" x14ac:dyDescent="0.35">
      <c r="B252">
        <v>262</v>
      </c>
      <c r="C252" t="s">
        <v>702</v>
      </c>
      <c r="D252" t="s">
        <v>1266</v>
      </c>
      <c r="E252" t="s">
        <v>1267</v>
      </c>
      <c r="F252" t="s">
        <v>7</v>
      </c>
      <c r="H252" t="s">
        <v>705</v>
      </c>
      <c r="K252" t="s">
        <v>503</v>
      </c>
      <c r="L252" t="s">
        <v>96</v>
      </c>
      <c r="M252" t="s">
        <v>1268</v>
      </c>
      <c r="N252" t="s">
        <v>34</v>
      </c>
      <c r="P252" t="s">
        <v>47</v>
      </c>
      <c r="Q252">
        <v>2001</v>
      </c>
      <c r="T252" t="s">
        <v>36</v>
      </c>
      <c r="U252" t="s">
        <v>37</v>
      </c>
      <c r="V252" t="s">
        <v>1269</v>
      </c>
    </row>
    <row r="253" spans="2:27" x14ac:dyDescent="0.35">
      <c r="B253">
        <v>263</v>
      </c>
      <c r="C253" t="s">
        <v>302</v>
      </c>
      <c r="D253" t="s">
        <v>1270</v>
      </c>
      <c r="E253" t="s">
        <v>1271</v>
      </c>
      <c r="F253" t="s">
        <v>7</v>
      </c>
      <c r="H253" t="s">
        <v>305</v>
      </c>
      <c r="K253" t="s">
        <v>123</v>
      </c>
      <c r="L253" t="s">
        <v>187</v>
      </c>
      <c r="N253" t="s">
        <v>532</v>
      </c>
      <c r="P253" t="s">
        <v>35</v>
      </c>
      <c r="Q253">
        <v>2011</v>
      </c>
      <c r="S253">
        <v>2020</v>
      </c>
      <c r="T253" t="s">
        <v>36</v>
      </c>
      <c r="U253" t="s">
        <v>37</v>
      </c>
      <c r="V253" t="s">
        <v>1272</v>
      </c>
    </row>
    <row r="254" spans="2:27" x14ac:dyDescent="0.35">
      <c r="B254">
        <v>264</v>
      </c>
      <c r="C254" t="s">
        <v>177</v>
      </c>
      <c r="D254" t="s">
        <v>1273</v>
      </c>
      <c r="E254" t="s">
        <v>1274</v>
      </c>
      <c r="F254" t="s">
        <v>7</v>
      </c>
      <c r="H254" t="s">
        <v>180</v>
      </c>
      <c r="K254" t="s">
        <v>1275</v>
      </c>
      <c r="L254" t="s">
        <v>1264</v>
      </c>
      <c r="N254" t="s">
        <v>146</v>
      </c>
      <c r="P254" t="s">
        <v>47</v>
      </c>
      <c r="Q254">
        <v>2007</v>
      </c>
      <c r="T254" t="s">
        <v>36</v>
      </c>
      <c r="U254" t="s">
        <v>37</v>
      </c>
      <c r="V254" t="s">
        <v>1276</v>
      </c>
    </row>
    <row r="255" spans="2:27" x14ac:dyDescent="0.35">
      <c r="B255">
        <v>265</v>
      </c>
      <c r="C255" t="s">
        <v>27</v>
      </c>
      <c r="D255" t="s">
        <v>1277</v>
      </c>
      <c r="E255" t="s">
        <v>1278</v>
      </c>
      <c r="F255" t="s">
        <v>7</v>
      </c>
      <c r="H255" t="s">
        <v>30</v>
      </c>
      <c r="K255" t="s">
        <v>1279</v>
      </c>
      <c r="L255" t="s">
        <v>1280</v>
      </c>
      <c r="M255" t="s">
        <v>1281</v>
      </c>
      <c r="N255" t="s">
        <v>34</v>
      </c>
      <c r="P255" t="s">
        <v>54</v>
      </c>
      <c r="Q255">
        <v>2005</v>
      </c>
      <c r="T255" t="s">
        <v>36</v>
      </c>
      <c r="U255" t="s">
        <v>37</v>
      </c>
      <c r="V255" t="s">
        <v>1282</v>
      </c>
    </row>
    <row r="256" spans="2:27" x14ac:dyDescent="0.35">
      <c r="B256">
        <v>266</v>
      </c>
      <c r="C256" t="s">
        <v>1283</v>
      </c>
      <c r="D256" t="s">
        <v>1284</v>
      </c>
      <c r="E256" t="s">
        <v>1285</v>
      </c>
      <c r="F256" t="s">
        <v>7</v>
      </c>
      <c r="H256" t="s">
        <v>1286</v>
      </c>
      <c r="K256" t="s">
        <v>1287</v>
      </c>
      <c r="L256" t="s">
        <v>1288</v>
      </c>
      <c r="M256" t="s">
        <v>1289</v>
      </c>
      <c r="N256" t="s">
        <v>146</v>
      </c>
      <c r="O256">
        <v>4</v>
      </c>
      <c r="P256" t="s">
        <v>47</v>
      </c>
      <c r="Q256">
        <v>2013</v>
      </c>
      <c r="S256">
        <v>2025</v>
      </c>
      <c r="T256" t="s">
        <v>125</v>
      </c>
      <c r="U256" t="s">
        <v>37</v>
      </c>
      <c r="V256" t="s">
        <v>1290</v>
      </c>
      <c r="X256" t="s">
        <v>1291</v>
      </c>
      <c r="Y256" t="s">
        <v>1292</v>
      </c>
      <c r="Z256" t="s">
        <v>1293</v>
      </c>
      <c r="AA256" t="s">
        <v>1294</v>
      </c>
    </row>
    <row r="257" spans="2:27" x14ac:dyDescent="0.35">
      <c r="B257">
        <v>268</v>
      </c>
      <c r="C257" t="s">
        <v>83</v>
      </c>
      <c r="D257" s="1" t="s">
        <v>1295</v>
      </c>
      <c r="E257" t="s">
        <v>1296</v>
      </c>
      <c r="F257" t="s">
        <v>7</v>
      </c>
      <c r="H257" t="s">
        <v>86</v>
      </c>
      <c r="K257" t="s">
        <v>74</v>
      </c>
      <c r="L257" t="s">
        <v>96</v>
      </c>
      <c r="M257" t="s">
        <v>1297</v>
      </c>
      <c r="N257" t="s">
        <v>34</v>
      </c>
      <c r="P257" t="s">
        <v>54</v>
      </c>
      <c r="Q257">
        <v>2003</v>
      </c>
      <c r="R257">
        <v>2004</v>
      </c>
      <c r="S257">
        <v>2005</v>
      </c>
      <c r="T257" t="s">
        <v>36</v>
      </c>
      <c r="U257" t="s">
        <v>37</v>
      </c>
      <c r="V257" t="s">
        <v>1298</v>
      </c>
    </row>
    <row r="258" spans="2:27" x14ac:dyDescent="0.35">
      <c r="B258">
        <v>270</v>
      </c>
      <c r="C258" t="s">
        <v>1283</v>
      </c>
      <c r="D258" t="s">
        <v>1299</v>
      </c>
      <c r="E258" t="s">
        <v>1300</v>
      </c>
      <c r="F258" t="s">
        <v>7</v>
      </c>
      <c r="H258" t="s">
        <v>1286</v>
      </c>
      <c r="K258" t="s">
        <v>1301</v>
      </c>
      <c r="L258" t="s">
        <v>96</v>
      </c>
      <c r="N258" t="s">
        <v>34</v>
      </c>
      <c r="P258" t="s">
        <v>36</v>
      </c>
      <c r="Q258">
        <v>2010</v>
      </c>
      <c r="R258">
        <v>2010</v>
      </c>
      <c r="T258" t="s">
        <v>36</v>
      </c>
      <c r="U258" t="s">
        <v>37</v>
      </c>
      <c r="V258" t="s">
        <v>1302</v>
      </c>
    </row>
    <row r="259" spans="2:27" x14ac:dyDescent="0.35">
      <c r="B259">
        <v>271</v>
      </c>
      <c r="C259" t="s">
        <v>112</v>
      </c>
      <c r="D259" t="s">
        <v>1303</v>
      </c>
      <c r="E259" t="s">
        <v>1304</v>
      </c>
      <c r="F259" t="s">
        <v>7</v>
      </c>
      <c r="H259" t="s">
        <v>115</v>
      </c>
      <c r="K259" t="s">
        <v>1305</v>
      </c>
      <c r="L259" t="s">
        <v>96</v>
      </c>
      <c r="M259" t="s">
        <v>1306</v>
      </c>
      <c r="N259" t="s">
        <v>34</v>
      </c>
      <c r="P259" t="s">
        <v>47</v>
      </c>
      <c r="Q259">
        <v>2006</v>
      </c>
      <c r="R259">
        <v>2006</v>
      </c>
      <c r="T259" t="s">
        <v>36</v>
      </c>
      <c r="U259" t="s">
        <v>37</v>
      </c>
      <c r="V259" t="s">
        <v>1307</v>
      </c>
    </row>
    <row r="260" spans="2:27" x14ac:dyDescent="0.35">
      <c r="B260">
        <v>272</v>
      </c>
      <c r="C260" t="s">
        <v>56</v>
      </c>
      <c r="D260" t="s">
        <v>1308</v>
      </c>
      <c r="E260" t="s">
        <v>1309</v>
      </c>
      <c r="F260" t="s">
        <v>7</v>
      </c>
      <c r="H260" t="s">
        <v>59</v>
      </c>
      <c r="K260" t="s">
        <v>1310</v>
      </c>
      <c r="L260" t="s">
        <v>1280</v>
      </c>
      <c r="N260" t="s">
        <v>34</v>
      </c>
      <c r="P260" t="s">
        <v>47</v>
      </c>
      <c r="Q260">
        <v>2003</v>
      </c>
      <c r="T260" t="s">
        <v>36</v>
      </c>
      <c r="U260" t="s">
        <v>37</v>
      </c>
      <c r="V260" t="s">
        <v>1311</v>
      </c>
    </row>
    <row r="261" spans="2:27" x14ac:dyDescent="0.35">
      <c r="B261">
        <v>273</v>
      </c>
      <c r="C261" t="s">
        <v>177</v>
      </c>
      <c r="D261" t="s">
        <v>1312</v>
      </c>
      <c r="E261" t="s">
        <v>1313</v>
      </c>
      <c r="F261" t="s">
        <v>7</v>
      </c>
      <c r="H261" t="s">
        <v>180</v>
      </c>
      <c r="K261" t="s">
        <v>1314</v>
      </c>
      <c r="L261" t="s">
        <v>1315</v>
      </c>
      <c r="N261" t="s">
        <v>146</v>
      </c>
      <c r="P261" t="s">
        <v>47</v>
      </c>
      <c r="Q261">
        <v>2009</v>
      </c>
      <c r="T261" t="s">
        <v>36</v>
      </c>
      <c r="U261" t="s">
        <v>37</v>
      </c>
      <c r="V261" t="s">
        <v>1316</v>
      </c>
    </row>
    <row r="262" spans="2:27" x14ac:dyDescent="0.35">
      <c r="B262">
        <v>274</v>
      </c>
      <c r="C262" t="s">
        <v>1283</v>
      </c>
      <c r="D262" t="s">
        <v>1317</v>
      </c>
      <c r="E262" t="s">
        <v>1318</v>
      </c>
      <c r="F262" t="s">
        <v>7</v>
      </c>
      <c r="H262" t="s">
        <v>1286</v>
      </c>
      <c r="K262" t="s">
        <v>1319</v>
      </c>
      <c r="L262" t="s">
        <v>919</v>
      </c>
      <c r="M262" t="s">
        <v>1320</v>
      </c>
      <c r="N262" t="s">
        <v>34</v>
      </c>
      <c r="P262" t="s">
        <v>47</v>
      </c>
      <c r="Q262">
        <v>2009</v>
      </c>
      <c r="S262">
        <v>2025</v>
      </c>
      <c r="T262" t="s">
        <v>36</v>
      </c>
      <c r="U262" t="s">
        <v>37</v>
      </c>
      <c r="V262" t="s">
        <v>1321</v>
      </c>
    </row>
    <row r="263" spans="2:27" x14ac:dyDescent="0.35">
      <c r="B263">
        <v>275</v>
      </c>
      <c r="C263" t="s">
        <v>177</v>
      </c>
      <c r="D263" t="s">
        <v>1322</v>
      </c>
      <c r="E263" t="s">
        <v>1323</v>
      </c>
      <c r="F263" t="s">
        <v>7</v>
      </c>
      <c r="H263" t="s">
        <v>180</v>
      </c>
      <c r="K263" t="s">
        <v>503</v>
      </c>
      <c r="L263" t="s">
        <v>1280</v>
      </c>
      <c r="N263" t="s">
        <v>34</v>
      </c>
      <c r="P263" t="s">
        <v>47</v>
      </c>
      <c r="Q263">
        <v>2012</v>
      </c>
      <c r="T263" t="s">
        <v>36</v>
      </c>
      <c r="U263" t="s">
        <v>37</v>
      </c>
      <c r="V263" t="s">
        <v>1324</v>
      </c>
    </row>
    <row r="264" spans="2:27" x14ac:dyDescent="0.35">
      <c r="B264">
        <v>276</v>
      </c>
      <c r="C264" t="s">
        <v>177</v>
      </c>
      <c r="D264" t="s">
        <v>1325</v>
      </c>
      <c r="E264" t="s">
        <v>1326</v>
      </c>
      <c r="F264" t="s">
        <v>7</v>
      </c>
      <c r="H264" t="s">
        <v>180</v>
      </c>
      <c r="K264" t="s">
        <v>503</v>
      </c>
      <c r="L264" t="s">
        <v>1264</v>
      </c>
      <c r="N264" t="s">
        <v>63</v>
      </c>
      <c r="P264" t="s">
        <v>47</v>
      </c>
      <c r="Q264">
        <v>2004</v>
      </c>
      <c r="T264" t="s">
        <v>36</v>
      </c>
      <c r="U264" t="s">
        <v>37</v>
      </c>
      <c r="V264" t="s">
        <v>1324</v>
      </c>
    </row>
    <row r="265" spans="2:27" x14ac:dyDescent="0.35">
      <c r="B265">
        <v>277</v>
      </c>
      <c r="C265" t="s">
        <v>39</v>
      </c>
      <c r="D265" t="s">
        <v>1327</v>
      </c>
      <c r="E265" t="s">
        <v>1328</v>
      </c>
      <c r="F265" t="s">
        <v>7</v>
      </c>
      <c r="H265" t="s">
        <v>42</v>
      </c>
      <c r="K265" t="s">
        <v>201</v>
      </c>
      <c r="L265" t="s">
        <v>1329</v>
      </c>
      <c r="N265" t="s">
        <v>34</v>
      </c>
      <c r="P265" t="s">
        <v>35</v>
      </c>
      <c r="Q265">
        <v>2004</v>
      </c>
      <c r="T265" t="s">
        <v>36</v>
      </c>
      <c r="U265" t="s">
        <v>37</v>
      </c>
      <c r="V265" t="s">
        <v>1330</v>
      </c>
    </row>
    <row r="266" spans="2:27" x14ac:dyDescent="0.35">
      <c r="B266">
        <v>278</v>
      </c>
      <c r="C266" t="s">
        <v>91</v>
      </c>
      <c r="D266" t="s">
        <v>1331</v>
      </c>
      <c r="E266" t="s">
        <v>1332</v>
      </c>
      <c r="F266" t="s">
        <v>7</v>
      </c>
      <c r="H266" t="s">
        <v>94</v>
      </c>
      <c r="K266" t="s">
        <v>503</v>
      </c>
      <c r="L266" t="s">
        <v>96</v>
      </c>
      <c r="N266" t="s">
        <v>34</v>
      </c>
      <c r="P266" t="s">
        <v>47</v>
      </c>
      <c r="Q266">
        <v>2002</v>
      </c>
      <c r="T266" t="s">
        <v>36</v>
      </c>
      <c r="U266" t="s">
        <v>37</v>
      </c>
      <c r="V266" t="s">
        <v>1333</v>
      </c>
    </row>
    <row r="267" spans="2:27" x14ac:dyDescent="0.35">
      <c r="B267">
        <v>279</v>
      </c>
      <c r="C267" t="s">
        <v>302</v>
      </c>
      <c r="D267" t="s">
        <v>1334</v>
      </c>
      <c r="E267" t="s">
        <v>1335</v>
      </c>
      <c r="F267" t="s">
        <v>7</v>
      </c>
      <c r="H267" t="s">
        <v>305</v>
      </c>
      <c r="K267" t="s">
        <v>1336</v>
      </c>
      <c r="L267" t="s">
        <v>32</v>
      </c>
      <c r="N267" t="s">
        <v>34</v>
      </c>
      <c r="P267" t="s">
        <v>47</v>
      </c>
      <c r="Q267">
        <v>2006</v>
      </c>
      <c r="T267" t="s">
        <v>36</v>
      </c>
      <c r="U267" t="s">
        <v>37</v>
      </c>
      <c r="V267" t="s">
        <v>1337</v>
      </c>
    </row>
    <row r="268" spans="2:27" ht="58" x14ac:dyDescent="0.35">
      <c r="B268">
        <v>280</v>
      </c>
      <c r="C268" t="s">
        <v>461</v>
      </c>
      <c r="D268" t="s">
        <v>1338</v>
      </c>
      <c r="E268" t="s">
        <v>1339</v>
      </c>
      <c r="F268" t="s">
        <v>7</v>
      </c>
      <c r="H268" t="s">
        <v>464</v>
      </c>
      <c r="K268" t="s">
        <v>1340</v>
      </c>
      <c r="L268" t="s">
        <v>96</v>
      </c>
      <c r="M268" t="s">
        <v>1341</v>
      </c>
      <c r="N268" t="s">
        <v>34</v>
      </c>
      <c r="P268" t="s">
        <v>47</v>
      </c>
      <c r="Q268">
        <v>2007</v>
      </c>
      <c r="T268" t="s">
        <v>158</v>
      </c>
      <c r="U268" t="s">
        <v>37</v>
      </c>
      <c r="V268" s="1" t="s">
        <v>1342</v>
      </c>
      <c r="W268" t="s">
        <v>1343</v>
      </c>
      <c r="X268" t="s">
        <v>1344</v>
      </c>
      <c r="Y268" t="s">
        <v>1345</v>
      </c>
      <c r="Z268" t="s">
        <v>1346</v>
      </c>
      <c r="AA268" t="s">
        <v>1347</v>
      </c>
    </row>
    <row r="269" spans="2:27" x14ac:dyDescent="0.35">
      <c r="B269">
        <v>281</v>
      </c>
      <c r="C269" t="s">
        <v>56</v>
      </c>
      <c r="D269" t="s">
        <v>1348</v>
      </c>
      <c r="E269" t="s">
        <v>1349</v>
      </c>
      <c r="F269" t="s">
        <v>7</v>
      </c>
      <c r="H269" t="s">
        <v>59</v>
      </c>
      <c r="K269" t="s">
        <v>1350</v>
      </c>
      <c r="L269" t="s">
        <v>96</v>
      </c>
      <c r="N269" t="s">
        <v>34</v>
      </c>
      <c r="P269" t="s">
        <v>444</v>
      </c>
      <c r="Q269">
        <v>2004</v>
      </c>
      <c r="T269" t="s">
        <v>36</v>
      </c>
      <c r="U269" t="s">
        <v>37</v>
      </c>
      <c r="V269" t="s">
        <v>1351</v>
      </c>
    </row>
    <row r="270" spans="2:27" x14ac:dyDescent="0.35">
      <c r="B270">
        <v>282</v>
      </c>
      <c r="C270" t="s">
        <v>1283</v>
      </c>
      <c r="D270" t="s">
        <v>1352</v>
      </c>
      <c r="E270" t="s">
        <v>1353</v>
      </c>
      <c r="F270" t="s">
        <v>7</v>
      </c>
      <c r="H270" t="s">
        <v>1286</v>
      </c>
      <c r="K270" t="s">
        <v>1305</v>
      </c>
      <c r="L270" t="s">
        <v>96</v>
      </c>
      <c r="M270" t="s">
        <v>1354</v>
      </c>
      <c r="N270" t="s">
        <v>34</v>
      </c>
      <c r="P270" t="s">
        <v>35</v>
      </c>
      <c r="Q270">
        <v>2015</v>
      </c>
      <c r="R270">
        <v>2016</v>
      </c>
      <c r="S270">
        <v>2020</v>
      </c>
      <c r="T270" t="s">
        <v>36</v>
      </c>
      <c r="U270" t="s">
        <v>37</v>
      </c>
      <c r="V270" t="s">
        <v>1355</v>
      </c>
    </row>
    <row r="271" spans="2:27" x14ac:dyDescent="0.35">
      <c r="B271">
        <v>283</v>
      </c>
      <c r="C271" t="s">
        <v>39</v>
      </c>
      <c r="D271" t="s">
        <v>1356</v>
      </c>
      <c r="E271" t="s">
        <v>1357</v>
      </c>
      <c r="F271" t="s">
        <v>7</v>
      </c>
      <c r="H271" t="s">
        <v>42</v>
      </c>
      <c r="K271" t="s">
        <v>1305</v>
      </c>
      <c r="L271" t="s">
        <v>96</v>
      </c>
      <c r="N271" t="s">
        <v>34</v>
      </c>
      <c r="P271" t="s">
        <v>54</v>
      </c>
      <c r="Q271">
        <v>2003</v>
      </c>
      <c r="T271" t="s">
        <v>36</v>
      </c>
      <c r="U271" t="s">
        <v>37</v>
      </c>
    </row>
    <row r="272" spans="2:27" x14ac:dyDescent="0.35">
      <c r="B272">
        <v>284</v>
      </c>
      <c r="C272" t="s">
        <v>39</v>
      </c>
      <c r="D272" t="s">
        <v>1358</v>
      </c>
      <c r="E272" t="s">
        <v>1359</v>
      </c>
      <c r="F272" t="s">
        <v>7</v>
      </c>
      <c r="H272" t="s">
        <v>42</v>
      </c>
      <c r="K272" t="s">
        <v>1360</v>
      </c>
      <c r="L272" t="s">
        <v>96</v>
      </c>
      <c r="N272" t="s">
        <v>34</v>
      </c>
      <c r="P272" t="s">
        <v>47</v>
      </c>
      <c r="Q272">
        <v>2010</v>
      </c>
      <c r="T272" t="s">
        <v>36</v>
      </c>
      <c r="U272" t="s">
        <v>37</v>
      </c>
      <c r="V272" t="s">
        <v>1361</v>
      </c>
    </row>
    <row r="273" spans="2:22" x14ac:dyDescent="0.35">
      <c r="B273">
        <v>285</v>
      </c>
      <c r="C273" t="s">
        <v>27</v>
      </c>
      <c r="D273" t="s">
        <v>1362</v>
      </c>
      <c r="E273" t="s">
        <v>1363</v>
      </c>
      <c r="F273" t="s">
        <v>7</v>
      </c>
      <c r="H273" t="s">
        <v>30</v>
      </c>
      <c r="K273" t="s">
        <v>503</v>
      </c>
      <c r="L273" t="s">
        <v>96</v>
      </c>
      <c r="N273" t="s">
        <v>34</v>
      </c>
      <c r="P273" t="s">
        <v>35</v>
      </c>
      <c r="Q273">
        <v>2001</v>
      </c>
      <c r="T273" t="s">
        <v>36</v>
      </c>
      <c r="U273" t="s">
        <v>37</v>
      </c>
      <c r="V273" t="s">
        <v>1364</v>
      </c>
    </row>
    <row r="274" spans="2:22" x14ac:dyDescent="0.35">
      <c r="B274">
        <v>286</v>
      </c>
      <c r="C274" t="s">
        <v>27</v>
      </c>
      <c r="D274" t="s">
        <v>1365</v>
      </c>
      <c r="E274" t="s">
        <v>1366</v>
      </c>
      <c r="F274" t="s">
        <v>7</v>
      </c>
      <c r="H274" t="s">
        <v>30</v>
      </c>
      <c r="K274" t="s">
        <v>1305</v>
      </c>
      <c r="L274" t="s">
        <v>96</v>
      </c>
      <c r="N274" t="s">
        <v>34</v>
      </c>
      <c r="P274" t="s">
        <v>47</v>
      </c>
      <c r="Q274">
        <v>2008</v>
      </c>
      <c r="T274" t="s">
        <v>36</v>
      </c>
      <c r="U274" t="s">
        <v>37</v>
      </c>
      <c r="V274" t="s">
        <v>1367</v>
      </c>
    </row>
    <row r="275" spans="2:22" x14ac:dyDescent="0.35">
      <c r="B275">
        <v>287</v>
      </c>
      <c r="C275" t="s">
        <v>56</v>
      </c>
      <c r="D275" t="s">
        <v>1368</v>
      </c>
      <c r="E275" t="s">
        <v>1369</v>
      </c>
      <c r="F275" t="s">
        <v>7</v>
      </c>
      <c r="H275" t="s">
        <v>59</v>
      </c>
      <c r="K275" t="s">
        <v>1370</v>
      </c>
      <c r="L275" t="s">
        <v>1371</v>
      </c>
      <c r="N275" t="s">
        <v>211</v>
      </c>
      <c r="P275" t="s">
        <v>47</v>
      </c>
      <c r="Q275">
        <v>1999</v>
      </c>
      <c r="T275" t="s">
        <v>36</v>
      </c>
      <c r="U275" t="s">
        <v>37</v>
      </c>
      <c r="V275" t="s">
        <v>1372</v>
      </c>
    </row>
    <row r="276" spans="2:22" x14ac:dyDescent="0.35">
      <c r="B276">
        <v>288</v>
      </c>
      <c r="C276" t="s">
        <v>112</v>
      </c>
      <c r="D276" t="s">
        <v>1373</v>
      </c>
      <c r="E276" t="s">
        <v>1374</v>
      </c>
      <c r="F276" t="s">
        <v>7</v>
      </c>
      <c r="H276" t="s">
        <v>115</v>
      </c>
      <c r="K276" t="s">
        <v>1375</v>
      </c>
      <c r="L276" t="s">
        <v>32</v>
      </c>
      <c r="N276" t="s">
        <v>34</v>
      </c>
      <c r="P276" t="s">
        <v>47</v>
      </c>
      <c r="Q276">
        <v>2013</v>
      </c>
      <c r="T276" t="s">
        <v>36</v>
      </c>
      <c r="U276" t="s">
        <v>37</v>
      </c>
      <c r="V276" t="s">
        <v>1376</v>
      </c>
    </row>
    <row r="277" spans="2:22" x14ac:dyDescent="0.35">
      <c r="B277">
        <v>289</v>
      </c>
      <c r="C277" t="s">
        <v>56</v>
      </c>
      <c r="D277" t="s">
        <v>1377</v>
      </c>
      <c r="E277" t="s">
        <v>1378</v>
      </c>
      <c r="F277" t="s">
        <v>7</v>
      </c>
      <c r="H277" t="s">
        <v>59</v>
      </c>
      <c r="K277" t="s">
        <v>484</v>
      </c>
      <c r="L277" t="s">
        <v>32</v>
      </c>
      <c r="N277" t="s">
        <v>34</v>
      </c>
      <c r="P277" t="s">
        <v>54</v>
      </c>
      <c r="Q277">
        <v>1999</v>
      </c>
      <c r="S277">
        <v>2001</v>
      </c>
      <c r="T277" t="s">
        <v>36</v>
      </c>
      <c r="U277" t="s">
        <v>37</v>
      </c>
      <c r="V277" t="s">
        <v>1379</v>
      </c>
    </row>
    <row r="278" spans="2:22" x14ac:dyDescent="0.35">
      <c r="B278">
        <v>291</v>
      </c>
      <c r="C278" t="s">
        <v>302</v>
      </c>
      <c r="D278" t="s">
        <v>1380</v>
      </c>
      <c r="E278" t="s">
        <v>1381</v>
      </c>
      <c r="F278" t="s">
        <v>7</v>
      </c>
      <c r="H278" t="s">
        <v>305</v>
      </c>
      <c r="K278" t="s">
        <v>454</v>
      </c>
      <c r="L278" t="s">
        <v>1329</v>
      </c>
      <c r="N278" t="s">
        <v>34</v>
      </c>
      <c r="P278" t="s">
        <v>47</v>
      </c>
      <c r="Q278">
        <v>2005</v>
      </c>
      <c r="T278" t="s">
        <v>36</v>
      </c>
      <c r="U278" t="s">
        <v>37</v>
      </c>
      <c r="V278" t="s">
        <v>1382</v>
      </c>
    </row>
    <row r="279" spans="2:22" x14ac:dyDescent="0.35">
      <c r="B279">
        <v>292</v>
      </c>
      <c r="C279" t="s">
        <v>83</v>
      </c>
      <c r="D279" s="1" t="s">
        <v>1383</v>
      </c>
      <c r="E279" t="s">
        <v>1384</v>
      </c>
      <c r="F279" t="s">
        <v>7</v>
      </c>
      <c r="H279" t="s">
        <v>86</v>
      </c>
      <c r="K279" t="s">
        <v>748</v>
      </c>
      <c r="L279" t="s">
        <v>44</v>
      </c>
      <c r="M279" t="s">
        <v>1385</v>
      </c>
      <c r="N279" t="s">
        <v>34</v>
      </c>
      <c r="P279" t="s">
        <v>54</v>
      </c>
      <c r="Q279">
        <v>2000</v>
      </c>
      <c r="S279">
        <v>2001</v>
      </c>
      <c r="T279" t="s">
        <v>36</v>
      </c>
      <c r="U279" t="s">
        <v>37</v>
      </c>
      <c r="V279" t="s">
        <v>1386</v>
      </c>
    </row>
    <row r="280" spans="2:22" x14ac:dyDescent="0.35">
      <c r="B280">
        <v>293</v>
      </c>
      <c r="C280" t="s">
        <v>177</v>
      </c>
      <c r="D280" t="s">
        <v>1387</v>
      </c>
      <c r="E280" t="s">
        <v>1388</v>
      </c>
      <c r="F280" t="s">
        <v>7</v>
      </c>
      <c r="H280" t="s">
        <v>180</v>
      </c>
      <c r="K280" t="s">
        <v>1062</v>
      </c>
      <c r="L280" t="s">
        <v>1264</v>
      </c>
      <c r="N280" t="s">
        <v>146</v>
      </c>
      <c r="P280" t="s">
        <v>35</v>
      </c>
      <c r="Q280">
        <v>1980</v>
      </c>
      <c r="T280" t="s">
        <v>36</v>
      </c>
      <c r="U280" t="s">
        <v>37</v>
      </c>
      <c r="V280" t="s">
        <v>1389</v>
      </c>
    </row>
    <row r="281" spans="2:22" x14ac:dyDescent="0.35">
      <c r="B281">
        <v>294</v>
      </c>
      <c r="C281" t="s">
        <v>177</v>
      </c>
      <c r="D281" t="s">
        <v>1390</v>
      </c>
      <c r="E281" t="s">
        <v>1391</v>
      </c>
      <c r="F281" t="s">
        <v>7</v>
      </c>
      <c r="H281" t="s">
        <v>180</v>
      </c>
      <c r="K281" t="s">
        <v>1392</v>
      </c>
      <c r="L281" t="s">
        <v>1393</v>
      </c>
      <c r="M281" t="s">
        <v>1394</v>
      </c>
      <c r="N281" t="s">
        <v>34</v>
      </c>
      <c r="P281" t="s">
        <v>47</v>
      </c>
      <c r="Q281">
        <v>2000</v>
      </c>
      <c r="T281" t="s">
        <v>36</v>
      </c>
      <c r="U281" t="s">
        <v>37</v>
      </c>
      <c r="V281" t="s">
        <v>1395</v>
      </c>
    </row>
    <row r="282" spans="2:22" x14ac:dyDescent="0.35">
      <c r="B282">
        <v>295</v>
      </c>
      <c r="C282" t="s">
        <v>177</v>
      </c>
      <c r="D282" t="s">
        <v>1396</v>
      </c>
      <c r="E282" t="s">
        <v>1397</v>
      </c>
      <c r="F282" t="s">
        <v>7</v>
      </c>
      <c r="H282" t="s">
        <v>180</v>
      </c>
      <c r="K282" t="s">
        <v>1398</v>
      </c>
      <c r="L282" t="s">
        <v>1399</v>
      </c>
      <c r="N282" t="s">
        <v>146</v>
      </c>
      <c r="P282" t="s">
        <v>47</v>
      </c>
      <c r="Q282">
        <v>2007</v>
      </c>
      <c r="T282" t="s">
        <v>36</v>
      </c>
      <c r="U282" t="s">
        <v>37</v>
      </c>
      <c r="V282" t="s">
        <v>1400</v>
      </c>
    </row>
    <row r="283" spans="2:22" x14ac:dyDescent="0.35">
      <c r="B283">
        <v>296</v>
      </c>
      <c r="C283" t="s">
        <v>27</v>
      </c>
      <c r="D283" t="s">
        <v>1401</v>
      </c>
      <c r="E283" t="s">
        <v>1402</v>
      </c>
      <c r="F283" t="s">
        <v>7</v>
      </c>
      <c r="H283" t="s">
        <v>30</v>
      </c>
      <c r="K283" t="s">
        <v>1403</v>
      </c>
      <c r="L283" t="s">
        <v>1404</v>
      </c>
      <c r="N283" t="s">
        <v>34</v>
      </c>
      <c r="P283" t="s">
        <v>47</v>
      </c>
      <c r="Q283">
        <v>2004</v>
      </c>
      <c r="T283" t="s">
        <v>36</v>
      </c>
      <c r="U283" t="s">
        <v>37</v>
      </c>
      <c r="V283" t="s">
        <v>1405</v>
      </c>
    </row>
    <row r="284" spans="2:22" x14ac:dyDescent="0.35">
      <c r="B284">
        <v>297</v>
      </c>
      <c r="C284" t="s">
        <v>177</v>
      </c>
      <c r="D284" t="s">
        <v>1406</v>
      </c>
      <c r="E284" t="s">
        <v>1407</v>
      </c>
      <c r="F284" t="s">
        <v>7</v>
      </c>
      <c r="H284" t="s">
        <v>180</v>
      </c>
      <c r="K284" t="s">
        <v>1408</v>
      </c>
      <c r="L284" t="s">
        <v>32</v>
      </c>
      <c r="N284" t="s">
        <v>34</v>
      </c>
      <c r="P284" t="s">
        <v>54</v>
      </c>
      <c r="Q284">
        <v>2000</v>
      </c>
      <c r="T284" t="s">
        <v>36</v>
      </c>
      <c r="U284" t="s">
        <v>37</v>
      </c>
      <c r="V284" t="s">
        <v>1395</v>
      </c>
    </row>
    <row r="285" spans="2:22" x14ac:dyDescent="0.35">
      <c r="B285">
        <v>298</v>
      </c>
      <c r="C285" t="s">
        <v>177</v>
      </c>
      <c r="D285" t="s">
        <v>1409</v>
      </c>
      <c r="E285" t="s">
        <v>1410</v>
      </c>
      <c r="F285" t="s">
        <v>7</v>
      </c>
      <c r="H285" t="s">
        <v>180</v>
      </c>
      <c r="K285" t="s">
        <v>1411</v>
      </c>
      <c r="L285" t="s">
        <v>1412</v>
      </c>
      <c r="N285" t="s">
        <v>34</v>
      </c>
      <c r="P285" t="s">
        <v>47</v>
      </c>
      <c r="Q285">
        <v>2002</v>
      </c>
      <c r="T285" t="s">
        <v>36</v>
      </c>
      <c r="U285" t="s">
        <v>37</v>
      </c>
      <c r="V285" t="s">
        <v>1413</v>
      </c>
    </row>
    <row r="286" spans="2:22" x14ac:dyDescent="0.35">
      <c r="B286">
        <v>299</v>
      </c>
      <c r="C286" t="s">
        <v>91</v>
      </c>
      <c r="D286" t="s">
        <v>1414</v>
      </c>
      <c r="E286" t="s">
        <v>1415</v>
      </c>
      <c r="F286" t="s">
        <v>7</v>
      </c>
      <c r="H286" t="s">
        <v>94</v>
      </c>
      <c r="K286" t="s">
        <v>1416</v>
      </c>
      <c r="L286" t="s">
        <v>32</v>
      </c>
      <c r="N286" t="s">
        <v>34</v>
      </c>
      <c r="P286" t="s">
        <v>47</v>
      </c>
      <c r="Q286">
        <v>2005</v>
      </c>
      <c r="T286" t="s">
        <v>36</v>
      </c>
      <c r="U286" t="s">
        <v>37</v>
      </c>
      <c r="V286" t="s">
        <v>1417</v>
      </c>
    </row>
    <row r="287" spans="2:22" x14ac:dyDescent="0.35">
      <c r="B287">
        <v>300</v>
      </c>
      <c r="C287" t="s">
        <v>56</v>
      </c>
      <c r="D287" t="s">
        <v>1418</v>
      </c>
      <c r="E287" t="s">
        <v>1419</v>
      </c>
      <c r="F287" t="s">
        <v>7</v>
      </c>
      <c r="H287" t="s">
        <v>59</v>
      </c>
      <c r="K287" t="s">
        <v>454</v>
      </c>
      <c r="L287" t="s">
        <v>1329</v>
      </c>
      <c r="N287" t="s">
        <v>34</v>
      </c>
      <c r="P287" t="s">
        <v>47</v>
      </c>
      <c r="Q287">
        <v>2005</v>
      </c>
      <c r="T287" t="s">
        <v>36</v>
      </c>
      <c r="U287" t="s">
        <v>37</v>
      </c>
    </row>
    <row r="288" spans="2:22" x14ac:dyDescent="0.35">
      <c r="B288">
        <v>301</v>
      </c>
      <c r="C288" t="s">
        <v>56</v>
      </c>
      <c r="D288" t="s">
        <v>1420</v>
      </c>
      <c r="E288" t="s">
        <v>1421</v>
      </c>
      <c r="F288" t="s">
        <v>7</v>
      </c>
      <c r="H288" t="s">
        <v>59</v>
      </c>
      <c r="K288" t="s">
        <v>80</v>
      </c>
      <c r="L288" t="s">
        <v>103</v>
      </c>
      <c r="M288" t="s">
        <v>1422</v>
      </c>
      <c r="N288" t="s">
        <v>34</v>
      </c>
      <c r="P288" t="s">
        <v>47</v>
      </c>
      <c r="Q288">
        <v>2011</v>
      </c>
      <c r="T288" t="s">
        <v>36</v>
      </c>
      <c r="U288" t="s">
        <v>37</v>
      </c>
      <c r="V288" t="s">
        <v>1423</v>
      </c>
    </row>
    <row r="289" spans="2:27" x14ac:dyDescent="0.35">
      <c r="B289">
        <v>302</v>
      </c>
      <c r="C289" t="s">
        <v>27</v>
      </c>
      <c r="D289" t="s">
        <v>1424</v>
      </c>
      <c r="E289" t="s">
        <v>1425</v>
      </c>
      <c r="F289" t="s">
        <v>7</v>
      </c>
      <c r="H289" t="s">
        <v>30</v>
      </c>
      <c r="K289" t="s">
        <v>1426</v>
      </c>
      <c r="L289" t="s">
        <v>1329</v>
      </c>
      <c r="N289" t="s">
        <v>34</v>
      </c>
      <c r="P289" t="s">
        <v>47</v>
      </c>
      <c r="Q289">
        <v>2014</v>
      </c>
      <c r="T289" t="s">
        <v>36</v>
      </c>
      <c r="U289" t="s">
        <v>37</v>
      </c>
      <c r="V289" t="s">
        <v>1427</v>
      </c>
    </row>
    <row r="290" spans="2:27" x14ac:dyDescent="0.35">
      <c r="B290">
        <v>303</v>
      </c>
      <c r="C290" t="s">
        <v>56</v>
      </c>
      <c r="D290" t="s">
        <v>1428</v>
      </c>
      <c r="E290" t="s">
        <v>1429</v>
      </c>
      <c r="F290" t="s">
        <v>7</v>
      </c>
      <c r="H290" t="s">
        <v>59</v>
      </c>
      <c r="K290" t="s">
        <v>1430</v>
      </c>
      <c r="L290" t="s">
        <v>1280</v>
      </c>
      <c r="N290" t="s">
        <v>34</v>
      </c>
      <c r="P290" t="s">
        <v>36</v>
      </c>
      <c r="Q290">
        <v>2002</v>
      </c>
      <c r="T290" t="s">
        <v>36</v>
      </c>
      <c r="U290" t="s">
        <v>37</v>
      </c>
      <c r="V290" t="s">
        <v>1431</v>
      </c>
    </row>
    <row r="291" spans="2:27" x14ac:dyDescent="0.35">
      <c r="B291">
        <v>304</v>
      </c>
      <c r="C291" t="s">
        <v>39</v>
      </c>
      <c r="D291" t="s">
        <v>1432</v>
      </c>
      <c r="E291" t="s">
        <v>1433</v>
      </c>
      <c r="F291" t="s">
        <v>7</v>
      </c>
      <c r="H291" t="s">
        <v>42</v>
      </c>
      <c r="K291" t="s">
        <v>1434</v>
      </c>
      <c r="L291" t="s">
        <v>1435</v>
      </c>
      <c r="N291" t="s">
        <v>53</v>
      </c>
      <c r="P291" t="s">
        <v>47</v>
      </c>
      <c r="Q291">
        <v>2006</v>
      </c>
      <c r="T291" t="s">
        <v>36</v>
      </c>
      <c r="U291" t="s">
        <v>37</v>
      </c>
      <c r="V291" t="s">
        <v>1436</v>
      </c>
    </row>
    <row r="292" spans="2:27" x14ac:dyDescent="0.35">
      <c r="B292">
        <v>305</v>
      </c>
      <c r="C292" t="s">
        <v>177</v>
      </c>
      <c r="D292" t="s">
        <v>1437</v>
      </c>
      <c r="E292" t="s">
        <v>1438</v>
      </c>
      <c r="F292" t="s">
        <v>7</v>
      </c>
      <c r="H292" t="s">
        <v>180</v>
      </c>
      <c r="K292" t="s">
        <v>123</v>
      </c>
      <c r="L292" t="s">
        <v>44</v>
      </c>
      <c r="M292" t="s">
        <v>1439</v>
      </c>
      <c r="N292" t="s">
        <v>1440</v>
      </c>
      <c r="P292" t="s">
        <v>47</v>
      </c>
      <c r="Q292">
        <v>2011</v>
      </c>
      <c r="T292" t="s">
        <v>158</v>
      </c>
      <c r="U292" t="s">
        <v>320</v>
      </c>
      <c r="V292" t="s">
        <v>1441</v>
      </c>
      <c r="W292" t="s">
        <v>1442</v>
      </c>
      <c r="X292" t="s">
        <v>679</v>
      </c>
      <c r="Y292">
        <v>50</v>
      </c>
      <c r="Z292">
        <v>2010</v>
      </c>
      <c r="AA292">
        <v>2020</v>
      </c>
    </row>
    <row r="293" spans="2:27" x14ac:dyDescent="0.35">
      <c r="B293">
        <v>306</v>
      </c>
      <c r="C293" t="s">
        <v>1283</v>
      </c>
      <c r="D293" t="s">
        <v>1443</v>
      </c>
      <c r="E293" t="s">
        <v>1444</v>
      </c>
      <c r="F293" t="s">
        <v>7</v>
      </c>
      <c r="H293" t="s">
        <v>1286</v>
      </c>
      <c r="K293" t="s">
        <v>389</v>
      </c>
      <c r="L293" t="s">
        <v>32</v>
      </c>
      <c r="M293" t="s">
        <v>1445</v>
      </c>
      <c r="N293" t="s">
        <v>34</v>
      </c>
      <c r="P293" t="s">
        <v>35</v>
      </c>
      <c r="Q293">
        <v>2005</v>
      </c>
      <c r="S293">
        <v>2014</v>
      </c>
      <c r="T293" t="s">
        <v>36</v>
      </c>
      <c r="U293" t="s">
        <v>37</v>
      </c>
      <c r="V293" t="s">
        <v>1446</v>
      </c>
    </row>
    <row r="294" spans="2:27" x14ac:dyDescent="0.35">
      <c r="B294">
        <v>307</v>
      </c>
      <c r="C294" t="s">
        <v>56</v>
      </c>
      <c r="D294" t="s">
        <v>1447</v>
      </c>
      <c r="E294" t="s">
        <v>1448</v>
      </c>
      <c r="F294" t="s">
        <v>7</v>
      </c>
      <c r="H294" t="s">
        <v>59</v>
      </c>
      <c r="K294" t="s">
        <v>1449</v>
      </c>
      <c r="L294" t="s">
        <v>980</v>
      </c>
      <c r="N294" t="s">
        <v>53</v>
      </c>
      <c r="P294" t="s">
        <v>47</v>
      </c>
      <c r="Q294">
        <v>2009</v>
      </c>
      <c r="T294" t="s">
        <v>36</v>
      </c>
      <c r="U294" t="s">
        <v>37</v>
      </c>
      <c r="V294" t="s">
        <v>1450</v>
      </c>
    </row>
    <row r="295" spans="2:27" x14ac:dyDescent="0.35">
      <c r="B295">
        <v>308</v>
      </c>
      <c r="C295" t="s">
        <v>450</v>
      </c>
      <c r="D295" t="s">
        <v>1451</v>
      </c>
      <c r="E295" t="s">
        <v>1452</v>
      </c>
      <c r="F295" t="s">
        <v>7</v>
      </c>
      <c r="H295" t="s">
        <v>453</v>
      </c>
      <c r="K295" t="s">
        <v>201</v>
      </c>
      <c r="L295" t="s">
        <v>1435</v>
      </c>
      <c r="N295" t="s">
        <v>53</v>
      </c>
      <c r="P295" t="s">
        <v>47</v>
      </c>
      <c r="Q295">
        <v>2005</v>
      </c>
      <c r="T295" t="s">
        <v>36</v>
      </c>
      <c r="U295" t="s">
        <v>37</v>
      </c>
      <c r="V295" t="s">
        <v>1453</v>
      </c>
    </row>
    <row r="296" spans="2:27" x14ac:dyDescent="0.35">
      <c r="B296">
        <v>309</v>
      </c>
      <c r="C296" t="s">
        <v>27</v>
      </c>
      <c r="D296" t="s">
        <v>1454</v>
      </c>
      <c r="E296" t="s">
        <v>1455</v>
      </c>
      <c r="F296" t="s">
        <v>7</v>
      </c>
      <c r="H296" t="s">
        <v>30</v>
      </c>
      <c r="K296" t="s">
        <v>1456</v>
      </c>
      <c r="L296" t="s">
        <v>1457</v>
      </c>
      <c r="N296" t="s">
        <v>1458</v>
      </c>
      <c r="P296" t="s">
        <v>54</v>
      </c>
      <c r="Q296">
        <v>2005</v>
      </c>
      <c r="T296" t="s">
        <v>36</v>
      </c>
      <c r="U296" t="s">
        <v>37</v>
      </c>
      <c r="V296" t="s">
        <v>1459</v>
      </c>
    </row>
    <row r="297" spans="2:27" x14ac:dyDescent="0.35">
      <c r="B297">
        <v>310</v>
      </c>
      <c r="C297" t="s">
        <v>56</v>
      </c>
      <c r="D297" t="s">
        <v>1460</v>
      </c>
      <c r="E297" t="s">
        <v>1461</v>
      </c>
      <c r="F297" t="s">
        <v>7</v>
      </c>
      <c r="H297" t="s">
        <v>59</v>
      </c>
      <c r="K297" t="s">
        <v>1462</v>
      </c>
      <c r="L297" t="s">
        <v>895</v>
      </c>
      <c r="M297" t="s">
        <v>1463</v>
      </c>
      <c r="N297" t="s">
        <v>53</v>
      </c>
      <c r="P297" t="s">
        <v>47</v>
      </c>
      <c r="Q297">
        <v>2007</v>
      </c>
      <c r="T297" t="s">
        <v>36</v>
      </c>
      <c r="U297" t="s">
        <v>37</v>
      </c>
      <c r="V297" t="s">
        <v>1464</v>
      </c>
    </row>
    <row r="298" spans="2:27" x14ac:dyDescent="0.35">
      <c r="B298">
        <v>311</v>
      </c>
      <c r="C298" t="s">
        <v>217</v>
      </c>
      <c r="D298" t="s">
        <v>1465</v>
      </c>
      <c r="E298" t="s">
        <v>1466</v>
      </c>
      <c r="F298" t="s">
        <v>7</v>
      </c>
      <c r="H298" t="s">
        <v>220</v>
      </c>
      <c r="K298" t="s">
        <v>1467</v>
      </c>
      <c r="L298" t="s">
        <v>1280</v>
      </c>
      <c r="M298" t="s">
        <v>1468</v>
      </c>
      <c r="N298" t="s">
        <v>605</v>
      </c>
      <c r="P298" t="s">
        <v>47</v>
      </c>
      <c r="Q298">
        <v>2013</v>
      </c>
      <c r="T298" t="s">
        <v>36</v>
      </c>
      <c r="U298" t="s">
        <v>1469</v>
      </c>
      <c r="V298" t="s">
        <v>1470</v>
      </c>
    </row>
    <row r="299" spans="2:27" x14ac:dyDescent="0.35">
      <c r="B299">
        <v>312</v>
      </c>
      <c r="C299" t="s">
        <v>217</v>
      </c>
      <c r="D299" t="s">
        <v>1471</v>
      </c>
      <c r="E299" t="s">
        <v>1472</v>
      </c>
      <c r="F299" t="s">
        <v>7</v>
      </c>
      <c r="H299" t="s">
        <v>220</v>
      </c>
      <c r="K299" t="s">
        <v>1473</v>
      </c>
      <c r="L299" t="s">
        <v>32</v>
      </c>
      <c r="N299" t="s">
        <v>34</v>
      </c>
      <c r="P299" t="s">
        <v>47</v>
      </c>
      <c r="Q299">
        <v>2012</v>
      </c>
      <c r="T299" t="s">
        <v>36</v>
      </c>
      <c r="U299" t="s">
        <v>37</v>
      </c>
      <c r="V299" t="s">
        <v>1474</v>
      </c>
    </row>
    <row r="300" spans="2:27" x14ac:dyDescent="0.35">
      <c r="B300">
        <v>313</v>
      </c>
      <c r="C300" t="s">
        <v>217</v>
      </c>
      <c r="D300" t="s">
        <v>1475</v>
      </c>
      <c r="E300" t="s">
        <v>1476</v>
      </c>
      <c r="F300" t="s">
        <v>7</v>
      </c>
      <c r="H300" t="s">
        <v>220</v>
      </c>
      <c r="K300" t="s">
        <v>1477</v>
      </c>
      <c r="L300" t="s">
        <v>32</v>
      </c>
      <c r="M300" t="s">
        <v>1478</v>
      </c>
      <c r="N300" t="s">
        <v>34</v>
      </c>
      <c r="P300" t="s">
        <v>54</v>
      </c>
      <c r="Q300">
        <v>2007</v>
      </c>
      <c r="S300">
        <v>2015</v>
      </c>
      <c r="T300" t="s">
        <v>158</v>
      </c>
      <c r="U300" t="s">
        <v>37</v>
      </c>
      <c r="V300" t="s">
        <v>1479</v>
      </c>
    </row>
    <row r="301" spans="2:27" x14ac:dyDescent="0.35">
      <c r="B301">
        <v>314</v>
      </c>
      <c r="C301" t="s">
        <v>217</v>
      </c>
      <c r="D301" t="s">
        <v>1480</v>
      </c>
      <c r="E301" t="s">
        <v>1481</v>
      </c>
      <c r="F301" t="s">
        <v>273</v>
      </c>
      <c r="H301" t="s">
        <v>220</v>
      </c>
      <c r="K301" t="s">
        <v>1482</v>
      </c>
      <c r="L301" t="s">
        <v>44</v>
      </c>
      <c r="N301" t="s">
        <v>134</v>
      </c>
      <c r="P301" t="s">
        <v>47</v>
      </c>
      <c r="Q301">
        <v>2000</v>
      </c>
      <c r="T301" t="s">
        <v>36</v>
      </c>
      <c r="U301" t="s">
        <v>37</v>
      </c>
    </row>
    <row r="302" spans="2:27" x14ac:dyDescent="0.35">
      <c r="B302">
        <v>315</v>
      </c>
      <c r="C302" t="s">
        <v>217</v>
      </c>
      <c r="D302" t="s">
        <v>1483</v>
      </c>
      <c r="E302" t="s">
        <v>1484</v>
      </c>
      <c r="F302" t="s">
        <v>7</v>
      </c>
      <c r="H302" t="s">
        <v>220</v>
      </c>
      <c r="K302" t="s">
        <v>1485</v>
      </c>
      <c r="L302" t="s">
        <v>44</v>
      </c>
      <c r="N302" t="s">
        <v>134</v>
      </c>
      <c r="P302" t="s">
        <v>47</v>
      </c>
      <c r="Q302">
        <v>2007</v>
      </c>
      <c r="R302">
        <v>2007</v>
      </c>
      <c r="T302" t="s">
        <v>36</v>
      </c>
      <c r="U302" t="s">
        <v>37</v>
      </c>
      <c r="V302" t="s">
        <v>1486</v>
      </c>
    </row>
    <row r="303" spans="2:27" x14ac:dyDescent="0.35">
      <c r="B303">
        <v>316</v>
      </c>
      <c r="C303" t="s">
        <v>177</v>
      </c>
      <c r="D303" t="s">
        <v>1487</v>
      </c>
      <c r="E303" t="s">
        <v>1488</v>
      </c>
      <c r="F303" t="s">
        <v>7</v>
      </c>
      <c r="H303" t="s">
        <v>180</v>
      </c>
      <c r="K303" t="s">
        <v>1489</v>
      </c>
      <c r="L303" t="s">
        <v>182</v>
      </c>
      <c r="N303" t="s">
        <v>53</v>
      </c>
      <c r="P303" t="s">
        <v>47</v>
      </c>
      <c r="Q303">
        <v>2008</v>
      </c>
      <c r="T303" t="s">
        <v>36</v>
      </c>
      <c r="U303" t="s">
        <v>37</v>
      </c>
      <c r="V303" t="s">
        <v>1490</v>
      </c>
    </row>
    <row r="304" spans="2:27" x14ac:dyDescent="0.35">
      <c r="B304">
        <v>317</v>
      </c>
      <c r="C304" t="s">
        <v>128</v>
      </c>
      <c r="D304" s="1" t="s">
        <v>1491</v>
      </c>
      <c r="E304" t="s">
        <v>1492</v>
      </c>
      <c r="F304" t="s">
        <v>7</v>
      </c>
      <c r="H304" t="s">
        <v>131</v>
      </c>
      <c r="K304" t="s">
        <v>123</v>
      </c>
      <c r="L304" t="s">
        <v>32</v>
      </c>
      <c r="N304" t="s">
        <v>34</v>
      </c>
      <c r="P304" t="s">
        <v>54</v>
      </c>
      <c r="Q304">
        <v>1996</v>
      </c>
      <c r="T304" t="s">
        <v>36</v>
      </c>
      <c r="U304" t="s">
        <v>37</v>
      </c>
      <c r="V304" t="s">
        <v>1493</v>
      </c>
    </row>
    <row r="305" spans="2:27" x14ac:dyDescent="0.35">
      <c r="B305">
        <v>318</v>
      </c>
      <c r="C305" t="s">
        <v>407</v>
      </c>
      <c r="D305" t="s">
        <v>1494</v>
      </c>
      <c r="E305" t="s">
        <v>1495</v>
      </c>
      <c r="F305" t="s">
        <v>273</v>
      </c>
      <c r="H305" t="s">
        <v>410</v>
      </c>
      <c r="K305" t="s">
        <v>265</v>
      </c>
      <c r="L305" t="s">
        <v>44</v>
      </c>
      <c r="N305" t="s">
        <v>134</v>
      </c>
      <c r="P305" t="s">
        <v>47</v>
      </c>
      <c r="Q305">
        <v>2004</v>
      </c>
      <c r="T305" t="s">
        <v>36</v>
      </c>
      <c r="U305" t="s">
        <v>37</v>
      </c>
      <c r="V305" t="s">
        <v>1496</v>
      </c>
    </row>
    <row r="306" spans="2:27" x14ac:dyDescent="0.35">
      <c r="B306">
        <v>319</v>
      </c>
      <c r="C306" t="s">
        <v>407</v>
      </c>
      <c r="D306" t="s">
        <v>1497</v>
      </c>
      <c r="E306" t="s">
        <v>1498</v>
      </c>
      <c r="F306" t="s">
        <v>273</v>
      </c>
      <c r="H306" t="s">
        <v>410</v>
      </c>
      <c r="K306" t="s">
        <v>469</v>
      </c>
      <c r="L306" t="s">
        <v>44</v>
      </c>
      <c r="N306" t="s">
        <v>134</v>
      </c>
      <c r="P306" t="s">
        <v>47</v>
      </c>
      <c r="Q306">
        <v>1999</v>
      </c>
      <c r="T306" t="s">
        <v>36</v>
      </c>
      <c r="U306" t="s">
        <v>37</v>
      </c>
    </row>
    <row r="307" spans="2:27" x14ac:dyDescent="0.35">
      <c r="B307">
        <v>320</v>
      </c>
      <c r="C307" t="s">
        <v>407</v>
      </c>
      <c r="D307" t="s">
        <v>1499</v>
      </c>
      <c r="E307" t="s">
        <v>1500</v>
      </c>
      <c r="F307" t="s">
        <v>273</v>
      </c>
      <c r="H307" t="s">
        <v>410</v>
      </c>
      <c r="K307" t="s">
        <v>454</v>
      </c>
      <c r="L307" t="s">
        <v>44</v>
      </c>
      <c r="N307" t="s">
        <v>134</v>
      </c>
      <c r="P307" t="s">
        <v>47</v>
      </c>
      <c r="Q307">
        <v>1999</v>
      </c>
      <c r="T307" t="s">
        <v>36</v>
      </c>
      <c r="U307" t="s">
        <v>37</v>
      </c>
      <c r="V307" t="s">
        <v>1501</v>
      </c>
    </row>
    <row r="308" spans="2:27" x14ac:dyDescent="0.35">
      <c r="B308">
        <v>321</v>
      </c>
      <c r="C308" t="s">
        <v>27</v>
      </c>
      <c r="D308" t="s">
        <v>1502</v>
      </c>
      <c r="E308" t="s">
        <v>1503</v>
      </c>
      <c r="F308" t="s">
        <v>7</v>
      </c>
      <c r="H308" t="s">
        <v>30</v>
      </c>
      <c r="K308" t="s">
        <v>1504</v>
      </c>
      <c r="L308" t="s">
        <v>317</v>
      </c>
      <c r="N308" t="s">
        <v>473</v>
      </c>
      <c r="P308" t="s">
        <v>47</v>
      </c>
      <c r="Q308">
        <v>2007</v>
      </c>
      <c r="T308" t="s">
        <v>36</v>
      </c>
      <c r="U308" t="s">
        <v>37</v>
      </c>
      <c r="V308" t="s">
        <v>1505</v>
      </c>
    </row>
    <row r="309" spans="2:27" x14ac:dyDescent="0.35">
      <c r="B309">
        <v>322</v>
      </c>
      <c r="C309" t="s">
        <v>177</v>
      </c>
      <c r="D309" t="s">
        <v>1506</v>
      </c>
      <c r="E309" t="s">
        <v>1507</v>
      </c>
      <c r="F309" t="s">
        <v>7</v>
      </c>
      <c r="H309" t="s">
        <v>180</v>
      </c>
      <c r="K309" t="s">
        <v>1508</v>
      </c>
      <c r="L309" t="s">
        <v>75</v>
      </c>
      <c r="M309" t="s">
        <v>1509</v>
      </c>
      <c r="N309" t="s">
        <v>53</v>
      </c>
      <c r="P309" t="s">
        <v>35</v>
      </c>
      <c r="Q309">
        <v>2008</v>
      </c>
      <c r="T309" t="s">
        <v>36</v>
      </c>
      <c r="U309" t="s">
        <v>1510</v>
      </c>
      <c r="V309" t="s">
        <v>1511</v>
      </c>
    </row>
    <row r="310" spans="2:27" x14ac:dyDescent="0.35">
      <c r="B310">
        <v>323</v>
      </c>
      <c r="C310" t="s">
        <v>177</v>
      </c>
      <c r="D310" t="s">
        <v>1512</v>
      </c>
      <c r="E310" t="s">
        <v>1513</v>
      </c>
      <c r="F310" t="s">
        <v>7</v>
      </c>
      <c r="H310" t="s">
        <v>180</v>
      </c>
      <c r="K310" t="s">
        <v>1514</v>
      </c>
      <c r="L310" t="s">
        <v>75</v>
      </c>
      <c r="N310" t="s">
        <v>473</v>
      </c>
      <c r="P310" t="s">
        <v>47</v>
      </c>
      <c r="Q310">
        <v>2004</v>
      </c>
      <c r="T310" t="s">
        <v>36</v>
      </c>
      <c r="U310" t="s">
        <v>37</v>
      </c>
      <c r="V310" t="s">
        <v>1515</v>
      </c>
    </row>
    <row r="311" spans="2:27" x14ac:dyDescent="0.35">
      <c r="B311">
        <v>324</v>
      </c>
      <c r="C311" t="s">
        <v>177</v>
      </c>
      <c r="D311" t="s">
        <v>1516</v>
      </c>
      <c r="E311" t="s">
        <v>1517</v>
      </c>
      <c r="F311" t="s">
        <v>7</v>
      </c>
      <c r="H311" t="s">
        <v>180</v>
      </c>
      <c r="K311" t="s">
        <v>1518</v>
      </c>
      <c r="L311" t="s">
        <v>1519</v>
      </c>
      <c r="M311" t="s">
        <v>1520</v>
      </c>
      <c r="N311" t="s">
        <v>197</v>
      </c>
      <c r="P311" t="s">
        <v>444</v>
      </c>
      <c r="Q311">
        <v>2015</v>
      </c>
      <c r="R311">
        <v>2015</v>
      </c>
      <c r="T311" t="s">
        <v>36</v>
      </c>
      <c r="U311" t="s">
        <v>1521</v>
      </c>
      <c r="V311" t="s">
        <v>1522</v>
      </c>
    </row>
    <row r="312" spans="2:27" x14ac:dyDescent="0.35">
      <c r="B312">
        <v>325</v>
      </c>
      <c r="C312" t="s">
        <v>407</v>
      </c>
      <c r="D312" t="s">
        <v>1523</v>
      </c>
      <c r="E312" t="s">
        <v>1524</v>
      </c>
      <c r="F312" t="s">
        <v>7</v>
      </c>
      <c r="H312" t="s">
        <v>410</v>
      </c>
      <c r="K312" t="s">
        <v>123</v>
      </c>
      <c r="L312" t="s">
        <v>75</v>
      </c>
      <c r="N312" t="s">
        <v>36</v>
      </c>
      <c r="P312" t="s">
        <v>54</v>
      </c>
      <c r="Q312">
        <v>2007</v>
      </c>
      <c r="S312">
        <v>2014</v>
      </c>
      <c r="T312" t="s">
        <v>36</v>
      </c>
      <c r="U312" t="s">
        <v>37</v>
      </c>
      <c r="V312" t="s">
        <v>1525</v>
      </c>
    </row>
    <row r="313" spans="2:27" x14ac:dyDescent="0.35">
      <c r="B313">
        <v>326</v>
      </c>
      <c r="C313" t="s">
        <v>83</v>
      </c>
      <c r="D313" s="1" t="s">
        <v>1526</v>
      </c>
      <c r="E313" t="s">
        <v>1527</v>
      </c>
      <c r="F313" t="s">
        <v>7</v>
      </c>
      <c r="H313" t="s">
        <v>86</v>
      </c>
      <c r="K313" t="s">
        <v>87</v>
      </c>
      <c r="L313" t="s">
        <v>88</v>
      </c>
      <c r="M313" t="s">
        <v>1528</v>
      </c>
      <c r="N313" t="s">
        <v>53</v>
      </c>
      <c r="P313" t="s">
        <v>47</v>
      </c>
      <c r="Q313">
        <v>2017</v>
      </c>
      <c r="T313" t="s">
        <v>36</v>
      </c>
      <c r="U313" t="s">
        <v>37</v>
      </c>
      <c r="V313" t="s">
        <v>1529</v>
      </c>
    </row>
    <row r="314" spans="2:27" x14ac:dyDescent="0.35">
      <c r="B314">
        <v>327</v>
      </c>
      <c r="C314" t="s">
        <v>83</v>
      </c>
      <c r="D314" s="1" t="s">
        <v>1530</v>
      </c>
      <c r="E314" t="s">
        <v>1531</v>
      </c>
      <c r="F314" t="s">
        <v>273</v>
      </c>
      <c r="H314" t="s">
        <v>86</v>
      </c>
      <c r="I314" t="s">
        <v>1532</v>
      </c>
      <c r="K314" t="s">
        <v>87</v>
      </c>
      <c r="L314" t="s">
        <v>88</v>
      </c>
      <c r="N314" t="s">
        <v>1440</v>
      </c>
      <c r="P314" t="s">
        <v>47</v>
      </c>
      <c r="Q314">
        <v>2011</v>
      </c>
      <c r="T314" t="s">
        <v>36</v>
      </c>
      <c r="U314" t="s">
        <v>37</v>
      </c>
      <c r="V314" t="s">
        <v>1533</v>
      </c>
    </row>
    <row r="315" spans="2:27" x14ac:dyDescent="0.35">
      <c r="B315">
        <v>328</v>
      </c>
      <c r="C315" t="s">
        <v>83</v>
      </c>
      <c r="D315" s="1" t="s">
        <v>1534</v>
      </c>
      <c r="E315" t="s">
        <v>1535</v>
      </c>
      <c r="F315" t="s">
        <v>7</v>
      </c>
      <c r="H315" t="s">
        <v>86</v>
      </c>
      <c r="K315" t="s">
        <v>87</v>
      </c>
      <c r="L315" t="s">
        <v>88</v>
      </c>
      <c r="M315" t="s">
        <v>1536</v>
      </c>
      <c r="N315" t="s">
        <v>53</v>
      </c>
      <c r="P315" t="s">
        <v>54</v>
      </c>
      <c r="Q315">
        <v>2016</v>
      </c>
      <c r="T315" t="s">
        <v>36</v>
      </c>
      <c r="U315" t="s">
        <v>37</v>
      </c>
      <c r="V315" t="s">
        <v>1537</v>
      </c>
    </row>
    <row r="316" spans="2:27" x14ac:dyDescent="0.35">
      <c r="B316">
        <v>329</v>
      </c>
      <c r="C316" t="s">
        <v>83</v>
      </c>
      <c r="D316" s="1" t="s">
        <v>1538</v>
      </c>
      <c r="E316" t="s">
        <v>1539</v>
      </c>
      <c r="F316" t="s">
        <v>273</v>
      </c>
      <c r="H316" t="s">
        <v>86</v>
      </c>
      <c r="I316" t="s">
        <v>1540</v>
      </c>
      <c r="K316" t="s">
        <v>87</v>
      </c>
      <c r="L316" t="s">
        <v>88</v>
      </c>
      <c r="N316" t="s">
        <v>53</v>
      </c>
      <c r="P316" t="s">
        <v>47</v>
      </c>
      <c r="Q316">
        <v>2009</v>
      </c>
      <c r="T316" t="s">
        <v>36</v>
      </c>
      <c r="U316" t="s">
        <v>37</v>
      </c>
      <c r="V316" t="s">
        <v>1541</v>
      </c>
    </row>
    <row r="317" spans="2:27" x14ac:dyDescent="0.35">
      <c r="B317">
        <v>330</v>
      </c>
      <c r="C317" t="s">
        <v>83</v>
      </c>
      <c r="D317" s="1" t="s">
        <v>1542</v>
      </c>
      <c r="E317" t="s">
        <v>1543</v>
      </c>
      <c r="F317" t="s">
        <v>7</v>
      </c>
      <c r="H317" t="s">
        <v>86</v>
      </c>
      <c r="K317" t="s">
        <v>1544</v>
      </c>
      <c r="L317" t="s">
        <v>75</v>
      </c>
      <c r="N317" t="s">
        <v>53</v>
      </c>
      <c r="P317" t="s">
        <v>35</v>
      </c>
      <c r="Q317">
        <v>2004</v>
      </c>
      <c r="S317">
        <v>2010</v>
      </c>
      <c r="T317" t="s">
        <v>36</v>
      </c>
      <c r="U317" t="s">
        <v>37</v>
      </c>
      <c r="V317" t="s">
        <v>1545</v>
      </c>
    </row>
    <row r="318" spans="2:27" x14ac:dyDescent="0.35">
      <c r="B318">
        <v>331</v>
      </c>
      <c r="C318" t="s">
        <v>65</v>
      </c>
      <c r="D318" t="s">
        <v>1546</v>
      </c>
      <c r="E318" t="s">
        <v>1547</v>
      </c>
      <c r="F318" t="s">
        <v>7</v>
      </c>
      <c r="H318" t="s">
        <v>68</v>
      </c>
      <c r="K318" t="s">
        <v>87</v>
      </c>
      <c r="L318" t="s">
        <v>1548</v>
      </c>
      <c r="M318" t="s">
        <v>1549</v>
      </c>
      <c r="N318" t="s">
        <v>1550</v>
      </c>
      <c r="P318" t="s">
        <v>47</v>
      </c>
      <c r="Q318">
        <v>2003</v>
      </c>
      <c r="T318" t="s">
        <v>125</v>
      </c>
      <c r="U318" t="s">
        <v>37</v>
      </c>
      <c r="V318" t="s">
        <v>1551</v>
      </c>
    </row>
    <row r="319" spans="2:27" x14ac:dyDescent="0.35">
      <c r="B319">
        <v>332</v>
      </c>
      <c r="C319" t="s">
        <v>177</v>
      </c>
      <c r="D319" t="s">
        <v>1552</v>
      </c>
      <c r="E319" t="s">
        <v>1553</v>
      </c>
      <c r="F319" t="s">
        <v>7</v>
      </c>
      <c r="H319" t="s">
        <v>180</v>
      </c>
      <c r="K319" t="s">
        <v>1554</v>
      </c>
      <c r="L319" t="s">
        <v>1555</v>
      </c>
      <c r="M319" t="s">
        <v>1556</v>
      </c>
      <c r="N319" t="s">
        <v>53</v>
      </c>
      <c r="P319" t="s">
        <v>47</v>
      </c>
      <c r="Q319">
        <v>1992</v>
      </c>
      <c r="T319" t="s">
        <v>158</v>
      </c>
      <c r="U319" t="s">
        <v>37</v>
      </c>
      <c r="V319" t="s">
        <v>1557</v>
      </c>
      <c r="W319" t="s">
        <v>1558</v>
      </c>
      <c r="X319" t="s">
        <v>1559</v>
      </c>
      <c r="Y319" t="s">
        <v>1560</v>
      </c>
      <c r="Z319" t="s">
        <v>592</v>
      </c>
      <c r="AA319" t="s">
        <v>1561</v>
      </c>
    </row>
    <row r="320" spans="2:27" x14ac:dyDescent="0.35">
      <c r="B320">
        <v>333</v>
      </c>
      <c r="C320" t="s">
        <v>254</v>
      </c>
      <c r="D320" t="s">
        <v>1562</v>
      </c>
      <c r="E320" t="s">
        <v>1563</v>
      </c>
      <c r="F320" t="s">
        <v>7</v>
      </c>
      <c r="H320" t="s">
        <v>257</v>
      </c>
      <c r="K320" t="s">
        <v>1564</v>
      </c>
      <c r="L320" t="s">
        <v>88</v>
      </c>
      <c r="M320" t="s">
        <v>1565</v>
      </c>
      <c r="N320" t="s">
        <v>532</v>
      </c>
      <c r="P320" t="s">
        <v>47</v>
      </c>
      <c r="Q320">
        <v>2015</v>
      </c>
      <c r="R320">
        <v>2016</v>
      </c>
      <c r="T320" t="s">
        <v>36</v>
      </c>
      <c r="U320" t="s">
        <v>37</v>
      </c>
      <c r="V320" t="s">
        <v>1566</v>
      </c>
      <c r="W320" t="s">
        <v>1567</v>
      </c>
      <c r="X320" t="s">
        <v>1568</v>
      </c>
      <c r="Y320">
        <v>1053</v>
      </c>
      <c r="Z320">
        <v>2015</v>
      </c>
    </row>
    <row r="321" spans="2:22" x14ac:dyDescent="0.35">
      <c r="B321">
        <v>334</v>
      </c>
      <c r="C321" t="s">
        <v>177</v>
      </c>
      <c r="D321" t="s">
        <v>1569</v>
      </c>
      <c r="E321" t="s">
        <v>1570</v>
      </c>
      <c r="F321" t="s">
        <v>7</v>
      </c>
      <c r="H321" t="s">
        <v>180</v>
      </c>
      <c r="K321" t="s">
        <v>1571</v>
      </c>
      <c r="L321" t="s">
        <v>75</v>
      </c>
      <c r="N321" t="s">
        <v>605</v>
      </c>
      <c r="P321" t="s">
        <v>54</v>
      </c>
      <c r="Q321">
        <v>1996</v>
      </c>
      <c r="T321" t="s">
        <v>36</v>
      </c>
      <c r="U321" t="s">
        <v>37</v>
      </c>
      <c r="V321" t="s">
        <v>1572</v>
      </c>
    </row>
    <row r="322" spans="2:22" x14ac:dyDescent="0.35">
      <c r="B322">
        <v>335</v>
      </c>
      <c r="C322" t="s">
        <v>128</v>
      </c>
      <c r="D322" s="1" t="s">
        <v>1573</v>
      </c>
      <c r="E322" t="s">
        <v>1574</v>
      </c>
      <c r="F322" t="s">
        <v>7</v>
      </c>
      <c r="H322" t="s">
        <v>131</v>
      </c>
      <c r="K322" t="s">
        <v>1575</v>
      </c>
      <c r="L322" t="s">
        <v>32</v>
      </c>
      <c r="N322" t="s">
        <v>34</v>
      </c>
      <c r="P322" t="s">
        <v>47</v>
      </c>
      <c r="Q322">
        <v>2010</v>
      </c>
      <c r="T322" t="s">
        <v>36</v>
      </c>
      <c r="U322" t="s">
        <v>37</v>
      </c>
      <c r="V322" t="s">
        <v>1576</v>
      </c>
    </row>
    <row r="323" spans="2:22" x14ac:dyDescent="0.35">
      <c r="B323">
        <v>336</v>
      </c>
      <c r="C323" t="s">
        <v>91</v>
      </c>
      <c r="D323" t="s">
        <v>1577</v>
      </c>
      <c r="E323" t="s">
        <v>1578</v>
      </c>
      <c r="F323" t="s">
        <v>273</v>
      </c>
      <c r="H323" t="s">
        <v>94</v>
      </c>
      <c r="I323" t="s">
        <v>1579</v>
      </c>
      <c r="K323" t="s">
        <v>87</v>
      </c>
      <c r="L323" t="s">
        <v>88</v>
      </c>
      <c r="N323" t="s">
        <v>53</v>
      </c>
      <c r="P323" t="s">
        <v>47</v>
      </c>
      <c r="Q323">
        <v>2010</v>
      </c>
      <c r="T323" t="s">
        <v>36</v>
      </c>
      <c r="U323" t="s">
        <v>37</v>
      </c>
      <c r="V323" t="s">
        <v>1580</v>
      </c>
    </row>
    <row r="324" spans="2:22" x14ac:dyDescent="0.35">
      <c r="B324">
        <v>337</v>
      </c>
      <c r="C324" t="s">
        <v>91</v>
      </c>
      <c r="D324" t="s">
        <v>1581</v>
      </c>
      <c r="E324" t="s">
        <v>1582</v>
      </c>
      <c r="F324" t="s">
        <v>273</v>
      </c>
      <c r="H324" t="s">
        <v>94</v>
      </c>
      <c r="I324" t="s">
        <v>779</v>
      </c>
      <c r="K324" t="s">
        <v>87</v>
      </c>
      <c r="L324" t="s">
        <v>88</v>
      </c>
      <c r="N324" t="s">
        <v>53</v>
      </c>
      <c r="P324" t="s">
        <v>47</v>
      </c>
      <c r="Q324">
        <v>2010</v>
      </c>
      <c r="T324" t="s">
        <v>36</v>
      </c>
      <c r="U324" t="s">
        <v>37</v>
      </c>
      <c r="V324" t="s">
        <v>1583</v>
      </c>
    </row>
    <row r="325" spans="2:22" x14ac:dyDescent="0.35">
      <c r="B325">
        <v>340</v>
      </c>
      <c r="C325" t="s">
        <v>83</v>
      </c>
      <c r="D325" s="1" t="s">
        <v>1584</v>
      </c>
      <c r="E325" t="s">
        <v>1585</v>
      </c>
      <c r="F325" t="s">
        <v>273</v>
      </c>
      <c r="H325" t="s">
        <v>86</v>
      </c>
      <c r="I325" t="s">
        <v>1586</v>
      </c>
      <c r="K325" t="s">
        <v>87</v>
      </c>
      <c r="L325" t="s">
        <v>88</v>
      </c>
      <c r="M325" t="s">
        <v>1587</v>
      </c>
      <c r="N325" t="s">
        <v>53</v>
      </c>
      <c r="P325" t="s">
        <v>47</v>
      </c>
      <c r="Q325">
        <v>2017</v>
      </c>
      <c r="T325" t="s">
        <v>36</v>
      </c>
      <c r="U325" t="s">
        <v>37</v>
      </c>
      <c r="V325" t="s">
        <v>1588</v>
      </c>
    </row>
    <row r="326" spans="2:22" x14ac:dyDescent="0.35">
      <c r="B326">
        <v>341</v>
      </c>
      <c r="C326" t="s">
        <v>177</v>
      </c>
      <c r="D326" t="s">
        <v>1589</v>
      </c>
      <c r="E326" t="s">
        <v>1590</v>
      </c>
      <c r="F326" t="s">
        <v>7</v>
      </c>
      <c r="H326" t="s">
        <v>180</v>
      </c>
      <c r="K326" t="s">
        <v>1591</v>
      </c>
      <c r="L326" t="s">
        <v>75</v>
      </c>
      <c r="N326" t="s">
        <v>53</v>
      </c>
      <c r="P326" t="s">
        <v>54</v>
      </c>
      <c r="Q326">
        <v>2008</v>
      </c>
      <c r="R326">
        <v>2008</v>
      </c>
      <c r="S326">
        <v>2012</v>
      </c>
      <c r="T326" t="s">
        <v>36</v>
      </c>
      <c r="U326" t="s">
        <v>37</v>
      </c>
      <c r="V326" t="s">
        <v>1592</v>
      </c>
    </row>
    <row r="327" spans="2:22" x14ac:dyDescent="0.35">
      <c r="B327">
        <v>342</v>
      </c>
      <c r="C327" t="s">
        <v>56</v>
      </c>
      <c r="D327" t="s">
        <v>1593</v>
      </c>
      <c r="E327" t="s">
        <v>1594</v>
      </c>
      <c r="F327" t="s">
        <v>7</v>
      </c>
      <c r="H327" t="s">
        <v>59</v>
      </c>
      <c r="K327" t="s">
        <v>87</v>
      </c>
      <c r="L327" t="s">
        <v>1595</v>
      </c>
      <c r="M327" t="s">
        <v>1596</v>
      </c>
      <c r="N327" t="s">
        <v>63</v>
      </c>
      <c r="O327">
        <v>4</v>
      </c>
      <c r="P327" t="s">
        <v>47</v>
      </c>
      <c r="Q327">
        <v>2015</v>
      </c>
      <c r="T327" t="s">
        <v>36</v>
      </c>
      <c r="U327" t="s">
        <v>37</v>
      </c>
      <c r="V327" t="s">
        <v>1597</v>
      </c>
    </row>
    <row r="328" spans="2:22" x14ac:dyDescent="0.35">
      <c r="B328">
        <v>343</v>
      </c>
      <c r="C328" t="s">
        <v>112</v>
      </c>
      <c r="D328" t="s">
        <v>1598</v>
      </c>
      <c r="E328" t="s">
        <v>1599</v>
      </c>
      <c r="F328" t="s">
        <v>7</v>
      </c>
      <c r="H328" t="s">
        <v>115</v>
      </c>
      <c r="K328" t="s">
        <v>87</v>
      </c>
      <c r="L328" t="s">
        <v>1600</v>
      </c>
      <c r="M328" t="s">
        <v>1601</v>
      </c>
      <c r="N328" t="s">
        <v>34</v>
      </c>
      <c r="P328" t="s">
        <v>47</v>
      </c>
      <c r="Q328">
        <v>2019</v>
      </c>
      <c r="T328" t="s">
        <v>36</v>
      </c>
      <c r="U328" t="s">
        <v>37</v>
      </c>
      <c r="V328" t="s">
        <v>1602</v>
      </c>
    </row>
    <row r="329" spans="2:22" x14ac:dyDescent="0.35">
      <c r="B329">
        <v>345</v>
      </c>
      <c r="C329" t="s">
        <v>302</v>
      </c>
      <c r="D329" t="s">
        <v>1603</v>
      </c>
      <c r="E329" t="s">
        <v>1604</v>
      </c>
      <c r="F329" t="s">
        <v>7</v>
      </c>
      <c r="H329" t="s">
        <v>305</v>
      </c>
      <c r="K329" t="s">
        <v>1605</v>
      </c>
      <c r="L329" t="s">
        <v>44</v>
      </c>
      <c r="M329" t="s">
        <v>1606</v>
      </c>
      <c r="N329" t="s">
        <v>319</v>
      </c>
      <c r="P329" t="s">
        <v>35</v>
      </c>
      <c r="Q329">
        <v>1998</v>
      </c>
      <c r="R329">
        <v>2008</v>
      </c>
      <c r="S329">
        <v>2012</v>
      </c>
      <c r="T329" t="s">
        <v>36</v>
      </c>
      <c r="U329" t="s">
        <v>37</v>
      </c>
      <c r="V329" t="s">
        <v>1607</v>
      </c>
    </row>
    <row r="330" spans="2:22" x14ac:dyDescent="0.35">
      <c r="B330">
        <v>346</v>
      </c>
      <c r="C330" t="s">
        <v>177</v>
      </c>
      <c r="D330" t="s">
        <v>1608</v>
      </c>
      <c r="E330" t="s">
        <v>1609</v>
      </c>
      <c r="F330" t="s">
        <v>7</v>
      </c>
      <c r="H330" t="s">
        <v>180</v>
      </c>
      <c r="K330" t="s">
        <v>1610</v>
      </c>
      <c r="L330" t="s">
        <v>317</v>
      </c>
      <c r="M330" t="s">
        <v>1611</v>
      </c>
      <c r="N330" t="s">
        <v>34</v>
      </c>
      <c r="P330" t="s">
        <v>47</v>
      </c>
      <c r="Q330">
        <v>2009</v>
      </c>
      <c r="T330" t="s">
        <v>36</v>
      </c>
      <c r="U330" t="s">
        <v>37</v>
      </c>
      <c r="V330" t="s">
        <v>1612</v>
      </c>
    </row>
    <row r="331" spans="2:22" x14ac:dyDescent="0.35">
      <c r="B331">
        <v>347</v>
      </c>
      <c r="C331" t="s">
        <v>177</v>
      </c>
      <c r="D331" t="s">
        <v>1613</v>
      </c>
      <c r="E331" t="s">
        <v>1614</v>
      </c>
      <c r="F331" t="s">
        <v>7</v>
      </c>
      <c r="H331" t="s">
        <v>180</v>
      </c>
      <c r="K331" t="s">
        <v>1615</v>
      </c>
      <c r="L331" t="s">
        <v>1616</v>
      </c>
      <c r="N331" t="s">
        <v>473</v>
      </c>
      <c r="P331" t="s">
        <v>47</v>
      </c>
      <c r="Q331">
        <v>2007</v>
      </c>
      <c r="T331" t="s">
        <v>36</v>
      </c>
      <c r="U331" t="s">
        <v>37</v>
      </c>
      <c r="V331" t="s">
        <v>1617</v>
      </c>
    </row>
    <row r="332" spans="2:22" x14ac:dyDescent="0.35">
      <c r="B332">
        <v>348</v>
      </c>
      <c r="C332" t="s">
        <v>39</v>
      </c>
      <c r="D332" t="s">
        <v>1618</v>
      </c>
      <c r="E332" t="s">
        <v>1619</v>
      </c>
      <c r="F332" t="s">
        <v>7</v>
      </c>
      <c r="H332" t="s">
        <v>42</v>
      </c>
      <c r="K332" t="s">
        <v>74</v>
      </c>
      <c r="L332" t="s">
        <v>1620</v>
      </c>
      <c r="M332" t="s">
        <v>1621</v>
      </c>
      <c r="N332" t="s">
        <v>63</v>
      </c>
      <c r="P332" t="s">
        <v>47</v>
      </c>
      <c r="Q332">
        <v>2018</v>
      </c>
      <c r="T332" t="s">
        <v>36</v>
      </c>
      <c r="U332" t="s">
        <v>37</v>
      </c>
      <c r="V332" t="s">
        <v>1622</v>
      </c>
    </row>
    <row r="333" spans="2:22" x14ac:dyDescent="0.35">
      <c r="B333">
        <v>349</v>
      </c>
      <c r="C333" t="s">
        <v>461</v>
      </c>
      <c r="D333" t="s">
        <v>1623</v>
      </c>
      <c r="E333" t="s">
        <v>1624</v>
      </c>
      <c r="F333" t="s">
        <v>1625</v>
      </c>
      <c r="H333" t="s">
        <v>464</v>
      </c>
      <c r="K333" t="s">
        <v>123</v>
      </c>
      <c r="L333" t="s">
        <v>96</v>
      </c>
      <c r="N333" t="s">
        <v>197</v>
      </c>
      <c r="P333" t="s">
        <v>47</v>
      </c>
      <c r="Q333">
        <v>2014</v>
      </c>
      <c r="T333" t="s">
        <v>36</v>
      </c>
      <c r="U333" t="s">
        <v>37</v>
      </c>
      <c r="V333" t="s">
        <v>1626</v>
      </c>
    </row>
    <row r="334" spans="2:22" x14ac:dyDescent="0.35">
      <c r="B334">
        <v>350</v>
      </c>
      <c r="C334" t="s">
        <v>83</v>
      </c>
      <c r="D334" s="1" t="s">
        <v>1627</v>
      </c>
      <c r="E334" t="s">
        <v>1628</v>
      </c>
      <c r="F334" t="s">
        <v>7</v>
      </c>
      <c r="H334" t="s">
        <v>86</v>
      </c>
      <c r="K334" t="s">
        <v>770</v>
      </c>
      <c r="L334" t="s">
        <v>1629</v>
      </c>
      <c r="M334" t="s">
        <v>1630</v>
      </c>
      <c r="N334" t="s">
        <v>53</v>
      </c>
      <c r="P334" t="s">
        <v>47</v>
      </c>
      <c r="Q334">
        <v>2019</v>
      </c>
      <c r="T334" t="s">
        <v>36</v>
      </c>
      <c r="U334" t="s">
        <v>37</v>
      </c>
      <c r="V334" t="s">
        <v>1631</v>
      </c>
    </row>
    <row r="335" spans="2:22" x14ac:dyDescent="0.35">
      <c r="B335">
        <v>351</v>
      </c>
      <c r="C335" t="s">
        <v>39</v>
      </c>
      <c r="D335" t="s">
        <v>1632</v>
      </c>
      <c r="E335" t="s">
        <v>1633</v>
      </c>
      <c r="F335" t="s">
        <v>7</v>
      </c>
      <c r="H335" t="s">
        <v>42</v>
      </c>
      <c r="K335" t="s">
        <v>69</v>
      </c>
      <c r="L335" t="s">
        <v>1634</v>
      </c>
      <c r="N335" t="s">
        <v>134</v>
      </c>
      <c r="P335" t="s">
        <v>47</v>
      </c>
      <c r="Q335">
        <v>2009</v>
      </c>
      <c r="T335" t="s">
        <v>36</v>
      </c>
      <c r="U335" t="s">
        <v>37</v>
      </c>
      <c r="V335" t="s">
        <v>1635</v>
      </c>
    </row>
    <row r="336" spans="2:22" x14ac:dyDescent="0.35">
      <c r="B336">
        <v>352</v>
      </c>
      <c r="C336" t="s">
        <v>177</v>
      </c>
      <c r="D336" t="s">
        <v>1636</v>
      </c>
      <c r="E336" t="s">
        <v>1637</v>
      </c>
      <c r="F336" t="s">
        <v>7</v>
      </c>
      <c r="H336" t="s">
        <v>180</v>
      </c>
      <c r="K336" t="s">
        <v>1638</v>
      </c>
      <c r="L336" t="s">
        <v>1639</v>
      </c>
      <c r="N336" t="s">
        <v>63</v>
      </c>
      <c r="P336" t="s">
        <v>47</v>
      </c>
      <c r="Q336">
        <v>1997</v>
      </c>
      <c r="T336" t="s">
        <v>36</v>
      </c>
      <c r="U336" t="s">
        <v>37</v>
      </c>
      <c r="V336" t="s">
        <v>1640</v>
      </c>
    </row>
    <row r="337" spans="2:22" x14ac:dyDescent="0.35">
      <c r="B337">
        <v>353</v>
      </c>
      <c r="C337" t="s">
        <v>83</v>
      </c>
      <c r="D337" s="1" t="s">
        <v>1641</v>
      </c>
      <c r="E337" t="s">
        <v>1642</v>
      </c>
      <c r="F337" t="s">
        <v>7</v>
      </c>
      <c r="H337" t="s">
        <v>86</v>
      </c>
      <c r="K337" t="s">
        <v>60</v>
      </c>
      <c r="L337" t="s">
        <v>1643</v>
      </c>
      <c r="M337" t="s">
        <v>1644</v>
      </c>
      <c r="N337" t="s">
        <v>63</v>
      </c>
      <c r="P337" t="s">
        <v>47</v>
      </c>
      <c r="Q337">
        <v>2009</v>
      </c>
      <c r="T337" t="s">
        <v>125</v>
      </c>
      <c r="U337" t="s">
        <v>37</v>
      </c>
      <c r="V337" t="s">
        <v>1645</v>
      </c>
    </row>
    <row r="338" spans="2:22" x14ac:dyDescent="0.35">
      <c r="B338">
        <v>354</v>
      </c>
      <c r="C338" t="s">
        <v>217</v>
      </c>
      <c r="D338" t="s">
        <v>1646</v>
      </c>
      <c r="E338" t="s">
        <v>1647</v>
      </c>
      <c r="F338" t="s">
        <v>7</v>
      </c>
      <c r="H338" t="s">
        <v>220</v>
      </c>
      <c r="K338" t="s">
        <v>1648</v>
      </c>
      <c r="L338" t="s">
        <v>1649</v>
      </c>
      <c r="M338" t="s">
        <v>1650</v>
      </c>
      <c r="N338" t="s">
        <v>63</v>
      </c>
      <c r="P338" t="s">
        <v>47</v>
      </c>
      <c r="Q338">
        <v>2006</v>
      </c>
      <c r="T338" t="s">
        <v>36</v>
      </c>
      <c r="U338" t="s">
        <v>37</v>
      </c>
      <c r="V338" t="s">
        <v>1651</v>
      </c>
    </row>
    <row r="339" spans="2:22" x14ac:dyDescent="0.35">
      <c r="B339">
        <v>355</v>
      </c>
      <c r="C339" t="s">
        <v>39</v>
      </c>
      <c r="D339" t="s">
        <v>1652</v>
      </c>
      <c r="E339" t="s">
        <v>1653</v>
      </c>
      <c r="F339" t="s">
        <v>7</v>
      </c>
      <c r="H339" t="s">
        <v>42</v>
      </c>
      <c r="K339" t="s">
        <v>1654</v>
      </c>
      <c r="L339" t="s">
        <v>317</v>
      </c>
      <c r="N339" t="s">
        <v>63</v>
      </c>
      <c r="P339" t="s">
        <v>47</v>
      </c>
      <c r="Q339">
        <v>2012</v>
      </c>
      <c r="T339" t="s">
        <v>36</v>
      </c>
      <c r="U339" t="s">
        <v>37</v>
      </c>
      <c r="V339" t="s">
        <v>1655</v>
      </c>
    </row>
    <row r="340" spans="2:22" x14ac:dyDescent="0.35">
      <c r="B340">
        <v>356</v>
      </c>
      <c r="C340" t="s">
        <v>177</v>
      </c>
      <c r="D340" t="s">
        <v>1656</v>
      </c>
      <c r="E340" t="s">
        <v>1657</v>
      </c>
      <c r="F340" t="s">
        <v>7</v>
      </c>
      <c r="H340" t="s">
        <v>180</v>
      </c>
      <c r="K340" t="s">
        <v>1658</v>
      </c>
      <c r="L340" t="s">
        <v>1659</v>
      </c>
      <c r="N340" t="s">
        <v>53</v>
      </c>
      <c r="P340" t="s">
        <v>54</v>
      </c>
      <c r="Q340">
        <v>2008</v>
      </c>
      <c r="R340">
        <v>2008</v>
      </c>
      <c r="S340">
        <v>2012</v>
      </c>
      <c r="T340" t="s">
        <v>36</v>
      </c>
      <c r="U340" t="s">
        <v>37</v>
      </c>
      <c r="V340" t="s">
        <v>1660</v>
      </c>
    </row>
    <row r="341" spans="2:22" x14ac:dyDescent="0.35">
      <c r="B341">
        <v>357</v>
      </c>
      <c r="C341" t="s">
        <v>217</v>
      </c>
      <c r="D341" t="s">
        <v>1661</v>
      </c>
      <c r="E341" t="s">
        <v>1662</v>
      </c>
      <c r="F341" t="s">
        <v>7</v>
      </c>
      <c r="H341" t="s">
        <v>220</v>
      </c>
      <c r="K341" t="s">
        <v>1663</v>
      </c>
      <c r="L341" t="s">
        <v>1664</v>
      </c>
      <c r="M341" t="s">
        <v>1665</v>
      </c>
      <c r="N341" t="s">
        <v>134</v>
      </c>
      <c r="P341" t="s">
        <v>47</v>
      </c>
      <c r="Q341">
        <v>2002</v>
      </c>
      <c r="T341" t="s">
        <v>36</v>
      </c>
      <c r="U341" t="s">
        <v>37</v>
      </c>
      <c r="V341" t="s">
        <v>1666</v>
      </c>
    </row>
    <row r="342" spans="2:22" x14ac:dyDescent="0.35">
      <c r="B342">
        <v>358</v>
      </c>
      <c r="C342" t="s">
        <v>177</v>
      </c>
      <c r="D342" t="s">
        <v>1667</v>
      </c>
      <c r="E342" t="s">
        <v>1668</v>
      </c>
      <c r="F342" t="s">
        <v>7</v>
      </c>
      <c r="H342" t="s">
        <v>180</v>
      </c>
      <c r="K342" t="s">
        <v>503</v>
      </c>
      <c r="L342" t="s">
        <v>1639</v>
      </c>
      <c r="M342" t="s">
        <v>1669</v>
      </c>
      <c r="N342" t="s">
        <v>63</v>
      </c>
      <c r="P342" t="s">
        <v>47</v>
      </c>
      <c r="Q342">
        <v>2008</v>
      </c>
      <c r="T342" t="s">
        <v>158</v>
      </c>
      <c r="U342" t="s">
        <v>37</v>
      </c>
      <c r="V342" t="s">
        <v>1670</v>
      </c>
    </row>
    <row r="343" spans="2:22" x14ac:dyDescent="0.35">
      <c r="B343">
        <v>359</v>
      </c>
      <c r="C343" t="s">
        <v>1283</v>
      </c>
      <c r="D343" t="s">
        <v>1671</v>
      </c>
      <c r="E343" t="s">
        <v>1672</v>
      </c>
      <c r="F343" t="s">
        <v>7</v>
      </c>
      <c r="H343" t="s">
        <v>1286</v>
      </c>
      <c r="K343" t="s">
        <v>1673</v>
      </c>
      <c r="L343" t="s">
        <v>1674</v>
      </c>
      <c r="N343" t="s">
        <v>140</v>
      </c>
      <c r="P343" t="s">
        <v>47</v>
      </c>
      <c r="Q343">
        <v>2012</v>
      </c>
      <c r="T343" t="s">
        <v>36</v>
      </c>
      <c r="U343" t="s">
        <v>37</v>
      </c>
      <c r="V343" t="s">
        <v>1675</v>
      </c>
    </row>
    <row r="344" spans="2:22" x14ac:dyDescent="0.35">
      <c r="B344">
        <v>360</v>
      </c>
      <c r="C344" t="s">
        <v>91</v>
      </c>
      <c r="D344" t="s">
        <v>1676</v>
      </c>
      <c r="E344" t="s">
        <v>1677</v>
      </c>
      <c r="F344" t="s">
        <v>7</v>
      </c>
      <c r="H344" t="s">
        <v>94</v>
      </c>
      <c r="K344" t="s">
        <v>1663</v>
      </c>
      <c r="L344" t="s">
        <v>294</v>
      </c>
      <c r="M344" t="s">
        <v>1678</v>
      </c>
      <c r="N344" t="s">
        <v>63</v>
      </c>
      <c r="P344" t="s">
        <v>47</v>
      </c>
      <c r="Q344">
        <v>2017</v>
      </c>
      <c r="T344" t="s">
        <v>36</v>
      </c>
      <c r="U344" t="s">
        <v>37</v>
      </c>
      <c r="V344" t="s">
        <v>1679</v>
      </c>
    </row>
    <row r="345" spans="2:22" x14ac:dyDescent="0.35">
      <c r="B345">
        <v>361</v>
      </c>
      <c r="C345" t="s">
        <v>83</v>
      </c>
      <c r="D345" s="1" t="s">
        <v>1680</v>
      </c>
      <c r="E345" t="s">
        <v>1681</v>
      </c>
      <c r="F345" t="s">
        <v>7</v>
      </c>
      <c r="H345" t="s">
        <v>86</v>
      </c>
      <c r="K345" t="s">
        <v>1682</v>
      </c>
      <c r="L345" t="s">
        <v>1683</v>
      </c>
      <c r="N345" t="s">
        <v>675</v>
      </c>
      <c r="P345" t="s">
        <v>54</v>
      </c>
      <c r="Q345">
        <v>2004</v>
      </c>
      <c r="S345">
        <v>2014</v>
      </c>
      <c r="T345" t="s">
        <v>36</v>
      </c>
      <c r="U345" t="s">
        <v>37</v>
      </c>
      <c r="V345" t="s">
        <v>1684</v>
      </c>
    </row>
    <row r="346" spans="2:22" x14ac:dyDescent="0.35">
      <c r="B346">
        <v>362</v>
      </c>
      <c r="C346" t="s">
        <v>177</v>
      </c>
      <c r="D346" t="s">
        <v>1685</v>
      </c>
      <c r="E346" t="s">
        <v>1686</v>
      </c>
      <c r="F346" t="s">
        <v>273</v>
      </c>
      <c r="H346" t="s">
        <v>180</v>
      </c>
      <c r="I346" t="s">
        <v>731</v>
      </c>
      <c r="K346" t="s">
        <v>1007</v>
      </c>
      <c r="L346" t="s">
        <v>44</v>
      </c>
      <c r="N346" t="s">
        <v>352</v>
      </c>
      <c r="P346" t="s">
        <v>47</v>
      </c>
      <c r="Q346">
        <v>2001</v>
      </c>
      <c r="T346" t="s">
        <v>36</v>
      </c>
      <c r="U346" t="s">
        <v>37</v>
      </c>
      <c r="V346" t="s">
        <v>1687</v>
      </c>
    </row>
    <row r="347" spans="2:22" x14ac:dyDescent="0.35">
      <c r="B347">
        <v>363</v>
      </c>
      <c r="C347" t="s">
        <v>177</v>
      </c>
      <c r="D347" t="s">
        <v>1688</v>
      </c>
      <c r="E347" t="s">
        <v>1689</v>
      </c>
      <c r="F347" t="s">
        <v>273</v>
      </c>
      <c r="H347" t="s">
        <v>180</v>
      </c>
      <c r="K347" t="s">
        <v>74</v>
      </c>
      <c r="L347" t="s">
        <v>32</v>
      </c>
      <c r="N347" t="s">
        <v>34</v>
      </c>
      <c r="P347" t="s">
        <v>47</v>
      </c>
      <c r="Q347">
        <v>2007</v>
      </c>
      <c r="T347" t="s">
        <v>36</v>
      </c>
      <c r="U347" t="s">
        <v>37</v>
      </c>
      <c r="V347" t="s">
        <v>1690</v>
      </c>
    </row>
    <row r="348" spans="2:22" x14ac:dyDescent="0.35">
      <c r="B348">
        <v>364</v>
      </c>
      <c r="C348" t="s">
        <v>177</v>
      </c>
      <c r="D348" t="s">
        <v>1691</v>
      </c>
      <c r="E348" t="s">
        <v>1692</v>
      </c>
      <c r="F348" t="s">
        <v>273</v>
      </c>
      <c r="H348" t="s">
        <v>180</v>
      </c>
      <c r="K348" t="s">
        <v>1693</v>
      </c>
      <c r="L348" t="s">
        <v>96</v>
      </c>
      <c r="N348" t="s">
        <v>53</v>
      </c>
      <c r="P348" t="s">
        <v>47</v>
      </c>
      <c r="Q348">
        <v>2004</v>
      </c>
      <c r="T348" t="s">
        <v>36</v>
      </c>
      <c r="U348" t="s">
        <v>37</v>
      </c>
      <c r="V348" t="s">
        <v>1694</v>
      </c>
    </row>
    <row r="349" spans="2:22" x14ac:dyDescent="0.35">
      <c r="B349">
        <v>365</v>
      </c>
      <c r="C349" t="s">
        <v>27</v>
      </c>
      <c r="D349" t="s">
        <v>1695</v>
      </c>
      <c r="E349" t="s">
        <v>1696</v>
      </c>
      <c r="F349" t="s">
        <v>7</v>
      </c>
      <c r="H349" t="s">
        <v>30</v>
      </c>
      <c r="K349" t="s">
        <v>74</v>
      </c>
      <c r="L349" t="s">
        <v>32</v>
      </c>
      <c r="N349" t="s">
        <v>34</v>
      </c>
      <c r="P349" t="s">
        <v>54</v>
      </c>
      <c r="Q349">
        <v>2007</v>
      </c>
      <c r="S349">
        <v>2007</v>
      </c>
      <c r="T349" t="s">
        <v>36</v>
      </c>
      <c r="U349" t="s">
        <v>37</v>
      </c>
      <c r="V349" t="s">
        <v>1697</v>
      </c>
    </row>
    <row r="350" spans="2:22" x14ac:dyDescent="0.35">
      <c r="B350">
        <v>366</v>
      </c>
      <c r="C350" t="s">
        <v>56</v>
      </c>
      <c r="D350" t="s">
        <v>1698</v>
      </c>
      <c r="E350" t="s">
        <v>1699</v>
      </c>
      <c r="F350" t="s">
        <v>7</v>
      </c>
      <c r="H350" t="s">
        <v>59</v>
      </c>
      <c r="K350" t="s">
        <v>69</v>
      </c>
      <c r="L350" t="s">
        <v>44</v>
      </c>
      <c r="N350" t="s">
        <v>134</v>
      </c>
      <c r="P350" t="s">
        <v>54</v>
      </c>
      <c r="Q350">
        <v>2001</v>
      </c>
      <c r="T350" t="s">
        <v>36</v>
      </c>
      <c r="U350" t="s">
        <v>37</v>
      </c>
      <c r="V350" t="s">
        <v>1700</v>
      </c>
    </row>
    <row r="351" spans="2:22" x14ac:dyDescent="0.35">
      <c r="B351">
        <v>368</v>
      </c>
      <c r="C351" t="s">
        <v>407</v>
      </c>
      <c r="D351" t="s">
        <v>1701</v>
      </c>
      <c r="E351" t="s">
        <v>1096</v>
      </c>
      <c r="F351" t="s">
        <v>7</v>
      </c>
      <c r="H351" t="s">
        <v>410</v>
      </c>
      <c r="K351" t="s">
        <v>454</v>
      </c>
      <c r="L351" t="s">
        <v>722</v>
      </c>
      <c r="N351" t="s">
        <v>675</v>
      </c>
      <c r="P351" t="s">
        <v>47</v>
      </c>
      <c r="Q351">
        <v>2005</v>
      </c>
      <c r="T351" t="s">
        <v>36</v>
      </c>
      <c r="U351" t="s">
        <v>37</v>
      </c>
      <c r="V351" t="s">
        <v>1702</v>
      </c>
    </row>
    <row r="352" spans="2:22" x14ac:dyDescent="0.35">
      <c r="B352">
        <v>369</v>
      </c>
      <c r="C352" t="s">
        <v>407</v>
      </c>
      <c r="D352" t="s">
        <v>1703</v>
      </c>
      <c r="E352" t="s">
        <v>1704</v>
      </c>
      <c r="F352" t="s">
        <v>7</v>
      </c>
      <c r="H352" t="s">
        <v>410</v>
      </c>
      <c r="K352" t="s">
        <v>123</v>
      </c>
      <c r="L352" t="s">
        <v>44</v>
      </c>
      <c r="N352" t="s">
        <v>197</v>
      </c>
      <c r="P352" t="s">
        <v>47</v>
      </c>
      <c r="Q352">
        <v>2012</v>
      </c>
      <c r="T352" t="s">
        <v>36</v>
      </c>
      <c r="U352" t="s">
        <v>1521</v>
      </c>
      <c r="V352" t="s">
        <v>1705</v>
      </c>
    </row>
    <row r="353" spans="2:22" x14ac:dyDescent="0.35">
      <c r="B353">
        <v>370</v>
      </c>
      <c r="C353" t="s">
        <v>407</v>
      </c>
      <c r="D353" t="s">
        <v>1706</v>
      </c>
      <c r="E353" t="s">
        <v>1707</v>
      </c>
      <c r="F353" t="s">
        <v>7</v>
      </c>
      <c r="H353" t="s">
        <v>410</v>
      </c>
      <c r="K353" t="s">
        <v>1708</v>
      </c>
      <c r="L353" t="s">
        <v>44</v>
      </c>
      <c r="M353" t="s">
        <v>551</v>
      </c>
      <c r="N353" t="s">
        <v>134</v>
      </c>
      <c r="P353" t="s">
        <v>47</v>
      </c>
      <c r="Q353">
        <v>2001</v>
      </c>
      <c r="T353" t="s">
        <v>36</v>
      </c>
      <c r="U353" t="s">
        <v>37</v>
      </c>
      <c r="V353" t="s">
        <v>1709</v>
      </c>
    </row>
    <row r="354" spans="2:22" x14ac:dyDescent="0.35">
      <c r="B354">
        <v>371</v>
      </c>
      <c r="C354" t="s">
        <v>407</v>
      </c>
      <c r="D354" t="s">
        <v>1710</v>
      </c>
      <c r="E354" t="s">
        <v>1711</v>
      </c>
      <c r="F354" t="s">
        <v>7</v>
      </c>
      <c r="H354" t="s">
        <v>410</v>
      </c>
      <c r="K354" t="s">
        <v>1712</v>
      </c>
      <c r="L354" t="s">
        <v>966</v>
      </c>
      <c r="N354" t="s">
        <v>532</v>
      </c>
      <c r="P354" t="s">
        <v>47</v>
      </c>
      <c r="Q354">
        <v>2006</v>
      </c>
      <c r="T354" t="s">
        <v>36</v>
      </c>
      <c r="U354" t="s">
        <v>533</v>
      </c>
      <c r="V354" t="s">
        <v>1713</v>
      </c>
    </row>
    <row r="355" spans="2:22" x14ac:dyDescent="0.35">
      <c r="B355">
        <v>372</v>
      </c>
      <c r="C355" t="s">
        <v>407</v>
      </c>
      <c r="D355" t="s">
        <v>1714</v>
      </c>
      <c r="E355" t="s">
        <v>1715</v>
      </c>
      <c r="F355" t="s">
        <v>7</v>
      </c>
      <c r="H355" t="s">
        <v>410</v>
      </c>
      <c r="K355" t="s">
        <v>415</v>
      </c>
      <c r="L355" t="s">
        <v>775</v>
      </c>
      <c r="M355" t="s">
        <v>1716</v>
      </c>
      <c r="N355" t="s">
        <v>675</v>
      </c>
      <c r="P355" t="s">
        <v>47</v>
      </c>
      <c r="Q355">
        <v>2012</v>
      </c>
      <c r="T355" t="s">
        <v>36</v>
      </c>
      <c r="U355" t="s">
        <v>37</v>
      </c>
      <c r="V355" t="s">
        <v>776</v>
      </c>
    </row>
    <row r="356" spans="2:22" x14ac:dyDescent="0.35">
      <c r="B356">
        <v>373</v>
      </c>
      <c r="C356" t="s">
        <v>407</v>
      </c>
      <c r="D356" t="s">
        <v>1717</v>
      </c>
      <c r="E356" t="s">
        <v>1718</v>
      </c>
      <c r="F356" t="s">
        <v>7</v>
      </c>
      <c r="H356" t="s">
        <v>410</v>
      </c>
      <c r="K356" t="s">
        <v>74</v>
      </c>
      <c r="L356" t="s">
        <v>543</v>
      </c>
      <c r="M356" t="s">
        <v>1719</v>
      </c>
      <c r="N356" t="s">
        <v>197</v>
      </c>
      <c r="P356" t="s">
        <v>54</v>
      </c>
      <c r="Q356">
        <v>2014</v>
      </c>
      <c r="S356">
        <v>2019</v>
      </c>
      <c r="T356" t="s">
        <v>36</v>
      </c>
      <c r="U356" t="s">
        <v>1521</v>
      </c>
      <c r="V356" t="s">
        <v>1720</v>
      </c>
    </row>
    <row r="357" spans="2:22" x14ac:dyDescent="0.35">
      <c r="B357">
        <v>374</v>
      </c>
      <c r="C357" t="s">
        <v>407</v>
      </c>
      <c r="D357" t="s">
        <v>1721</v>
      </c>
      <c r="E357" t="s">
        <v>1722</v>
      </c>
      <c r="F357" t="s">
        <v>7</v>
      </c>
      <c r="H357" t="s">
        <v>410</v>
      </c>
      <c r="K357" t="s">
        <v>469</v>
      </c>
      <c r="L357" t="s">
        <v>44</v>
      </c>
      <c r="N357" t="s">
        <v>134</v>
      </c>
      <c r="P357" t="s">
        <v>54</v>
      </c>
      <c r="Q357">
        <v>1999</v>
      </c>
      <c r="T357" t="s">
        <v>36</v>
      </c>
      <c r="U357" t="s">
        <v>365</v>
      </c>
    </row>
    <row r="358" spans="2:22" x14ac:dyDescent="0.35">
      <c r="B358">
        <v>375</v>
      </c>
      <c r="C358" t="s">
        <v>407</v>
      </c>
      <c r="D358" t="s">
        <v>1723</v>
      </c>
      <c r="E358" t="s">
        <v>1724</v>
      </c>
      <c r="F358" t="s">
        <v>7</v>
      </c>
      <c r="H358" t="s">
        <v>410</v>
      </c>
      <c r="K358" t="s">
        <v>1725</v>
      </c>
      <c r="L358" t="s">
        <v>44</v>
      </c>
      <c r="N358" t="s">
        <v>319</v>
      </c>
      <c r="P358" t="s">
        <v>35</v>
      </c>
      <c r="Q358">
        <v>2005</v>
      </c>
      <c r="T358" t="s">
        <v>36</v>
      </c>
      <c r="U358" t="s">
        <v>37</v>
      </c>
      <c r="V358" t="s">
        <v>1726</v>
      </c>
    </row>
    <row r="359" spans="2:22" x14ac:dyDescent="0.35">
      <c r="B359">
        <v>376</v>
      </c>
      <c r="C359" t="s">
        <v>407</v>
      </c>
      <c r="D359" t="s">
        <v>1727</v>
      </c>
      <c r="E359" t="s">
        <v>1728</v>
      </c>
      <c r="F359" t="s">
        <v>7</v>
      </c>
      <c r="H359" t="s">
        <v>410</v>
      </c>
      <c r="K359" t="s">
        <v>1729</v>
      </c>
      <c r="L359" t="s">
        <v>416</v>
      </c>
      <c r="N359" t="s">
        <v>53</v>
      </c>
      <c r="P359" t="s">
        <v>54</v>
      </c>
      <c r="Q359">
        <v>2011</v>
      </c>
      <c r="R359">
        <v>2011</v>
      </c>
      <c r="S359">
        <f>2016</f>
        <v>2016</v>
      </c>
      <c r="T359" t="s">
        <v>36</v>
      </c>
      <c r="U359" t="s">
        <v>37</v>
      </c>
      <c r="V359" t="s">
        <v>1730</v>
      </c>
    </row>
    <row r="360" spans="2:22" x14ac:dyDescent="0.35">
      <c r="B360">
        <v>377</v>
      </c>
      <c r="C360" t="s">
        <v>407</v>
      </c>
      <c r="D360" t="s">
        <v>1731</v>
      </c>
      <c r="E360" t="s">
        <v>1732</v>
      </c>
      <c r="F360" t="s">
        <v>7</v>
      </c>
      <c r="H360" t="s">
        <v>410</v>
      </c>
      <c r="K360" t="s">
        <v>1403</v>
      </c>
      <c r="L360" t="s">
        <v>44</v>
      </c>
      <c r="N360" t="s">
        <v>134</v>
      </c>
      <c r="P360" t="s">
        <v>35</v>
      </c>
      <c r="Q360">
        <v>2001</v>
      </c>
      <c r="T360" t="s">
        <v>36</v>
      </c>
      <c r="U360" t="s">
        <v>37</v>
      </c>
    </row>
    <row r="361" spans="2:22" x14ac:dyDescent="0.35">
      <c r="B361">
        <v>378</v>
      </c>
      <c r="C361" t="s">
        <v>407</v>
      </c>
      <c r="D361" t="s">
        <v>1733</v>
      </c>
      <c r="E361" t="s">
        <v>1734</v>
      </c>
      <c r="F361" t="s">
        <v>7</v>
      </c>
      <c r="H361" t="s">
        <v>410</v>
      </c>
      <c r="K361" t="s">
        <v>1735</v>
      </c>
      <c r="L361" t="s">
        <v>44</v>
      </c>
      <c r="N361" t="s">
        <v>53</v>
      </c>
      <c r="P361" t="s">
        <v>54</v>
      </c>
      <c r="Q361">
        <v>2007</v>
      </c>
      <c r="S361">
        <v>2011</v>
      </c>
      <c r="T361" t="s">
        <v>36</v>
      </c>
      <c r="U361" t="s">
        <v>37</v>
      </c>
      <c r="V361" t="s">
        <v>1736</v>
      </c>
    </row>
    <row r="362" spans="2:22" x14ac:dyDescent="0.35">
      <c r="B362">
        <v>379</v>
      </c>
      <c r="C362" t="s">
        <v>407</v>
      </c>
      <c r="D362" t="s">
        <v>1737</v>
      </c>
      <c r="E362" t="s">
        <v>1738</v>
      </c>
      <c r="F362" t="s">
        <v>7</v>
      </c>
      <c r="H362" t="s">
        <v>410</v>
      </c>
      <c r="K362" t="s">
        <v>1735</v>
      </c>
      <c r="L362" t="s">
        <v>44</v>
      </c>
      <c r="N362" t="s">
        <v>53</v>
      </c>
      <c r="P362" t="s">
        <v>47</v>
      </c>
      <c r="Q362">
        <v>2007</v>
      </c>
      <c r="T362" t="s">
        <v>36</v>
      </c>
      <c r="U362" t="s">
        <v>37</v>
      </c>
      <c r="V362" t="s">
        <v>1736</v>
      </c>
    </row>
    <row r="363" spans="2:22" x14ac:dyDescent="0.35">
      <c r="B363">
        <v>380</v>
      </c>
      <c r="C363" t="s">
        <v>407</v>
      </c>
      <c r="D363" t="s">
        <v>1739</v>
      </c>
      <c r="E363" t="s">
        <v>1740</v>
      </c>
      <c r="F363" t="s">
        <v>7</v>
      </c>
      <c r="H363" t="s">
        <v>410</v>
      </c>
      <c r="K363" t="s">
        <v>1741</v>
      </c>
      <c r="L363" t="s">
        <v>32</v>
      </c>
      <c r="N363" t="s">
        <v>34</v>
      </c>
      <c r="P363" t="s">
        <v>47</v>
      </c>
      <c r="Q363">
        <v>1996</v>
      </c>
      <c r="T363" t="s">
        <v>36</v>
      </c>
      <c r="U363" t="s">
        <v>37</v>
      </c>
      <c r="V363" t="s">
        <v>1742</v>
      </c>
    </row>
    <row r="364" spans="2:22" x14ac:dyDescent="0.35">
      <c r="B364">
        <v>381</v>
      </c>
      <c r="C364" t="s">
        <v>407</v>
      </c>
      <c r="D364" t="s">
        <v>1743</v>
      </c>
      <c r="E364" t="s">
        <v>1744</v>
      </c>
      <c r="F364" t="s">
        <v>7</v>
      </c>
      <c r="H364" t="s">
        <v>410</v>
      </c>
      <c r="K364" t="s">
        <v>1745</v>
      </c>
      <c r="L364" t="s">
        <v>96</v>
      </c>
      <c r="N364" t="s">
        <v>146</v>
      </c>
      <c r="P364" t="s">
        <v>54</v>
      </c>
      <c r="Q364">
        <v>2001</v>
      </c>
      <c r="T364" t="s">
        <v>36</v>
      </c>
      <c r="U364" t="s">
        <v>37</v>
      </c>
      <c r="V364" t="s">
        <v>1746</v>
      </c>
    </row>
    <row r="365" spans="2:22" x14ac:dyDescent="0.35">
      <c r="B365">
        <v>382</v>
      </c>
      <c r="C365" t="s">
        <v>407</v>
      </c>
      <c r="D365" t="s">
        <v>1747</v>
      </c>
      <c r="E365" t="s">
        <v>1748</v>
      </c>
      <c r="F365" t="s">
        <v>7</v>
      </c>
      <c r="H365" t="s">
        <v>410</v>
      </c>
      <c r="K365" t="s">
        <v>1749</v>
      </c>
      <c r="L365" t="s">
        <v>722</v>
      </c>
      <c r="N365" t="s">
        <v>319</v>
      </c>
      <c r="P365" t="s">
        <v>444</v>
      </c>
      <c r="Q365">
        <v>2006</v>
      </c>
      <c r="T365" t="s">
        <v>36</v>
      </c>
      <c r="U365" t="s">
        <v>37</v>
      </c>
      <c r="V365" t="s">
        <v>1750</v>
      </c>
    </row>
    <row r="366" spans="2:22" x14ac:dyDescent="0.35">
      <c r="B366">
        <v>383</v>
      </c>
      <c r="C366" t="s">
        <v>112</v>
      </c>
      <c r="D366" t="s">
        <v>1751</v>
      </c>
      <c r="E366" t="s">
        <v>1752</v>
      </c>
      <c r="F366" t="s">
        <v>7</v>
      </c>
      <c r="H366" t="s">
        <v>115</v>
      </c>
      <c r="K366" t="s">
        <v>74</v>
      </c>
      <c r="L366" t="s">
        <v>427</v>
      </c>
      <c r="M366" t="s">
        <v>1753</v>
      </c>
      <c r="N366" t="s">
        <v>473</v>
      </c>
      <c r="O366">
        <v>1</v>
      </c>
      <c r="P366" t="s">
        <v>47</v>
      </c>
      <c r="Q366">
        <v>2018</v>
      </c>
      <c r="T366" t="s">
        <v>36</v>
      </c>
      <c r="U366" t="s">
        <v>37</v>
      </c>
      <c r="V366" t="s">
        <v>1754</v>
      </c>
    </row>
    <row r="367" spans="2:22" x14ac:dyDescent="0.35">
      <c r="B367">
        <v>384</v>
      </c>
      <c r="C367" t="s">
        <v>407</v>
      </c>
      <c r="D367" t="s">
        <v>1755</v>
      </c>
      <c r="E367" t="s">
        <v>1756</v>
      </c>
      <c r="F367" t="s">
        <v>273</v>
      </c>
      <c r="H367" t="s">
        <v>410</v>
      </c>
      <c r="K367" t="s">
        <v>882</v>
      </c>
      <c r="L367" t="s">
        <v>416</v>
      </c>
      <c r="N367" t="s">
        <v>63</v>
      </c>
      <c r="P367" t="s">
        <v>47</v>
      </c>
      <c r="Q367">
        <v>2000</v>
      </c>
      <c r="T367" t="s">
        <v>36</v>
      </c>
      <c r="U367" t="s">
        <v>37</v>
      </c>
      <c r="V367" t="s">
        <v>1757</v>
      </c>
    </row>
    <row r="368" spans="2:22" x14ac:dyDescent="0.35">
      <c r="B368">
        <v>385</v>
      </c>
      <c r="C368" t="s">
        <v>302</v>
      </c>
      <c r="D368" t="s">
        <v>1758</v>
      </c>
      <c r="E368" t="s">
        <v>1759</v>
      </c>
      <c r="F368" t="s">
        <v>7</v>
      </c>
      <c r="H368" t="s">
        <v>305</v>
      </c>
      <c r="K368" t="s">
        <v>1760</v>
      </c>
      <c r="L368" t="s">
        <v>294</v>
      </c>
      <c r="N368" t="s">
        <v>98</v>
      </c>
      <c r="P368" t="s">
        <v>47</v>
      </c>
      <c r="Q368">
        <v>2000</v>
      </c>
      <c r="T368" t="s">
        <v>36</v>
      </c>
      <c r="U368" t="s">
        <v>37</v>
      </c>
      <c r="V368" t="s">
        <v>1761</v>
      </c>
    </row>
    <row r="369" spans="2:22" x14ac:dyDescent="0.35">
      <c r="B369">
        <v>388</v>
      </c>
      <c r="C369" t="s">
        <v>56</v>
      </c>
      <c r="D369" t="s">
        <v>1762</v>
      </c>
      <c r="E369" t="s">
        <v>1763</v>
      </c>
      <c r="F369" t="s">
        <v>7</v>
      </c>
      <c r="H369" t="s">
        <v>59</v>
      </c>
      <c r="K369" t="s">
        <v>542</v>
      </c>
      <c r="L369" t="s">
        <v>61</v>
      </c>
      <c r="M369" t="s">
        <v>1764</v>
      </c>
      <c r="N369" t="s">
        <v>63</v>
      </c>
      <c r="O369">
        <v>4</v>
      </c>
      <c r="P369" t="s">
        <v>47</v>
      </c>
      <c r="Q369">
        <v>2015</v>
      </c>
      <c r="T369" t="s">
        <v>36</v>
      </c>
      <c r="U369" t="s">
        <v>37</v>
      </c>
      <c r="V369" t="s">
        <v>1765</v>
      </c>
    </row>
    <row r="370" spans="2:22" x14ac:dyDescent="0.35">
      <c r="B370">
        <v>389</v>
      </c>
      <c r="C370" t="s">
        <v>27</v>
      </c>
      <c r="D370" t="s">
        <v>1766</v>
      </c>
      <c r="E370" t="s">
        <v>1767</v>
      </c>
      <c r="F370" t="s">
        <v>7</v>
      </c>
      <c r="H370" t="s">
        <v>30</v>
      </c>
      <c r="K370" t="s">
        <v>1768</v>
      </c>
      <c r="L370" t="s">
        <v>294</v>
      </c>
      <c r="N370" t="s">
        <v>392</v>
      </c>
      <c r="P370" t="s">
        <v>54</v>
      </c>
      <c r="Q370">
        <v>2001</v>
      </c>
      <c r="T370" t="s">
        <v>36</v>
      </c>
      <c r="U370" t="s">
        <v>37</v>
      </c>
      <c r="V370" t="s">
        <v>1769</v>
      </c>
    </row>
    <row r="371" spans="2:22" x14ac:dyDescent="0.35">
      <c r="B371">
        <v>390</v>
      </c>
      <c r="C371" t="s">
        <v>91</v>
      </c>
      <c r="D371" t="s">
        <v>1770</v>
      </c>
      <c r="E371" t="s">
        <v>1771</v>
      </c>
      <c r="F371" t="s">
        <v>7</v>
      </c>
      <c r="H371" t="s">
        <v>94</v>
      </c>
      <c r="K371" t="s">
        <v>1772</v>
      </c>
      <c r="L371" t="s">
        <v>1773</v>
      </c>
      <c r="N371" t="s">
        <v>63</v>
      </c>
      <c r="P371" t="s">
        <v>54</v>
      </c>
      <c r="Q371">
        <v>2005</v>
      </c>
      <c r="T371" t="s">
        <v>36</v>
      </c>
      <c r="U371" t="s">
        <v>37</v>
      </c>
      <c r="V371" t="s">
        <v>1774</v>
      </c>
    </row>
    <row r="372" spans="2:22" x14ac:dyDescent="0.35">
      <c r="B372">
        <v>391</v>
      </c>
      <c r="C372" t="s">
        <v>91</v>
      </c>
      <c r="D372" t="s">
        <v>1775</v>
      </c>
      <c r="E372" t="s">
        <v>1776</v>
      </c>
      <c r="F372" t="s">
        <v>7</v>
      </c>
      <c r="H372" t="s">
        <v>94</v>
      </c>
      <c r="K372" t="s">
        <v>230</v>
      </c>
      <c r="L372" t="s">
        <v>44</v>
      </c>
      <c r="M372" t="s">
        <v>1777</v>
      </c>
      <c r="N372" t="s">
        <v>46</v>
      </c>
      <c r="P372" t="s">
        <v>47</v>
      </c>
      <c r="Q372">
        <v>2016</v>
      </c>
      <c r="S372">
        <f>2032</f>
        <v>2032</v>
      </c>
      <c r="T372" t="s">
        <v>36</v>
      </c>
      <c r="U372" t="s">
        <v>37</v>
      </c>
      <c r="V372" t="s">
        <v>1778</v>
      </c>
    </row>
    <row r="373" spans="2:22" x14ac:dyDescent="0.35">
      <c r="B373">
        <v>392</v>
      </c>
      <c r="C373" t="s">
        <v>461</v>
      </c>
      <c r="D373" t="s">
        <v>1779</v>
      </c>
      <c r="E373" t="s">
        <v>1780</v>
      </c>
      <c r="F373" t="s">
        <v>7</v>
      </c>
      <c r="H373" t="s">
        <v>464</v>
      </c>
      <c r="K373" t="s">
        <v>1781</v>
      </c>
      <c r="L373" t="s">
        <v>294</v>
      </c>
      <c r="M373" t="s">
        <v>1782</v>
      </c>
      <c r="N373" t="s">
        <v>630</v>
      </c>
      <c r="P373" t="s">
        <v>47</v>
      </c>
      <c r="Q373">
        <v>2010</v>
      </c>
      <c r="T373" t="s">
        <v>36</v>
      </c>
      <c r="U373" t="s">
        <v>37</v>
      </c>
      <c r="V373" t="s">
        <v>1783</v>
      </c>
    </row>
    <row r="374" spans="2:22" x14ac:dyDescent="0.35">
      <c r="B374">
        <v>393</v>
      </c>
      <c r="C374" t="s">
        <v>39</v>
      </c>
      <c r="D374" t="s">
        <v>1784</v>
      </c>
      <c r="E374" t="s">
        <v>1785</v>
      </c>
      <c r="F374" t="s">
        <v>7</v>
      </c>
      <c r="H374" t="s">
        <v>42</v>
      </c>
      <c r="K374" t="s">
        <v>484</v>
      </c>
      <c r="L374" t="s">
        <v>1773</v>
      </c>
      <c r="M374" t="s">
        <v>551</v>
      </c>
      <c r="N374" t="s">
        <v>63</v>
      </c>
      <c r="P374" t="s">
        <v>47</v>
      </c>
      <c r="Q374">
        <v>2012</v>
      </c>
      <c r="T374" t="s">
        <v>36</v>
      </c>
      <c r="U374" t="s">
        <v>37</v>
      </c>
      <c r="V374" t="s">
        <v>1786</v>
      </c>
    </row>
    <row r="375" spans="2:22" x14ac:dyDescent="0.35">
      <c r="B375">
        <v>394</v>
      </c>
      <c r="C375" t="s">
        <v>407</v>
      </c>
      <c r="D375" t="s">
        <v>1787</v>
      </c>
      <c r="E375" t="s">
        <v>1788</v>
      </c>
      <c r="F375" t="s">
        <v>7</v>
      </c>
      <c r="H375" t="s">
        <v>410</v>
      </c>
      <c r="K375" t="s">
        <v>1789</v>
      </c>
      <c r="L375" t="s">
        <v>1639</v>
      </c>
      <c r="N375" t="s">
        <v>63</v>
      </c>
      <c r="P375" t="s">
        <v>47</v>
      </c>
      <c r="Q375">
        <v>2014</v>
      </c>
      <c r="T375" t="s">
        <v>36</v>
      </c>
      <c r="U375" t="s">
        <v>37</v>
      </c>
      <c r="V375" t="s">
        <v>1790</v>
      </c>
    </row>
    <row r="376" spans="2:22" x14ac:dyDescent="0.35">
      <c r="B376">
        <v>395</v>
      </c>
      <c r="C376" t="s">
        <v>65</v>
      </c>
      <c r="D376" t="s">
        <v>1791</v>
      </c>
      <c r="E376" t="s">
        <v>1792</v>
      </c>
      <c r="F376" t="s">
        <v>7</v>
      </c>
      <c r="H376" t="s">
        <v>68</v>
      </c>
      <c r="K376" t="s">
        <v>1793</v>
      </c>
      <c r="L376" t="s">
        <v>182</v>
      </c>
      <c r="M376" t="s">
        <v>1794</v>
      </c>
      <c r="N376" t="s">
        <v>392</v>
      </c>
      <c r="P376" t="s">
        <v>54</v>
      </c>
      <c r="Q376">
        <v>2009</v>
      </c>
      <c r="R376">
        <v>2009</v>
      </c>
      <c r="T376" t="s">
        <v>36</v>
      </c>
      <c r="U376" t="s">
        <v>37</v>
      </c>
      <c r="V376" t="s">
        <v>1795</v>
      </c>
    </row>
    <row r="377" spans="2:22" x14ac:dyDescent="0.35">
      <c r="B377">
        <v>396</v>
      </c>
      <c r="C377" t="s">
        <v>83</v>
      </c>
      <c r="D377" s="1" t="s">
        <v>1796</v>
      </c>
      <c r="E377" t="s">
        <v>1797</v>
      </c>
      <c r="F377" t="s">
        <v>7</v>
      </c>
      <c r="H377" t="s">
        <v>86</v>
      </c>
      <c r="K377" t="s">
        <v>1798</v>
      </c>
      <c r="L377" t="s">
        <v>44</v>
      </c>
      <c r="N377" t="s">
        <v>134</v>
      </c>
      <c r="P377" t="s">
        <v>54</v>
      </c>
      <c r="Q377">
        <v>2011</v>
      </c>
      <c r="T377" t="s">
        <v>36</v>
      </c>
      <c r="U377" t="s">
        <v>37</v>
      </c>
      <c r="V377" t="s">
        <v>1799</v>
      </c>
    </row>
    <row r="378" spans="2:22" x14ac:dyDescent="0.35">
      <c r="B378">
        <v>397</v>
      </c>
      <c r="C378" t="s">
        <v>254</v>
      </c>
      <c r="D378" t="s">
        <v>1800</v>
      </c>
      <c r="E378" t="s">
        <v>1801</v>
      </c>
      <c r="F378" t="s">
        <v>7</v>
      </c>
      <c r="H378" t="s">
        <v>257</v>
      </c>
      <c r="K378" t="s">
        <v>1802</v>
      </c>
      <c r="L378" t="s">
        <v>44</v>
      </c>
      <c r="N378" t="s">
        <v>134</v>
      </c>
      <c r="P378" t="s">
        <v>47</v>
      </c>
      <c r="Q378">
        <v>2005</v>
      </c>
      <c r="T378" t="s">
        <v>36</v>
      </c>
      <c r="U378" t="s">
        <v>37</v>
      </c>
    </row>
    <row r="379" spans="2:22" x14ac:dyDescent="0.35">
      <c r="B379">
        <v>398</v>
      </c>
      <c r="C379" t="s">
        <v>407</v>
      </c>
      <c r="D379" t="s">
        <v>1803</v>
      </c>
      <c r="E379" t="s">
        <v>1804</v>
      </c>
      <c r="F379" t="s">
        <v>7</v>
      </c>
      <c r="H379" t="s">
        <v>410</v>
      </c>
      <c r="K379" t="s">
        <v>1805</v>
      </c>
      <c r="L379" t="s">
        <v>722</v>
      </c>
      <c r="N379" t="s">
        <v>63</v>
      </c>
      <c r="P379" t="s">
        <v>54</v>
      </c>
      <c r="Q379">
        <v>2001</v>
      </c>
      <c r="T379" t="s">
        <v>36</v>
      </c>
      <c r="U379" t="s">
        <v>37</v>
      </c>
      <c r="V379" t="s">
        <v>1806</v>
      </c>
    </row>
    <row r="380" spans="2:22" x14ac:dyDescent="0.35">
      <c r="B380">
        <v>399</v>
      </c>
      <c r="C380" t="s">
        <v>177</v>
      </c>
      <c r="D380" t="s">
        <v>1807</v>
      </c>
      <c r="E380" t="s">
        <v>1808</v>
      </c>
      <c r="F380" t="s">
        <v>7</v>
      </c>
      <c r="H380" t="s">
        <v>180</v>
      </c>
      <c r="K380" t="s">
        <v>770</v>
      </c>
      <c r="L380" t="s">
        <v>1809</v>
      </c>
      <c r="N380" t="s">
        <v>532</v>
      </c>
      <c r="P380" t="s">
        <v>47</v>
      </c>
      <c r="Q380">
        <v>1982</v>
      </c>
      <c r="T380" t="s">
        <v>36</v>
      </c>
      <c r="U380" t="s">
        <v>37</v>
      </c>
      <c r="V380" t="s">
        <v>1810</v>
      </c>
    </row>
    <row r="381" spans="2:22" x14ac:dyDescent="0.35">
      <c r="B381">
        <v>400</v>
      </c>
      <c r="C381" t="s">
        <v>461</v>
      </c>
      <c r="D381" t="s">
        <v>1811</v>
      </c>
      <c r="E381" t="s">
        <v>1812</v>
      </c>
      <c r="F381" t="s">
        <v>7</v>
      </c>
      <c r="H381" t="s">
        <v>464</v>
      </c>
      <c r="K381" t="s">
        <v>1813</v>
      </c>
      <c r="L381" t="s">
        <v>1814</v>
      </c>
      <c r="M381" t="s">
        <v>1815</v>
      </c>
      <c r="N381" t="s">
        <v>134</v>
      </c>
      <c r="P381" t="s">
        <v>47</v>
      </c>
      <c r="Q381">
        <v>2019</v>
      </c>
      <c r="R381">
        <v>2019</v>
      </c>
      <c r="T381" t="s">
        <v>158</v>
      </c>
      <c r="U381" t="s">
        <v>37</v>
      </c>
      <c r="V381" t="s">
        <v>1816</v>
      </c>
    </row>
    <row r="382" spans="2:22" x14ac:dyDescent="0.35">
      <c r="B382">
        <v>401</v>
      </c>
      <c r="C382" t="s">
        <v>91</v>
      </c>
      <c r="D382" t="s">
        <v>1817</v>
      </c>
      <c r="E382" t="s">
        <v>1818</v>
      </c>
      <c r="F382" t="s">
        <v>7</v>
      </c>
      <c r="H382" t="s">
        <v>94</v>
      </c>
      <c r="K382" t="s">
        <v>1819</v>
      </c>
      <c r="L382" t="s">
        <v>1820</v>
      </c>
      <c r="N382" t="s">
        <v>53</v>
      </c>
      <c r="P382" t="s">
        <v>54</v>
      </c>
      <c r="Q382">
        <v>2008</v>
      </c>
      <c r="S382">
        <v>2012</v>
      </c>
      <c r="T382" t="s">
        <v>36</v>
      </c>
      <c r="U382" t="s">
        <v>37</v>
      </c>
      <c r="V382" t="s">
        <v>1821</v>
      </c>
    </row>
    <row r="383" spans="2:22" x14ac:dyDescent="0.35">
      <c r="B383">
        <v>402</v>
      </c>
      <c r="C383" t="s">
        <v>83</v>
      </c>
      <c r="D383" s="1" t="s">
        <v>1822</v>
      </c>
      <c r="E383" t="s">
        <v>1823</v>
      </c>
      <c r="F383" t="s">
        <v>7</v>
      </c>
      <c r="H383" t="s">
        <v>86</v>
      </c>
      <c r="K383" t="s">
        <v>1824</v>
      </c>
      <c r="L383" t="s">
        <v>1519</v>
      </c>
      <c r="M383" t="s">
        <v>1825</v>
      </c>
      <c r="N383" t="s">
        <v>1826</v>
      </c>
      <c r="P383" t="s">
        <v>54</v>
      </c>
      <c r="Q383">
        <v>2011</v>
      </c>
      <c r="S383">
        <v>2017</v>
      </c>
      <c r="T383" t="s">
        <v>36</v>
      </c>
      <c r="U383" t="s">
        <v>365</v>
      </c>
      <c r="V383" t="s">
        <v>1827</v>
      </c>
    </row>
    <row r="384" spans="2:22" x14ac:dyDescent="0.35">
      <c r="B384">
        <v>403</v>
      </c>
      <c r="C384" t="s">
        <v>83</v>
      </c>
      <c r="D384" s="1" t="s">
        <v>1828</v>
      </c>
      <c r="E384" t="s">
        <v>1829</v>
      </c>
      <c r="F384" t="s">
        <v>7</v>
      </c>
      <c r="H384" t="s">
        <v>86</v>
      </c>
      <c r="K384" t="s">
        <v>1830</v>
      </c>
      <c r="L384" t="s">
        <v>1831</v>
      </c>
      <c r="M384" t="s">
        <v>1832</v>
      </c>
      <c r="N384" t="s">
        <v>134</v>
      </c>
      <c r="P384" t="s">
        <v>35</v>
      </c>
      <c r="Q384">
        <v>2014</v>
      </c>
      <c r="S384">
        <v>2015</v>
      </c>
      <c r="T384" t="s">
        <v>36</v>
      </c>
      <c r="U384" t="s">
        <v>37</v>
      </c>
      <c r="V384" t="s">
        <v>1833</v>
      </c>
    </row>
    <row r="385" spans="2:22" x14ac:dyDescent="0.35">
      <c r="B385">
        <v>404</v>
      </c>
      <c r="C385" t="s">
        <v>83</v>
      </c>
      <c r="D385" s="1" t="s">
        <v>1834</v>
      </c>
      <c r="E385" t="s">
        <v>1835</v>
      </c>
      <c r="F385" t="s">
        <v>7</v>
      </c>
      <c r="H385" t="s">
        <v>86</v>
      </c>
      <c r="K385" t="s">
        <v>1836</v>
      </c>
      <c r="L385" t="s">
        <v>543</v>
      </c>
      <c r="N385" t="s">
        <v>1837</v>
      </c>
      <c r="P385" t="s">
        <v>35</v>
      </c>
      <c r="Q385">
        <v>2010</v>
      </c>
      <c r="S385">
        <v>2015</v>
      </c>
      <c r="T385" t="s">
        <v>36</v>
      </c>
      <c r="U385" t="s">
        <v>37</v>
      </c>
      <c r="V385" t="s">
        <v>1838</v>
      </c>
    </row>
    <row r="386" spans="2:22" x14ac:dyDescent="0.35">
      <c r="B386">
        <v>405</v>
      </c>
      <c r="C386" t="s">
        <v>65</v>
      </c>
      <c r="D386" t="s">
        <v>1839</v>
      </c>
      <c r="E386" t="s">
        <v>1840</v>
      </c>
      <c r="F386" t="s">
        <v>7</v>
      </c>
      <c r="H386" t="s">
        <v>68</v>
      </c>
      <c r="K386" t="s">
        <v>1841</v>
      </c>
      <c r="L386" t="s">
        <v>1842</v>
      </c>
      <c r="N386" t="s">
        <v>352</v>
      </c>
      <c r="P386" t="s">
        <v>47</v>
      </c>
      <c r="Q386">
        <v>2008</v>
      </c>
      <c r="T386" t="s">
        <v>36</v>
      </c>
      <c r="U386" t="s">
        <v>37</v>
      </c>
    </row>
    <row r="387" spans="2:22" x14ac:dyDescent="0.35">
      <c r="B387">
        <v>406</v>
      </c>
      <c r="C387" t="s">
        <v>91</v>
      </c>
      <c r="D387" t="s">
        <v>1843</v>
      </c>
      <c r="E387" t="s">
        <v>1844</v>
      </c>
      <c r="F387" t="s">
        <v>7</v>
      </c>
      <c r="H387" t="s">
        <v>94</v>
      </c>
      <c r="K387" t="s">
        <v>1845</v>
      </c>
      <c r="L387" t="s">
        <v>44</v>
      </c>
      <c r="M387" t="s">
        <v>1252</v>
      </c>
      <c r="N387" t="s">
        <v>134</v>
      </c>
      <c r="P387" t="s">
        <v>47</v>
      </c>
      <c r="Q387">
        <v>2011</v>
      </c>
      <c r="T387" t="s">
        <v>36</v>
      </c>
      <c r="U387" t="s">
        <v>37</v>
      </c>
      <c r="V387" t="s">
        <v>1846</v>
      </c>
    </row>
    <row r="388" spans="2:22" ht="29" x14ac:dyDescent="0.35">
      <c r="B388">
        <v>407</v>
      </c>
      <c r="C388" t="s">
        <v>83</v>
      </c>
      <c r="D388" s="1" t="s">
        <v>1847</v>
      </c>
      <c r="E388" t="s">
        <v>1848</v>
      </c>
      <c r="F388" t="s">
        <v>7</v>
      </c>
      <c r="H388" t="s">
        <v>86</v>
      </c>
      <c r="K388" t="s">
        <v>1735</v>
      </c>
      <c r="L388" t="s">
        <v>1849</v>
      </c>
      <c r="M388" t="s">
        <v>1850</v>
      </c>
      <c r="N388" t="s">
        <v>134</v>
      </c>
      <c r="P388" t="s">
        <v>54</v>
      </c>
      <c r="Q388">
        <v>2012</v>
      </c>
      <c r="S388">
        <v>2014</v>
      </c>
      <c r="T388" t="s">
        <v>36</v>
      </c>
      <c r="U388" t="s">
        <v>37</v>
      </c>
      <c r="V388" t="s">
        <v>1851</v>
      </c>
    </row>
    <row r="389" spans="2:22" x14ac:dyDescent="0.35">
      <c r="B389">
        <v>408</v>
      </c>
      <c r="C389" t="s">
        <v>177</v>
      </c>
      <c r="D389" t="s">
        <v>1852</v>
      </c>
      <c r="E389" t="s">
        <v>1853</v>
      </c>
      <c r="F389" t="s">
        <v>7</v>
      </c>
      <c r="H389" t="s">
        <v>180</v>
      </c>
      <c r="K389" t="s">
        <v>774</v>
      </c>
      <c r="L389" t="s">
        <v>1854</v>
      </c>
      <c r="N389" t="s">
        <v>117</v>
      </c>
      <c r="P389" t="s">
        <v>47</v>
      </c>
      <c r="Q389">
        <v>2012</v>
      </c>
      <c r="T389" t="s">
        <v>36</v>
      </c>
      <c r="U389" t="s">
        <v>37</v>
      </c>
      <c r="V389" t="s">
        <v>1855</v>
      </c>
    </row>
    <row r="390" spans="2:22" x14ac:dyDescent="0.35">
      <c r="B390">
        <v>409</v>
      </c>
      <c r="C390" t="s">
        <v>91</v>
      </c>
      <c r="D390" t="s">
        <v>1856</v>
      </c>
      <c r="E390" t="s">
        <v>1857</v>
      </c>
      <c r="F390" t="s">
        <v>7</v>
      </c>
      <c r="H390" t="s">
        <v>94</v>
      </c>
      <c r="K390" t="s">
        <v>1781</v>
      </c>
      <c r="L390" t="s">
        <v>317</v>
      </c>
      <c r="M390" t="s">
        <v>1858</v>
      </c>
      <c r="N390" t="s">
        <v>675</v>
      </c>
      <c r="O390">
        <v>4</v>
      </c>
      <c r="P390" t="s">
        <v>47</v>
      </c>
      <c r="Q390">
        <v>2013</v>
      </c>
      <c r="T390" t="s">
        <v>158</v>
      </c>
      <c r="U390" t="s">
        <v>37</v>
      </c>
      <c r="V390" t="s">
        <v>1859</v>
      </c>
    </row>
    <row r="391" spans="2:22" x14ac:dyDescent="0.35">
      <c r="B391">
        <v>410</v>
      </c>
      <c r="C391" t="s">
        <v>91</v>
      </c>
      <c r="D391" t="s">
        <v>1860</v>
      </c>
      <c r="E391" t="s">
        <v>1861</v>
      </c>
      <c r="F391" t="s">
        <v>7</v>
      </c>
      <c r="H391" t="s">
        <v>94</v>
      </c>
      <c r="K391" t="s">
        <v>1862</v>
      </c>
      <c r="L391" t="s">
        <v>891</v>
      </c>
      <c r="M391" t="s">
        <v>1863</v>
      </c>
      <c r="N391" t="s">
        <v>53</v>
      </c>
      <c r="P391" t="s">
        <v>47</v>
      </c>
      <c r="Q391">
        <v>2010</v>
      </c>
      <c r="T391" t="s">
        <v>36</v>
      </c>
      <c r="U391" t="s">
        <v>320</v>
      </c>
      <c r="V391" t="s">
        <v>1864</v>
      </c>
    </row>
    <row r="392" spans="2:22" x14ac:dyDescent="0.35">
      <c r="B392">
        <v>411</v>
      </c>
      <c r="C392" t="s">
        <v>177</v>
      </c>
      <c r="D392" t="s">
        <v>1865</v>
      </c>
      <c r="E392" t="s">
        <v>1866</v>
      </c>
      <c r="F392" t="s">
        <v>7</v>
      </c>
      <c r="H392" t="s">
        <v>180</v>
      </c>
      <c r="K392" t="s">
        <v>1867</v>
      </c>
      <c r="L392" t="s">
        <v>1773</v>
      </c>
      <c r="N392" t="s">
        <v>63</v>
      </c>
      <c r="P392" t="s">
        <v>47</v>
      </c>
      <c r="Q392">
        <v>2007</v>
      </c>
      <c r="T392" t="s">
        <v>36</v>
      </c>
      <c r="U392" t="s">
        <v>37</v>
      </c>
      <c r="V392" t="s">
        <v>1868</v>
      </c>
    </row>
    <row r="393" spans="2:22" x14ac:dyDescent="0.35">
      <c r="B393">
        <v>412</v>
      </c>
      <c r="C393" t="s">
        <v>177</v>
      </c>
      <c r="D393" t="s">
        <v>1869</v>
      </c>
      <c r="E393" t="s">
        <v>1870</v>
      </c>
      <c r="F393" t="s">
        <v>7</v>
      </c>
      <c r="H393" t="s">
        <v>180</v>
      </c>
      <c r="K393" t="s">
        <v>1871</v>
      </c>
      <c r="L393" t="s">
        <v>1639</v>
      </c>
      <c r="N393" t="s">
        <v>63</v>
      </c>
      <c r="P393" t="s">
        <v>47</v>
      </c>
      <c r="Q393">
        <v>2003</v>
      </c>
      <c r="T393" t="s">
        <v>36</v>
      </c>
      <c r="U393" t="s">
        <v>37</v>
      </c>
      <c r="V393" t="s">
        <v>1872</v>
      </c>
    </row>
    <row r="394" spans="2:22" x14ac:dyDescent="0.35">
      <c r="B394">
        <v>414</v>
      </c>
      <c r="C394" t="s">
        <v>27</v>
      </c>
      <c r="D394" t="s">
        <v>1873</v>
      </c>
      <c r="E394" t="s">
        <v>1812</v>
      </c>
      <c r="F394" t="s">
        <v>7</v>
      </c>
      <c r="H394" t="s">
        <v>30</v>
      </c>
      <c r="K394" t="s">
        <v>1663</v>
      </c>
      <c r="L394" t="s">
        <v>1874</v>
      </c>
      <c r="N394" t="s">
        <v>319</v>
      </c>
      <c r="P394" t="s">
        <v>54</v>
      </c>
      <c r="Q394">
        <v>1999</v>
      </c>
      <c r="T394" t="s">
        <v>36</v>
      </c>
      <c r="U394" t="s">
        <v>37</v>
      </c>
      <c r="V394" t="s">
        <v>1875</v>
      </c>
    </row>
    <row r="395" spans="2:22" x14ac:dyDescent="0.35">
      <c r="B395">
        <v>415</v>
      </c>
      <c r="C395" t="s">
        <v>27</v>
      </c>
      <c r="D395" t="s">
        <v>1876</v>
      </c>
      <c r="E395" t="s">
        <v>1877</v>
      </c>
      <c r="F395" t="s">
        <v>7</v>
      </c>
      <c r="H395" t="s">
        <v>30</v>
      </c>
      <c r="K395" t="s">
        <v>1781</v>
      </c>
      <c r="L395" t="s">
        <v>96</v>
      </c>
      <c r="N395" t="s">
        <v>53</v>
      </c>
      <c r="P395" t="s">
        <v>444</v>
      </c>
      <c r="Q395">
        <v>2004</v>
      </c>
      <c r="T395" t="s">
        <v>36</v>
      </c>
      <c r="U395" t="s">
        <v>37</v>
      </c>
      <c r="V395" t="s">
        <v>1878</v>
      </c>
    </row>
    <row r="396" spans="2:22" x14ac:dyDescent="0.35">
      <c r="B396">
        <v>416</v>
      </c>
      <c r="C396" t="s">
        <v>128</v>
      </c>
      <c r="D396" s="1" t="s">
        <v>1879</v>
      </c>
      <c r="E396" t="s">
        <v>1880</v>
      </c>
      <c r="F396" t="s">
        <v>7</v>
      </c>
      <c r="H396" t="s">
        <v>131</v>
      </c>
      <c r="K396" t="s">
        <v>1735</v>
      </c>
      <c r="L396" t="s">
        <v>966</v>
      </c>
      <c r="M396" t="s">
        <v>1881</v>
      </c>
      <c r="N396" t="s">
        <v>319</v>
      </c>
      <c r="P396" t="s">
        <v>47</v>
      </c>
      <c r="Q396">
        <v>2020</v>
      </c>
      <c r="R396">
        <v>2020</v>
      </c>
      <c r="T396" t="s">
        <v>158</v>
      </c>
      <c r="U396" t="s">
        <v>37</v>
      </c>
      <c r="V396" t="s">
        <v>1882</v>
      </c>
    </row>
    <row r="397" spans="2:22" x14ac:dyDescent="0.35">
      <c r="B397">
        <v>417</v>
      </c>
      <c r="C397" t="s">
        <v>65</v>
      </c>
      <c r="D397" t="s">
        <v>1883</v>
      </c>
      <c r="E397" t="s">
        <v>1884</v>
      </c>
      <c r="F397" t="s">
        <v>7</v>
      </c>
      <c r="H397" t="s">
        <v>68</v>
      </c>
      <c r="K397" t="s">
        <v>1885</v>
      </c>
      <c r="L397" t="s">
        <v>1886</v>
      </c>
      <c r="N397" t="s">
        <v>392</v>
      </c>
      <c r="P397" t="s">
        <v>47</v>
      </c>
      <c r="Q397">
        <v>2008</v>
      </c>
      <c r="T397" t="s">
        <v>36</v>
      </c>
      <c r="U397" t="s">
        <v>37</v>
      </c>
      <c r="V397" t="s">
        <v>1887</v>
      </c>
    </row>
    <row r="398" spans="2:22" x14ac:dyDescent="0.35">
      <c r="B398">
        <v>418</v>
      </c>
      <c r="C398" t="s">
        <v>499</v>
      </c>
      <c r="D398" t="s">
        <v>1888</v>
      </c>
      <c r="E398" t="s">
        <v>1812</v>
      </c>
      <c r="F398" t="s">
        <v>7</v>
      </c>
      <c r="H398" t="s">
        <v>502</v>
      </c>
      <c r="K398" t="s">
        <v>1781</v>
      </c>
      <c r="L398" t="s">
        <v>1889</v>
      </c>
      <c r="M398" t="s">
        <v>1890</v>
      </c>
      <c r="N398" t="s">
        <v>63</v>
      </c>
      <c r="P398" t="s">
        <v>47</v>
      </c>
      <c r="Q398">
        <v>2014</v>
      </c>
      <c r="R398">
        <v>2014</v>
      </c>
      <c r="T398" t="s">
        <v>158</v>
      </c>
      <c r="U398" t="s">
        <v>37</v>
      </c>
      <c r="V398" t="s">
        <v>1891</v>
      </c>
    </row>
    <row r="399" spans="2:22" ht="43.5" x14ac:dyDescent="0.35">
      <c r="B399">
        <v>419</v>
      </c>
      <c r="C399" t="s">
        <v>702</v>
      </c>
      <c r="D399" t="s">
        <v>1892</v>
      </c>
      <c r="E399" t="s">
        <v>1893</v>
      </c>
      <c r="F399" t="s">
        <v>7</v>
      </c>
      <c r="H399" t="s">
        <v>705</v>
      </c>
      <c r="K399" t="s">
        <v>1894</v>
      </c>
      <c r="L399" t="s">
        <v>1895</v>
      </c>
      <c r="M399" t="s">
        <v>1896</v>
      </c>
      <c r="N399" t="s">
        <v>1897</v>
      </c>
      <c r="P399" t="s">
        <v>47</v>
      </c>
      <c r="Q399">
        <v>2017</v>
      </c>
      <c r="R399">
        <v>2018</v>
      </c>
      <c r="T399" t="s">
        <v>158</v>
      </c>
      <c r="U399" t="s">
        <v>37</v>
      </c>
      <c r="V399" s="1" t="s">
        <v>1898</v>
      </c>
    </row>
    <row r="400" spans="2:22" x14ac:dyDescent="0.35">
      <c r="B400">
        <v>420</v>
      </c>
      <c r="C400" t="s">
        <v>254</v>
      </c>
      <c r="D400" t="s">
        <v>1899</v>
      </c>
      <c r="E400" t="s">
        <v>1900</v>
      </c>
      <c r="F400" t="s">
        <v>7</v>
      </c>
      <c r="H400" t="s">
        <v>257</v>
      </c>
      <c r="K400" t="s">
        <v>69</v>
      </c>
      <c r="L400" t="s">
        <v>182</v>
      </c>
      <c r="N400" t="s">
        <v>53</v>
      </c>
      <c r="P400" t="s">
        <v>47</v>
      </c>
      <c r="Q400">
        <v>2000</v>
      </c>
      <c r="T400" t="s">
        <v>36</v>
      </c>
      <c r="U400" t="s">
        <v>37</v>
      </c>
      <c r="V400" t="s">
        <v>1901</v>
      </c>
    </row>
    <row r="401" spans="2:22" x14ac:dyDescent="0.35">
      <c r="B401">
        <v>421</v>
      </c>
      <c r="C401" t="s">
        <v>1283</v>
      </c>
      <c r="D401" t="s">
        <v>1902</v>
      </c>
      <c r="E401" t="s">
        <v>1903</v>
      </c>
      <c r="F401" t="s">
        <v>7</v>
      </c>
      <c r="H401" t="s">
        <v>1286</v>
      </c>
      <c r="K401" t="s">
        <v>80</v>
      </c>
      <c r="L401" t="s">
        <v>32</v>
      </c>
      <c r="M401" t="s">
        <v>1904</v>
      </c>
      <c r="N401" t="s">
        <v>34</v>
      </c>
      <c r="P401" t="s">
        <v>47</v>
      </c>
      <c r="Q401">
        <v>2014</v>
      </c>
      <c r="T401" t="s">
        <v>158</v>
      </c>
      <c r="U401" t="s">
        <v>37</v>
      </c>
      <c r="V401" t="s">
        <v>1905</v>
      </c>
    </row>
    <row r="402" spans="2:22" x14ac:dyDescent="0.35">
      <c r="B402">
        <v>422</v>
      </c>
      <c r="C402" t="s">
        <v>177</v>
      </c>
      <c r="D402" t="s">
        <v>1906</v>
      </c>
      <c r="E402" t="s">
        <v>1907</v>
      </c>
      <c r="F402" t="s">
        <v>7</v>
      </c>
      <c r="H402" t="s">
        <v>180</v>
      </c>
      <c r="K402" t="s">
        <v>469</v>
      </c>
      <c r="L402" t="s">
        <v>1908</v>
      </c>
      <c r="N402" t="s">
        <v>34</v>
      </c>
      <c r="P402" t="s">
        <v>54</v>
      </c>
      <c r="Q402">
        <v>2009</v>
      </c>
      <c r="T402" t="s">
        <v>36</v>
      </c>
      <c r="U402" t="s">
        <v>37</v>
      </c>
      <c r="V402" t="s">
        <v>1909</v>
      </c>
    </row>
    <row r="403" spans="2:22" x14ac:dyDescent="0.35">
      <c r="B403">
        <v>423</v>
      </c>
      <c r="C403" t="s">
        <v>177</v>
      </c>
      <c r="D403" t="s">
        <v>1910</v>
      </c>
      <c r="E403" t="s">
        <v>1911</v>
      </c>
      <c r="F403" t="s">
        <v>7</v>
      </c>
      <c r="H403" t="s">
        <v>180</v>
      </c>
      <c r="K403" t="s">
        <v>69</v>
      </c>
      <c r="L403" t="s">
        <v>44</v>
      </c>
      <c r="N403" t="s">
        <v>134</v>
      </c>
      <c r="P403" t="s">
        <v>47</v>
      </c>
      <c r="Q403">
        <v>2002</v>
      </c>
      <c r="T403" t="s">
        <v>36</v>
      </c>
      <c r="U403" t="s">
        <v>37</v>
      </c>
      <c r="V403" t="s">
        <v>1912</v>
      </c>
    </row>
    <row r="404" spans="2:22" x14ac:dyDescent="0.35">
      <c r="B404">
        <v>424</v>
      </c>
      <c r="C404" t="s">
        <v>177</v>
      </c>
      <c r="D404" t="s">
        <v>1913</v>
      </c>
      <c r="E404" t="s">
        <v>1914</v>
      </c>
      <c r="F404" t="s">
        <v>7</v>
      </c>
      <c r="H404" t="s">
        <v>180</v>
      </c>
      <c r="K404" t="s">
        <v>770</v>
      </c>
      <c r="L404" t="s">
        <v>32</v>
      </c>
      <c r="N404" t="s">
        <v>34</v>
      </c>
      <c r="P404" t="s">
        <v>54</v>
      </c>
      <c r="Q404">
        <v>2008</v>
      </c>
      <c r="T404" t="s">
        <v>36</v>
      </c>
      <c r="U404" t="s">
        <v>37</v>
      </c>
      <c r="V404" t="s">
        <v>1915</v>
      </c>
    </row>
    <row r="405" spans="2:22" x14ac:dyDescent="0.35">
      <c r="B405">
        <v>425</v>
      </c>
      <c r="C405" t="s">
        <v>91</v>
      </c>
      <c r="D405" t="s">
        <v>1916</v>
      </c>
      <c r="E405" t="s">
        <v>1917</v>
      </c>
      <c r="F405" t="s">
        <v>7</v>
      </c>
      <c r="H405" t="s">
        <v>94</v>
      </c>
      <c r="K405" t="s">
        <v>1918</v>
      </c>
      <c r="L405" t="s">
        <v>44</v>
      </c>
      <c r="N405" t="s">
        <v>134</v>
      </c>
      <c r="P405" t="s">
        <v>47</v>
      </c>
      <c r="Q405">
        <v>2010</v>
      </c>
      <c r="T405" t="s">
        <v>36</v>
      </c>
      <c r="U405" t="s">
        <v>37</v>
      </c>
      <c r="V405" t="s">
        <v>1919</v>
      </c>
    </row>
    <row r="406" spans="2:22" x14ac:dyDescent="0.35">
      <c r="B406">
        <v>426</v>
      </c>
      <c r="C406" t="s">
        <v>56</v>
      </c>
      <c r="D406" t="s">
        <v>1920</v>
      </c>
      <c r="E406" t="s">
        <v>1921</v>
      </c>
      <c r="F406" t="s">
        <v>7</v>
      </c>
      <c r="H406" t="s">
        <v>59</v>
      </c>
      <c r="K406" t="s">
        <v>542</v>
      </c>
      <c r="L406" t="s">
        <v>1922</v>
      </c>
      <c r="M406" t="s">
        <v>1923</v>
      </c>
      <c r="N406" t="s">
        <v>63</v>
      </c>
      <c r="O406">
        <v>4</v>
      </c>
      <c r="P406" t="s">
        <v>47</v>
      </c>
      <c r="Q406">
        <v>2016</v>
      </c>
      <c r="T406" t="s">
        <v>36</v>
      </c>
      <c r="U406" t="s">
        <v>37</v>
      </c>
      <c r="V406" t="s">
        <v>1924</v>
      </c>
    </row>
    <row r="407" spans="2:22" x14ac:dyDescent="0.35">
      <c r="B407">
        <v>427</v>
      </c>
      <c r="C407" t="s">
        <v>407</v>
      </c>
      <c r="D407" t="s">
        <v>1925</v>
      </c>
      <c r="E407" t="s">
        <v>1926</v>
      </c>
      <c r="F407" t="s">
        <v>7</v>
      </c>
      <c r="H407" t="s">
        <v>410</v>
      </c>
      <c r="K407" t="s">
        <v>1403</v>
      </c>
      <c r="L407" t="s">
        <v>416</v>
      </c>
      <c r="N407" t="s">
        <v>392</v>
      </c>
      <c r="P407" t="s">
        <v>47</v>
      </c>
      <c r="Q407">
        <v>1999</v>
      </c>
      <c r="T407" t="s">
        <v>36</v>
      </c>
      <c r="U407" t="s">
        <v>37</v>
      </c>
    </row>
    <row r="408" spans="2:22" x14ac:dyDescent="0.35">
      <c r="B408">
        <v>429</v>
      </c>
      <c r="C408" t="s">
        <v>65</v>
      </c>
      <c r="D408" t="s">
        <v>1927</v>
      </c>
      <c r="E408" t="s">
        <v>1928</v>
      </c>
      <c r="F408" t="s">
        <v>7</v>
      </c>
      <c r="H408" t="s">
        <v>68</v>
      </c>
      <c r="K408" t="s">
        <v>1929</v>
      </c>
      <c r="L408" t="s">
        <v>32</v>
      </c>
      <c r="N408" t="s">
        <v>34</v>
      </c>
      <c r="P408" t="s">
        <v>47</v>
      </c>
      <c r="Q408">
        <v>2004</v>
      </c>
      <c r="T408" t="s">
        <v>36</v>
      </c>
      <c r="U408" t="s">
        <v>37</v>
      </c>
    </row>
    <row r="409" spans="2:22" x14ac:dyDescent="0.35">
      <c r="B409">
        <v>430</v>
      </c>
      <c r="C409" t="s">
        <v>91</v>
      </c>
      <c r="D409" t="s">
        <v>1930</v>
      </c>
      <c r="E409" t="s">
        <v>1931</v>
      </c>
      <c r="F409" t="s">
        <v>7</v>
      </c>
      <c r="H409" t="s">
        <v>94</v>
      </c>
      <c r="K409" t="s">
        <v>60</v>
      </c>
      <c r="L409" t="s">
        <v>61</v>
      </c>
      <c r="M409" t="s">
        <v>1932</v>
      </c>
      <c r="N409" t="s">
        <v>63</v>
      </c>
      <c r="P409" t="s">
        <v>47</v>
      </c>
      <c r="Q409">
        <v>2015</v>
      </c>
      <c r="T409" t="s">
        <v>36</v>
      </c>
      <c r="U409" t="s">
        <v>37</v>
      </c>
      <c r="V409" t="s">
        <v>1933</v>
      </c>
    </row>
    <row r="410" spans="2:22" x14ac:dyDescent="0.35">
      <c r="B410">
        <v>431</v>
      </c>
      <c r="C410" t="s">
        <v>39</v>
      </c>
      <c r="D410" t="s">
        <v>1934</v>
      </c>
      <c r="E410" t="s">
        <v>1935</v>
      </c>
      <c r="F410" t="s">
        <v>7</v>
      </c>
      <c r="H410" t="s">
        <v>42</v>
      </c>
      <c r="K410" t="s">
        <v>60</v>
      </c>
      <c r="L410" t="s">
        <v>61</v>
      </c>
      <c r="M410" t="s">
        <v>1936</v>
      </c>
      <c r="N410" t="s">
        <v>63</v>
      </c>
      <c r="P410" t="s">
        <v>47</v>
      </c>
      <c r="Q410">
        <v>2016</v>
      </c>
      <c r="T410" t="s">
        <v>36</v>
      </c>
      <c r="U410" t="s">
        <v>37</v>
      </c>
      <c r="V410" t="s">
        <v>1937</v>
      </c>
    </row>
    <row r="411" spans="2:22" x14ac:dyDescent="0.35">
      <c r="B411">
        <v>432</v>
      </c>
      <c r="C411" t="s">
        <v>112</v>
      </c>
      <c r="D411" t="s">
        <v>1938</v>
      </c>
      <c r="E411" t="s">
        <v>1939</v>
      </c>
      <c r="F411" t="s">
        <v>7</v>
      </c>
      <c r="H411" t="s">
        <v>115</v>
      </c>
      <c r="K411" t="s">
        <v>1940</v>
      </c>
      <c r="L411" t="s">
        <v>416</v>
      </c>
      <c r="N411" t="s">
        <v>53</v>
      </c>
      <c r="P411" t="s">
        <v>54</v>
      </c>
      <c r="Q411">
        <v>2003</v>
      </c>
      <c r="S411">
        <v>2013</v>
      </c>
      <c r="T411" t="s">
        <v>36</v>
      </c>
      <c r="U411" t="s">
        <v>37</v>
      </c>
      <c r="V411" t="s">
        <v>1941</v>
      </c>
    </row>
    <row r="412" spans="2:22" x14ac:dyDescent="0.35">
      <c r="B412">
        <v>433</v>
      </c>
      <c r="C412" t="s">
        <v>177</v>
      </c>
      <c r="D412" t="s">
        <v>1942</v>
      </c>
      <c r="E412" t="s">
        <v>1943</v>
      </c>
      <c r="F412" t="s">
        <v>7</v>
      </c>
      <c r="H412" t="s">
        <v>180</v>
      </c>
      <c r="K412" t="s">
        <v>1944</v>
      </c>
      <c r="L412" t="s">
        <v>44</v>
      </c>
      <c r="N412" t="s">
        <v>117</v>
      </c>
      <c r="P412" t="s">
        <v>54</v>
      </c>
      <c r="Q412">
        <v>2002</v>
      </c>
      <c r="T412" t="s">
        <v>36</v>
      </c>
      <c r="U412" t="s">
        <v>37</v>
      </c>
      <c r="V412" t="s">
        <v>1945</v>
      </c>
    </row>
    <row r="413" spans="2:22" x14ac:dyDescent="0.35">
      <c r="B413">
        <v>434</v>
      </c>
      <c r="C413" t="s">
        <v>128</v>
      </c>
      <c r="D413" s="1" t="s">
        <v>1946</v>
      </c>
      <c r="E413" t="s">
        <v>1947</v>
      </c>
      <c r="F413" t="s">
        <v>7</v>
      </c>
      <c r="H413" t="s">
        <v>131</v>
      </c>
      <c r="K413" t="s">
        <v>132</v>
      </c>
      <c r="L413" t="s">
        <v>32</v>
      </c>
      <c r="M413" t="s">
        <v>1948</v>
      </c>
      <c r="N413" t="s">
        <v>34</v>
      </c>
      <c r="P413" t="s">
        <v>54</v>
      </c>
      <c r="Q413">
        <v>2016</v>
      </c>
      <c r="S413">
        <f>2020</f>
        <v>2020</v>
      </c>
      <c r="T413" t="s">
        <v>36</v>
      </c>
      <c r="U413" t="s">
        <v>37</v>
      </c>
      <c r="V413" t="s">
        <v>1949</v>
      </c>
    </row>
    <row r="414" spans="2:22" x14ac:dyDescent="0.35">
      <c r="B414">
        <v>435</v>
      </c>
      <c r="C414" t="s">
        <v>128</v>
      </c>
      <c r="D414" s="1" t="s">
        <v>1950</v>
      </c>
      <c r="E414" t="s">
        <v>1951</v>
      </c>
      <c r="F414" t="s">
        <v>7</v>
      </c>
      <c r="H414" t="s">
        <v>131</v>
      </c>
      <c r="K414" t="s">
        <v>517</v>
      </c>
      <c r="L414" t="s">
        <v>145</v>
      </c>
      <c r="N414" t="s">
        <v>146</v>
      </c>
      <c r="P414" t="s">
        <v>47</v>
      </c>
      <c r="Q414">
        <v>2016</v>
      </c>
      <c r="T414" t="s">
        <v>36</v>
      </c>
      <c r="U414" t="s">
        <v>37</v>
      </c>
      <c r="V414" t="s">
        <v>1952</v>
      </c>
    </row>
    <row r="415" spans="2:22" x14ac:dyDescent="0.35">
      <c r="B415">
        <v>436</v>
      </c>
      <c r="C415" t="s">
        <v>128</v>
      </c>
      <c r="D415" s="1" t="s">
        <v>1953</v>
      </c>
      <c r="E415" t="s">
        <v>1954</v>
      </c>
      <c r="F415" t="s">
        <v>7</v>
      </c>
      <c r="H415" t="s">
        <v>131</v>
      </c>
      <c r="K415" t="s">
        <v>132</v>
      </c>
      <c r="L415" t="s">
        <v>32</v>
      </c>
      <c r="N415" t="s">
        <v>34</v>
      </c>
      <c r="P415" t="s">
        <v>54</v>
      </c>
      <c r="Q415">
        <v>2016</v>
      </c>
      <c r="S415">
        <f>2020</f>
        <v>2020</v>
      </c>
      <c r="T415" t="s">
        <v>36</v>
      </c>
      <c r="U415" t="s">
        <v>1469</v>
      </c>
      <c r="V415" t="s">
        <v>1955</v>
      </c>
    </row>
    <row r="416" spans="2:22" x14ac:dyDescent="0.35">
      <c r="B416">
        <v>437</v>
      </c>
      <c r="C416" t="s">
        <v>128</v>
      </c>
      <c r="D416" s="1" t="s">
        <v>1956</v>
      </c>
      <c r="E416" t="s">
        <v>1957</v>
      </c>
      <c r="F416" t="s">
        <v>7</v>
      </c>
      <c r="H416" t="s">
        <v>131</v>
      </c>
      <c r="K416" t="s">
        <v>1958</v>
      </c>
      <c r="L416" t="s">
        <v>32</v>
      </c>
      <c r="N416" t="s">
        <v>34</v>
      </c>
      <c r="P416" t="s">
        <v>54</v>
      </c>
      <c r="Q416">
        <v>2016</v>
      </c>
      <c r="S416">
        <f>2020</f>
        <v>2020</v>
      </c>
      <c r="T416" t="s">
        <v>36</v>
      </c>
      <c r="U416" t="s">
        <v>37</v>
      </c>
      <c r="V416" t="s">
        <v>1959</v>
      </c>
    </row>
    <row r="417" spans="2:22" x14ac:dyDescent="0.35">
      <c r="B417">
        <v>438</v>
      </c>
      <c r="C417" t="s">
        <v>128</v>
      </c>
      <c r="D417" s="1" t="s">
        <v>1960</v>
      </c>
      <c r="E417" t="s">
        <v>1961</v>
      </c>
      <c r="F417" t="s">
        <v>7</v>
      </c>
      <c r="H417" t="s">
        <v>131</v>
      </c>
      <c r="K417" t="s">
        <v>132</v>
      </c>
      <c r="L417" t="s">
        <v>32</v>
      </c>
      <c r="N417" t="s">
        <v>34</v>
      </c>
      <c r="P417" t="s">
        <v>54</v>
      </c>
      <c r="Q417">
        <v>2016</v>
      </c>
      <c r="S417">
        <f>2020</f>
        <v>2020</v>
      </c>
      <c r="T417" t="s">
        <v>36</v>
      </c>
      <c r="U417" t="s">
        <v>37</v>
      </c>
      <c r="V417" t="s">
        <v>1962</v>
      </c>
    </row>
    <row r="418" spans="2:22" x14ac:dyDescent="0.35">
      <c r="B418">
        <v>439</v>
      </c>
      <c r="C418" t="s">
        <v>128</v>
      </c>
      <c r="D418" s="1" t="s">
        <v>1963</v>
      </c>
      <c r="E418" t="s">
        <v>1964</v>
      </c>
      <c r="F418" t="s">
        <v>7</v>
      </c>
      <c r="H418" t="s">
        <v>131</v>
      </c>
      <c r="K418" t="s">
        <v>132</v>
      </c>
      <c r="L418" t="s">
        <v>32</v>
      </c>
      <c r="N418" t="s">
        <v>34</v>
      </c>
      <c r="P418" t="s">
        <v>54</v>
      </c>
      <c r="Q418">
        <v>2016</v>
      </c>
      <c r="S418">
        <f>2020</f>
        <v>2020</v>
      </c>
      <c r="T418" t="s">
        <v>36</v>
      </c>
      <c r="U418" t="s">
        <v>37</v>
      </c>
      <c r="V418" t="s">
        <v>1965</v>
      </c>
    </row>
    <row r="419" spans="2:22" x14ac:dyDescent="0.35">
      <c r="B419">
        <v>440</v>
      </c>
      <c r="C419" t="s">
        <v>128</v>
      </c>
      <c r="D419" s="1" t="s">
        <v>1966</v>
      </c>
      <c r="E419" t="s">
        <v>1967</v>
      </c>
      <c r="F419" t="s">
        <v>7</v>
      </c>
      <c r="H419" t="s">
        <v>131</v>
      </c>
      <c r="K419" t="s">
        <v>1841</v>
      </c>
      <c r="L419" t="s">
        <v>187</v>
      </c>
      <c r="M419" t="s">
        <v>1968</v>
      </c>
      <c r="N419" t="s">
        <v>189</v>
      </c>
      <c r="P419" t="s">
        <v>47</v>
      </c>
      <c r="Q419">
        <v>2010</v>
      </c>
      <c r="T419" t="s">
        <v>36</v>
      </c>
      <c r="U419" t="s">
        <v>37</v>
      </c>
      <c r="V419" t="s">
        <v>1969</v>
      </c>
    </row>
    <row r="420" spans="2:22" ht="29" x14ac:dyDescent="0.35">
      <c r="B420">
        <v>441</v>
      </c>
      <c r="C420" t="s">
        <v>128</v>
      </c>
      <c r="D420" s="1" t="s">
        <v>1970</v>
      </c>
      <c r="E420" t="s">
        <v>1971</v>
      </c>
      <c r="F420" t="s">
        <v>7</v>
      </c>
      <c r="H420" t="s">
        <v>131</v>
      </c>
      <c r="K420" t="s">
        <v>1972</v>
      </c>
      <c r="L420" t="s">
        <v>96</v>
      </c>
      <c r="N420" t="s">
        <v>117</v>
      </c>
      <c r="P420" t="s">
        <v>54</v>
      </c>
      <c r="Q420">
        <v>2011</v>
      </c>
      <c r="T420" t="s">
        <v>36</v>
      </c>
      <c r="U420" t="s">
        <v>37</v>
      </c>
      <c r="V420" t="s">
        <v>1973</v>
      </c>
    </row>
    <row r="421" spans="2:22" x14ac:dyDescent="0.35">
      <c r="B421">
        <v>442</v>
      </c>
      <c r="C421" t="s">
        <v>128</v>
      </c>
      <c r="D421" s="1" t="s">
        <v>1974</v>
      </c>
      <c r="E421" t="s">
        <v>1975</v>
      </c>
      <c r="F421" t="s">
        <v>7</v>
      </c>
      <c r="H421" t="s">
        <v>131</v>
      </c>
      <c r="K421" t="s">
        <v>123</v>
      </c>
      <c r="L421" t="s">
        <v>44</v>
      </c>
      <c r="N421" t="s">
        <v>134</v>
      </c>
      <c r="P421" t="s">
        <v>47</v>
      </c>
      <c r="Q421">
        <v>2014</v>
      </c>
      <c r="T421" t="s">
        <v>36</v>
      </c>
      <c r="U421" t="s">
        <v>365</v>
      </c>
      <c r="V421" t="s">
        <v>1976</v>
      </c>
    </row>
    <row r="422" spans="2:22" x14ac:dyDescent="0.35">
      <c r="B422">
        <v>443</v>
      </c>
      <c r="C422" t="s">
        <v>128</v>
      </c>
      <c r="D422" s="1" t="s">
        <v>1977</v>
      </c>
      <c r="E422" t="s">
        <v>1978</v>
      </c>
      <c r="F422" t="s">
        <v>7</v>
      </c>
      <c r="H422" t="s">
        <v>131</v>
      </c>
      <c r="K422" t="s">
        <v>123</v>
      </c>
      <c r="L422" t="s">
        <v>44</v>
      </c>
      <c r="N422" t="s">
        <v>134</v>
      </c>
      <c r="P422" t="s">
        <v>47</v>
      </c>
      <c r="Q422">
        <v>2008</v>
      </c>
      <c r="R422">
        <v>2009</v>
      </c>
      <c r="T422" t="s">
        <v>36</v>
      </c>
      <c r="U422" t="s">
        <v>37</v>
      </c>
      <c r="V422" t="s">
        <v>1979</v>
      </c>
    </row>
    <row r="423" spans="2:22" x14ac:dyDescent="0.35">
      <c r="B423">
        <v>444</v>
      </c>
      <c r="C423" t="s">
        <v>302</v>
      </c>
      <c r="D423" t="s">
        <v>1980</v>
      </c>
      <c r="E423" t="s">
        <v>1981</v>
      </c>
      <c r="F423" t="s">
        <v>7</v>
      </c>
      <c r="H423" t="s">
        <v>305</v>
      </c>
      <c r="K423" t="s">
        <v>1190</v>
      </c>
      <c r="L423" t="s">
        <v>1982</v>
      </c>
      <c r="M423" t="s">
        <v>1983</v>
      </c>
      <c r="N423" t="s">
        <v>197</v>
      </c>
      <c r="P423" t="s">
        <v>47</v>
      </c>
      <c r="Q423">
        <v>2016</v>
      </c>
      <c r="R423">
        <v>2016</v>
      </c>
      <c r="S423">
        <f>2030</f>
        <v>2030</v>
      </c>
      <c r="T423" t="s">
        <v>125</v>
      </c>
      <c r="U423" t="s">
        <v>37</v>
      </c>
      <c r="V423" t="s">
        <v>1984</v>
      </c>
    </row>
    <row r="424" spans="2:22" x14ac:dyDescent="0.35">
      <c r="B424">
        <v>445</v>
      </c>
      <c r="C424" t="s">
        <v>83</v>
      </c>
      <c r="D424" s="1" t="s">
        <v>1985</v>
      </c>
      <c r="E424" t="s">
        <v>1986</v>
      </c>
      <c r="F424" t="s">
        <v>1625</v>
      </c>
      <c r="H424" t="s">
        <v>86</v>
      </c>
      <c r="K424" t="s">
        <v>1987</v>
      </c>
      <c r="L424" t="s">
        <v>44</v>
      </c>
      <c r="N424" t="s">
        <v>134</v>
      </c>
      <c r="P424" t="s">
        <v>54</v>
      </c>
      <c r="Q424">
        <v>1999</v>
      </c>
      <c r="T424" t="s">
        <v>36</v>
      </c>
      <c r="U424" t="s">
        <v>37</v>
      </c>
      <c r="V424" t="s">
        <v>1988</v>
      </c>
    </row>
    <row r="425" spans="2:22" x14ac:dyDescent="0.35">
      <c r="B425">
        <v>446</v>
      </c>
      <c r="C425" t="s">
        <v>254</v>
      </c>
      <c r="D425" t="s">
        <v>1989</v>
      </c>
      <c r="E425" t="s">
        <v>1990</v>
      </c>
      <c r="F425" t="s">
        <v>7</v>
      </c>
      <c r="H425" t="s">
        <v>257</v>
      </c>
      <c r="K425" t="s">
        <v>123</v>
      </c>
      <c r="L425" t="s">
        <v>1991</v>
      </c>
      <c r="M425" t="s">
        <v>1992</v>
      </c>
      <c r="N425" t="s">
        <v>169</v>
      </c>
      <c r="P425" t="s">
        <v>47</v>
      </c>
      <c r="Q425">
        <v>1968</v>
      </c>
      <c r="T425" t="s">
        <v>158</v>
      </c>
      <c r="U425" t="s">
        <v>545</v>
      </c>
      <c r="V425" t="s">
        <v>1993</v>
      </c>
    </row>
    <row r="426" spans="2:22" x14ac:dyDescent="0.35">
      <c r="B426">
        <v>447</v>
      </c>
      <c r="C426" t="s">
        <v>407</v>
      </c>
      <c r="D426" t="s">
        <v>1994</v>
      </c>
      <c r="E426" t="s">
        <v>1995</v>
      </c>
      <c r="F426" t="s">
        <v>7</v>
      </c>
      <c r="H426" t="s">
        <v>410</v>
      </c>
      <c r="K426" t="s">
        <v>1996</v>
      </c>
      <c r="L426" t="s">
        <v>722</v>
      </c>
      <c r="N426" t="s">
        <v>319</v>
      </c>
      <c r="P426" t="s">
        <v>54</v>
      </c>
      <c r="Q426">
        <v>2006</v>
      </c>
      <c r="T426" t="s">
        <v>36</v>
      </c>
      <c r="U426" t="s">
        <v>37</v>
      </c>
      <c r="V426" t="s">
        <v>1997</v>
      </c>
    </row>
    <row r="427" spans="2:22" x14ac:dyDescent="0.35">
      <c r="B427">
        <v>448</v>
      </c>
      <c r="C427" t="s">
        <v>177</v>
      </c>
      <c r="D427" t="s">
        <v>1998</v>
      </c>
      <c r="E427" t="s">
        <v>1995</v>
      </c>
      <c r="F427" t="s">
        <v>7</v>
      </c>
      <c r="H427" t="s">
        <v>180</v>
      </c>
      <c r="K427" t="s">
        <v>1999</v>
      </c>
      <c r="L427" t="s">
        <v>2000</v>
      </c>
      <c r="M427" t="s">
        <v>2001</v>
      </c>
      <c r="N427" t="s">
        <v>2002</v>
      </c>
      <c r="P427" t="s">
        <v>47</v>
      </c>
      <c r="Q427">
        <v>1970</v>
      </c>
      <c r="T427" t="s">
        <v>36</v>
      </c>
      <c r="U427" t="s">
        <v>676</v>
      </c>
      <c r="V427" t="s">
        <v>2003</v>
      </c>
    </row>
    <row r="428" spans="2:22" x14ac:dyDescent="0.35">
      <c r="B428">
        <v>449</v>
      </c>
      <c r="C428" t="s">
        <v>65</v>
      </c>
      <c r="D428" t="s">
        <v>2004</v>
      </c>
      <c r="E428" t="s">
        <v>2005</v>
      </c>
      <c r="F428" t="s">
        <v>7</v>
      </c>
      <c r="H428" t="s">
        <v>68</v>
      </c>
      <c r="K428" t="s">
        <v>454</v>
      </c>
      <c r="L428" t="s">
        <v>44</v>
      </c>
      <c r="N428" t="s">
        <v>352</v>
      </c>
      <c r="P428" t="s">
        <v>47</v>
      </c>
      <c r="Q428">
        <v>1990</v>
      </c>
      <c r="T428" t="s">
        <v>36</v>
      </c>
      <c r="U428" t="s">
        <v>533</v>
      </c>
      <c r="V428" t="s">
        <v>2006</v>
      </c>
    </row>
    <row r="429" spans="2:22" x14ac:dyDescent="0.35">
      <c r="B429">
        <v>450</v>
      </c>
      <c r="C429" t="s">
        <v>302</v>
      </c>
      <c r="D429" t="s">
        <v>2007</v>
      </c>
      <c r="E429" t="s">
        <v>2008</v>
      </c>
      <c r="F429" t="s">
        <v>7</v>
      </c>
      <c r="H429" t="s">
        <v>305</v>
      </c>
      <c r="K429" t="s">
        <v>2009</v>
      </c>
      <c r="L429" t="s">
        <v>44</v>
      </c>
      <c r="N429" t="s">
        <v>532</v>
      </c>
      <c r="P429" t="s">
        <v>47</v>
      </c>
      <c r="Q429">
        <v>2011</v>
      </c>
      <c r="T429" t="s">
        <v>36</v>
      </c>
      <c r="U429" t="s">
        <v>533</v>
      </c>
      <c r="V429" t="s">
        <v>2010</v>
      </c>
    </row>
    <row r="430" spans="2:22" x14ac:dyDescent="0.35">
      <c r="B430">
        <v>451</v>
      </c>
      <c r="C430" t="s">
        <v>83</v>
      </c>
      <c r="D430" s="1" t="s">
        <v>2011</v>
      </c>
      <c r="E430" t="s">
        <v>2012</v>
      </c>
      <c r="F430" t="s">
        <v>7</v>
      </c>
      <c r="H430" t="s">
        <v>86</v>
      </c>
      <c r="K430" t="s">
        <v>74</v>
      </c>
      <c r="L430" t="s">
        <v>2013</v>
      </c>
      <c r="N430" t="s">
        <v>2014</v>
      </c>
      <c r="P430" t="s">
        <v>54</v>
      </c>
      <c r="Q430">
        <v>2008</v>
      </c>
      <c r="S430">
        <v>2012</v>
      </c>
      <c r="T430" t="s">
        <v>36</v>
      </c>
      <c r="U430" t="s">
        <v>37</v>
      </c>
      <c r="V430" t="s">
        <v>2015</v>
      </c>
    </row>
    <row r="431" spans="2:22" x14ac:dyDescent="0.35">
      <c r="B431">
        <v>452</v>
      </c>
      <c r="C431" t="s">
        <v>177</v>
      </c>
      <c r="D431" t="s">
        <v>2016</v>
      </c>
      <c r="E431" t="s">
        <v>2017</v>
      </c>
      <c r="F431" t="s">
        <v>7</v>
      </c>
      <c r="H431" t="s">
        <v>180</v>
      </c>
      <c r="K431" t="s">
        <v>2018</v>
      </c>
      <c r="L431" t="s">
        <v>766</v>
      </c>
      <c r="N431" t="s">
        <v>63</v>
      </c>
      <c r="P431" t="s">
        <v>54</v>
      </c>
      <c r="Q431">
        <v>1994</v>
      </c>
      <c r="T431" t="s">
        <v>36</v>
      </c>
      <c r="U431" t="s">
        <v>37</v>
      </c>
      <c r="V431" t="s">
        <v>2019</v>
      </c>
    </row>
    <row r="432" spans="2:22" x14ac:dyDescent="0.35">
      <c r="B432">
        <v>453</v>
      </c>
      <c r="C432" t="s">
        <v>177</v>
      </c>
      <c r="D432" t="s">
        <v>2020</v>
      </c>
      <c r="E432" t="s">
        <v>2021</v>
      </c>
      <c r="F432" t="s">
        <v>7</v>
      </c>
      <c r="H432" t="s">
        <v>180</v>
      </c>
      <c r="K432" t="s">
        <v>2022</v>
      </c>
      <c r="L432" t="s">
        <v>766</v>
      </c>
      <c r="N432" t="s">
        <v>675</v>
      </c>
      <c r="P432" t="s">
        <v>47</v>
      </c>
      <c r="Q432">
        <v>1993</v>
      </c>
      <c r="T432" t="s">
        <v>36</v>
      </c>
      <c r="U432" t="s">
        <v>37</v>
      </c>
      <c r="V432" t="s">
        <v>2023</v>
      </c>
    </row>
    <row r="433" spans="2:22" x14ac:dyDescent="0.35">
      <c r="B433">
        <v>454</v>
      </c>
      <c r="C433" t="s">
        <v>177</v>
      </c>
      <c r="D433" t="s">
        <v>2024</v>
      </c>
      <c r="E433" t="s">
        <v>2025</v>
      </c>
      <c r="F433" t="s">
        <v>7</v>
      </c>
      <c r="H433" t="s">
        <v>180</v>
      </c>
      <c r="K433" t="s">
        <v>503</v>
      </c>
      <c r="L433" t="s">
        <v>2026</v>
      </c>
      <c r="N433" t="s">
        <v>63</v>
      </c>
      <c r="P433" t="s">
        <v>47</v>
      </c>
      <c r="Q433">
        <v>2006</v>
      </c>
      <c r="R433">
        <v>2006</v>
      </c>
      <c r="S433">
        <v>2025</v>
      </c>
      <c r="T433" t="s">
        <v>36</v>
      </c>
      <c r="U433" t="s">
        <v>37</v>
      </c>
      <c r="V433" t="s">
        <v>2027</v>
      </c>
    </row>
    <row r="434" spans="2:22" x14ac:dyDescent="0.35">
      <c r="B434">
        <v>455</v>
      </c>
      <c r="C434" t="s">
        <v>177</v>
      </c>
      <c r="D434" t="s">
        <v>2028</v>
      </c>
      <c r="E434" t="s">
        <v>2029</v>
      </c>
      <c r="F434" t="s">
        <v>7</v>
      </c>
      <c r="H434" t="s">
        <v>180</v>
      </c>
      <c r="K434" t="s">
        <v>2030</v>
      </c>
      <c r="L434" t="s">
        <v>2026</v>
      </c>
      <c r="N434" t="s">
        <v>63</v>
      </c>
      <c r="P434" t="s">
        <v>35</v>
      </c>
      <c r="Q434">
        <v>2002</v>
      </c>
      <c r="T434" t="s">
        <v>36</v>
      </c>
      <c r="U434" t="s">
        <v>37</v>
      </c>
      <c r="V434" t="s">
        <v>2031</v>
      </c>
    </row>
    <row r="435" spans="2:22" x14ac:dyDescent="0.35">
      <c r="B435">
        <v>456</v>
      </c>
      <c r="C435" t="s">
        <v>177</v>
      </c>
      <c r="D435" t="s">
        <v>2032</v>
      </c>
      <c r="E435" t="s">
        <v>2033</v>
      </c>
      <c r="F435" t="s">
        <v>7</v>
      </c>
      <c r="H435" t="s">
        <v>180</v>
      </c>
      <c r="K435" t="s">
        <v>2034</v>
      </c>
      <c r="L435" t="s">
        <v>2035</v>
      </c>
      <c r="N435" t="s">
        <v>63</v>
      </c>
      <c r="P435" t="s">
        <v>35</v>
      </c>
      <c r="Q435">
        <v>1997</v>
      </c>
      <c r="T435" t="s">
        <v>36</v>
      </c>
      <c r="U435" t="s">
        <v>37</v>
      </c>
      <c r="V435" t="s">
        <v>2036</v>
      </c>
    </row>
    <row r="436" spans="2:22" x14ac:dyDescent="0.35">
      <c r="B436">
        <v>457</v>
      </c>
      <c r="C436" t="s">
        <v>65</v>
      </c>
      <c r="D436" t="s">
        <v>2037</v>
      </c>
      <c r="E436" t="s">
        <v>2038</v>
      </c>
      <c r="F436" t="s">
        <v>7</v>
      </c>
      <c r="H436" t="s">
        <v>68</v>
      </c>
      <c r="K436" t="s">
        <v>699</v>
      </c>
      <c r="L436" t="s">
        <v>32</v>
      </c>
      <c r="N436" t="s">
        <v>605</v>
      </c>
      <c r="P436" t="s">
        <v>47</v>
      </c>
      <c r="Q436">
        <v>2004</v>
      </c>
      <c r="T436" t="s">
        <v>36</v>
      </c>
      <c r="U436" t="s">
        <v>37</v>
      </c>
    </row>
    <row r="437" spans="2:22" x14ac:dyDescent="0.35">
      <c r="B437">
        <v>458</v>
      </c>
      <c r="C437" t="s">
        <v>83</v>
      </c>
      <c r="D437" s="1" t="s">
        <v>2039</v>
      </c>
      <c r="E437" t="s">
        <v>2040</v>
      </c>
      <c r="F437" t="s">
        <v>7</v>
      </c>
      <c r="H437" t="s">
        <v>86</v>
      </c>
      <c r="K437" t="s">
        <v>2041</v>
      </c>
      <c r="L437" t="s">
        <v>847</v>
      </c>
      <c r="M437" t="s">
        <v>2042</v>
      </c>
      <c r="N437" t="s">
        <v>630</v>
      </c>
      <c r="P437" t="s">
        <v>54</v>
      </c>
      <c r="Q437">
        <v>2011</v>
      </c>
      <c r="S437">
        <v>2014</v>
      </c>
      <c r="T437" t="s">
        <v>36</v>
      </c>
      <c r="U437" t="s">
        <v>37</v>
      </c>
      <c r="V437" t="s">
        <v>2043</v>
      </c>
    </row>
    <row r="438" spans="2:22" x14ac:dyDescent="0.35">
      <c r="B438">
        <v>459</v>
      </c>
      <c r="C438" t="s">
        <v>112</v>
      </c>
      <c r="D438" t="s">
        <v>2044</v>
      </c>
      <c r="E438" t="s">
        <v>2045</v>
      </c>
      <c r="F438" t="s">
        <v>7</v>
      </c>
      <c r="H438" t="s">
        <v>115</v>
      </c>
      <c r="K438" t="s">
        <v>2046</v>
      </c>
      <c r="L438" t="s">
        <v>2047</v>
      </c>
      <c r="M438" t="s">
        <v>2048</v>
      </c>
      <c r="N438" t="s">
        <v>2049</v>
      </c>
      <c r="P438" t="s">
        <v>47</v>
      </c>
      <c r="Q438">
        <v>2010</v>
      </c>
      <c r="T438" t="s">
        <v>36</v>
      </c>
      <c r="U438" t="s">
        <v>37</v>
      </c>
      <c r="V438" t="s">
        <v>2050</v>
      </c>
    </row>
    <row r="439" spans="2:22" x14ac:dyDescent="0.35">
      <c r="B439">
        <v>460</v>
      </c>
      <c r="C439" t="s">
        <v>83</v>
      </c>
      <c r="D439" s="1" t="s">
        <v>2051</v>
      </c>
      <c r="E439" t="s">
        <v>2052</v>
      </c>
      <c r="F439" t="s">
        <v>7</v>
      </c>
      <c r="H439" t="s">
        <v>86</v>
      </c>
      <c r="K439" t="s">
        <v>2053</v>
      </c>
      <c r="L439" t="s">
        <v>317</v>
      </c>
      <c r="M439" t="s">
        <v>2054</v>
      </c>
      <c r="N439" t="s">
        <v>146</v>
      </c>
      <c r="P439" t="s">
        <v>47</v>
      </c>
      <c r="Q439">
        <v>2012</v>
      </c>
      <c r="T439" t="s">
        <v>158</v>
      </c>
      <c r="U439" t="s">
        <v>37</v>
      </c>
      <c r="V439" t="s">
        <v>2055</v>
      </c>
    </row>
    <row r="440" spans="2:22" x14ac:dyDescent="0.35">
      <c r="B440">
        <v>461</v>
      </c>
      <c r="C440" t="s">
        <v>407</v>
      </c>
      <c r="D440" t="s">
        <v>2056</v>
      </c>
      <c r="E440" t="s">
        <v>2057</v>
      </c>
      <c r="F440" t="s">
        <v>7</v>
      </c>
      <c r="H440" t="s">
        <v>410</v>
      </c>
      <c r="K440" t="s">
        <v>2058</v>
      </c>
      <c r="L440" t="s">
        <v>2059</v>
      </c>
      <c r="M440" t="s">
        <v>2060</v>
      </c>
      <c r="N440" t="s">
        <v>2061</v>
      </c>
      <c r="P440" t="s">
        <v>47</v>
      </c>
      <c r="Q440">
        <v>2008</v>
      </c>
      <c r="R440">
        <v>2008</v>
      </c>
      <c r="T440" t="s">
        <v>158</v>
      </c>
      <c r="U440" t="s">
        <v>37</v>
      </c>
      <c r="V440" t="s">
        <v>2062</v>
      </c>
    </row>
    <row r="441" spans="2:22" x14ac:dyDescent="0.35">
      <c r="B441">
        <v>462</v>
      </c>
      <c r="C441" t="s">
        <v>83</v>
      </c>
      <c r="D441" s="1" t="s">
        <v>2063</v>
      </c>
      <c r="E441" t="s">
        <v>2064</v>
      </c>
      <c r="F441" t="s">
        <v>7</v>
      </c>
      <c r="H441" t="s">
        <v>86</v>
      </c>
      <c r="K441" t="s">
        <v>2065</v>
      </c>
      <c r="L441" t="s">
        <v>1199</v>
      </c>
      <c r="N441" t="s">
        <v>134</v>
      </c>
      <c r="P441" t="s">
        <v>54</v>
      </c>
      <c r="Q441">
        <v>2012</v>
      </c>
      <c r="R441">
        <v>2012</v>
      </c>
      <c r="S441">
        <v>2014</v>
      </c>
      <c r="T441" t="s">
        <v>36</v>
      </c>
      <c r="U441" t="s">
        <v>37</v>
      </c>
      <c r="V441" t="s">
        <v>2066</v>
      </c>
    </row>
    <row r="442" spans="2:22" x14ac:dyDescent="0.35">
      <c r="B442">
        <v>463</v>
      </c>
      <c r="C442" t="s">
        <v>83</v>
      </c>
      <c r="D442" s="1" t="s">
        <v>2067</v>
      </c>
      <c r="E442" t="s">
        <v>2068</v>
      </c>
      <c r="F442" t="s">
        <v>7</v>
      </c>
      <c r="H442" t="s">
        <v>86</v>
      </c>
      <c r="K442" t="s">
        <v>2069</v>
      </c>
      <c r="L442" t="s">
        <v>317</v>
      </c>
      <c r="M442" t="s">
        <v>2070</v>
      </c>
      <c r="N442" t="s">
        <v>34</v>
      </c>
      <c r="P442" t="s">
        <v>54</v>
      </c>
      <c r="Q442">
        <v>2009</v>
      </c>
      <c r="S442">
        <v>2011</v>
      </c>
      <c r="T442" t="s">
        <v>36</v>
      </c>
      <c r="U442" t="s">
        <v>37</v>
      </c>
      <c r="V442" t="s">
        <v>1851</v>
      </c>
    </row>
    <row r="443" spans="2:22" x14ac:dyDescent="0.35">
      <c r="B443">
        <v>464</v>
      </c>
      <c r="C443" t="s">
        <v>1283</v>
      </c>
      <c r="D443" t="s">
        <v>2071</v>
      </c>
      <c r="E443" t="s">
        <v>2068</v>
      </c>
      <c r="F443" t="s">
        <v>7</v>
      </c>
      <c r="H443" t="s">
        <v>1286</v>
      </c>
      <c r="K443" t="s">
        <v>123</v>
      </c>
      <c r="L443" t="s">
        <v>317</v>
      </c>
      <c r="N443" t="s">
        <v>2072</v>
      </c>
      <c r="P443" t="s">
        <v>54</v>
      </c>
      <c r="Q443">
        <v>2007</v>
      </c>
      <c r="T443" t="s">
        <v>36</v>
      </c>
      <c r="U443" t="s">
        <v>37</v>
      </c>
    </row>
    <row r="444" spans="2:22" x14ac:dyDescent="0.35">
      <c r="B444">
        <v>465</v>
      </c>
      <c r="C444" t="s">
        <v>83</v>
      </c>
      <c r="D444" s="1" t="s">
        <v>2073</v>
      </c>
      <c r="E444" t="s">
        <v>2074</v>
      </c>
      <c r="F444" t="s">
        <v>7</v>
      </c>
      <c r="H444" t="s">
        <v>86</v>
      </c>
      <c r="K444" t="s">
        <v>954</v>
      </c>
      <c r="L444" t="s">
        <v>44</v>
      </c>
      <c r="N444" t="s">
        <v>134</v>
      </c>
      <c r="P444" t="s">
        <v>47</v>
      </c>
      <c r="Q444">
        <v>2011</v>
      </c>
      <c r="R444">
        <v>2011</v>
      </c>
      <c r="T444" t="s">
        <v>36</v>
      </c>
      <c r="U444" t="s">
        <v>37</v>
      </c>
      <c r="V444" t="s">
        <v>2075</v>
      </c>
    </row>
    <row r="445" spans="2:22" x14ac:dyDescent="0.35">
      <c r="B445">
        <v>467</v>
      </c>
      <c r="C445" t="s">
        <v>407</v>
      </c>
      <c r="D445" t="s">
        <v>2076</v>
      </c>
      <c r="E445" t="s">
        <v>2077</v>
      </c>
      <c r="F445" t="s">
        <v>273</v>
      </c>
      <c r="H445" t="s">
        <v>410</v>
      </c>
      <c r="K445" t="s">
        <v>517</v>
      </c>
      <c r="L445" t="s">
        <v>317</v>
      </c>
      <c r="N445" t="s">
        <v>34</v>
      </c>
      <c r="P445" t="s">
        <v>47</v>
      </c>
      <c r="Q445">
        <v>2004</v>
      </c>
      <c r="T445" t="s">
        <v>36</v>
      </c>
      <c r="U445" t="s">
        <v>37</v>
      </c>
      <c r="V445" t="s">
        <v>2078</v>
      </c>
    </row>
    <row r="446" spans="2:22" x14ac:dyDescent="0.35">
      <c r="B446">
        <v>468</v>
      </c>
      <c r="C446" t="s">
        <v>254</v>
      </c>
      <c r="D446" t="s">
        <v>2079</v>
      </c>
      <c r="E446" t="s">
        <v>2080</v>
      </c>
      <c r="F446" t="s">
        <v>7</v>
      </c>
      <c r="H446" t="s">
        <v>257</v>
      </c>
      <c r="K446" t="s">
        <v>74</v>
      </c>
      <c r="L446" t="s">
        <v>96</v>
      </c>
      <c r="N446" t="s">
        <v>1458</v>
      </c>
      <c r="P446" t="s">
        <v>35</v>
      </c>
      <c r="Q446">
        <v>1999</v>
      </c>
      <c r="T446" t="s">
        <v>36</v>
      </c>
      <c r="U446" t="s">
        <v>37</v>
      </c>
      <c r="V446" t="s">
        <v>2081</v>
      </c>
    </row>
    <row r="447" spans="2:22" x14ac:dyDescent="0.35">
      <c r="B447">
        <v>469</v>
      </c>
      <c r="C447" t="s">
        <v>407</v>
      </c>
      <c r="D447" t="s">
        <v>2082</v>
      </c>
      <c r="E447" t="s">
        <v>2083</v>
      </c>
      <c r="F447" t="s">
        <v>273</v>
      </c>
      <c r="H447" t="s">
        <v>410</v>
      </c>
      <c r="I447" t="s">
        <v>2084</v>
      </c>
      <c r="K447" t="s">
        <v>2085</v>
      </c>
      <c r="L447" t="s">
        <v>258</v>
      </c>
      <c r="M447" t="s">
        <v>2086</v>
      </c>
      <c r="N447" t="s">
        <v>630</v>
      </c>
      <c r="P447" t="s">
        <v>47</v>
      </c>
      <c r="Q447">
        <v>2015</v>
      </c>
      <c r="T447" t="s">
        <v>36</v>
      </c>
      <c r="U447" t="s">
        <v>320</v>
      </c>
      <c r="V447" t="s">
        <v>2087</v>
      </c>
    </row>
    <row r="448" spans="2:22" x14ac:dyDescent="0.35">
      <c r="B448">
        <v>470</v>
      </c>
      <c r="C448" t="s">
        <v>83</v>
      </c>
      <c r="D448" s="1" t="s">
        <v>2088</v>
      </c>
      <c r="E448" t="s">
        <v>2089</v>
      </c>
      <c r="F448" t="s">
        <v>7</v>
      </c>
      <c r="H448" t="s">
        <v>86</v>
      </c>
      <c r="K448" t="s">
        <v>2090</v>
      </c>
      <c r="L448" t="s">
        <v>44</v>
      </c>
      <c r="M448" t="s">
        <v>2091</v>
      </c>
      <c r="N448" t="s">
        <v>2072</v>
      </c>
      <c r="P448" t="s">
        <v>54</v>
      </c>
      <c r="Q448">
        <v>2011</v>
      </c>
      <c r="S448">
        <v>2015</v>
      </c>
      <c r="T448" t="s">
        <v>36</v>
      </c>
      <c r="U448" t="s">
        <v>2092</v>
      </c>
      <c r="V448" t="s">
        <v>2093</v>
      </c>
    </row>
    <row r="449" spans="2:27" x14ac:dyDescent="0.35">
      <c r="B449">
        <v>471</v>
      </c>
      <c r="C449" t="s">
        <v>177</v>
      </c>
      <c r="D449" t="s">
        <v>2094</v>
      </c>
      <c r="E449" t="s">
        <v>2095</v>
      </c>
      <c r="F449" t="s">
        <v>273</v>
      </c>
      <c r="H449" t="s">
        <v>180</v>
      </c>
      <c r="K449" t="s">
        <v>2096</v>
      </c>
      <c r="L449" t="s">
        <v>32</v>
      </c>
      <c r="N449" t="s">
        <v>473</v>
      </c>
      <c r="P449" t="s">
        <v>35</v>
      </c>
      <c r="Q449">
        <v>2005</v>
      </c>
      <c r="T449" t="s">
        <v>36</v>
      </c>
      <c r="U449" t="s">
        <v>37</v>
      </c>
      <c r="V449" t="s">
        <v>2097</v>
      </c>
    </row>
    <row r="450" spans="2:27" x14ac:dyDescent="0.35">
      <c r="B450">
        <v>472</v>
      </c>
      <c r="C450" t="s">
        <v>407</v>
      </c>
      <c r="D450" t="s">
        <v>2098</v>
      </c>
      <c r="E450" t="s">
        <v>2099</v>
      </c>
      <c r="F450" t="s">
        <v>7</v>
      </c>
      <c r="H450" t="s">
        <v>410</v>
      </c>
      <c r="K450" t="s">
        <v>2100</v>
      </c>
      <c r="L450" t="s">
        <v>96</v>
      </c>
      <c r="M450" t="s">
        <v>2101</v>
      </c>
      <c r="N450" t="s">
        <v>2102</v>
      </c>
      <c r="P450" t="s">
        <v>444</v>
      </c>
      <c r="Q450">
        <v>2020</v>
      </c>
      <c r="R450">
        <v>2022</v>
      </c>
      <c r="S450">
        <v>2030</v>
      </c>
      <c r="T450" t="s">
        <v>158</v>
      </c>
      <c r="U450" t="s">
        <v>37</v>
      </c>
      <c r="V450" t="s">
        <v>2103</v>
      </c>
      <c r="W450" t="s">
        <v>2104</v>
      </c>
      <c r="X450" t="s">
        <v>2105</v>
      </c>
      <c r="Y450">
        <v>0.03</v>
      </c>
      <c r="AA450">
        <v>2030</v>
      </c>
    </row>
    <row r="451" spans="2:27" x14ac:dyDescent="0.35">
      <c r="B451">
        <v>473</v>
      </c>
      <c r="C451" t="s">
        <v>177</v>
      </c>
      <c r="D451" t="s">
        <v>2106</v>
      </c>
      <c r="E451" t="s">
        <v>2107</v>
      </c>
      <c r="F451" t="s">
        <v>7</v>
      </c>
      <c r="H451" t="s">
        <v>180</v>
      </c>
      <c r="K451" t="s">
        <v>2108</v>
      </c>
      <c r="L451" t="s">
        <v>2109</v>
      </c>
      <c r="N451" t="s">
        <v>63</v>
      </c>
      <c r="P451" t="s">
        <v>47</v>
      </c>
      <c r="Q451">
        <v>1999</v>
      </c>
      <c r="T451" t="s">
        <v>36</v>
      </c>
      <c r="U451" t="s">
        <v>37</v>
      </c>
      <c r="V451" t="s">
        <v>2110</v>
      </c>
    </row>
    <row r="452" spans="2:27" x14ac:dyDescent="0.35">
      <c r="B452">
        <v>474</v>
      </c>
      <c r="C452" t="s">
        <v>177</v>
      </c>
      <c r="D452" t="s">
        <v>2111</v>
      </c>
      <c r="E452" t="s">
        <v>2112</v>
      </c>
      <c r="F452" t="s">
        <v>7</v>
      </c>
      <c r="H452" t="s">
        <v>180</v>
      </c>
      <c r="K452" t="s">
        <v>2113</v>
      </c>
      <c r="L452" t="s">
        <v>2114</v>
      </c>
      <c r="M452" t="s">
        <v>2115</v>
      </c>
      <c r="N452" t="s">
        <v>2116</v>
      </c>
      <c r="P452" t="s">
        <v>47</v>
      </c>
      <c r="Q452">
        <v>2014</v>
      </c>
      <c r="T452" t="s">
        <v>158</v>
      </c>
      <c r="U452" t="s">
        <v>37</v>
      </c>
      <c r="V452" t="s">
        <v>2117</v>
      </c>
    </row>
    <row r="453" spans="2:27" x14ac:dyDescent="0.35">
      <c r="B453">
        <v>475</v>
      </c>
      <c r="C453" t="s">
        <v>302</v>
      </c>
      <c r="D453" t="s">
        <v>2118</v>
      </c>
      <c r="E453" t="s">
        <v>2119</v>
      </c>
      <c r="F453" t="s">
        <v>7</v>
      </c>
      <c r="H453" t="s">
        <v>305</v>
      </c>
      <c r="K453" t="s">
        <v>2120</v>
      </c>
      <c r="L453" t="s">
        <v>96</v>
      </c>
      <c r="M453" t="s">
        <v>2121</v>
      </c>
      <c r="N453" t="s">
        <v>63</v>
      </c>
      <c r="P453" t="s">
        <v>47</v>
      </c>
      <c r="Q453">
        <v>2013</v>
      </c>
      <c r="T453" t="s">
        <v>36</v>
      </c>
      <c r="U453" t="s">
        <v>37</v>
      </c>
      <c r="V453" t="s">
        <v>2122</v>
      </c>
    </row>
    <row r="454" spans="2:27" x14ac:dyDescent="0.35">
      <c r="B454">
        <v>476</v>
      </c>
      <c r="C454" t="s">
        <v>302</v>
      </c>
      <c r="D454" t="s">
        <v>2123</v>
      </c>
      <c r="E454" t="s">
        <v>2124</v>
      </c>
      <c r="F454" t="s">
        <v>7</v>
      </c>
      <c r="H454" t="s">
        <v>305</v>
      </c>
      <c r="K454" t="s">
        <v>2125</v>
      </c>
      <c r="L454" t="s">
        <v>775</v>
      </c>
      <c r="M454" t="s">
        <v>2126</v>
      </c>
      <c r="N454" t="s">
        <v>675</v>
      </c>
      <c r="P454" t="s">
        <v>54</v>
      </c>
      <c r="Q454">
        <v>2008</v>
      </c>
      <c r="S454">
        <f>2020</f>
        <v>2020</v>
      </c>
      <c r="T454" t="s">
        <v>36</v>
      </c>
      <c r="U454" t="s">
        <v>676</v>
      </c>
      <c r="V454" t="s">
        <v>2127</v>
      </c>
    </row>
    <row r="455" spans="2:27" x14ac:dyDescent="0.35">
      <c r="B455">
        <v>477</v>
      </c>
      <c r="C455" t="s">
        <v>1283</v>
      </c>
      <c r="D455" t="s">
        <v>2128</v>
      </c>
      <c r="E455" t="s">
        <v>2129</v>
      </c>
      <c r="F455" t="s">
        <v>7</v>
      </c>
      <c r="H455" t="s">
        <v>1286</v>
      </c>
      <c r="K455" t="s">
        <v>1467</v>
      </c>
      <c r="L455" t="s">
        <v>44</v>
      </c>
      <c r="M455" t="s">
        <v>2130</v>
      </c>
      <c r="N455" t="s">
        <v>473</v>
      </c>
      <c r="P455" t="s">
        <v>47</v>
      </c>
      <c r="Q455">
        <v>2012</v>
      </c>
      <c r="T455" t="s">
        <v>36</v>
      </c>
      <c r="U455" t="s">
        <v>2131</v>
      </c>
      <c r="V455" t="s">
        <v>2132</v>
      </c>
    </row>
    <row r="456" spans="2:27" x14ac:dyDescent="0.35">
      <c r="B456">
        <v>478</v>
      </c>
      <c r="C456" t="s">
        <v>83</v>
      </c>
      <c r="D456" s="1" t="s">
        <v>2133</v>
      </c>
      <c r="E456" t="s">
        <v>2134</v>
      </c>
      <c r="F456" t="s">
        <v>7</v>
      </c>
      <c r="H456" t="s">
        <v>86</v>
      </c>
      <c r="K456" t="s">
        <v>2135</v>
      </c>
      <c r="L456" t="s">
        <v>44</v>
      </c>
      <c r="M456" t="s">
        <v>2136</v>
      </c>
      <c r="N456" t="s">
        <v>1153</v>
      </c>
      <c r="P456" t="s">
        <v>54</v>
      </c>
      <c r="Q456">
        <v>2012</v>
      </c>
      <c r="S456">
        <v>2017</v>
      </c>
      <c r="T456" t="s">
        <v>36</v>
      </c>
      <c r="U456" t="s">
        <v>2131</v>
      </c>
      <c r="V456" t="s">
        <v>2137</v>
      </c>
    </row>
    <row r="457" spans="2:27" x14ac:dyDescent="0.35">
      <c r="B457">
        <v>479</v>
      </c>
      <c r="C457" t="s">
        <v>83</v>
      </c>
      <c r="D457" s="1" t="s">
        <v>2138</v>
      </c>
      <c r="E457" t="s">
        <v>2139</v>
      </c>
      <c r="F457" t="s">
        <v>7</v>
      </c>
      <c r="H457" t="s">
        <v>86</v>
      </c>
      <c r="K457" t="s">
        <v>74</v>
      </c>
      <c r="L457" t="s">
        <v>891</v>
      </c>
      <c r="M457" t="s">
        <v>2140</v>
      </c>
      <c r="N457" t="s">
        <v>140</v>
      </c>
      <c r="P457" t="s">
        <v>54</v>
      </c>
      <c r="Q457">
        <v>2012</v>
      </c>
      <c r="S457">
        <v>2017</v>
      </c>
      <c r="T457" t="s">
        <v>36</v>
      </c>
      <c r="U457" t="s">
        <v>37</v>
      </c>
      <c r="V457" t="s">
        <v>2141</v>
      </c>
    </row>
    <row r="458" spans="2:27" x14ac:dyDescent="0.35">
      <c r="B458">
        <v>480</v>
      </c>
      <c r="C458" t="s">
        <v>407</v>
      </c>
      <c r="D458" t="s">
        <v>2142</v>
      </c>
      <c r="E458" t="s">
        <v>2143</v>
      </c>
      <c r="F458" t="s">
        <v>7</v>
      </c>
      <c r="H458" t="s">
        <v>410</v>
      </c>
      <c r="K458" t="s">
        <v>123</v>
      </c>
      <c r="L458" t="s">
        <v>2144</v>
      </c>
      <c r="N458" t="s">
        <v>53</v>
      </c>
      <c r="P458" t="s">
        <v>47</v>
      </c>
      <c r="Q458">
        <v>2012</v>
      </c>
      <c r="T458" t="s">
        <v>36</v>
      </c>
      <c r="U458" t="s">
        <v>37</v>
      </c>
      <c r="V458" t="s">
        <v>2145</v>
      </c>
    </row>
    <row r="459" spans="2:27" x14ac:dyDescent="0.35">
      <c r="B459">
        <v>481</v>
      </c>
      <c r="C459" t="s">
        <v>39</v>
      </c>
      <c r="D459" t="s">
        <v>2146</v>
      </c>
      <c r="E459" t="s">
        <v>2147</v>
      </c>
      <c r="F459" t="s">
        <v>7</v>
      </c>
      <c r="H459" t="s">
        <v>42</v>
      </c>
      <c r="K459" t="s">
        <v>1079</v>
      </c>
      <c r="L459" t="s">
        <v>2109</v>
      </c>
      <c r="N459" t="s">
        <v>675</v>
      </c>
      <c r="P459" t="s">
        <v>47</v>
      </c>
      <c r="Q459">
        <v>2007</v>
      </c>
      <c r="T459" t="s">
        <v>36</v>
      </c>
      <c r="U459" t="s">
        <v>37</v>
      </c>
      <c r="V459" t="s">
        <v>2148</v>
      </c>
    </row>
    <row r="460" spans="2:27" x14ac:dyDescent="0.35">
      <c r="B460">
        <v>482</v>
      </c>
      <c r="C460" t="s">
        <v>302</v>
      </c>
      <c r="D460" t="s">
        <v>2149</v>
      </c>
      <c r="E460" t="s">
        <v>2150</v>
      </c>
      <c r="F460" t="s">
        <v>7</v>
      </c>
      <c r="H460" t="s">
        <v>305</v>
      </c>
      <c r="K460" t="s">
        <v>748</v>
      </c>
      <c r="L460" t="s">
        <v>2109</v>
      </c>
      <c r="N460" t="s">
        <v>63</v>
      </c>
      <c r="P460" t="s">
        <v>47</v>
      </c>
      <c r="Q460">
        <v>2001</v>
      </c>
      <c r="T460" t="s">
        <v>36</v>
      </c>
      <c r="U460" t="s">
        <v>37</v>
      </c>
      <c r="V460" t="s">
        <v>2151</v>
      </c>
    </row>
    <row r="461" spans="2:27" x14ac:dyDescent="0.35">
      <c r="B461">
        <v>483</v>
      </c>
      <c r="C461" t="s">
        <v>56</v>
      </c>
      <c r="D461" t="s">
        <v>2152</v>
      </c>
      <c r="E461" t="s">
        <v>2153</v>
      </c>
      <c r="F461" t="s">
        <v>7</v>
      </c>
      <c r="H461" t="s">
        <v>59</v>
      </c>
      <c r="K461" t="s">
        <v>2154</v>
      </c>
      <c r="L461" t="s">
        <v>96</v>
      </c>
      <c r="N461" t="s">
        <v>675</v>
      </c>
      <c r="P461" t="s">
        <v>47</v>
      </c>
      <c r="Q461">
        <v>2003</v>
      </c>
      <c r="T461" t="s">
        <v>36</v>
      </c>
      <c r="U461" t="s">
        <v>37</v>
      </c>
      <c r="V461" t="s">
        <v>2155</v>
      </c>
    </row>
    <row r="462" spans="2:27" x14ac:dyDescent="0.35">
      <c r="B462">
        <v>484</v>
      </c>
      <c r="C462" t="s">
        <v>27</v>
      </c>
      <c r="D462" t="s">
        <v>2156</v>
      </c>
      <c r="E462" t="s">
        <v>2157</v>
      </c>
      <c r="F462" t="s">
        <v>7</v>
      </c>
      <c r="H462" t="s">
        <v>30</v>
      </c>
      <c r="K462" t="s">
        <v>484</v>
      </c>
      <c r="L462" t="s">
        <v>2109</v>
      </c>
      <c r="N462" t="s">
        <v>1458</v>
      </c>
      <c r="P462" t="s">
        <v>444</v>
      </c>
      <c r="Q462">
        <v>1999</v>
      </c>
      <c r="T462" t="s">
        <v>36</v>
      </c>
      <c r="U462" t="s">
        <v>37</v>
      </c>
    </row>
    <row r="463" spans="2:27" x14ac:dyDescent="0.35">
      <c r="B463">
        <v>485</v>
      </c>
      <c r="C463" t="s">
        <v>302</v>
      </c>
      <c r="D463" t="s">
        <v>2158</v>
      </c>
      <c r="E463" t="s">
        <v>2159</v>
      </c>
      <c r="F463" t="s">
        <v>7</v>
      </c>
      <c r="H463" t="s">
        <v>305</v>
      </c>
      <c r="K463" t="s">
        <v>640</v>
      </c>
      <c r="L463" t="s">
        <v>294</v>
      </c>
      <c r="M463" t="s">
        <v>2160</v>
      </c>
      <c r="N463" t="s">
        <v>157</v>
      </c>
      <c r="P463" t="s">
        <v>47</v>
      </c>
      <c r="Q463">
        <v>2009</v>
      </c>
      <c r="T463" t="s">
        <v>36</v>
      </c>
      <c r="U463" t="s">
        <v>37</v>
      </c>
      <c r="V463" t="s">
        <v>2161</v>
      </c>
    </row>
    <row r="464" spans="2:27" x14ac:dyDescent="0.35">
      <c r="B464">
        <v>486</v>
      </c>
      <c r="C464" t="s">
        <v>83</v>
      </c>
      <c r="D464" s="1" t="s">
        <v>2162</v>
      </c>
      <c r="E464" t="s">
        <v>2163</v>
      </c>
      <c r="F464" t="s">
        <v>7</v>
      </c>
      <c r="H464" t="s">
        <v>86</v>
      </c>
      <c r="K464" t="s">
        <v>1798</v>
      </c>
      <c r="L464" t="s">
        <v>722</v>
      </c>
      <c r="M464" t="s">
        <v>2164</v>
      </c>
      <c r="N464" t="s">
        <v>34</v>
      </c>
      <c r="P464" t="s">
        <v>54</v>
      </c>
      <c r="Q464">
        <v>2011</v>
      </c>
      <c r="S464">
        <v>2016</v>
      </c>
      <c r="T464" t="s">
        <v>36</v>
      </c>
      <c r="U464" t="s">
        <v>37</v>
      </c>
      <c r="V464" t="s">
        <v>2165</v>
      </c>
    </row>
    <row r="465" spans="2:27" x14ac:dyDescent="0.35">
      <c r="B465">
        <v>487</v>
      </c>
      <c r="C465" t="s">
        <v>27</v>
      </c>
      <c r="D465" t="s">
        <v>2166</v>
      </c>
      <c r="E465" t="s">
        <v>2167</v>
      </c>
      <c r="F465" t="s">
        <v>7</v>
      </c>
      <c r="H465" t="s">
        <v>30</v>
      </c>
      <c r="K465" t="s">
        <v>2168</v>
      </c>
      <c r="L465" t="s">
        <v>258</v>
      </c>
      <c r="M465" t="s">
        <v>2169</v>
      </c>
      <c r="N465" t="s">
        <v>675</v>
      </c>
      <c r="P465" t="s">
        <v>54</v>
      </c>
      <c r="Q465">
        <v>2009</v>
      </c>
      <c r="S465">
        <v>2009</v>
      </c>
      <c r="T465" t="s">
        <v>36</v>
      </c>
      <c r="U465" t="s">
        <v>1469</v>
      </c>
      <c r="V465" t="s">
        <v>2170</v>
      </c>
    </row>
    <row r="466" spans="2:27" x14ac:dyDescent="0.35">
      <c r="B466">
        <v>488</v>
      </c>
      <c r="C466" t="s">
        <v>91</v>
      </c>
      <c r="D466" t="s">
        <v>2171</v>
      </c>
      <c r="E466" t="s">
        <v>2172</v>
      </c>
      <c r="F466" t="s">
        <v>7</v>
      </c>
      <c r="H466" t="s">
        <v>94</v>
      </c>
      <c r="K466" t="s">
        <v>2173</v>
      </c>
      <c r="L466" t="s">
        <v>2174</v>
      </c>
      <c r="N466" t="s">
        <v>34</v>
      </c>
      <c r="P466" t="s">
        <v>54</v>
      </c>
      <c r="Q466">
        <v>2003</v>
      </c>
      <c r="S466">
        <v>2006</v>
      </c>
      <c r="T466" t="s">
        <v>36</v>
      </c>
      <c r="U466" t="s">
        <v>37</v>
      </c>
      <c r="V466" t="s">
        <v>2175</v>
      </c>
    </row>
    <row r="467" spans="2:27" x14ac:dyDescent="0.35">
      <c r="B467">
        <v>489</v>
      </c>
      <c r="C467" t="s">
        <v>91</v>
      </c>
      <c r="D467" t="s">
        <v>2176</v>
      </c>
      <c r="E467" t="s">
        <v>2177</v>
      </c>
      <c r="F467" t="s">
        <v>273</v>
      </c>
      <c r="H467" t="s">
        <v>94</v>
      </c>
      <c r="I467" t="s">
        <v>2178</v>
      </c>
      <c r="K467" t="s">
        <v>2179</v>
      </c>
      <c r="L467" t="s">
        <v>44</v>
      </c>
      <c r="M467" t="s">
        <v>2180</v>
      </c>
      <c r="N467" t="s">
        <v>134</v>
      </c>
      <c r="P467" t="s">
        <v>35</v>
      </c>
      <c r="Q467">
        <v>2009</v>
      </c>
      <c r="S467">
        <f>2050</f>
        <v>2050</v>
      </c>
      <c r="T467" t="s">
        <v>36</v>
      </c>
      <c r="U467" t="s">
        <v>37</v>
      </c>
      <c r="V467" t="s">
        <v>2181</v>
      </c>
    </row>
    <row r="468" spans="2:27" x14ac:dyDescent="0.35">
      <c r="B468">
        <v>490</v>
      </c>
      <c r="C468" t="s">
        <v>83</v>
      </c>
      <c r="D468" s="1" t="s">
        <v>2182</v>
      </c>
      <c r="E468" t="s">
        <v>2183</v>
      </c>
      <c r="F468" t="s">
        <v>273</v>
      </c>
      <c r="H468" t="s">
        <v>86</v>
      </c>
      <c r="I468" t="s">
        <v>2184</v>
      </c>
      <c r="K468" t="s">
        <v>2185</v>
      </c>
      <c r="L468" t="s">
        <v>44</v>
      </c>
      <c r="M468" t="s">
        <v>2186</v>
      </c>
      <c r="N468" t="s">
        <v>319</v>
      </c>
      <c r="P468" t="s">
        <v>47</v>
      </c>
      <c r="Q468">
        <v>2017</v>
      </c>
      <c r="T468" t="s">
        <v>36</v>
      </c>
      <c r="U468" t="s">
        <v>37</v>
      </c>
      <c r="V468" t="s">
        <v>2187</v>
      </c>
    </row>
    <row r="469" spans="2:27" x14ac:dyDescent="0.35">
      <c r="B469">
        <v>491</v>
      </c>
      <c r="C469" t="s">
        <v>91</v>
      </c>
      <c r="D469" t="s">
        <v>2188</v>
      </c>
      <c r="E469" t="s">
        <v>2183</v>
      </c>
      <c r="F469" t="s">
        <v>273</v>
      </c>
      <c r="H469" t="s">
        <v>94</v>
      </c>
      <c r="I469" t="s">
        <v>2178</v>
      </c>
      <c r="K469" t="s">
        <v>2189</v>
      </c>
      <c r="L469" t="s">
        <v>44</v>
      </c>
      <c r="M469" t="s">
        <v>2190</v>
      </c>
      <c r="N469" t="s">
        <v>319</v>
      </c>
      <c r="P469" t="s">
        <v>47</v>
      </c>
      <c r="Q469">
        <v>2019</v>
      </c>
      <c r="S469">
        <f>2040</f>
        <v>2040</v>
      </c>
      <c r="T469" t="s">
        <v>36</v>
      </c>
      <c r="U469" t="s">
        <v>37</v>
      </c>
      <c r="V469" t="s">
        <v>2191</v>
      </c>
      <c r="W469" t="s">
        <v>2192</v>
      </c>
      <c r="X469" t="s">
        <v>2193</v>
      </c>
      <c r="Y469" t="s">
        <v>2194</v>
      </c>
      <c r="Z469" t="s">
        <v>2195</v>
      </c>
      <c r="AA469" t="s">
        <v>2196</v>
      </c>
    </row>
    <row r="470" spans="2:27" x14ac:dyDescent="0.35">
      <c r="B470">
        <v>492</v>
      </c>
      <c r="C470" t="s">
        <v>91</v>
      </c>
      <c r="D470" t="s">
        <v>2197</v>
      </c>
      <c r="E470" t="s">
        <v>2183</v>
      </c>
      <c r="F470" t="s">
        <v>7</v>
      </c>
      <c r="H470" t="s">
        <v>94</v>
      </c>
      <c r="K470" t="s">
        <v>2198</v>
      </c>
      <c r="L470" t="s">
        <v>44</v>
      </c>
      <c r="M470" t="s">
        <v>2199</v>
      </c>
      <c r="N470" t="s">
        <v>134</v>
      </c>
      <c r="P470" t="s">
        <v>47</v>
      </c>
      <c r="Q470">
        <v>2008</v>
      </c>
      <c r="S470">
        <f>2027</f>
        <v>2027</v>
      </c>
      <c r="T470" t="s">
        <v>36</v>
      </c>
      <c r="U470" t="s">
        <v>37</v>
      </c>
      <c r="V470" t="s">
        <v>2200</v>
      </c>
      <c r="X470" t="s">
        <v>2201</v>
      </c>
      <c r="Y470">
        <v>80</v>
      </c>
      <c r="Z470">
        <v>1990</v>
      </c>
      <c r="AA470">
        <v>2050</v>
      </c>
    </row>
    <row r="471" spans="2:27" x14ac:dyDescent="0.35">
      <c r="B471">
        <v>493</v>
      </c>
      <c r="C471" t="s">
        <v>83</v>
      </c>
      <c r="D471" s="1" t="s">
        <v>2202</v>
      </c>
      <c r="E471" t="s">
        <v>2203</v>
      </c>
      <c r="F471" t="s">
        <v>7</v>
      </c>
      <c r="H471" t="s">
        <v>86</v>
      </c>
      <c r="K471" t="s">
        <v>74</v>
      </c>
      <c r="L471" t="s">
        <v>44</v>
      </c>
      <c r="M471" t="s">
        <v>2204</v>
      </c>
      <c r="N471" t="s">
        <v>134</v>
      </c>
      <c r="P471" t="s">
        <v>54</v>
      </c>
      <c r="Q471">
        <v>2009</v>
      </c>
      <c r="S471">
        <v>2016</v>
      </c>
      <c r="T471" t="s">
        <v>36</v>
      </c>
      <c r="U471" t="s">
        <v>37</v>
      </c>
      <c r="V471" t="s">
        <v>1851</v>
      </c>
    </row>
    <row r="472" spans="2:27" x14ac:dyDescent="0.35">
      <c r="B472">
        <v>494</v>
      </c>
      <c r="C472" t="s">
        <v>27</v>
      </c>
      <c r="D472" t="s">
        <v>2205</v>
      </c>
      <c r="E472" t="s">
        <v>2206</v>
      </c>
      <c r="F472" t="s">
        <v>7</v>
      </c>
      <c r="H472" t="s">
        <v>30</v>
      </c>
      <c r="K472" t="s">
        <v>374</v>
      </c>
      <c r="L472" t="s">
        <v>44</v>
      </c>
      <c r="M472" t="s">
        <v>2207</v>
      </c>
      <c r="N472" t="s">
        <v>134</v>
      </c>
      <c r="P472" t="s">
        <v>54</v>
      </c>
      <c r="Q472">
        <v>2007</v>
      </c>
      <c r="S472">
        <v>2012</v>
      </c>
      <c r="T472" t="s">
        <v>36</v>
      </c>
      <c r="U472" t="s">
        <v>37</v>
      </c>
      <c r="V472" t="s">
        <v>2208</v>
      </c>
    </row>
    <row r="473" spans="2:27" x14ac:dyDescent="0.35">
      <c r="B473">
        <v>495</v>
      </c>
      <c r="C473" t="s">
        <v>450</v>
      </c>
      <c r="D473" t="s">
        <v>2209</v>
      </c>
      <c r="E473" t="s">
        <v>2210</v>
      </c>
      <c r="F473" t="s">
        <v>7</v>
      </c>
      <c r="H473" t="s">
        <v>453</v>
      </c>
      <c r="K473" t="s">
        <v>2211</v>
      </c>
      <c r="L473" t="s">
        <v>2212</v>
      </c>
      <c r="M473" t="s">
        <v>2213</v>
      </c>
      <c r="N473" t="s">
        <v>134</v>
      </c>
      <c r="P473" t="s">
        <v>47</v>
      </c>
      <c r="Q473">
        <v>2011</v>
      </c>
      <c r="S473">
        <f>2023</f>
        <v>2023</v>
      </c>
      <c r="T473" t="s">
        <v>158</v>
      </c>
      <c r="U473" t="s">
        <v>37</v>
      </c>
      <c r="V473" t="s">
        <v>2214</v>
      </c>
      <c r="W473" t="s">
        <v>2215</v>
      </c>
      <c r="X473" t="s">
        <v>2216</v>
      </c>
      <c r="Y473" t="s">
        <v>2217</v>
      </c>
      <c r="Z473" t="s">
        <v>2218</v>
      </c>
      <c r="AA473" t="s">
        <v>661</v>
      </c>
    </row>
    <row r="474" spans="2:27" x14ac:dyDescent="0.35">
      <c r="B474">
        <v>496</v>
      </c>
      <c r="C474" t="s">
        <v>254</v>
      </c>
      <c r="D474" t="s">
        <v>2219</v>
      </c>
      <c r="E474" t="s">
        <v>2220</v>
      </c>
      <c r="F474" t="s">
        <v>7</v>
      </c>
      <c r="H474" t="s">
        <v>257</v>
      </c>
      <c r="K474" t="s">
        <v>265</v>
      </c>
      <c r="L474" t="s">
        <v>44</v>
      </c>
      <c r="M474" t="s">
        <v>2221</v>
      </c>
      <c r="N474" t="s">
        <v>532</v>
      </c>
      <c r="P474" t="s">
        <v>47</v>
      </c>
      <c r="Q474">
        <v>2015</v>
      </c>
      <c r="R474">
        <v>2015</v>
      </c>
      <c r="T474" t="s">
        <v>36</v>
      </c>
      <c r="U474" t="s">
        <v>1521</v>
      </c>
      <c r="V474" t="s">
        <v>2222</v>
      </c>
    </row>
    <row r="475" spans="2:27" x14ac:dyDescent="0.35">
      <c r="B475">
        <v>497</v>
      </c>
      <c r="C475" t="s">
        <v>91</v>
      </c>
      <c r="D475" t="s">
        <v>2223</v>
      </c>
      <c r="E475" t="s">
        <v>2224</v>
      </c>
      <c r="F475" t="s">
        <v>7</v>
      </c>
      <c r="H475" t="s">
        <v>94</v>
      </c>
      <c r="K475" t="s">
        <v>2225</v>
      </c>
      <c r="L475" t="s">
        <v>416</v>
      </c>
      <c r="M475" t="s">
        <v>2226</v>
      </c>
      <c r="N475" t="s">
        <v>140</v>
      </c>
      <c r="P475" t="s">
        <v>47</v>
      </c>
      <c r="Q475">
        <v>2001</v>
      </c>
      <c r="S475">
        <v>2025</v>
      </c>
      <c r="T475" t="s">
        <v>36</v>
      </c>
      <c r="U475" t="s">
        <v>37</v>
      </c>
      <c r="V475" t="s">
        <v>2227</v>
      </c>
    </row>
    <row r="476" spans="2:27" x14ac:dyDescent="0.35">
      <c r="B476">
        <v>498</v>
      </c>
      <c r="C476" t="s">
        <v>83</v>
      </c>
      <c r="D476" s="1" t="s">
        <v>2228</v>
      </c>
      <c r="E476" t="s">
        <v>2229</v>
      </c>
      <c r="F476" t="s">
        <v>7</v>
      </c>
      <c r="H476" t="s">
        <v>86</v>
      </c>
      <c r="K476" t="s">
        <v>2230</v>
      </c>
      <c r="L476" t="s">
        <v>44</v>
      </c>
      <c r="M476" t="s">
        <v>551</v>
      </c>
      <c r="N476" t="s">
        <v>134</v>
      </c>
      <c r="P476" t="s">
        <v>47</v>
      </c>
      <c r="Q476">
        <v>2011</v>
      </c>
      <c r="T476" t="s">
        <v>36</v>
      </c>
      <c r="U476" t="s">
        <v>365</v>
      </c>
      <c r="V476" t="s">
        <v>2231</v>
      </c>
    </row>
    <row r="477" spans="2:27" x14ac:dyDescent="0.35">
      <c r="B477">
        <v>499</v>
      </c>
      <c r="C477" t="s">
        <v>461</v>
      </c>
      <c r="D477" t="s">
        <v>2232</v>
      </c>
      <c r="E477" t="s">
        <v>2233</v>
      </c>
      <c r="F477" t="s">
        <v>7</v>
      </c>
      <c r="H477" t="s">
        <v>464</v>
      </c>
      <c r="K477" t="s">
        <v>2234</v>
      </c>
      <c r="L477" t="s">
        <v>44</v>
      </c>
      <c r="M477" t="s">
        <v>2235</v>
      </c>
      <c r="N477" t="s">
        <v>134</v>
      </c>
      <c r="P477" t="s">
        <v>444</v>
      </c>
      <c r="Q477">
        <v>2018</v>
      </c>
      <c r="T477" t="s">
        <v>36</v>
      </c>
      <c r="U477" t="s">
        <v>365</v>
      </c>
      <c r="V477" t="s">
        <v>2236</v>
      </c>
    </row>
    <row r="478" spans="2:27" x14ac:dyDescent="0.35">
      <c r="B478">
        <v>500</v>
      </c>
      <c r="C478" t="s">
        <v>91</v>
      </c>
      <c r="D478" t="s">
        <v>2237</v>
      </c>
      <c r="E478" t="s">
        <v>2238</v>
      </c>
      <c r="F478" t="s">
        <v>7</v>
      </c>
      <c r="H478" t="s">
        <v>94</v>
      </c>
      <c r="K478" t="s">
        <v>69</v>
      </c>
      <c r="L478" t="s">
        <v>44</v>
      </c>
      <c r="N478" t="s">
        <v>568</v>
      </c>
      <c r="P478" t="s">
        <v>54</v>
      </c>
      <c r="Q478">
        <v>2005</v>
      </c>
      <c r="S478">
        <v>2008</v>
      </c>
      <c r="T478" t="s">
        <v>36</v>
      </c>
      <c r="U478" t="s">
        <v>37</v>
      </c>
      <c r="V478" t="s">
        <v>2239</v>
      </c>
    </row>
    <row r="479" spans="2:27" x14ac:dyDescent="0.35">
      <c r="B479">
        <v>501</v>
      </c>
      <c r="C479" t="s">
        <v>499</v>
      </c>
      <c r="D479" t="s">
        <v>2240</v>
      </c>
      <c r="E479" t="s">
        <v>2241</v>
      </c>
      <c r="F479" t="s">
        <v>7</v>
      </c>
      <c r="H479" t="s">
        <v>502</v>
      </c>
      <c r="K479" t="s">
        <v>2242</v>
      </c>
      <c r="L479" t="s">
        <v>44</v>
      </c>
      <c r="M479" t="s">
        <v>2243</v>
      </c>
      <c r="N479" t="s">
        <v>134</v>
      </c>
      <c r="P479" t="s">
        <v>47</v>
      </c>
      <c r="Q479">
        <v>2012</v>
      </c>
      <c r="T479" t="s">
        <v>36</v>
      </c>
      <c r="U479" t="s">
        <v>365</v>
      </c>
      <c r="V479" t="s">
        <v>2244</v>
      </c>
    </row>
    <row r="480" spans="2:27" x14ac:dyDescent="0.35">
      <c r="B480">
        <v>502</v>
      </c>
      <c r="C480" t="s">
        <v>91</v>
      </c>
      <c r="D480" t="s">
        <v>2245</v>
      </c>
      <c r="E480" t="s">
        <v>2246</v>
      </c>
      <c r="F480" t="s">
        <v>7</v>
      </c>
      <c r="H480" t="s">
        <v>94</v>
      </c>
      <c r="K480" t="s">
        <v>2247</v>
      </c>
      <c r="L480" t="s">
        <v>2248</v>
      </c>
      <c r="M480" t="s">
        <v>551</v>
      </c>
      <c r="N480" t="s">
        <v>473</v>
      </c>
      <c r="P480" t="s">
        <v>47</v>
      </c>
      <c r="Q480">
        <v>2001</v>
      </c>
      <c r="T480" t="s">
        <v>158</v>
      </c>
      <c r="U480" t="s">
        <v>37</v>
      </c>
      <c r="V480" t="s">
        <v>2249</v>
      </c>
    </row>
    <row r="481" spans="2:22" x14ac:dyDescent="0.35">
      <c r="B481">
        <v>503</v>
      </c>
      <c r="C481" t="s">
        <v>407</v>
      </c>
      <c r="D481" t="s">
        <v>2250</v>
      </c>
      <c r="E481" t="s">
        <v>2251</v>
      </c>
      <c r="F481" t="s">
        <v>7</v>
      </c>
      <c r="H481" t="s">
        <v>410</v>
      </c>
      <c r="K481" t="s">
        <v>454</v>
      </c>
      <c r="L481" t="s">
        <v>44</v>
      </c>
      <c r="N481" t="s">
        <v>134</v>
      </c>
      <c r="P481" t="s">
        <v>54</v>
      </c>
      <c r="Q481">
        <v>2003</v>
      </c>
      <c r="T481" t="s">
        <v>36</v>
      </c>
      <c r="U481" t="s">
        <v>37</v>
      </c>
      <c r="V481" t="s">
        <v>2252</v>
      </c>
    </row>
    <row r="482" spans="2:22" x14ac:dyDescent="0.35">
      <c r="B482">
        <v>504</v>
      </c>
      <c r="C482" t="s">
        <v>407</v>
      </c>
      <c r="D482" t="s">
        <v>2253</v>
      </c>
      <c r="E482" t="s">
        <v>2254</v>
      </c>
      <c r="F482" t="s">
        <v>273</v>
      </c>
      <c r="H482" t="s">
        <v>410</v>
      </c>
      <c r="K482" t="s">
        <v>454</v>
      </c>
      <c r="L482" t="s">
        <v>966</v>
      </c>
      <c r="N482" t="s">
        <v>146</v>
      </c>
      <c r="P482" t="s">
        <v>54</v>
      </c>
      <c r="Q482">
        <v>2003</v>
      </c>
      <c r="T482" t="s">
        <v>36</v>
      </c>
      <c r="U482" t="s">
        <v>37</v>
      </c>
      <c r="V482" t="s">
        <v>2252</v>
      </c>
    </row>
    <row r="483" spans="2:22" x14ac:dyDescent="0.35">
      <c r="B483">
        <v>505</v>
      </c>
      <c r="C483" t="s">
        <v>407</v>
      </c>
      <c r="D483" t="s">
        <v>2255</v>
      </c>
      <c r="E483" t="s">
        <v>2256</v>
      </c>
      <c r="F483" t="s">
        <v>7</v>
      </c>
      <c r="H483" t="s">
        <v>410</v>
      </c>
      <c r="K483" t="s">
        <v>2257</v>
      </c>
      <c r="L483" t="s">
        <v>44</v>
      </c>
      <c r="M483" t="s">
        <v>2258</v>
      </c>
      <c r="N483" t="s">
        <v>134</v>
      </c>
      <c r="P483" t="s">
        <v>35</v>
      </c>
      <c r="Q483">
        <v>2002</v>
      </c>
      <c r="S483">
        <v>2005</v>
      </c>
      <c r="T483" t="s">
        <v>36</v>
      </c>
      <c r="U483" t="s">
        <v>37</v>
      </c>
      <c r="V483" t="s">
        <v>2259</v>
      </c>
    </row>
    <row r="484" spans="2:22" x14ac:dyDescent="0.35">
      <c r="B484">
        <v>506</v>
      </c>
      <c r="C484" t="s">
        <v>91</v>
      </c>
      <c r="D484" t="s">
        <v>2260</v>
      </c>
      <c r="E484" t="s">
        <v>2261</v>
      </c>
      <c r="F484" t="s">
        <v>7</v>
      </c>
      <c r="H484" t="s">
        <v>94</v>
      </c>
      <c r="K484" t="s">
        <v>2262</v>
      </c>
      <c r="L484" t="s">
        <v>2263</v>
      </c>
      <c r="M484" t="s">
        <v>1252</v>
      </c>
      <c r="N484" t="s">
        <v>53</v>
      </c>
      <c r="P484" t="s">
        <v>47</v>
      </c>
      <c r="Q484">
        <v>2006</v>
      </c>
      <c r="T484" t="s">
        <v>36</v>
      </c>
      <c r="U484" t="s">
        <v>37</v>
      </c>
      <c r="V484" t="s">
        <v>2264</v>
      </c>
    </row>
    <row r="485" spans="2:22" x14ac:dyDescent="0.35">
      <c r="B485">
        <v>507</v>
      </c>
      <c r="C485" t="s">
        <v>91</v>
      </c>
      <c r="D485" t="s">
        <v>2265</v>
      </c>
      <c r="E485" t="s">
        <v>2266</v>
      </c>
      <c r="F485" t="s">
        <v>7</v>
      </c>
      <c r="H485" t="s">
        <v>94</v>
      </c>
      <c r="K485" t="s">
        <v>2267</v>
      </c>
      <c r="L485" t="s">
        <v>44</v>
      </c>
      <c r="N485" t="s">
        <v>568</v>
      </c>
      <c r="P485" t="s">
        <v>47</v>
      </c>
      <c r="Q485">
        <v>2001</v>
      </c>
      <c r="T485" t="s">
        <v>36</v>
      </c>
      <c r="U485" t="s">
        <v>37</v>
      </c>
    </row>
    <row r="486" spans="2:22" x14ac:dyDescent="0.35">
      <c r="B486">
        <v>508</v>
      </c>
      <c r="C486" t="s">
        <v>83</v>
      </c>
      <c r="D486" s="1" t="s">
        <v>2268</v>
      </c>
      <c r="E486" t="s">
        <v>2269</v>
      </c>
      <c r="F486" t="s">
        <v>7</v>
      </c>
      <c r="H486" t="s">
        <v>86</v>
      </c>
      <c r="K486" t="s">
        <v>1403</v>
      </c>
      <c r="L486" t="s">
        <v>44</v>
      </c>
      <c r="N486" t="s">
        <v>134</v>
      </c>
      <c r="P486" t="s">
        <v>54</v>
      </c>
      <c r="Q486">
        <v>2004</v>
      </c>
      <c r="S486">
        <v>2016</v>
      </c>
      <c r="T486" t="s">
        <v>36</v>
      </c>
      <c r="U486" t="s">
        <v>2131</v>
      </c>
      <c r="V486" t="s">
        <v>2270</v>
      </c>
    </row>
    <row r="487" spans="2:22" x14ac:dyDescent="0.35">
      <c r="B487">
        <v>509</v>
      </c>
      <c r="C487" t="s">
        <v>499</v>
      </c>
      <c r="D487" t="s">
        <v>2271</v>
      </c>
      <c r="E487" t="s">
        <v>2272</v>
      </c>
      <c r="F487" t="s">
        <v>7</v>
      </c>
      <c r="H487" t="s">
        <v>502</v>
      </c>
      <c r="K487" t="s">
        <v>123</v>
      </c>
      <c r="L487" t="s">
        <v>543</v>
      </c>
      <c r="M487" t="s">
        <v>2273</v>
      </c>
      <c r="N487" t="s">
        <v>197</v>
      </c>
      <c r="P487" t="s">
        <v>47</v>
      </c>
      <c r="Q487">
        <v>2011</v>
      </c>
      <c r="T487" t="s">
        <v>36</v>
      </c>
      <c r="U487" t="s">
        <v>2274</v>
      </c>
    </row>
    <row r="488" spans="2:22" x14ac:dyDescent="0.35">
      <c r="B488">
        <v>510</v>
      </c>
      <c r="C488" t="s">
        <v>177</v>
      </c>
      <c r="D488" t="s">
        <v>2275</v>
      </c>
      <c r="E488" t="s">
        <v>2276</v>
      </c>
      <c r="F488" t="s">
        <v>7</v>
      </c>
      <c r="H488" t="s">
        <v>180</v>
      </c>
      <c r="K488" t="s">
        <v>2277</v>
      </c>
      <c r="L488" t="s">
        <v>2278</v>
      </c>
      <c r="N488" t="s">
        <v>146</v>
      </c>
      <c r="P488" t="s">
        <v>54</v>
      </c>
      <c r="Q488">
        <v>2002</v>
      </c>
      <c r="T488" t="s">
        <v>36</v>
      </c>
      <c r="U488" t="s">
        <v>37</v>
      </c>
      <c r="V488" t="s">
        <v>2279</v>
      </c>
    </row>
    <row r="489" spans="2:22" x14ac:dyDescent="0.35">
      <c r="B489">
        <v>511</v>
      </c>
      <c r="C489" t="s">
        <v>407</v>
      </c>
      <c r="D489" t="s">
        <v>2280</v>
      </c>
      <c r="E489" t="s">
        <v>2281</v>
      </c>
      <c r="F489" t="s">
        <v>7</v>
      </c>
      <c r="H489" t="s">
        <v>410</v>
      </c>
      <c r="K489" t="s">
        <v>2282</v>
      </c>
      <c r="L489" t="s">
        <v>44</v>
      </c>
      <c r="N489" t="s">
        <v>134</v>
      </c>
      <c r="P489" t="s">
        <v>47</v>
      </c>
      <c r="Q489">
        <v>2001</v>
      </c>
      <c r="T489" t="s">
        <v>36</v>
      </c>
      <c r="U489" t="s">
        <v>37</v>
      </c>
    </row>
    <row r="490" spans="2:22" x14ac:dyDescent="0.35">
      <c r="B490">
        <v>512</v>
      </c>
      <c r="C490" t="s">
        <v>407</v>
      </c>
      <c r="D490" t="s">
        <v>2283</v>
      </c>
      <c r="E490" t="s">
        <v>2284</v>
      </c>
      <c r="F490" t="s">
        <v>7</v>
      </c>
      <c r="H490" t="s">
        <v>410</v>
      </c>
      <c r="K490" t="s">
        <v>2285</v>
      </c>
      <c r="L490" t="s">
        <v>44</v>
      </c>
      <c r="N490" t="s">
        <v>134</v>
      </c>
      <c r="P490" t="s">
        <v>35</v>
      </c>
      <c r="Q490">
        <v>2003</v>
      </c>
      <c r="S490">
        <v>2008</v>
      </c>
      <c r="T490" t="s">
        <v>36</v>
      </c>
      <c r="U490" t="s">
        <v>37</v>
      </c>
      <c r="V490" t="s">
        <v>2286</v>
      </c>
    </row>
    <row r="491" spans="2:22" x14ac:dyDescent="0.35">
      <c r="B491">
        <v>513</v>
      </c>
      <c r="C491" t="s">
        <v>91</v>
      </c>
      <c r="D491" t="s">
        <v>2287</v>
      </c>
      <c r="E491" t="s">
        <v>2288</v>
      </c>
      <c r="F491" t="s">
        <v>7</v>
      </c>
      <c r="H491" t="s">
        <v>94</v>
      </c>
      <c r="K491" t="s">
        <v>2289</v>
      </c>
      <c r="L491" t="s">
        <v>509</v>
      </c>
      <c r="M491" t="s">
        <v>551</v>
      </c>
      <c r="N491" t="s">
        <v>473</v>
      </c>
      <c r="P491" t="s">
        <v>47</v>
      </c>
      <c r="Q491">
        <v>2006</v>
      </c>
      <c r="T491" t="s">
        <v>36</v>
      </c>
      <c r="U491" t="s">
        <v>37</v>
      </c>
      <c r="V491" t="s">
        <v>2290</v>
      </c>
    </row>
    <row r="492" spans="2:22" x14ac:dyDescent="0.35">
      <c r="B492">
        <v>514</v>
      </c>
      <c r="C492" t="s">
        <v>261</v>
      </c>
      <c r="D492" t="s">
        <v>2291</v>
      </c>
      <c r="E492" t="s">
        <v>2292</v>
      </c>
      <c r="F492" t="s">
        <v>7</v>
      </c>
      <c r="H492" t="s">
        <v>264</v>
      </c>
      <c r="K492" t="s">
        <v>2293</v>
      </c>
      <c r="L492" t="s">
        <v>2294</v>
      </c>
      <c r="M492" t="s">
        <v>2295</v>
      </c>
      <c r="N492" t="s">
        <v>2296</v>
      </c>
      <c r="P492" t="s">
        <v>47</v>
      </c>
      <c r="Q492">
        <v>2009</v>
      </c>
      <c r="T492" t="s">
        <v>36</v>
      </c>
      <c r="U492" t="s">
        <v>365</v>
      </c>
      <c r="V492" t="s">
        <v>2297</v>
      </c>
    </row>
    <row r="493" spans="2:22" x14ac:dyDescent="0.35">
      <c r="B493">
        <v>515</v>
      </c>
      <c r="C493" t="s">
        <v>177</v>
      </c>
      <c r="D493" t="s">
        <v>2298</v>
      </c>
      <c r="E493" t="s">
        <v>2299</v>
      </c>
      <c r="F493" t="s">
        <v>7</v>
      </c>
      <c r="H493" t="s">
        <v>180</v>
      </c>
      <c r="K493" t="s">
        <v>2300</v>
      </c>
      <c r="L493" t="s">
        <v>75</v>
      </c>
      <c r="N493" t="s">
        <v>532</v>
      </c>
      <c r="P493" t="s">
        <v>444</v>
      </c>
      <c r="Q493">
        <v>2002</v>
      </c>
      <c r="T493" t="s">
        <v>36</v>
      </c>
      <c r="U493" t="s">
        <v>37</v>
      </c>
      <c r="V493" t="s">
        <v>2301</v>
      </c>
    </row>
    <row r="494" spans="2:22" x14ac:dyDescent="0.35">
      <c r="B494">
        <v>516</v>
      </c>
      <c r="C494" t="s">
        <v>39</v>
      </c>
      <c r="D494" t="s">
        <v>2302</v>
      </c>
      <c r="E494" t="s">
        <v>2303</v>
      </c>
      <c r="F494" t="s">
        <v>7</v>
      </c>
      <c r="H494" t="s">
        <v>42</v>
      </c>
      <c r="K494" t="s">
        <v>123</v>
      </c>
      <c r="L494" t="s">
        <v>44</v>
      </c>
      <c r="N494" t="s">
        <v>319</v>
      </c>
      <c r="P494" t="s">
        <v>47</v>
      </c>
      <c r="Q494">
        <v>2008</v>
      </c>
      <c r="T494" t="s">
        <v>36</v>
      </c>
      <c r="U494" t="s">
        <v>37</v>
      </c>
      <c r="V494" t="s">
        <v>2304</v>
      </c>
    </row>
    <row r="495" spans="2:22" x14ac:dyDescent="0.35">
      <c r="B495">
        <v>517</v>
      </c>
      <c r="C495" t="s">
        <v>39</v>
      </c>
      <c r="D495" t="s">
        <v>2305</v>
      </c>
      <c r="E495" t="s">
        <v>2306</v>
      </c>
      <c r="F495" t="s">
        <v>7</v>
      </c>
      <c r="H495" t="s">
        <v>42</v>
      </c>
      <c r="K495" t="s">
        <v>51</v>
      </c>
      <c r="L495" t="s">
        <v>44</v>
      </c>
      <c r="N495" t="s">
        <v>134</v>
      </c>
      <c r="P495" t="s">
        <v>47</v>
      </c>
      <c r="Q495">
        <v>2004</v>
      </c>
      <c r="T495" t="s">
        <v>36</v>
      </c>
      <c r="U495" t="s">
        <v>37</v>
      </c>
      <c r="V495" t="s">
        <v>2307</v>
      </c>
    </row>
    <row r="496" spans="2:22" x14ac:dyDescent="0.35">
      <c r="B496">
        <v>518</v>
      </c>
      <c r="C496" t="s">
        <v>56</v>
      </c>
      <c r="D496" t="s">
        <v>2308</v>
      </c>
      <c r="E496" t="s">
        <v>2309</v>
      </c>
      <c r="F496" t="s">
        <v>7</v>
      </c>
      <c r="H496" t="s">
        <v>59</v>
      </c>
      <c r="K496" t="s">
        <v>2310</v>
      </c>
      <c r="L496" t="s">
        <v>44</v>
      </c>
      <c r="M496" t="s">
        <v>2311</v>
      </c>
      <c r="N496" t="s">
        <v>134</v>
      </c>
      <c r="P496" t="s">
        <v>47</v>
      </c>
      <c r="Q496">
        <v>2013</v>
      </c>
      <c r="T496" t="s">
        <v>36</v>
      </c>
      <c r="U496" t="s">
        <v>37</v>
      </c>
      <c r="V496" t="s">
        <v>2312</v>
      </c>
    </row>
    <row r="497" spans="2:27" x14ac:dyDescent="0.35">
      <c r="B497">
        <v>519</v>
      </c>
      <c r="C497" t="s">
        <v>56</v>
      </c>
      <c r="D497" t="s">
        <v>2313</v>
      </c>
      <c r="E497" t="s">
        <v>2314</v>
      </c>
      <c r="F497" t="s">
        <v>7</v>
      </c>
      <c r="H497" t="s">
        <v>59</v>
      </c>
      <c r="K497" t="s">
        <v>442</v>
      </c>
      <c r="L497" t="s">
        <v>44</v>
      </c>
      <c r="M497" t="s">
        <v>1252</v>
      </c>
      <c r="N497" t="s">
        <v>134</v>
      </c>
      <c r="P497" t="s">
        <v>35</v>
      </c>
      <c r="Q497">
        <v>2004</v>
      </c>
      <c r="T497" t="s">
        <v>36</v>
      </c>
      <c r="U497" t="s">
        <v>37</v>
      </c>
      <c r="V497" t="s">
        <v>2315</v>
      </c>
    </row>
    <row r="498" spans="2:27" x14ac:dyDescent="0.35">
      <c r="B498">
        <v>520</v>
      </c>
      <c r="C498" t="s">
        <v>177</v>
      </c>
      <c r="D498" t="s">
        <v>2316</v>
      </c>
      <c r="E498" t="s">
        <v>2317</v>
      </c>
      <c r="F498" t="s">
        <v>273</v>
      </c>
      <c r="H498" t="s">
        <v>180</v>
      </c>
      <c r="K498" t="s">
        <v>2300</v>
      </c>
      <c r="L498" t="s">
        <v>44</v>
      </c>
      <c r="N498" t="s">
        <v>197</v>
      </c>
      <c r="P498" t="s">
        <v>47</v>
      </c>
      <c r="Q498">
        <v>2013</v>
      </c>
      <c r="T498" t="s">
        <v>36</v>
      </c>
      <c r="U498" t="s">
        <v>1521</v>
      </c>
      <c r="V498" t="s">
        <v>2318</v>
      </c>
    </row>
    <row r="499" spans="2:27" x14ac:dyDescent="0.35">
      <c r="B499">
        <v>521</v>
      </c>
      <c r="C499" t="s">
        <v>177</v>
      </c>
      <c r="D499" t="s">
        <v>2319</v>
      </c>
      <c r="E499" t="s">
        <v>2320</v>
      </c>
      <c r="F499" t="s">
        <v>7</v>
      </c>
      <c r="H499" t="s">
        <v>180</v>
      </c>
      <c r="K499" t="s">
        <v>2321</v>
      </c>
      <c r="L499" t="s">
        <v>44</v>
      </c>
      <c r="N499" t="s">
        <v>197</v>
      </c>
      <c r="P499" t="s">
        <v>47</v>
      </c>
      <c r="Q499">
        <v>2008</v>
      </c>
      <c r="T499" t="s">
        <v>36</v>
      </c>
      <c r="U499" t="s">
        <v>2322</v>
      </c>
      <c r="V499" t="s">
        <v>2323</v>
      </c>
    </row>
    <row r="500" spans="2:27" x14ac:dyDescent="0.35">
      <c r="B500">
        <v>522</v>
      </c>
      <c r="C500" t="s">
        <v>91</v>
      </c>
      <c r="D500" t="s">
        <v>2324</v>
      </c>
      <c r="E500" t="s">
        <v>2325</v>
      </c>
      <c r="F500" t="s">
        <v>7</v>
      </c>
      <c r="H500" t="s">
        <v>94</v>
      </c>
      <c r="K500" t="s">
        <v>123</v>
      </c>
      <c r="L500" t="s">
        <v>44</v>
      </c>
      <c r="N500" t="s">
        <v>46</v>
      </c>
      <c r="P500" t="s">
        <v>47</v>
      </c>
      <c r="Q500">
        <v>2011</v>
      </c>
      <c r="T500" t="s">
        <v>36</v>
      </c>
      <c r="U500" t="s">
        <v>37</v>
      </c>
      <c r="V500" t="s">
        <v>2326</v>
      </c>
    </row>
    <row r="501" spans="2:27" x14ac:dyDescent="0.35">
      <c r="B501">
        <v>523</v>
      </c>
      <c r="C501" t="s">
        <v>177</v>
      </c>
      <c r="D501" t="s">
        <v>2327</v>
      </c>
      <c r="E501" t="s">
        <v>2328</v>
      </c>
      <c r="F501" t="s">
        <v>7</v>
      </c>
      <c r="H501" t="s">
        <v>180</v>
      </c>
      <c r="K501" t="s">
        <v>2329</v>
      </c>
      <c r="L501" t="s">
        <v>2330</v>
      </c>
      <c r="N501" t="s">
        <v>134</v>
      </c>
      <c r="P501" t="s">
        <v>47</v>
      </c>
      <c r="Q501">
        <v>2009</v>
      </c>
      <c r="T501" t="s">
        <v>36</v>
      </c>
      <c r="U501" t="s">
        <v>37</v>
      </c>
      <c r="V501" t="s">
        <v>2331</v>
      </c>
    </row>
    <row r="502" spans="2:27" x14ac:dyDescent="0.35">
      <c r="B502">
        <v>524</v>
      </c>
      <c r="C502" t="s">
        <v>83</v>
      </c>
      <c r="D502" s="1" t="s">
        <v>2332</v>
      </c>
      <c r="E502" t="s">
        <v>2333</v>
      </c>
      <c r="F502" t="s">
        <v>7</v>
      </c>
      <c r="H502" t="s">
        <v>86</v>
      </c>
      <c r="K502" t="s">
        <v>2334</v>
      </c>
      <c r="L502" t="s">
        <v>44</v>
      </c>
      <c r="M502" t="s">
        <v>2335</v>
      </c>
      <c r="N502" t="s">
        <v>157</v>
      </c>
      <c r="P502" t="s">
        <v>47</v>
      </c>
      <c r="Q502">
        <v>2019</v>
      </c>
      <c r="R502">
        <v>2019</v>
      </c>
      <c r="T502" t="s">
        <v>36</v>
      </c>
      <c r="U502" t="s">
        <v>37</v>
      </c>
      <c r="V502" t="s">
        <v>2336</v>
      </c>
      <c r="W502" t="s">
        <v>2337</v>
      </c>
      <c r="X502" t="s">
        <v>2105</v>
      </c>
      <c r="Y502">
        <v>0.1</v>
      </c>
      <c r="Z502">
        <v>2019</v>
      </c>
      <c r="AA502">
        <v>2030</v>
      </c>
    </row>
    <row r="503" spans="2:27" x14ac:dyDescent="0.35">
      <c r="B503">
        <v>525</v>
      </c>
      <c r="C503" t="s">
        <v>177</v>
      </c>
      <c r="D503" t="s">
        <v>2338</v>
      </c>
      <c r="E503" t="s">
        <v>2339</v>
      </c>
      <c r="F503" t="s">
        <v>7</v>
      </c>
      <c r="H503" t="s">
        <v>180</v>
      </c>
      <c r="K503" t="s">
        <v>2340</v>
      </c>
      <c r="L503" t="s">
        <v>2341</v>
      </c>
      <c r="M503" t="s">
        <v>2342</v>
      </c>
      <c r="N503" t="s">
        <v>1550</v>
      </c>
      <c r="P503" t="s">
        <v>54</v>
      </c>
      <c r="Q503">
        <v>2003</v>
      </c>
      <c r="S503">
        <v>2012</v>
      </c>
      <c r="T503" t="s">
        <v>36</v>
      </c>
      <c r="U503" t="s">
        <v>37</v>
      </c>
      <c r="V503" t="s">
        <v>2343</v>
      </c>
    </row>
    <row r="504" spans="2:27" x14ac:dyDescent="0.35">
      <c r="B504">
        <v>526</v>
      </c>
      <c r="C504" t="s">
        <v>217</v>
      </c>
      <c r="D504" t="s">
        <v>2344</v>
      </c>
      <c r="E504" t="s">
        <v>2345</v>
      </c>
      <c r="F504" t="s">
        <v>7</v>
      </c>
      <c r="H504" t="s">
        <v>220</v>
      </c>
      <c r="K504" t="s">
        <v>2346</v>
      </c>
      <c r="L504" t="s">
        <v>2347</v>
      </c>
      <c r="M504" t="s">
        <v>2348</v>
      </c>
      <c r="N504" t="s">
        <v>169</v>
      </c>
      <c r="P504" t="s">
        <v>54</v>
      </c>
      <c r="Q504">
        <v>2013</v>
      </c>
      <c r="S504">
        <f>2020</f>
        <v>2020</v>
      </c>
      <c r="T504" t="s">
        <v>158</v>
      </c>
      <c r="U504" t="s">
        <v>37</v>
      </c>
      <c r="V504" t="s">
        <v>2349</v>
      </c>
    </row>
    <row r="505" spans="2:27" x14ac:dyDescent="0.35">
      <c r="B505">
        <v>527</v>
      </c>
      <c r="C505" t="s">
        <v>39</v>
      </c>
      <c r="D505" t="s">
        <v>2350</v>
      </c>
      <c r="E505" t="s">
        <v>2351</v>
      </c>
      <c r="F505" t="s">
        <v>7</v>
      </c>
      <c r="H505" t="s">
        <v>42</v>
      </c>
      <c r="K505" t="s">
        <v>74</v>
      </c>
      <c r="L505" t="s">
        <v>44</v>
      </c>
      <c r="N505" t="s">
        <v>134</v>
      </c>
      <c r="P505" t="s">
        <v>54</v>
      </c>
      <c r="Q505">
        <v>2008</v>
      </c>
      <c r="S505">
        <v>2011</v>
      </c>
      <c r="T505" t="s">
        <v>36</v>
      </c>
      <c r="U505" t="s">
        <v>37</v>
      </c>
      <c r="V505" t="s">
        <v>2352</v>
      </c>
    </row>
    <row r="506" spans="2:27" x14ac:dyDescent="0.35">
      <c r="B506">
        <v>529</v>
      </c>
      <c r="C506" t="s">
        <v>177</v>
      </c>
      <c r="D506" t="s">
        <v>2353</v>
      </c>
      <c r="E506" t="s">
        <v>2354</v>
      </c>
      <c r="F506" t="s">
        <v>7</v>
      </c>
      <c r="H506" t="s">
        <v>180</v>
      </c>
      <c r="K506" t="s">
        <v>2355</v>
      </c>
      <c r="L506" t="s">
        <v>673</v>
      </c>
      <c r="N506" t="s">
        <v>53</v>
      </c>
      <c r="P506" t="s">
        <v>54</v>
      </c>
      <c r="Q506">
        <v>2003</v>
      </c>
      <c r="T506" t="s">
        <v>36</v>
      </c>
      <c r="U506" t="s">
        <v>37</v>
      </c>
      <c r="V506" t="s">
        <v>2356</v>
      </c>
    </row>
    <row r="507" spans="2:27" x14ac:dyDescent="0.35">
      <c r="B507">
        <v>530</v>
      </c>
      <c r="C507" t="s">
        <v>83</v>
      </c>
      <c r="D507" s="1" t="s">
        <v>2357</v>
      </c>
      <c r="E507" t="s">
        <v>2358</v>
      </c>
      <c r="F507" t="s">
        <v>7</v>
      </c>
      <c r="H507" t="s">
        <v>86</v>
      </c>
      <c r="K507" t="s">
        <v>2359</v>
      </c>
      <c r="L507" t="s">
        <v>1649</v>
      </c>
      <c r="M507" t="s">
        <v>2360</v>
      </c>
      <c r="N507" t="s">
        <v>532</v>
      </c>
      <c r="P507" t="s">
        <v>54</v>
      </c>
      <c r="Q507">
        <v>2012</v>
      </c>
      <c r="S507">
        <v>2017</v>
      </c>
      <c r="T507" t="s">
        <v>36</v>
      </c>
      <c r="U507" t="s">
        <v>37</v>
      </c>
      <c r="V507" t="s">
        <v>2361</v>
      </c>
    </row>
    <row r="508" spans="2:27" x14ac:dyDescent="0.35">
      <c r="B508">
        <v>531</v>
      </c>
      <c r="C508" t="s">
        <v>83</v>
      </c>
      <c r="D508" s="1" t="s">
        <v>2362</v>
      </c>
      <c r="E508" t="s">
        <v>2363</v>
      </c>
      <c r="F508" t="s">
        <v>7</v>
      </c>
      <c r="H508" t="s">
        <v>86</v>
      </c>
      <c r="K508" t="s">
        <v>186</v>
      </c>
      <c r="L508" t="s">
        <v>416</v>
      </c>
      <c r="M508" t="s">
        <v>2364</v>
      </c>
      <c r="N508" t="s">
        <v>630</v>
      </c>
      <c r="P508" t="s">
        <v>54</v>
      </c>
      <c r="Q508">
        <v>2012</v>
      </c>
      <c r="S508">
        <v>2017</v>
      </c>
      <c r="T508" t="s">
        <v>36</v>
      </c>
      <c r="U508" t="s">
        <v>37</v>
      </c>
      <c r="V508" t="s">
        <v>2365</v>
      </c>
    </row>
    <row r="509" spans="2:27" x14ac:dyDescent="0.35">
      <c r="B509">
        <v>532</v>
      </c>
      <c r="C509" t="s">
        <v>177</v>
      </c>
      <c r="D509" t="s">
        <v>2366</v>
      </c>
      <c r="E509" t="s">
        <v>2367</v>
      </c>
      <c r="F509" t="s">
        <v>7</v>
      </c>
      <c r="H509" t="s">
        <v>180</v>
      </c>
      <c r="K509" t="s">
        <v>2368</v>
      </c>
      <c r="L509" t="s">
        <v>2369</v>
      </c>
      <c r="N509" t="s">
        <v>532</v>
      </c>
      <c r="P509" t="s">
        <v>47</v>
      </c>
      <c r="Q509">
        <v>1994</v>
      </c>
      <c r="T509" t="s">
        <v>36</v>
      </c>
      <c r="U509" t="s">
        <v>37</v>
      </c>
      <c r="V509" t="s">
        <v>2370</v>
      </c>
    </row>
    <row r="510" spans="2:27" x14ac:dyDescent="0.35">
      <c r="B510">
        <v>533</v>
      </c>
      <c r="C510" t="s">
        <v>39</v>
      </c>
      <c r="D510" t="s">
        <v>2371</v>
      </c>
      <c r="E510" t="s">
        <v>2372</v>
      </c>
      <c r="F510" t="s">
        <v>7</v>
      </c>
      <c r="H510" t="s">
        <v>42</v>
      </c>
      <c r="K510" t="s">
        <v>2373</v>
      </c>
      <c r="L510" t="s">
        <v>1820</v>
      </c>
      <c r="N510" t="s">
        <v>53</v>
      </c>
      <c r="P510" t="s">
        <v>47</v>
      </c>
      <c r="Q510">
        <v>2006</v>
      </c>
      <c r="T510" t="s">
        <v>36</v>
      </c>
      <c r="U510" t="s">
        <v>37</v>
      </c>
      <c r="V510" t="s">
        <v>2374</v>
      </c>
    </row>
    <row r="511" spans="2:27" x14ac:dyDescent="0.35">
      <c r="B511">
        <v>534</v>
      </c>
      <c r="C511" t="s">
        <v>91</v>
      </c>
      <c r="D511" t="s">
        <v>2375</v>
      </c>
      <c r="E511" t="s">
        <v>2376</v>
      </c>
      <c r="F511" t="s">
        <v>7</v>
      </c>
      <c r="H511" t="s">
        <v>94</v>
      </c>
      <c r="K511" t="s">
        <v>2377</v>
      </c>
      <c r="L511" t="s">
        <v>75</v>
      </c>
      <c r="M511" t="s">
        <v>1252</v>
      </c>
      <c r="N511" t="s">
        <v>53</v>
      </c>
      <c r="P511" t="s">
        <v>47</v>
      </c>
      <c r="Q511">
        <v>2006</v>
      </c>
      <c r="T511" t="s">
        <v>36</v>
      </c>
      <c r="U511" t="s">
        <v>2378</v>
      </c>
      <c r="V511" t="s">
        <v>2379</v>
      </c>
    </row>
    <row r="512" spans="2:27" ht="29" x14ac:dyDescent="0.35">
      <c r="B512">
        <v>535</v>
      </c>
      <c r="C512" t="s">
        <v>83</v>
      </c>
      <c r="D512" s="1" t="s">
        <v>2380</v>
      </c>
      <c r="E512" t="s">
        <v>2381</v>
      </c>
      <c r="F512" t="s">
        <v>7</v>
      </c>
      <c r="H512" t="s">
        <v>86</v>
      </c>
      <c r="K512" t="s">
        <v>2382</v>
      </c>
      <c r="L512" t="s">
        <v>900</v>
      </c>
      <c r="M512" t="s">
        <v>2383</v>
      </c>
      <c r="N512" t="s">
        <v>532</v>
      </c>
      <c r="P512" t="s">
        <v>47</v>
      </c>
      <c r="Q512">
        <v>2018</v>
      </c>
      <c r="T512" t="s">
        <v>36</v>
      </c>
      <c r="U512" t="s">
        <v>37</v>
      </c>
      <c r="V512" t="s">
        <v>2384</v>
      </c>
    </row>
    <row r="513" spans="2:22" ht="29" x14ac:dyDescent="0.35">
      <c r="B513">
        <v>536</v>
      </c>
      <c r="C513" t="s">
        <v>83</v>
      </c>
      <c r="D513" s="1" t="s">
        <v>2385</v>
      </c>
      <c r="E513" t="s">
        <v>2386</v>
      </c>
      <c r="F513" t="s">
        <v>7</v>
      </c>
      <c r="H513" t="s">
        <v>86</v>
      </c>
      <c r="K513" t="s">
        <v>2387</v>
      </c>
      <c r="L513" t="s">
        <v>900</v>
      </c>
      <c r="M513" t="s">
        <v>2388</v>
      </c>
      <c r="N513" t="s">
        <v>532</v>
      </c>
      <c r="P513" t="s">
        <v>47</v>
      </c>
      <c r="Q513">
        <v>2019</v>
      </c>
      <c r="T513" t="s">
        <v>36</v>
      </c>
      <c r="U513" t="s">
        <v>37</v>
      </c>
      <c r="V513" t="s">
        <v>2389</v>
      </c>
    </row>
    <row r="514" spans="2:22" x14ac:dyDescent="0.35">
      <c r="B514">
        <v>537</v>
      </c>
      <c r="C514" t="s">
        <v>128</v>
      </c>
      <c r="D514" s="1" t="s">
        <v>2390</v>
      </c>
      <c r="E514" t="s">
        <v>2391</v>
      </c>
      <c r="F514" t="s">
        <v>7</v>
      </c>
      <c r="H514" t="s">
        <v>131</v>
      </c>
      <c r="K514" t="s">
        <v>2392</v>
      </c>
      <c r="L514" t="s">
        <v>2393</v>
      </c>
      <c r="N514" t="s">
        <v>34</v>
      </c>
      <c r="P514" t="s">
        <v>47</v>
      </c>
      <c r="Q514">
        <v>2013</v>
      </c>
      <c r="T514" t="s">
        <v>36</v>
      </c>
      <c r="U514" t="s">
        <v>37</v>
      </c>
      <c r="V514" t="s">
        <v>2394</v>
      </c>
    </row>
    <row r="515" spans="2:22" x14ac:dyDescent="0.35">
      <c r="B515">
        <v>538</v>
      </c>
      <c r="C515" t="s">
        <v>302</v>
      </c>
      <c r="D515" t="s">
        <v>2395</v>
      </c>
      <c r="E515" t="s">
        <v>2396</v>
      </c>
      <c r="F515" t="s">
        <v>7</v>
      </c>
      <c r="H515" t="s">
        <v>305</v>
      </c>
      <c r="K515" t="s">
        <v>682</v>
      </c>
      <c r="L515" t="s">
        <v>317</v>
      </c>
      <c r="M515" t="s">
        <v>2397</v>
      </c>
      <c r="N515" t="s">
        <v>53</v>
      </c>
      <c r="P515" t="s">
        <v>47</v>
      </c>
      <c r="Q515">
        <v>2004</v>
      </c>
      <c r="T515" t="s">
        <v>36</v>
      </c>
      <c r="U515" t="s">
        <v>320</v>
      </c>
      <c r="V515" t="s">
        <v>2398</v>
      </c>
    </row>
    <row r="516" spans="2:22" x14ac:dyDescent="0.35">
      <c r="B516">
        <v>539</v>
      </c>
      <c r="C516" t="s">
        <v>1283</v>
      </c>
      <c r="D516" t="s">
        <v>2399</v>
      </c>
      <c r="E516" t="s">
        <v>2400</v>
      </c>
      <c r="F516" t="s">
        <v>7</v>
      </c>
      <c r="H516" t="s">
        <v>1286</v>
      </c>
      <c r="K516" t="s">
        <v>2401</v>
      </c>
      <c r="L516" t="s">
        <v>543</v>
      </c>
      <c r="N516" t="s">
        <v>319</v>
      </c>
      <c r="P516" t="s">
        <v>47</v>
      </c>
      <c r="Q516">
        <v>2004</v>
      </c>
      <c r="T516" t="s">
        <v>36</v>
      </c>
      <c r="U516" t="s">
        <v>37</v>
      </c>
      <c r="V516" t="s">
        <v>2402</v>
      </c>
    </row>
    <row r="517" spans="2:22" x14ac:dyDescent="0.35">
      <c r="B517">
        <v>540</v>
      </c>
      <c r="C517" t="s">
        <v>177</v>
      </c>
      <c r="D517" t="s">
        <v>2403</v>
      </c>
      <c r="E517" t="s">
        <v>2404</v>
      </c>
      <c r="F517" t="s">
        <v>273</v>
      </c>
      <c r="H517" t="s">
        <v>180</v>
      </c>
      <c r="I517" t="s">
        <v>2405</v>
      </c>
      <c r="K517" t="s">
        <v>2406</v>
      </c>
      <c r="L517" t="s">
        <v>416</v>
      </c>
      <c r="N517" t="s">
        <v>532</v>
      </c>
      <c r="P517" t="s">
        <v>47</v>
      </c>
      <c r="Q517">
        <v>2019</v>
      </c>
      <c r="T517" t="s">
        <v>36</v>
      </c>
      <c r="U517" t="s">
        <v>37</v>
      </c>
      <c r="V517" t="s">
        <v>2407</v>
      </c>
    </row>
    <row r="518" spans="2:22" x14ac:dyDescent="0.35">
      <c r="B518">
        <v>541</v>
      </c>
      <c r="C518" t="s">
        <v>177</v>
      </c>
      <c r="D518" t="s">
        <v>2408</v>
      </c>
      <c r="E518" t="s">
        <v>2409</v>
      </c>
      <c r="F518" t="s">
        <v>273</v>
      </c>
      <c r="H518" t="s">
        <v>180</v>
      </c>
      <c r="I518" t="s">
        <v>2405</v>
      </c>
      <c r="K518" t="s">
        <v>542</v>
      </c>
      <c r="L518" t="s">
        <v>900</v>
      </c>
      <c r="M518" t="s">
        <v>2410</v>
      </c>
      <c r="N518" t="s">
        <v>532</v>
      </c>
      <c r="P518" t="s">
        <v>47</v>
      </c>
      <c r="Q518">
        <v>2019</v>
      </c>
      <c r="T518" t="s">
        <v>36</v>
      </c>
      <c r="U518" t="s">
        <v>37</v>
      </c>
      <c r="V518" t="s">
        <v>2411</v>
      </c>
    </row>
    <row r="519" spans="2:22" x14ac:dyDescent="0.35">
      <c r="B519">
        <v>542</v>
      </c>
      <c r="C519" t="s">
        <v>39</v>
      </c>
      <c r="D519" t="s">
        <v>2412</v>
      </c>
      <c r="E519" t="s">
        <v>2413</v>
      </c>
      <c r="F519" t="s">
        <v>7</v>
      </c>
      <c r="H519" t="s">
        <v>42</v>
      </c>
      <c r="K519" t="s">
        <v>2414</v>
      </c>
      <c r="L519" t="s">
        <v>317</v>
      </c>
      <c r="N519" t="s">
        <v>53</v>
      </c>
      <c r="P519" t="s">
        <v>35</v>
      </c>
      <c r="Q519">
        <v>2000</v>
      </c>
      <c r="T519" t="s">
        <v>36</v>
      </c>
      <c r="U519" t="s">
        <v>37</v>
      </c>
      <c r="V519" t="s">
        <v>2415</v>
      </c>
    </row>
    <row r="520" spans="2:22" x14ac:dyDescent="0.35">
      <c r="B520">
        <v>543</v>
      </c>
      <c r="C520" t="s">
        <v>39</v>
      </c>
      <c r="D520" t="s">
        <v>2416</v>
      </c>
      <c r="E520" t="s">
        <v>2417</v>
      </c>
      <c r="F520" t="s">
        <v>7</v>
      </c>
      <c r="H520" t="s">
        <v>42</v>
      </c>
      <c r="K520" t="s">
        <v>74</v>
      </c>
      <c r="L520" t="s">
        <v>317</v>
      </c>
      <c r="M520" t="s">
        <v>551</v>
      </c>
      <c r="N520" t="s">
        <v>53</v>
      </c>
      <c r="P520" t="s">
        <v>35</v>
      </c>
      <c r="Q520">
        <v>2002</v>
      </c>
      <c r="T520" t="s">
        <v>36</v>
      </c>
      <c r="U520" t="s">
        <v>37</v>
      </c>
      <c r="V520" t="s">
        <v>2418</v>
      </c>
    </row>
    <row r="521" spans="2:22" x14ac:dyDescent="0.35">
      <c r="B521">
        <v>544</v>
      </c>
      <c r="C521" t="s">
        <v>177</v>
      </c>
      <c r="D521" t="s">
        <v>2419</v>
      </c>
      <c r="E521" t="s">
        <v>2420</v>
      </c>
      <c r="F521" t="s">
        <v>7</v>
      </c>
      <c r="H521" t="s">
        <v>180</v>
      </c>
      <c r="K521" t="s">
        <v>2421</v>
      </c>
      <c r="L521" t="s">
        <v>317</v>
      </c>
      <c r="N521" t="s">
        <v>53</v>
      </c>
      <c r="P521" t="s">
        <v>35</v>
      </c>
      <c r="Q521">
        <v>2001</v>
      </c>
      <c r="T521" t="s">
        <v>36</v>
      </c>
      <c r="U521" t="s">
        <v>37</v>
      </c>
      <c r="V521" t="s">
        <v>2422</v>
      </c>
    </row>
    <row r="522" spans="2:22" x14ac:dyDescent="0.35">
      <c r="B522">
        <v>545</v>
      </c>
      <c r="C522" t="s">
        <v>91</v>
      </c>
      <c r="D522" t="s">
        <v>2423</v>
      </c>
      <c r="E522" t="s">
        <v>2424</v>
      </c>
      <c r="F522" t="s">
        <v>7</v>
      </c>
      <c r="H522" t="s">
        <v>94</v>
      </c>
      <c r="K522" t="s">
        <v>2425</v>
      </c>
      <c r="L522" t="s">
        <v>317</v>
      </c>
      <c r="N522" t="s">
        <v>53</v>
      </c>
      <c r="P522" t="s">
        <v>54</v>
      </c>
      <c r="Q522">
        <v>2004</v>
      </c>
      <c r="T522" t="s">
        <v>36</v>
      </c>
      <c r="U522" t="s">
        <v>37</v>
      </c>
      <c r="V522" t="s">
        <v>2426</v>
      </c>
    </row>
    <row r="523" spans="2:22" x14ac:dyDescent="0.35">
      <c r="B523">
        <v>546</v>
      </c>
      <c r="C523" t="s">
        <v>177</v>
      </c>
      <c r="D523" t="s">
        <v>2427</v>
      </c>
      <c r="E523" t="s">
        <v>2428</v>
      </c>
      <c r="F523" t="s">
        <v>7</v>
      </c>
      <c r="H523" t="s">
        <v>180</v>
      </c>
      <c r="K523" t="s">
        <v>293</v>
      </c>
      <c r="L523" t="s">
        <v>775</v>
      </c>
      <c r="N523" t="s">
        <v>63</v>
      </c>
      <c r="P523" t="s">
        <v>35</v>
      </c>
      <c r="Q523">
        <v>2006</v>
      </c>
      <c r="T523" t="s">
        <v>36</v>
      </c>
      <c r="U523" t="s">
        <v>37</v>
      </c>
      <c r="V523" t="s">
        <v>2429</v>
      </c>
    </row>
    <row r="524" spans="2:22" x14ac:dyDescent="0.35">
      <c r="B524">
        <v>547</v>
      </c>
      <c r="C524" t="s">
        <v>83</v>
      </c>
      <c r="D524" s="1" t="s">
        <v>2430</v>
      </c>
      <c r="E524" t="s">
        <v>2431</v>
      </c>
      <c r="F524" t="s">
        <v>7</v>
      </c>
      <c r="H524" t="s">
        <v>86</v>
      </c>
      <c r="K524" t="s">
        <v>2432</v>
      </c>
      <c r="L524" t="s">
        <v>75</v>
      </c>
      <c r="N524" t="s">
        <v>53</v>
      </c>
      <c r="P524" t="s">
        <v>47</v>
      </c>
      <c r="Q524">
        <v>2011</v>
      </c>
      <c r="R524">
        <v>2011</v>
      </c>
      <c r="T524" t="s">
        <v>36</v>
      </c>
      <c r="U524" t="s">
        <v>2131</v>
      </c>
      <c r="V524" t="s">
        <v>2433</v>
      </c>
    </row>
    <row r="525" spans="2:22" x14ac:dyDescent="0.35">
      <c r="B525">
        <v>548</v>
      </c>
      <c r="C525" t="s">
        <v>407</v>
      </c>
      <c r="D525" t="s">
        <v>2434</v>
      </c>
      <c r="E525" t="s">
        <v>2435</v>
      </c>
      <c r="F525" t="s">
        <v>7</v>
      </c>
      <c r="H525" t="s">
        <v>410</v>
      </c>
      <c r="K525" t="s">
        <v>469</v>
      </c>
      <c r="L525" t="s">
        <v>75</v>
      </c>
      <c r="N525" t="s">
        <v>53</v>
      </c>
      <c r="P525" t="s">
        <v>35</v>
      </c>
      <c r="Q525">
        <v>2003</v>
      </c>
      <c r="T525" t="s">
        <v>36</v>
      </c>
      <c r="U525" t="s">
        <v>37</v>
      </c>
      <c r="V525" t="s">
        <v>2436</v>
      </c>
    </row>
    <row r="526" spans="2:22" x14ac:dyDescent="0.35">
      <c r="B526">
        <v>549</v>
      </c>
      <c r="C526" t="s">
        <v>177</v>
      </c>
      <c r="D526" t="s">
        <v>2437</v>
      </c>
      <c r="E526" t="s">
        <v>2438</v>
      </c>
      <c r="F526" t="s">
        <v>7</v>
      </c>
      <c r="H526" t="s">
        <v>180</v>
      </c>
      <c r="K526" t="s">
        <v>2439</v>
      </c>
      <c r="L526" t="s">
        <v>75</v>
      </c>
      <c r="N526" t="s">
        <v>53</v>
      </c>
      <c r="P526" t="s">
        <v>54</v>
      </c>
      <c r="Q526">
        <v>2000</v>
      </c>
      <c r="T526" t="s">
        <v>36</v>
      </c>
      <c r="U526" t="s">
        <v>37</v>
      </c>
    </row>
    <row r="527" spans="2:22" x14ac:dyDescent="0.35">
      <c r="B527">
        <v>550</v>
      </c>
      <c r="C527" t="s">
        <v>407</v>
      </c>
      <c r="D527" t="s">
        <v>2440</v>
      </c>
      <c r="E527" t="s">
        <v>2441</v>
      </c>
      <c r="F527" t="s">
        <v>7</v>
      </c>
      <c r="H527" t="s">
        <v>410</v>
      </c>
      <c r="K527" t="s">
        <v>2442</v>
      </c>
      <c r="L527" t="s">
        <v>96</v>
      </c>
      <c r="N527" t="s">
        <v>473</v>
      </c>
      <c r="P527" t="s">
        <v>35</v>
      </c>
      <c r="Q527">
        <v>2003</v>
      </c>
      <c r="T527" t="s">
        <v>36</v>
      </c>
      <c r="U527" t="s">
        <v>37</v>
      </c>
      <c r="V527" t="s">
        <v>2443</v>
      </c>
    </row>
    <row r="528" spans="2:22" x14ac:dyDescent="0.35">
      <c r="B528">
        <v>551</v>
      </c>
      <c r="C528" t="s">
        <v>407</v>
      </c>
      <c r="D528" t="s">
        <v>2444</v>
      </c>
      <c r="E528" t="s">
        <v>2445</v>
      </c>
      <c r="F528" t="s">
        <v>7</v>
      </c>
      <c r="H528" t="s">
        <v>410</v>
      </c>
      <c r="K528" t="s">
        <v>2446</v>
      </c>
      <c r="L528" t="s">
        <v>75</v>
      </c>
      <c r="N528" t="s">
        <v>53</v>
      </c>
      <c r="P528" t="s">
        <v>35</v>
      </c>
      <c r="Q528">
        <v>2001</v>
      </c>
      <c r="T528" t="s">
        <v>36</v>
      </c>
      <c r="U528" t="s">
        <v>37</v>
      </c>
      <c r="V528" t="s">
        <v>2447</v>
      </c>
    </row>
    <row r="529" spans="2:22" x14ac:dyDescent="0.35">
      <c r="B529">
        <v>552</v>
      </c>
      <c r="C529" t="s">
        <v>302</v>
      </c>
      <c r="D529" t="s">
        <v>2448</v>
      </c>
      <c r="E529" t="s">
        <v>2449</v>
      </c>
      <c r="F529" t="s">
        <v>7</v>
      </c>
      <c r="H529" t="s">
        <v>305</v>
      </c>
      <c r="K529" t="s">
        <v>1403</v>
      </c>
      <c r="L529" t="s">
        <v>44</v>
      </c>
      <c r="N529" t="s">
        <v>134</v>
      </c>
      <c r="P529" t="s">
        <v>444</v>
      </c>
      <c r="Q529">
        <v>2005</v>
      </c>
      <c r="T529" t="s">
        <v>36</v>
      </c>
      <c r="U529" t="s">
        <v>37</v>
      </c>
      <c r="V529" t="s">
        <v>2450</v>
      </c>
    </row>
    <row r="530" spans="2:22" x14ac:dyDescent="0.35">
      <c r="B530">
        <v>553</v>
      </c>
      <c r="C530" t="s">
        <v>302</v>
      </c>
      <c r="D530" t="s">
        <v>2451</v>
      </c>
      <c r="E530" t="s">
        <v>2452</v>
      </c>
      <c r="F530" t="s">
        <v>7</v>
      </c>
      <c r="H530" t="s">
        <v>305</v>
      </c>
      <c r="K530" t="s">
        <v>2453</v>
      </c>
      <c r="L530" t="s">
        <v>2454</v>
      </c>
      <c r="M530" t="s">
        <v>551</v>
      </c>
      <c r="N530" t="s">
        <v>197</v>
      </c>
      <c r="P530" t="s">
        <v>47</v>
      </c>
      <c r="Q530">
        <v>2013</v>
      </c>
      <c r="T530" t="s">
        <v>36</v>
      </c>
      <c r="U530" t="s">
        <v>37</v>
      </c>
      <c r="V530" t="s">
        <v>2455</v>
      </c>
    </row>
    <row r="531" spans="2:22" x14ac:dyDescent="0.35">
      <c r="B531">
        <v>554</v>
      </c>
      <c r="C531" t="s">
        <v>302</v>
      </c>
      <c r="D531" t="s">
        <v>2456</v>
      </c>
      <c r="E531" t="s">
        <v>2457</v>
      </c>
      <c r="F531" t="s">
        <v>7</v>
      </c>
      <c r="H531" t="s">
        <v>305</v>
      </c>
      <c r="K531" t="s">
        <v>872</v>
      </c>
      <c r="L531" t="s">
        <v>2109</v>
      </c>
      <c r="N531" t="s">
        <v>675</v>
      </c>
      <c r="P531" t="s">
        <v>47</v>
      </c>
      <c r="Q531">
        <v>1999</v>
      </c>
      <c r="T531" t="s">
        <v>36</v>
      </c>
      <c r="U531" t="s">
        <v>37</v>
      </c>
      <c r="V531" t="s">
        <v>2458</v>
      </c>
    </row>
    <row r="532" spans="2:22" x14ac:dyDescent="0.35">
      <c r="B532">
        <v>555</v>
      </c>
      <c r="C532" t="s">
        <v>91</v>
      </c>
      <c r="D532" t="s">
        <v>2459</v>
      </c>
      <c r="E532" t="s">
        <v>2460</v>
      </c>
      <c r="F532" t="s">
        <v>7</v>
      </c>
      <c r="H532" t="s">
        <v>94</v>
      </c>
      <c r="K532" t="s">
        <v>2461</v>
      </c>
      <c r="L532" t="s">
        <v>202</v>
      </c>
      <c r="N532" t="s">
        <v>675</v>
      </c>
      <c r="P532" t="s">
        <v>54</v>
      </c>
      <c r="Q532">
        <v>2001</v>
      </c>
      <c r="T532" t="s">
        <v>36</v>
      </c>
      <c r="U532" t="s">
        <v>37</v>
      </c>
      <c r="V532" t="s">
        <v>2462</v>
      </c>
    </row>
    <row r="533" spans="2:22" x14ac:dyDescent="0.35">
      <c r="B533">
        <v>556</v>
      </c>
      <c r="C533" t="s">
        <v>91</v>
      </c>
      <c r="D533" t="s">
        <v>2463</v>
      </c>
      <c r="E533" t="s">
        <v>2464</v>
      </c>
      <c r="F533" t="s">
        <v>7</v>
      </c>
      <c r="H533" t="s">
        <v>94</v>
      </c>
      <c r="K533" t="s">
        <v>2465</v>
      </c>
      <c r="L533" t="s">
        <v>1820</v>
      </c>
      <c r="N533" t="s">
        <v>53</v>
      </c>
      <c r="P533" t="s">
        <v>35</v>
      </c>
      <c r="Q533">
        <v>2009</v>
      </c>
      <c r="S533">
        <v>2012</v>
      </c>
      <c r="T533" t="s">
        <v>36</v>
      </c>
      <c r="U533" t="s">
        <v>2131</v>
      </c>
      <c r="V533" t="s">
        <v>2466</v>
      </c>
    </row>
    <row r="534" spans="2:22" x14ac:dyDescent="0.35">
      <c r="B534">
        <v>557</v>
      </c>
      <c r="C534" t="s">
        <v>83</v>
      </c>
      <c r="D534" s="1" t="s">
        <v>2467</v>
      </c>
      <c r="E534" t="s">
        <v>2468</v>
      </c>
      <c r="F534" t="s">
        <v>7</v>
      </c>
      <c r="H534" t="s">
        <v>86</v>
      </c>
      <c r="K534" t="s">
        <v>2469</v>
      </c>
      <c r="L534" t="s">
        <v>567</v>
      </c>
      <c r="M534" t="s">
        <v>2470</v>
      </c>
      <c r="N534" t="s">
        <v>53</v>
      </c>
      <c r="P534" t="s">
        <v>54</v>
      </c>
      <c r="Q534">
        <v>2011</v>
      </c>
      <c r="S534">
        <v>2016</v>
      </c>
      <c r="T534" t="s">
        <v>36</v>
      </c>
      <c r="U534" t="s">
        <v>2378</v>
      </c>
      <c r="V534" t="s">
        <v>2471</v>
      </c>
    </row>
    <row r="535" spans="2:22" x14ac:dyDescent="0.35">
      <c r="B535">
        <v>558</v>
      </c>
      <c r="C535" t="s">
        <v>407</v>
      </c>
      <c r="D535" t="s">
        <v>2472</v>
      </c>
      <c r="E535" t="s">
        <v>2473</v>
      </c>
      <c r="F535" t="s">
        <v>7</v>
      </c>
      <c r="H535" t="s">
        <v>410</v>
      </c>
      <c r="K535" t="s">
        <v>2414</v>
      </c>
      <c r="L535" t="s">
        <v>317</v>
      </c>
      <c r="M535" t="s">
        <v>2474</v>
      </c>
      <c r="N535" t="s">
        <v>34</v>
      </c>
      <c r="P535" t="s">
        <v>47</v>
      </c>
      <c r="Q535">
        <v>2011</v>
      </c>
      <c r="T535" t="s">
        <v>36</v>
      </c>
      <c r="U535" t="s">
        <v>37</v>
      </c>
      <c r="V535" t="s">
        <v>2475</v>
      </c>
    </row>
    <row r="536" spans="2:22" x14ac:dyDescent="0.35">
      <c r="B536">
        <v>559</v>
      </c>
      <c r="C536" t="s">
        <v>1283</v>
      </c>
      <c r="D536" t="s">
        <v>2476</v>
      </c>
      <c r="E536" t="s">
        <v>2477</v>
      </c>
      <c r="F536" t="s">
        <v>7</v>
      </c>
      <c r="H536" t="s">
        <v>1286</v>
      </c>
      <c r="K536" t="s">
        <v>123</v>
      </c>
      <c r="L536" t="s">
        <v>187</v>
      </c>
      <c r="N536" t="s">
        <v>197</v>
      </c>
      <c r="P536" t="s">
        <v>47</v>
      </c>
      <c r="Q536">
        <v>2007</v>
      </c>
      <c r="T536" t="s">
        <v>36</v>
      </c>
      <c r="U536" t="s">
        <v>545</v>
      </c>
      <c r="V536" t="s">
        <v>2402</v>
      </c>
    </row>
    <row r="537" spans="2:22" x14ac:dyDescent="0.35">
      <c r="B537">
        <v>560</v>
      </c>
      <c r="C537" t="s">
        <v>177</v>
      </c>
      <c r="D537" t="s">
        <v>2478</v>
      </c>
      <c r="E537" t="s">
        <v>2479</v>
      </c>
      <c r="F537" t="s">
        <v>273</v>
      </c>
      <c r="H537" t="s">
        <v>180</v>
      </c>
      <c r="K537" t="s">
        <v>2480</v>
      </c>
      <c r="L537" t="s">
        <v>32</v>
      </c>
      <c r="N537" t="s">
        <v>34</v>
      </c>
      <c r="P537" t="s">
        <v>47</v>
      </c>
      <c r="Q537">
        <v>2007</v>
      </c>
      <c r="T537" t="s">
        <v>36</v>
      </c>
      <c r="U537" t="s">
        <v>37</v>
      </c>
      <c r="V537" t="s">
        <v>2481</v>
      </c>
    </row>
    <row r="538" spans="2:22" x14ac:dyDescent="0.35">
      <c r="B538">
        <v>561</v>
      </c>
      <c r="C538" t="s">
        <v>56</v>
      </c>
      <c r="D538" t="s">
        <v>2482</v>
      </c>
      <c r="E538" t="s">
        <v>2483</v>
      </c>
      <c r="F538" t="s">
        <v>7</v>
      </c>
      <c r="H538" t="s">
        <v>59</v>
      </c>
      <c r="K538" t="s">
        <v>503</v>
      </c>
      <c r="L538" t="s">
        <v>258</v>
      </c>
      <c r="M538" t="s">
        <v>2484</v>
      </c>
      <c r="N538" t="s">
        <v>63</v>
      </c>
      <c r="O538">
        <v>4</v>
      </c>
      <c r="P538" t="s">
        <v>47</v>
      </c>
      <c r="Q538">
        <v>2017</v>
      </c>
      <c r="T538" t="s">
        <v>36</v>
      </c>
      <c r="U538" t="s">
        <v>37</v>
      </c>
      <c r="V538" t="s">
        <v>2485</v>
      </c>
    </row>
    <row r="539" spans="2:22" x14ac:dyDescent="0.35">
      <c r="B539">
        <v>562</v>
      </c>
      <c r="C539" t="s">
        <v>91</v>
      </c>
      <c r="D539" t="s">
        <v>2486</v>
      </c>
      <c r="E539" t="s">
        <v>2487</v>
      </c>
      <c r="F539" t="s">
        <v>7</v>
      </c>
      <c r="H539" t="s">
        <v>94</v>
      </c>
      <c r="K539" t="s">
        <v>1663</v>
      </c>
      <c r="L539" t="s">
        <v>895</v>
      </c>
      <c r="M539" t="s">
        <v>551</v>
      </c>
      <c r="N539" t="s">
        <v>53</v>
      </c>
      <c r="P539" t="s">
        <v>47</v>
      </c>
      <c r="Q539">
        <v>2002</v>
      </c>
      <c r="T539" t="s">
        <v>36</v>
      </c>
      <c r="U539" t="s">
        <v>37</v>
      </c>
      <c r="V539" t="s">
        <v>2488</v>
      </c>
    </row>
    <row r="540" spans="2:22" x14ac:dyDescent="0.35">
      <c r="B540">
        <v>563</v>
      </c>
      <c r="C540" t="s">
        <v>91</v>
      </c>
      <c r="D540" t="s">
        <v>2489</v>
      </c>
      <c r="E540" t="s">
        <v>2490</v>
      </c>
      <c r="F540" t="s">
        <v>7</v>
      </c>
      <c r="H540" t="s">
        <v>94</v>
      </c>
      <c r="K540" t="s">
        <v>503</v>
      </c>
      <c r="L540" t="s">
        <v>61</v>
      </c>
      <c r="M540" t="s">
        <v>2491</v>
      </c>
      <c r="N540" t="s">
        <v>63</v>
      </c>
      <c r="P540" t="s">
        <v>47</v>
      </c>
      <c r="Q540">
        <v>2017</v>
      </c>
      <c r="T540" t="s">
        <v>36</v>
      </c>
      <c r="U540" t="s">
        <v>37</v>
      </c>
      <c r="V540" t="s">
        <v>2492</v>
      </c>
    </row>
    <row r="541" spans="2:22" x14ac:dyDescent="0.35">
      <c r="B541">
        <v>564</v>
      </c>
      <c r="C541" t="s">
        <v>91</v>
      </c>
      <c r="D541" t="s">
        <v>2493</v>
      </c>
      <c r="E541" t="s">
        <v>2494</v>
      </c>
      <c r="F541" t="s">
        <v>7</v>
      </c>
      <c r="H541" t="s">
        <v>94</v>
      </c>
      <c r="K541" t="s">
        <v>503</v>
      </c>
      <c r="L541" t="s">
        <v>61</v>
      </c>
      <c r="M541" t="s">
        <v>2495</v>
      </c>
      <c r="N541" t="s">
        <v>63</v>
      </c>
      <c r="P541" t="s">
        <v>47</v>
      </c>
      <c r="Q541">
        <v>2017</v>
      </c>
      <c r="T541" t="s">
        <v>36</v>
      </c>
      <c r="U541" t="s">
        <v>37</v>
      </c>
      <c r="V541" t="s">
        <v>2496</v>
      </c>
    </row>
    <row r="542" spans="2:22" x14ac:dyDescent="0.35">
      <c r="B542">
        <v>565</v>
      </c>
      <c r="C542" t="s">
        <v>217</v>
      </c>
      <c r="D542" t="s">
        <v>2497</v>
      </c>
      <c r="E542" t="s">
        <v>2498</v>
      </c>
      <c r="F542" t="s">
        <v>7</v>
      </c>
      <c r="H542" t="s">
        <v>220</v>
      </c>
      <c r="K542" t="s">
        <v>2499</v>
      </c>
      <c r="L542" t="s">
        <v>44</v>
      </c>
      <c r="M542" t="s">
        <v>2500</v>
      </c>
      <c r="N542" t="s">
        <v>197</v>
      </c>
      <c r="P542" t="s">
        <v>47</v>
      </c>
      <c r="Q542">
        <v>2000</v>
      </c>
      <c r="T542" t="s">
        <v>36</v>
      </c>
      <c r="U542" t="s">
        <v>37</v>
      </c>
      <c r="V542" t="s">
        <v>2501</v>
      </c>
    </row>
    <row r="543" spans="2:22" x14ac:dyDescent="0.35">
      <c r="B543">
        <v>566</v>
      </c>
      <c r="C543" t="s">
        <v>39</v>
      </c>
      <c r="D543" t="s">
        <v>2502</v>
      </c>
      <c r="E543" t="s">
        <v>2503</v>
      </c>
      <c r="F543" t="s">
        <v>7</v>
      </c>
      <c r="H543" t="s">
        <v>42</v>
      </c>
      <c r="K543" t="s">
        <v>2504</v>
      </c>
      <c r="L543" t="s">
        <v>1649</v>
      </c>
      <c r="M543" t="s">
        <v>2505</v>
      </c>
      <c r="N543" t="s">
        <v>53</v>
      </c>
      <c r="O543">
        <v>4</v>
      </c>
      <c r="P543" t="s">
        <v>47</v>
      </c>
      <c r="Q543">
        <v>2019</v>
      </c>
      <c r="T543" t="s">
        <v>158</v>
      </c>
      <c r="U543" t="s">
        <v>37</v>
      </c>
      <c r="V543" t="s">
        <v>2506</v>
      </c>
    </row>
    <row r="544" spans="2:22" x14ac:dyDescent="0.35">
      <c r="B544">
        <v>567</v>
      </c>
      <c r="C544" t="s">
        <v>302</v>
      </c>
      <c r="D544" t="s">
        <v>2507</v>
      </c>
      <c r="E544" t="s">
        <v>2508</v>
      </c>
      <c r="F544" t="s">
        <v>7</v>
      </c>
      <c r="H544" t="s">
        <v>305</v>
      </c>
      <c r="K544" t="s">
        <v>2509</v>
      </c>
      <c r="L544" t="s">
        <v>44</v>
      </c>
      <c r="N544" t="s">
        <v>319</v>
      </c>
      <c r="P544" t="s">
        <v>47</v>
      </c>
      <c r="Q544">
        <v>2007</v>
      </c>
      <c r="T544" t="s">
        <v>36</v>
      </c>
      <c r="U544" t="s">
        <v>37</v>
      </c>
      <c r="V544" t="s">
        <v>2510</v>
      </c>
    </row>
    <row r="545" spans="1:27" x14ac:dyDescent="0.35">
      <c r="B545">
        <v>568</v>
      </c>
      <c r="C545" t="s">
        <v>112</v>
      </c>
      <c r="D545" t="s">
        <v>2511</v>
      </c>
      <c r="E545" t="s">
        <v>2512</v>
      </c>
      <c r="F545" t="s">
        <v>7</v>
      </c>
      <c r="H545" t="s">
        <v>115</v>
      </c>
      <c r="K545" t="s">
        <v>2513</v>
      </c>
      <c r="L545" t="s">
        <v>182</v>
      </c>
      <c r="N545" t="s">
        <v>53</v>
      </c>
      <c r="P545" t="s">
        <v>444</v>
      </c>
      <c r="Q545">
        <v>2006</v>
      </c>
      <c r="T545" t="s">
        <v>36</v>
      </c>
      <c r="U545" t="s">
        <v>37</v>
      </c>
      <c r="V545" t="s">
        <v>2514</v>
      </c>
    </row>
    <row r="546" spans="1:27" x14ac:dyDescent="0.35">
      <c r="B546">
        <v>569</v>
      </c>
      <c r="C546" t="s">
        <v>261</v>
      </c>
      <c r="D546" t="s">
        <v>2515</v>
      </c>
      <c r="E546" t="s">
        <v>2516</v>
      </c>
      <c r="F546" t="s">
        <v>7</v>
      </c>
      <c r="H546" t="s">
        <v>264</v>
      </c>
      <c r="K546" t="s">
        <v>2517</v>
      </c>
      <c r="L546" t="s">
        <v>2518</v>
      </c>
      <c r="M546" t="s">
        <v>2519</v>
      </c>
      <c r="N546" t="s">
        <v>134</v>
      </c>
      <c r="P546" t="s">
        <v>54</v>
      </c>
      <c r="Q546">
        <v>2011</v>
      </c>
      <c r="S546">
        <f>2020</f>
        <v>2020</v>
      </c>
      <c r="T546" t="s">
        <v>36</v>
      </c>
      <c r="U546" t="s">
        <v>365</v>
      </c>
      <c r="V546" t="s">
        <v>2520</v>
      </c>
    </row>
    <row r="547" spans="1:27" x14ac:dyDescent="0.35">
      <c r="B547">
        <v>571</v>
      </c>
      <c r="C547" t="s">
        <v>254</v>
      </c>
      <c r="D547" t="s">
        <v>2521</v>
      </c>
      <c r="E547" t="s">
        <v>2522</v>
      </c>
      <c r="F547" t="s">
        <v>7</v>
      </c>
      <c r="H547" t="s">
        <v>257</v>
      </c>
      <c r="K547" t="s">
        <v>123</v>
      </c>
      <c r="L547" t="s">
        <v>44</v>
      </c>
      <c r="N547" t="s">
        <v>134</v>
      </c>
      <c r="P547" t="s">
        <v>35</v>
      </c>
      <c r="Q547">
        <v>2007</v>
      </c>
      <c r="T547" t="s">
        <v>36</v>
      </c>
      <c r="U547" t="s">
        <v>37</v>
      </c>
    </row>
    <row r="548" spans="1:27" ht="29" x14ac:dyDescent="0.35">
      <c r="B548">
        <v>572</v>
      </c>
      <c r="C548" t="s">
        <v>128</v>
      </c>
      <c r="D548" s="1" t="s">
        <v>2523</v>
      </c>
      <c r="E548" t="s">
        <v>2524</v>
      </c>
      <c r="F548" t="s">
        <v>7</v>
      </c>
      <c r="H548" t="s">
        <v>131</v>
      </c>
      <c r="K548" t="s">
        <v>2525</v>
      </c>
      <c r="L548" t="s">
        <v>2526</v>
      </c>
      <c r="M548" t="s">
        <v>2527</v>
      </c>
      <c r="N548" t="s">
        <v>1440</v>
      </c>
      <c r="P548" t="s">
        <v>54</v>
      </c>
      <c r="Q548">
        <v>2016</v>
      </c>
      <c r="S548">
        <f>2020</f>
        <v>2020</v>
      </c>
      <c r="T548" t="s">
        <v>125</v>
      </c>
      <c r="U548" t="s">
        <v>37</v>
      </c>
      <c r="V548" t="s">
        <v>2528</v>
      </c>
    </row>
    <row r="549" spans="1:27" x14ac:dyDescent="0.35">
      <c r="B549">
        <v>573</v>
      </c>
      <c r="C549" t="s">
        <v>83</v>
      </c>
      <c r="D549" s="1" t="s">
        <v>2529</v>
      </c>
      <c r="E549" t="s">
        <v>2530</v>
      </c>
      <c r="F549" t="s">
        <v>7</v>
      </c>
      <c r="H549" t="s">
        <v>86</v>
      </c>
      <c r="K549" t="s">
        <v>2531</v>
      </c>
      <c r="L549" t="s">
        <v>96</v>
      </c>
      <c r="M549" t="s">
        <v>2532</v>
      </c>
      <c r="N549" t="s">
        <v>63</v>
      </c>
      <c r="P549" t="s">
        <v>54</v>
      </c>
      <c r="Q549">
        <v>2000</v>
      </c>
      <c r="S549">
        <v>2000</v>
      </c>
      <c r="T549" t="s">
        <v>36</v>
      </c>
      <c r="U549" t="s">
        <v>37</v>
      </c>
      <c r="V549" t="s">
        <v>2533</v>
      </c>
    </row>
    <row r="550" spans="1:27" x14ac:dyDescent="0.35">
      <c r="A550" s="7">
        <v>44562</v>
      </c>
      <c r="B550">
        <v>574</v>
      </c>
      <c r="C550" t="s">
        <v>39</v>
      </c>
      <c r="D550" t="s">
        <v>2534</v>
      </c>
      <c r="E550" t="s">
        <v>2535</v>
      </c>
      <c r="F550" t="s">
        <v>7</v>
      </c>
      <c r="H550" t="s">
        <v>42</v>
      </c>
      <c r="K550" t="s">
        <v>2536</v>
      </c>
      <c r="L550" t="s">
        <v>1629</v>
      </c>
      <c r="M550" t="s">
        <v>2537</v>
      </c>
      <c r="N550" t="s">
        <v>53</v>
      </c>
      <c r="O550">
        <v>4</v>
      </c>
      <c r="P550" t="s">
        <v>47</v>
      </c>
      <c r="Q550">
        <v>2015</v>
      </c>
      <c r="T550" t="s">
        <v>36</v>
      </c>
      <c r="U550" t="s">
        <v>37</v>
      </c>
      <c r="V550" t="s">
        <v>2538</v>
      </c>
    </row>
    <row r="551" spans="1:27" x14ac:dyDescent="0.35">
      <c r="B551">
        <v>575</v>
      </c>
      <c r="C551" t="s">
        <v>461</v>
      </c>
      <c r="D551" t="s">
        <v>2539</v>
      </c>
      <c r="E551" t="s">
        <v>2540</v>
      </c>
      <c r="F551" t="s">
        <v>7</v>
      </c>
      <c r="H551" t="s">
        <v>464</v>
      </c>
      <c r="K551" t="s">
        <v>2541</v>
      </c>
      <c r="L551" t="s">
        <v>1649</v>
      </c>
      <c r="M551" t="s">
        <v>2542</v>
      </c>
      <c r="N551" t="s">
        <v>532</v>
      </c>
      <c r="P551" t="s">
        <v>54</v>
      </c>
      <c r="Q551">
        <v>2015</v>
      </c>
      <c r="S551">
        <f>2020</f>
        <v>2020</v>
      </c>
      <c r="T551" t="s">
        <v>36</v>
      </c>
      <c r="U551" t="s">
        <v>37</v>
      </c>
      <c r="V551" t="s">
        <v>2543</v>
      </c>
    </row>
    <row r="552" spans="1:27" x14ac:dyDescent="0.35">
      <c r="B552">
        <v>576</v>
      </c>
      <c r="C552" t="s">
        <v>83</v>
      </c>
      <c r="D552" s="1" t="s">
        <v>2544</v>
      </c>
      <c r="E552" t="s">
        <v>2545</v>
      </c>
      <c r="F552" t="s">
        <v>7</v>
      </c>
      <c r="H552" t="s">
        <v>86</v>
      </c>
      <c r="K552" t="s">
        <v>2546</v>
      </c>
      <c r="L552" t="s">
        <v>32</v>
      </c>
      <c r="N552" t="s">
        <v>34</v>
      </c>
      <c r="P552" t="s">
        <v>54</v>
      </c>
      <c r="Q552">
        <v>2010</v>
      </c>
      <c r="S552">
        <v>2011</v>
      </c>
      <c r="T552" t="s">
        <v>36</v>
      </c>
      <c r="U552" t="s">
        <v>37</v>
      </c>
      <c r="V552" t="s">
        <v>2547</v>
      </c>
    </row>
    <row r="553" spans="1:27" x14ac:dyDescent="0.35">
      <c r="B553">
        <v>577</v>
      </c>
      <c r="C553" t="s">
        <v>177</v>
      </c>
      <c r="D553" t="s">
        <v>2548</v>
      </c>
      <c r="E553" t="s">
        <v>2549</v>
      </c>
      <c r="F553" t="s">
        <v>7</v>
      </c>
      <c r="H553" t="s">
        <v>180</v>
      </c>
      <c r="K553" t="s">
        <v>2550</v>
      </c>
      <c r="L553" t="s">
        <v>543</v>
      </c>
      <c r="M553" t="s">
        <v>2551</v>
      </c>
      <c r="N553" t="s">
        <v>532</v>
      </c>
      <c r="P553" t="s">
        <v>47</v>
      </c>
      <c r="Q553">
        <v>1986</v>
      </c>
      <c r="T553" t="s">
        <v>158</v>
      </c>
      <c r="U553" t="s">
        <v>2552</v>
      </c>
      <c r="V553" t="s">
        <v>2553</v>
      </c>
      <c r="W553" t="s">
        <v>2554</v>
      </c>
      <c r="X553" t="s">
        <v>2105</v>
      </c>
      <c r="Y553">
        <v>0.04</v>
      </c>
      <c r="Z553">
        <v>0</v>
      </c>
      <c r="AA553">
        <v>2020</v>
      </c>
    </row>
    <row r="554" spans="1:27" x14ac:dyDescent="0.35">
      <c r="B554">
        <v>578</v>
      </c>
      <c r="C554" t="s">
        <v>177</v>
      </c>
      <c r="D554" t="s">
        <v>2555</v>
      </c>
      <c r="E554" t="s">
        <v>2556</v>
      </c>
      <c r="F554" t="s">
        <v>7</v>
      </c>
      <c r="H554" t="s">
        <v>180</v>
      </c>
      <c r="K554" t="s">
        <v>503</v>
      </c>
      <c r="L554" t="s">
        <v>1435</v>
      </c>
      <c r="M554" t="s">
        <v>2557</v>
      </c>
      <c r="N554" t="s">
        <v>34</v>
      </c>
      <c r="P554" t="s">
        <v>47</v>
      </c>
      <c r="Q554">
        <v>2015</v>
      </c>
      <c r="R554">
        <v>2016</v>
      </c>
      <c r="T554" t="s">
        <v>36</v>
      </c>
      <c r="U554" t="s">
        <v>37</v>
      </c>
      <c r="V554" t="s">
        <v>2558</v>
      </c>
    </row>
    <row r="555" spans="1:27" x14ac:dyDescent="0.35">
      <c r="B555">
        <v>579</v>
      </c>
      <c r="C555" t="s">
        <v>56</v>
      </c>
      <c r="D555" t="s">
        <v>2559</v>
      </c>
      <c r="E555" t="s">
        <v>2560</v>
      </c>
      <c r="F555" t="s">
        <v>7</v>
      </c>
      <c r="H555" t="s">
        <v>59</v>
      </c>
      <c r="K555" t="s">
        <v>454</v>
      </c>
      <c r="L555" t="s">
        <v>1264</v>
      </c>
      <c r="N555" t="s">
        <v>34</v>
      </c>
      <c r="P555" t="s">
        <v>444</v>
      </c>
      <c r="Q555">
        <v>2005</v>
      </c>
      <c r="T555" t="s">
        <v>36</v>
      </c>
      <c r="U555" t="s">
        <v>37</v>
      </c>
      <c r="V555" t="s">
        <v>2561</v>
      </c>
    </row>
    <row r="556" spans="1:27" x14ac:dyDescent="0.35">
      <c r="B556">
        <v>580</v>
      </c>
      <c r="C556" t="s">
        <v>177</v>
      </c>
      <c r="D556" t="s">
        <v>2562</v>
      </c>
      <c r="E556" t="s">
        <v>2563</v>
      </c>
      <c r="F556" t="s">
        <v>7</v>
      </c>
      <c r="H556" t="s">
        <v>180</v>
      </c>
      <c r="K556" t="s">
        <v>87</v>
      </c>
      <c r="L556" t="s">
        <v>88</v>
      </c>
      <c r="M556" t="s">
        <v>2564</v>
      </c>
      <c r="N556" t="s">
        <v>53</v>
      </c>
      <c r="P556" t="s">
        <v>47</v>
      </c>
      <c r="Q556">
        <v>2015</v>
      </c>
      <c r="T556" t="s">
        <v>36</v>
      </c>
      <c r="U556" t="s">
        <v>37</v>
      </c>
      <c r="V556" t="s">
        <v>2565</v>
      </c>
    </row>
    <row r="557" spans="1:27" x14ac:dyDescent="0.35">
      <c r="B557">
        <v>581</v>
      </c>
      <c r="C557" t="s">
        <v>407</v>
      </c>
      <c r="D557" t="s">
        <v>2566</v>
      </c>
      <c r="E557" t="s">
        <v>2567</v>
      </c>
      <c r="F557" t="s">
        <v>7</v>
      </c>
      <c r="H557" t="s">
        <v>410</v>
      </c>
      <c r="K557" t="s">
        <v>1760</v>
      </c>
      <c r="L557" t="s">
        <v>317</v>
      </c>
      <c r="N557" t="s">
        <v>157</v>
      </c>
      <c r="P557" t="s">
        <v>35</v>
      </c>
      <c r="Q557">
        <v>2001</v>
      </c>
      <c r="T557" t="s">
        <v>36</v>
      </c>
      <c r="U557" t="s">
        <v>37</v>
      </c>
      <c r="V557" t="s">
        <v>2568</v>
      </c>
    </row>
    <row r="558" spans="1:27" x14ac:dyDescent="0.35">
      <c r="B558">
        <v>582</v>
      </c>
      <c r="C558" t="s">
        <v>177</v>
      </c>
      <c r="D558" t="s">
        <v>2569</v>
      </c>
      <c r="E558" t="s">
        <v>2570</v>
      </c>
      <c r="F558" t="s">
        <v>7</v>
      </c>
      <c r="H558" t="s">
        <v>180</v>
      </c>
      <c r="K558" t="s">
        <v>2571</v>
      </c>
      <c r="L558" t="s">
        <v>775</v>
      </c>
      <c r="N558" t="s">
        <v>459</v>
      </c>
      <c r="P558" t="s">
        <v>35</v>
      </c>
      <c r="Q558">
        <v>2008</v>
      </c>
      <c r="T558" t="s">
        <v>36</v>
      </c>
      <c r="U558" t="s">
        <v>37</v>
      </c>
      <c r="V558" t="s">
        <v>2572</v>
      </c>
    </row>
    <row r="559" spans="1:27" x14ac:dyDescent="0.35">
      <c r="B559">
        <v>583</v>
      </c>
      <c r="C559" t="s">
        <v>91</v>
      </c>
      <c r="D559" t="s">
        <v>2573</v>
      </c>
      <c r="E559" t="s">
        <v>2574</v>
      </c>
      <c r="F559" t="s">
        <v>7</v>
      </c>
      <c r="H559" t="s">
        <v>94</v>
      </c>
      <c r="K559" t="s">
        <v>80</v>
      </c>
      <c r="L559" t="s">
        <v>32</v>
      </c>
      <c r="N559" t="s">
        <v>34</v>
      </c>
      <c r="P559" t="s">
        <v>47</v>
      </c>
      <c r="Q559">
        <v>2014</v>
      </c>
      <c r="T559" t="s">
        <v>36</v>
      </c>
      <c r="U559" t="s">
        <v>37</v>
      </c>
      <c r="V559" t="s">
        <v>2575</v>
      </c>
    </row>
    <row r="560" spans="1:27" x14ac:dyDescent="0.35">
      <c r="B560">
        <v>584</v>
      </c>
      <c r="C560" t="s">
        <v>83</v>
      </c>
      <c r="D560" s="1" t="s">
        <v>2576</v>
      </c>
      <c r="E560" t="s">
        <v>2577</v>
      </c>
      <c r="F560" t="s">
        <v>7</v>
      </c>
      <c r="H560" t="s">
        <v>86</v>
      </c>
      <c r="K560" t="s">
        <v>2578</v>
      </c>
      <c r="L560" t="s">
        <v>44</v>
      </c>
      <c r="N560" t="s">
        <v>157</v>
      </c>
      <c r="P560" t="s">
        <v>54</v>
      </c>
      <c r="Q560">
        <v>2008</v>
      </c>
      <c r="S560">
        <v>2013</v>
      </c>
      <c r="T560" t="s">
        <v>36</v>
      </c>
      <c r="U560" t="s">
        <v>37</v>
      </c>
      <c r="V560" t="s">
        <v>2579</v>
      </c>
    </row>
    <row r="561" spans="2:27" x14ac:dyDescent="0.35">
      <c r="B561">
        <v>585</v>
      </c>
      <c r="C561" t="s">
        <v>302</v>
      </c>
      <c r="D561" t="s">
        <v>2580</v>
      </c>
      <c r="E561" t="s">
        <v>2581</v>
      </c>
      <c r="F561" t="s">
        <v>7</v>
      </c>
      <c r="H561" t="s">
        <v>305</v>
      </c>
      <c r="K561" t="s">
        <v>454</v>
      </c>
      <c r="L561" t="s">
        <v>44</v>
      </c>
      <c r="N561" t="s">
        <v>532</v>
      </c>
      <c r="P561" t="s">
        <v>47</v>
      </c>
      <c r="Q561">
        <v>1979</v>
      </c>
      <c r="T561" t="s">
        <v>36</v>
      </c>
      <c r="U561" t="s">
        <v>533</v>
      </c>
      <c r="V561" t="s">
        <v>2582</v>
      </c>
    </row>
    <row r="562" spans="2:27" x14ac:dyDescent="0.35">
      <c r="B562">
        <v>586</v>
      </c>
      <c r="C562" t="s">
        <v>128</v>
      </c>
      <c r="D562" s="1" t="s">
        <v>2583</v>
      </c>
      <c r="E562" t="s">
        <v>2584</v>
      </c>
      <c r="F562" t="s">
        <v>7</v>
      </c>
      <c r="H562" t="s">
        <v>131</v>
      </c>
      <c r="K562" t="s">
        <v>2585</v>
      </c>
      <c r="L562" t="s">
        <v>317</v>
      </c>
      <c r="N562" t="s">
        <v>675</v>
      </c>
      <c r="P562" t="s">
        <v>47</v>
      </c>
      <c r="Q562">
        <v>2006</v>
      </c>
      <c r="T562" t="s">
        <v>36</v>
      </c>
      <c r="U562" t="s">
        <v>37</v>
      </c>
      <c r="V562" t="s">
        <v>2586</v>
      </c>
    </row>
    <row r="563" spans="2:27" x14ac:dyDescent="0.35">
      <c r="B563">
        <v>587</v>
      </c>
      <c r="C563" t="s">
        <v>254</v>
      </c>
      <c r="D563" t="s">
        <v>2587</v>
      </c>
      <c r="E563" t="s">
        <v>2588</v>
      </c>
      <c r="F563" t="s">
        <v>7</v>
      </c>
      <c r="H563" t="s">
        <v>257</v>
      </c>
      <c r="K563" t="s">
        <v>2589</v>
      </c>
      <c r="L563" t="s">
        <v>44</v>
      </c>
      <c r="N563" t="s">
        <v>319</v>
      </c>
      <c r="P563" t="s">
        <v>47</v>
      </c>
      <c r="Q563">
        <v>2008</v>
      </c>
      <c r="T563" t="s">
        <v>36</v>
      </c>
      <c r="U563" t="s">
        <v>37</v>
      </c>
      <c r="V563" t="s">
        <v>2590</v>
      </c>
    </row>
    <row r="564" spans="2:27" x14ac:dyDescent="0.35">
      <c r="B564">
        <v>588</v>
      </c>
      <c r="C564" t="s">
        <v>254</v>
      </c>
      <c r="D564" t="s">
        <v>2591</v>
      </c>
      <c r="E564" t="s">
        <v>2592</v>
      </c>
      <c r="F564" t="s">
        <v>7</v>
      </c>
      <c r="H564" t="s">
        <v>257</v>
      </c>
      <c r="K564" t="s">
        <v>2234</v>
      </c>
      <c r="L564" t="s">
        <v>44</v>
      </c>
      <c r="N564" t="s">
        <v>134</v>
      </c>
      <c r="P564" t="s">
        <v>47</v>
      </c>
      <c r="Q564">
        <v>2002</v>
      </c>
      <c r="T564" t="s">
        <v>36</v>
      </c>
      <c r="U564" t="s">
        <v>37</v>
      </c>
      <c r="V564" t="s">
        <v>2081</v>
      </c>
    </row>
    <row r="565" spans="2:27" x14ac:dyDescent="0.35">
      <c r="B565">
        <v>589</v>
      </c>
      <c r="C565" t="s">
        <v>302</v>
      </c>
      <c r="D565" t="s">
        <v>2593</v>
      </c>
      <c r="E565" t="s">
        <v>2594</v>
      </c>
      <c r="F565" t="s">
        <v>7</v>
      </c>
      <c r="H565" t="s">
        <v>305</v>
      </c>
      <c r="K565" t="s">
        <v>2595</v>
      </c>
      <c r="L565" t="s">
        <v>44</v>
      </c>
      <c r="M565" t="s">
        <v>2596</v>
      </c>
      <c r="N565" t="s">
        <v>134</v>
      </c>
      <c r="P565" t="s">
        <v>54</v>
      </c>
      <c r="Q565">
        <v>2009</v>
      </c>
      <c r="R565">
        <v>2009</v>
      </c>
      <c r="S565">
        <v>2020</v>
      </c>
      <c r="T565" t="s">
        <v>36</v>
      </c>
      <c r="U565" t="s">
        <v>37</v>
      </c>
      <c r="V565" t="s">
        <v>2597</v>
      </c>
      <c r="W565" t="s">
        <v>2598</v>
      </c>
      <c r="X565" t="s">
        <v>2201</v>
      </c>
      <c r="Y565">
        <v>20</v>
      </c>
      <c r="Z565">
        <v>1990</v>
      </c>
      <c r="AA565">
        <v>2020</v>
      </c>
    </row>
    <row r="566" spans="2:27" x14ac:dyDescent="0.35">
      <c r="B566">
        <v>590</v>
      </c>
      <c r="C566" t="s">
        <v>217</v>
      </c>
      <c r="D566" t="s">
        <v>2599</v>
      </c>
      <c r="E566" t="s">
        <v>2600</v>
      </c>
      <c r="F566" t="s">
        <v>7</v>
      </c>
      <c r="H566" t="s">
        <v>220</v>
      </c>
      <c r="K566" t="s">
        <v>2601</v>
      </c>
      <c r="L566" t="s">
        <v>44</v>
      </c>
      <c r="M566" t="s">
        <v>2602</v>
      </c>
      <c r="N566" t="s">
        <v>319</v>
      </c>
      <c r="P566" t="s">
        <v>54</v>
      </c>
      <c r="Q566">
        <v>2010</v>
      </c>
      <c r="S566">
        <f>2020</f>
        <v>2020</v>
      </c>
      <c r="T566" t="s">
        <v>36</v>
      </c>
      <c r="U566" t="s">
        <v>37</v>
      </c>
      <c r="V566" t="s">
        <v>2603</v>
      </c>
    </row>
    <row r="567" spans="2:27" x14ac:dyDescent="0.35">
      <c r="B567">
        <v>591</v>
      </c>
      <c r="C567" t="s">
        <v>128</v>
      </c>
      <c r="D567" s="1" t="s">
        <v>2604</v>
      </c>
      <c r="E567" t="s">
        <v>2605</v>
      </c>
      <c r="F567" t="s">
        <v>7</v>
      </c>
      <c r="H567" t="s">
        <v>131</v>
      </c>
      <c r="K567" t="s">
        <v>2606</v>
      </c>
      <c r="L567" t="s">
        <v>44</v>
      </c>
      <c r="M567" t="s">
        <v>2607</v>
      </c>
      <c r="N567" t="s">
        <v>134</v>
      </c>
      <c r="P567" t="s">
        <v>35</v>
      </c>
      <c r="Q567">
        <v>2010</v>
      </c>
      <c r="T567" t="s">
        <v>36</v>
      </c>
      <c r="U567" t="s">
        <v>37</v>
      </c>
      <c r="V567" t="s">
        <v>2608</v>
      </c>
    </row>
    <row r="568" spans="2:27" x14ac:dyDescent="0.35">
      <c r="B568">
        <v>592</v>
      </c>
      <c r="C568" t="s">
        <v>261</v>
      </c>
      <c r="D568" t="s">
        <v>2609</v>
      </c>
      <c r="E568" t="s">
        <v>2610</v>
      </c>
      <c r="F568" t="s">
        <v>7</v>
      </c>
      <c r="H568" t="s">
        <v>264</v>
      </c>
      <c r="K568" t="s">
        <v>2189</v>
      </c>
      <c r="L568" t="s">
        <v>44</v>
      </c>
      <c r="M568" t="s">
        <v>2611</v>
      </c>
      <c r="N568" t="s">
        <v>2612</v>
      </c>
      <c r="P568" t="s">
        <v>35</v>
      </c>
      <c r="Q568">
        <v>2010</v>
      </c>
      <c r="T568" t="s">
        <v>36</v>
      </c>
      <c r="U568" t="s">
        <v>37</v>
      </c>
      <c r="V568" t="s">
        <v>2613</v>
      </c>
    </row>
    <row r="569" spans="2:27" x14ac:dyDescent="0.35">
      <c r="B569">
        <v>593</v>
      </c>
      <c r="C569" t="s">
        <v>461</v>
      </c>
      <c r="D569" t="s">
        <v>2614</v>
      </c>
      <c r="E569" t="s">
        <v>2615</v>
      </c>
      <c r="F569" t="s">
        <v>7</v>
      </c>
      <c r="H569" t="s">
        <v>464</v>
      </c>
      <c r="K569" t="s">
        <v>987</v>
      </c>
      <c r="L569" t="s">
        <v>182</v>
      </c>
      <c r="M569" t="s">
        <v>2616</v>
      </c>
      <c r="N569" t="s">
        <v>53</v>
      </c>
      <c r="P569" t="s">
        <v>47</v>
      </c>
      <c r="Q569">
        <v>2014</v>
      </c>
      <c r="T569" t="s">
        <v>36</v>
      </c>
      <c r="U569" t="s">
        <v>37</v>
      </c>
      <c r="V569" t="s">
        <v>2236</v>
      </c>
    </row>
    <row r="570" spans="2:27" x14ac:dyDescent="0.35">
      <c r="B570">
        <v>594</v>
      </c>
      <c r="C570" t="s">
        <v>177</v>
      </c>
      <c r="D570" t="s">
        <v>2617</v>
      </c>
      <c r="E570" t="s">
        <v>2618</v>
      </c>
      <c r="F570" t="s">
        <v>7</v>
      </c>
      <c r="H570" t="s">
        <v>180</v>
      </c>
      <c r="K570" t="s">
        <v>2601</v>
      </c>
      <c r="L570" t="s">
        <v>44</v>
      </c>
      <c r="M570" t="s">
        <v>2619</v>
      </c>
      <c r="N570" t="s">
        <v>134</v>
      </c>
      <c r="P570" t="s">
        <v>36</v>
      </c>
      <c r="Q570">
        <v>2010</v>
      </c>
      <c r="T570" t="s">
        <v>36</v>
      </c>
      <c r="U570" t="s">
        <v>37</v>
      </c>
      <c r="V570" t="s">
        <v>2620</v>
      </c>
    </row>
    <row r="571" spans="2:27" x14ac:dyDescent="0.35">
      <c r="B571">
        <v>595</v>
      </c>
      <c r="C571" t="s">
        <v>177</v>
      </c>
      <c r="D571" t="s">
        <v>2621</v>
      </c>
      <c r="E571" t="s">
        <v>2622</v>
      </c>
      <c r="F571" t="s">
        <v>7</v>
      </c>
      <c r="H571" t="s">
        <v>180</v>
      </c>
      <c r="K571" t="s">
        <v>872</v>
      </c>
      <c r="L571" t="s">
        <v>1908</v>
      </c>
      <c r="M571" t="s">
        <v>2623</v>
      </c>
      <c r="N571" t="s">
        <v>53</v>
      </c>
      <c r="P571" t="s">
        <v>35</v>
      </c>
      <c r="Q571">
        <v>2006</v>
      </c>
      <c r="S571">
        <v>2020</v>
      </c>
      <c r="T571" t="s">
        <v>36</v>
      </c>
      <c r="U571" t="s">
        <v>37</v>
      </c>
      <c r="V571" t="s">
        <v>939</v>
      </c>
    </row>
    <row r="572" spans="2:27" x14ac:dyDescent="0.35">
      <c r="B572">
        <v>596</v>
      </c>
      <c r="C572" t="s">
        <v>119</v>
      </c>
      <c r="D572" t="s">
        <v>2624</v>
      </c>
      <c r="E572" t="s">
        <v>2625</v>
      </c>
      <c r="F572" t="s">
        <v>7</v>
      </c>
      <c r="H572" t="s">
        <v>122</v>
      </c>
      <c r="K572" t="s">
        <v>293</v>
      </c>
      <c r="L572" t="s">
        <v>294</v>
      </c>
      <c r="M572" t="s">
        <v>2626</v>
      </c>
      <c r="N572" t="s">
        <v>53</v>
      </c>
      <c r="P572" t="s">
        <v>47</v>
      </c>
      <c r="Q572">
        <v>2013</v>
      </c>
      <c r="T572" t="s">
        <v>158</v>
      </c>
      <c r="U572" t="s">
        <v>37</v>
      </c>
      <c r="V572" t="s">
        <v>2627</v>
      </c>
      <c r="W572" t="s">
        <v>2628</v>
      </c>
      <c r="X572" t="s">
        <v>2629</v>
      </c>
      <c r="Y572" t="s">
        <v>2630</v>
      </c>
      <c r="Z572" t="s">
        <v>1347</v>
      </c>
      <c r="AA572" t="s">
        <v>661</v>
      </c>
    </row>
    <row r="573" spans="2:27" x14ac:dyDescent="0.35">
      <c r="B573">
        <v>597</v>
      </c>
      <c r="C573" t="s">
        <v>302</v>
      </c>
      <c r="D573" t="s">
        <v>2631</v>
      </c>
      <c r="E573" t="s">
        <v>2632</v>
      </c>
      <c r="F573" t="s">
        <v>7</v>
      </c>
      <c r="H573" t="s">
        <v>305</v>
      </c>
      <c r="K573" t="s">
        <v>542</v>
      </c>
      <c r="L573" t="s">
        <v>44</v>
      </c>
      <c r="M573" t="s">
        <v>2633</v>
      </c>
      <c r="N573" t="s">
        <v>197</v>
      </c>
      <c r="P573" t="s">
        <v>47</v>
      </c>
      <c r="Q573">
        <v>2008</v>
      </c>
      <c r="T573" t="s">
        <v>36</v>
      </c>
      <c r="U573" t="s">
        <v>2634</v>
      </c>
      <c r="V573" t="s">
        <v>2635</v>
      </c>
    </row>
    <row r="574" spans="2:27" x14ac:dyDescent="0.35">
      <c r="B574">
        <v>598</v>
      </c>
      <c r="C574" t="s">
        <v>302</v>
      </c>
      <c r="D574" t="s">
        <v>2636</v>
      </c>
      <c r="E574" t="s">
        <v>2637</v>
      </c>
      <c r="F574" t="s">
        <v>7</v>
      </c>
      <c r="H574" t="s">
        <v>305</v>
      </c>
      <c r="K574" t="s">
        <v>542</v>
      </c>
      <c r="L574" t="s">
        <v>919</v>
      </c>
      <c r="M574" t="s">
        <v>2638</v>
      </c>
      <c r="N574" t="s">
        <v>117</v>
      </c>
      <c r="P574" t="s">
        <v>47</v>
      </c>
      <c r="Q574">
        <v>2009</v>
      </c>
      <c r="T574" t="s">
        <v>36</v>
      </c>
      <c r="U574" t="s">
        <v>2634</v>
      </c>
      <c r="V574" t="s">
        <v>2639</v>
      </c>
    </row>
    <row r="575" spans="2:27" x14ac:dyDescent="0.35">
      <c r="B575">
        <v>599</v>
      </c>
      <c r="C575" t="s">
        <v>112</v>
      </c>
      <c r="D575" t="s">
        <v>2640</v>
      </c>
      <c r="E575" t="s">
        <v>2641</v>
      </c>
      <c r="F575" t="s">
        <v>7</v>
      </c>
      <c r="H575" t="s">
        <v>115</v>
      </c>
      <c r="K575" t="s">
        <v>74</v>
      </c>
      <c r="L575" t="s">
        <v>182</v>
      </c>
      <c r="M575" t="s">
        <v>2642</v>
      </c>
      <c r="N575" t="s">
        <v>53</v>
      </c>
      <c r="O575">
        <v>1</v>
      </c>
      <c r="P575" t="s">
        <v>47</v>
      </c>
      <c r="Q575">
        <v>2017</v>
      </c>
      <c r="T575" t="s">
        <v>36</v>
      </c>
      <c r="U575" t="s">
        <v>37</v>
      </c>
      <c r="V575" t="s">
        <v>2643</v>
      </c>
    </row>
    <row r="576" spans="2:27" x14ac:dyDescent="0.35">
      <c r="B576">
        <v>600</v>
      </c>
      <c r="C576" t="s">
        <v>56</v>
      </c>
      <c r="D576" t="s">
        <v>2644</v>
      </c>
      <c r="E576" t="s">
        <v>2645</v>
      </c>
      <c r="F576" t="s">
        <v>7</v>
      </c>
      <c r="H576" t="s">
        <v>59</v>
      </c>
      <c r="K576" t="s">
        <v>2646</v>
      </c>
      <c r="L576" t="s">
        <v>317</v>
      </c>
      <c r="N576" t="s">
        <v>134</v>
      </c>
      <c r="P576" t="s">
        <v>47</v>
      </c>
      <c r="Q576">
        <v>1991</v>
      </c>
      <c r="T576" t="s">
        <v>36</v>
      </c>
      <c r="U576" t="s">
        <v>37</v>
      </c>
      <c r="V576" t="s">
        <v>2647</v>
      </c>
    </row>
    <row r="577" spans="2:27" x14ac:dyDescent="0.35">
      <c r="B577">
        <v>601</v>
      </c>
      <c r="C577" t="s">
        <v>450</v>
      </c>
      <c r="D577" t="s">
        <v>2648</v>
      </c>
      <c r="E577" t="s">
        <v>2649</v>
      </c>
      <c r="F577" t="s">
        <v>7</v>
      </c>
      <c r="H577" t="s">
        <v>453</v>
      </c>
      <c r="K577" t="s">
        <v>2650</v>
      </c>
      <c r="L577" t="s">
        <v>44</v>
      </c>
      <c r="N577" t="s">
        <v>134</v>
      </c>
      <c r="P577" t="s">
        <v>47</v>
      </c>
      <c r="Q577">
        <v>2007</v>
      </c>
      <c r="T577" t="s">
        <v>36</v>
      </c>
      <c r="U577" t="s">
        <v>37</v>
      </c>
      <c r="V577" t="s">
        <v>2651</v>
      </c>
    </row>
    <row r="578" spans="2:27" x14ac:dyDescent="0.35">
      <c r="B578">
        <v>602</v>
      </c>
      <c r="C578" t="s">
        <v>56</v>
      </c>
      <c r="D578" t="s">
        <v>2652</v>
      </c>
      <c r="E578" t="s">
        <v>2653</v>
      </c>
      <c r="F578" t="s">
        <v>7</v>
      </c>
      <c r="H578" t="s">
        <v>59</v>
      </c>
      <c r="K578" t="s">
        <v>454</v>
      </c>
      <c r="L578" t="s">
        <v>44</v>
      </c>
      <c r="N578" t="s">
        <v>46</v>
      </c>
      <c r="P578" t="s">
        <v>47</v>
      </c>
      <c r="Q578">
        <v>2001</v>
      </c>
      <c r="T578" t="s">
        <v>36</v>
      </c>
      <c r="U578" t="s">
        <v>37</v>
      </c>
      <c r="V578" t="s">
        <v>2654</v>
      </c>
    </row>
    <row r="579" spans="2:27" x14ac:dyDescent="0.35">
      <c r="B579">
        <v>603</v>
      </c>
      <c r="C579" t="s">
        <v>407</v>
      </c>
      <c r="D579" t="s">
        <v>2655</v>
      </c>
      <c r="E579" t="s">
        <v>2656</v>
      </c>
      <c r="F579" t="s">
        <v>7</v>
      </c>
      <c r="H579" t="s">
        <v>410</v>
      </c>
      <c r="K579" t="s">
        <v>2657</v>
      </c>
      <c r="L579" t="s">
        <v>416</v>
      </c>
      <c r="N579" t="s">
        <v>319</v>
      </c>
      <c r="P579" t="s">
        <v>54</v>
      </c>
      <c r="Q579">
        <v>2008</v>
      </c>
      <c r="T579" t="s">
        <v>36</v>
      </c>
      <c r="U579" t="s">
        <v>37</v>
      </c>
      <c r="V579" t="s">
        <v>2658</v>
      </c>
    </row>
    <row r="580" spans="2:27" x14ac:dyDescent="0.35">
      <c r="B580">
        <v>604</v>
      </c>
      <c r="C580" t="s">
        <v>177</v>
      </c>
      <c r="D580" t="s">
        <v>2659</v>
      </c>
      <c r="E580" t="s">
        <v>2660</v>
      </c>
      <c r="F580" t="s">
        <v>7</v>
      </c>
      <c r="H580" t="s">
        <v>180</v>
      </c>
      <c r="K580" t="s">
        <v>2661</v>
      </c>
      <c r="L580" t="s">
        <v>32</v>
      </c>
      <c r="N580" t="s">
        <v>34</v>
      </c>
      <c r="P580" t="s">
        <v>47</v>
      </c>
      <c r="Q580">
        <v>2006</v>
      </c>
      <c r="T580" t="s">
        <v>36</v>
      </c>
      <c r="U580" t="s">
        <v>37</v>
      </c>
      <c r="V580" t="s">
        <v>2662</v>
      </c>
    </row>
    <row r="581" spans="2:27" x14ac:dyDescent="0.35">
      <c r="B581">
        <v>605</v>
      </c>
      <c r="C581" t="s">
        <v>177</v>
      </c>
      <c r="D581" t="s">
        <v>2663</v>
      </c>
      <c r="E581" t="s">
        <v>2664</v>
      </c>
      <c r="F581" t="s">
        <v>7</v>
      </c>
      <c r="H581" t="s">
        <v>180</v>
      </c>
      <c r="K581" t="s">
        <v>503</v>
      </c>
      <c r="L581" t="s">
        <v>485</v>
      </c>
      <c r="N581" t="s">
        <v>63</v>
      </c>
      <c r="P581" t="s">
        <v>54</v>
      </c>
      <c r="Q581">
        <v>2006</v>
      </c>
      <c r="R581">
        <v>2006</v>
      </c>
      <c r="S581">
        <v>2020</v>
      </c>
      <c r="T581" t="s">
        <v>36</v>
      </c>
      <c r="U581" t="s">
        <v>37</v>
      </c>
      <c r="V581" t="s">
        <v>2665</v>
      </c>
    </row>
    <row r="582" spans="2:27" x14ac:dyDescent="0.35">
      <c r="B582">
        <v>606</v>
      </c>
      <c r="C582" t="s">
        <v>177</v>
      </c>
      <c r="D582" t="s">
        <v>2666</v>
      </c>
      <c r="E582" t="s">
        <v>2667</v>
      </c>
      <c r="F582" t="s">
        <v>7</v>
      </c>
      <c r="H582" t="s">
        <v>180</v>
      </c>
      <c r="K582" t="s">
        <v>531</v>
      </c>
      <c r="L582" t="s">
        <v>842</v>
      </c>
      <c r="N582" t="s">
        <v>532</v>
      </c>
      <c r="P582" t="s">
        <v>47</v>
      </c>
      <c r="Q582">
        <v>2011</v>
      </c>
      <c r="T582" t="s">
        <v>36</v>
      </c>
      <c r="U582" t="s">
        <v>533</v>
      </c>
      <c r="V582" t="s">
        <v>2668</v>
      </c>
    </row>
    <row r="583" spans="2:27" x14ac:dyDescent="0.35">
      <c r="B583">
        <v>607</v>
      </c>
      <c r="C583" t="s">
        <v>302</v>
      </c>
      <c r="D583" t="s">
        <v>2669</v>
      </c>
      <c r="E583" t="s">
        <v>2670</v>
      </c>
      <c r="F583" t="s">
        <v>7</v>
      </c>
      <c r="H583" t="s">
        <v>305</v>
      </c>
      <c r="K583" t="s">
        <v>531</v>
      </c>
      <c r="L583" t="s">
        <v>44</v>
      </c>
      <c r="M583" t="s">
        <v>2671</v>
      </c>
      <c r="N583" t="s">
        <v>46</v>
      </c>
      <c r="P583" t="s">
        <v>47</v>
      </c>
      <c r="Q583">
        <v>2015</v>
      </c>
      <c r="R583">
        <v>2018</v>
      </c>
      <c r="T583" t="s">
        <v>36</v>
      </c>
      <c r="U583" t="s">
        <v>37</v>
      </c>
      <c r="V583" t="s">
        <v>2672</v>
      </c>
    </row>
    <row r="584" spans="2:27" x14ac:dyDescent="0.35">
      <c r="B584">
        <v>608</v>
      </c>
      <c r="C584" t="s">
        <v>302</v>
      </c>
      <c r="D584" t="s">
        <v>2673</v>
      </c>
      <c r="E584" t="s">
        <v>2674</v>
      </c>
      <c r="F584" t="s">
        <v>7</v>
      </c>
      <c r="H584" t="s">
        <v>305</v>
      </c>
      <c r="K584" t="s">
        <v>1190</v>
      </c>
      <c r="L584" t="s">
        <v>44</v>
      </c>
      <c r="M584" t="s">
        <v>2675</v>
      </c>
      <c r="N584" t="s">
        <v>134</v>
      </c>
      <c r="P584" t="s">
        <v>47</v>
      </c>
      <c r="Q584">
        <v>2016</v>
      </c>
      <c r="R584">
        <v>2016</v>
      </c>
      <c r="S584">
        <f>2030</f>
        <v>2030</v>
      </c>
      <c r="T584" t="s">
        <v>125</v>
      </c>
      <c r="U584" t="s">
        <v>533</v>
      </c>
      <c r="V584" t="s">
        <v>2676</v>
      </c>
    </row>
    <row r="585" spans="2:27" x14ac:dyDescent="0.35">
      <c r="B585">
        <v>609</v>
      </c>
      <c r="C585" t="s">
        <v>302</v>
      </c>
      <c r="D585" t="s">
        <v>2677</v>
      </c>
      <c r="E585" t="s">
        <v>2678</v>
      </c>
      <c r="F585" t="s">
        <v>7</v>
      </c>
      <c r="H585" t="s">
        <v>305</v>
      </c>
      <c r="K585" t="s">
        <v>2679</v>
      </c>
      <c r="L585" t="s">
        <v>1280</v>
      </c>
      <c r="M585" t="s">
        <v>2680</v>
      </c>
      <c r="N585" t="s">
        <v>34</v>
      </c>
      <c r="P585" t="s">
        <v>47</v>
      </c>
      <c r="Q585">
        <v>2018</v>
      </c>
      <c r="R585">
        <v>2018</v>
      </c>
      <c r="S585">
        <f>2030</f>
        <v>2030</v>
      </c>
      <c r="T585" t="s">
        <v>158</v>
      </c>
      <c r="U585" t="s">
        <v>37</v>
      </c>
      <c r="V585" t="s">
        <v>2681</v>
      </c>
      <c r="W585" t="s">
        <v>2682</v>
      </c>
      <c r="X585" t="s">
        <v>250</v>
      </c>
      <c r="Y585" t="s">
        <v>2683</v>
      </c>
      <c r="Z585" t="s">
        <v>252</v>
      </c>
      <c r="AA585" t="s">
        <v>2684</v>
      </c>
    </row>
    <row r="586" spans="2:27" x14ac:dyDescent="0.35">
      <c r="B586">
        <v>610</v>
      </c>
      <c r="C586" t="s">
        <v>302</v>
      </c>
      <c r="D586" t="s">
        <v>2685</v>
      </c>
      <c r="E586" t="s">
        <v>2686</v>
      </c>
      <c r="F586" t="s">
        <v>7</v>
      </c>
      <c r="H586" t="s">
        <v>305</v>
      </c>
      <c r="K586" t="s">
        <v>531</v>
      </c>
      <c r="L586" t="s">
        <v>44</v>
      </c>
      <c r="M586" t="s">
        <v>2687</v>
      </c>
      <c r="N586" t="s">
        <v>46</v>
      </c>
      <c r="P586" t="s">
        <v>47</v>
      </c>
      <c r="Q586">
        <v>2018</v>
      </c>
      <c r="T586" t="s">
        <v>36</v>
      </c>
      <c r="U586" t="s">
        <v>37</v>
      </c>
      <c r="V586" t="s">
        <v>2688</v>
      </c>
    </row>
    <row r="587" spans="2:27" x14ac:dyDescent="0.35">
      <c r="B587">
        <v>611</v>
      </c>
      <c r="C587" t="s">
        <v>302</v>
      </c>
      <c r="D587" t="s">
        <v>2689</v>
      </c>
      <c r="E587" t="s">
        <v>2690</v>
      </c>
      <c r="F587" t="s">
        <v>7</v>
      </c>
      <c r="H587" t="s">
        <v>305</v>
      </c>
      <c r="K587" t="s">
        <v>2691</v>
      </c>
      <c r="L587" t="s">
        <v>88</v>
      </c>
      <c r="M587" t="s">
        <v>2692</v>
      </c>
      <c r="N587" t="s">
        <v>53</v>
      </c>
      <c r="P587" t="s">
        <v>47</v>
      </c>
      <c r="Q587">
        <v>2018</v>
      </c>
      <c r="R587">
        <v>2018</v>
      </c>
      <c r="T587" t="s">
        <v>158</v>
      </c>
      <c r="U587" t="s">
        <v>37</v>
      </c>
      <c r="V587" t="s">
        <v>2693</v>
      </c>
      <c r="W587" t="s">
        <v>2694</v>
      </c>
      <c r="X587" t="s">
        <v>2695</v>
      </c>
      <c r="Y587" t="s">
        <v>2696</v>
      </c>
      <c r="Z587" t="s">
        <v>1347</v>
      </c>
      <c r="AA587" t="s">
        <v>2697</v>
      </c>
    </row>
    <row r="588" spans="2:27" x14ac:dyDescent="0.35">
      <c r="B588">
        <v>612</v>
      </c>
      <c r="C588" t="s">
        <v>177</v>
      </c>
      <c r="D588" t="s">
        <v>2698</v>
      </c>
      <c r="E588" t="s">
        <v>2699</v>
      </c>
      <c r="F588" t="s">
        <v>7</v>
      </c>
      <c r="H588" t="s">
        <v>180</v>
      </c>
      <c r="K588" t="s">
        <v>2700</v>
      </c>
      <c r="L588" t="s">
        <v>1773</v>
      </c>
      <c r="N588" t="s">
        <v>63</v>
      </c>
      <c r="P588" t="s">
        <v>35</v>
      </c>
      <c r="Q588">
        <v>2008</v>
      </c>
      <c r="T588" t="s">
        <v>36</v>
      </c>
      <c r="U588" t="s">
        <v>37</v>
      </c>
      <c r="V588" t="s">
        <v>2701</v>
      </c>
    </row>
    <row r="589" spans="2:27" x14ac:dyDescent="0.35">
      <c r="B589">
        <v>613</v>
      </c>
      <c r="C589" t="s">
        <v>91</v>
      </c>
      <c r="D589" t="s">
        <v>2702</v>
      </c>
      <c r="E589" t="s">
        <v>2703</v>
      </c>
      <c r="F589" t="s">
        <v>7</v>
      </c>
      <c r="H589" t="s">
        <v>94</v>
      </c>
      <c r="K589" t="s">
        <v>2704</v>
      </c>
      <c r="L589" t="s">
        <v>202</v>
      </c>
      <c r="N589" t="s">
        <v>53</v>
      </c>
      <c r="P589" t="s">
        <v>47</v>
      </c>
      <c r="Q589">
        <v>2001</v>
      </c>
      <c r="T589" t="s">
        <v>36</v>
      </c>
      <c r="U589" t="s">
        <v>37</v>
      </c>
      <c r="V589" t="s">
        <v>2705</v>
      </c>
    </row>
    <row r="590" spans="2:27" x14ac:dyDescent="0.35">
      <c r="B590">
        <v>614</v>
      </c>
      <c r="C590" t="s">
        <v>27</v>
      </c>
      <c r="D590" t="s">
        <v>2706</v>
      </c>
      <c r="E590" t="s">
        <v>2707</v>
      </c>
      <c r="F590" t="s">
        <v>7</v>
      </c>
      <c r="H590" t="s">
        <v>30</v>
      </c>
      <c r="K590" t="s">
        <v>484</v>
      </c>
      <c r="L590" t="s">
        <v>317</v>
      </c>
      <c r="N590" t="s">
        <v>117</v>
      </c>
      <c r="P590" t="s">
        <v>47</v>
      </c>
      <c r="Q590">
        <v>2001</v>
      </c>
      <c r="T590" t="s">
        <v>36</v>
      </c>
      <c r="U590" t="s">
        <v>37</v>
      </c>
    </row>
    <row r="591" spans="2:27" x14ac:dyDescent="0.35">
      <c r="B591">
        <v>615</v>
      </c>
      <c r="C591" t="s">
        <v>302</v>
      </c>
      <c r="D591" t="s">
        <v>2708</v>
      </c>
      <c r="E591" t="s">
        <v>2709</v>
      </c>
      <c r="F591" t="s">
        <v>7</v>
      </c>
      <c r="H591" t="s">
        <v>305</v>
      </c>
      <c r="K591" t="s">
        <v>265</v>
      </c>
      <c r="L591" t="s">
        <v>44</v>
      </c>
      <c r="M591" t="s">
        <v>2710</v>
      </c>
      <c r="N591" t="s">
        <v>1550</v>
      </c>
      <c r="P591" t="s">
        <v>47</v>
      </c>
      <c r="Q591">
        <v>2013</v>
      </c>
      <c r="T591" t="s">
        <v>36</v>
      </c>
      <c r="U591" t="s">
        <v>37</v>
      </c>
      <c r="V591" t="s">
        <v>2711</v>
      </c>
      <c r="W591" t="s">
        <v>2712</v>
      </c>
      <c r="X591" t="s">
        <v>2201</v>
      </c>
      <c r="Y591">
        <v>80</v>
      </c>
      <c r="Z591">
        <v>1990</v>
      </c>
      <c r="AA591">
        <v>2050</v>
      </c>
    </row>
    <row r="592" spans="2:27" x14ac:dyDescent="0.35">
      <c r="B592">
        <v>616</v>
      </c>
      <c r="C592" t="s">
        <v>702</v>
      </c>
      <c r="D592" t="s">
        <v>2713</v>
      </c>
      <c r="E592" t="s">
        <v>2714</v>
      </c>
      <c r="F592" t="s">
        <v>7</v>
      </c>
      <c r="H592" t="s">
        <v>705</v>
      </c>
      <c r="K592" t="s">
        <v>1375</v>
      </c>
      <c r="L592" t="s">
        <v>2715</v>
      </c>
      <c r="M592" t="s">
        <v>2716</v>
      </c>
      <c r="N592" t="s">
        <v>605</v>
      </c>
      <c r="P592" t="s">
        <v>47</v>
      </c>
      <c r="Q592">
        <v>2007</v>
      </c>
      <c r="T592" t="s">
        <v>36</v>
      </c>
      <c r="U592" t="s">
        <v>37</v>
      </c>
      <c r="V592" t="s">
        <v>2717</v>
      </c>
    </row>
    <row r="593" spans="2:27" x14ac:dyDescent="0.35">
      <c r="B593">
        <v>617</v>
      </c>
      <c r="C593" t="s">
        <v>702</v>
      </c>
      <c r="D593" t="s">
        <v>2718</v>
      </c>
      <c r="E593" t="s">
        <v>2719</v>
      </c>
      <c r="F593" t="s">
        <v>7</v>
      </c>
      <c r="H593" t="s">
        <v>705</v>
      </c>
      <c r="K593" t="s">
        <v>2720</v>
      </c>
      <c r="L593" t="s">
        <v>2109</v>
      </c>
      <c r="M593" t="s">
        <v>2721</v>
      </c>
      <c r="N593" t="s">
        <v>53</v>
      </c>
      <c r="P593" t="s">
        <v>47</v>
      </c>
      <c r="Q593">
        <v>2012</v>
      </c>
      <c r="T593" t="s">
        <v>36</v>
      </c>
      <c r="U593" t="s">
        <v>37</v>
      </c>
      <c r="V593" t="s">
        <v>2722</v>
      </c>
    </row>
    <row r="594" spans="2:27" x14ac:dyDescent="0.35">
      <c r="B594">
        <v>618</v>
      </c>
      <c r="C594" t="s">
        <v>1283</v>
      </c>
      <c r="D594" t="s">
        <v>2723</v>
      </c>
      <c r="E594" t="s">
        <v>2724</v>
      </c>
      <c r="F594" t="s">
        <v>7</v>
      </c>
      <c r="H594" t="s">
        <v>1286</v>
      </c>
      <c r="K594" t="s">
        <v>954</v>
      </c>
      <c r="L594" t="s">
        <v>187</v>
      </c>
      <c r="M594" t="s">
        <v>2725</v>
      </c>
      <c r="N594" t="s">
        <v>189</v>
      </c>
      <c r="P594" t="s">
        <v>54</v>
      </c>
      <c r="Q594">
        <v>2013</v>
      </c>
      <c r="T594" t="s">
        <v>36</v>
      </c>
      <c r="U594" t="s">
        <v>37</v>
      </c>
      <c r="V594" t="s">
        <v>2726</v>
      </c>
    </row>
    <row r="595" spans="2:27" x14ac:dyDescent="0.35">
      <c r="B595">
        <v>620</v>
      </c>
      <c r="C595" t="s">
        <v>217</v>
      </c>
      <c r="D595" t="s">
        <v>2727</v>
      </c>
      <c r="E595" t="s">
        <v>2728</v>
      </c>
      <c r="F595" t="s">
        <v>7</v>
      </c>
      <c r="H595" t="s">
        <v>220</v>
      </c>
      <c r="K595" t="s">
        <v>2234</v>
      </c>
      <c r="L595" t="s">
        <v>44</v>
      </c>
      <c r="M595" t="s">
        <v>2729</v>
      </c>
      <c r="N595" t="s">
        <v>2102</v>
      </c>
      <c r="P595" t="s">
        <v>35</v>
      </c>
      <c r="Q595">
        <v>2007</v>
      </c>
      <c r="S595">
        <v>2020</v>
      </c>
      <c r="T595" t="s">
        <v>36</v>
      </c>
      <c r="U595" t="s">
        <v>37</v>
      </c>
      <c r="V595" t="s">
        <v>2730</v>
      </c>
    </row>
    <row r="596" spans="2:27" x14ac:dyDescent="0.35">
      <c r="B596">
        <v>621</v>
      </c>
      <c r="C596" t="s">
        <v>27</v>
      </c>
      <c r="D596" t="s">
        <v>2731</v>
      </c>
      <c r="E596" t="s">
        <v>2732</v>
      </c>
      <c r="F596" t="s">
        <v>7</v>
      </c>
      <c r="H596" t="s">
        <v>30</v>
      </c>
      <c r="K596" t="s">
        <v>531</v>
      </c>
      <c r="L596" t="s">
        <v>966</v>
      </c>
      <c r="N596" t="s">
        <v>2733</v>
      </c>
      <c r="P596" t="s">
        <v>47</v>
      </c>
      <c r="Q596">
        <v>2004</v>
      </c>
      <c r="T596" t="s">
        <v>36</v>
      </c>
      <c r="U596" t="s">
        <v>37</v>
      </c>
      <c r="V596" t="s">
        <v>2734</v>
      </c>
    </row>
    <row r="597" spans="2:27" x14ac:dyDescent="0.35">
      <c r="B597">
        <v>622</v>
      </c>
      <c r="C597" t="s">
        <v>56</v>
      </c>
      <c r="D597" t="s">
        <v>2735</v>
      </c>
      <c r="E597" t="s">
        <v>2736</v>
      </c>
      <c r="F597" t="s">
        <v>7</v>
      </c>
      <c r="H597" t="s">
        <v>59</v>
      </c>
      <c r="K597" t="s">
        <v>2737</v>
      </c>
      <c r="L597" t="s">
        <v>32</v>
      </c>
      <c r="M597" t="s">
        <v>2738</v>
      </c>
      <c r="N597" t="s">
        <v>473</v>
      </c>
      <c r="O597">
        <v>4</v>
      </c>
      <c r="P597" t="s">
        <v>47</v>
      </c>
      <c r="Q597">
        <v>2016</v>
      </c>
      <c r="S597">
        <f>2023</f>
        <v>2023</v>
      </c>
      <c r="T597" t="s">
        <v>158</v>
      </c>
      <c r="U597" t="s">
        <v>37</v>
      </c>
      <c r="V597" t="s">
        <v>2739</v>
      </c>
    </row>
    <row r="598" spans="2:27" x14ac:dyDescent="0.35">
      <c r="B598">
        <v>623</v>
      </c>
      <c r="C598" t="s">
        <v>56</v>
      </c>
      <c r="D598" t="s">
        <v>2740</v>
      </c>
      <c r="E598" t="s">
        <v>2741</v>
      </c>
      <c r="F598" t="s">
        <v>7</v>
      </c>
      <c r="H598" t="s">
        <v>59</v>
      </c>
      <c r="K598" t="s">
        <v>80</v>
      </c>
      <c r="L598" t="s">
        <v>32</v>
      </c>
      <c r="M598" t="s">
        <v>2742</v>
      </c>
      <c r="N598" t="s">
        <v>34</v>
      </c>
      <c r="O598">
        <v>4</v>
      </c>
      <c r="P598" t="s">
        <v>47</v>
      </c>
      <c r="Q598">
        <v>2016</v>
      </c>
      <c r="T598" t="s">
        <v>36</v>
      </c>
      <c r="U598" t="s">
        <v>37</v>
      </c>
      <c r="V598" t="s">
        <v>2743</v>
      </c>
    </row>
    <row r="599" spans="2:27" x14ac:dyDescent="0.35">
      <c r="B599">
        <v>624</v>
      </c>
      <c r="C599" t="s">
        <v>261</v>
      </c>
      <c r="D599" t="s">
        <v>2744</v>
      </c>
      <c r="E599" t="s">
        <v>2745</v>
      </c>
      <c r="F599" t="s">
        <v>7</v>
      </c>
      <c r="H599" t="s">
        <v>264</v>
      </c>
      <c r="K599" t="s">
        <v>2746</v>
      </c>
      <c r="L599" t="s">
        <v>32</v>
      </c>
      <c r="M599" t="s">
        <v>2747</v>
      </c>
      <c r="N599" t="s">
        <v>34</v>
      </c>
      <c r="P599" t="s">
        <v>47</v>
      </c>
      <c r="Q599">
        <v>2013</v>
      </c>
      <c r="T599" t="s">
        <v>158</v>
      </c>
      <c r="U599" t="s">
        <v>37</v>
      </c>
      <c r="V599" t="s">
        <v>2748</v>
      </c>
      <c r="X599" t="s">
        <v>2749</v>
      </c>
      <c r="Y599" t="s">
        <v>2750</v>
      </c>
      <c r="Z599" t="s">
        <v>252</v>
      </c>
      <c r="AA599" t="s">
        <v>2751</v>
      </c>
    </row>
    <row r="600" spans="2:27" x14ac:dyDescent="0.35">
      <c r="B600">
        <v>625</v>
      </c>
      <c r="C600" t="s">
        <v>217</v>
      </c>
      <c r="D600" t="s">
        <v>2752</v>
      </c>
      <c r="E600" t="s">
        <v>2753</v>
      </c>
      <c r="F600" t="s">
        <v>7</v>
      </c>
      <c r="H600" t="s">
        <v>220</v>
      </c>
      <c r="K600" t="s">
        <v>2234</v>
      </c>
      <c r="L600" t="s">
        <v>44</v>
      </c>
      <c r="M600" t="s">
        <v>1252</v>
      </c>
      <c r="N600" t="s">
        <v>134</v>
      </c>
      <c r="P600" t="s">
        <v>47</v>
      </c>
      <c r="Q600">
        <v>1999</v>
      </c>
      <c r="T600" t="s">
        <v>36</v>
      </c>
      <c r="U600" t="s">
        <v>37</v>
      </c>
      <c r="V600" t="s">
        <v>2754</v>
      </c>
    </row>
    <row r="601" spans="2:27" x14ac:dyDescent="0.35">
      <c r="B601">
        <v>626</v>
      </c>
      <c r="C601" t="s">
        <v>702</v>
      </c>
      <c r="D601" t="s">
        <v>2755</v>
      </c>
      <c r="E601" t="s">
        <v>2756</v>
      </c>
      <c r="F601" t="s">
        <v>7</v>
      </c>
      <c r="H601" t="s">
        <v>705</v>
      </c>
      <c r="K601" t="s">
        <v>2757</v>
      </c>
      <c r="L601" t="s">
        <v>44</v>
      </c>
      <c r="M601" t="s">
        <v>2758</v>
      </c>
      <c r="N601" t="s">
        <v>46</v>
      </c>
      <c r="P601" t="s">
        <v>47</v>
      </c>
      <c r="Q601">
        <v>2016</v>
      </c>
      <c r="T601" t="s">
        <v>36</v>
      </c>
      <c r="U601" t="s">
        <v>37</v>
      </c>
      <c r="V601" t="s">
        <v>2759</v>
      </c>
    </row>
    <row r="602" spans="2:27" x14ac:dyDescent="0.35">
      <c r="B602">
        <v>627</v>
      </c>
      <c r="C602" t="s">
        <v>702</v>
      </c>
      <c r="D602" t="s">
        <v>2760</v>
      </c>
      <c r="E602" t="s">
        <v>2761</v>
      </c>
      <c r="F602" t="s">
        <v>7</v>
      </c>
      <c r="H602" t="s">
        <v>705</v>
      </c>
      <c r="K602" t="s">
        <v>51</v>
      </c>
      <c r="L602" t="s">
        <v>44</v>
      </c>
      <c r="M602" t="s">
        <v>2762</v>
      </c>
      <c r="N602" t="s">
        <v>134</v>
      </c>
      <c r="P602" t="s">
        <v>47</v>
      </c>
      <c r="Q602">
        <v>2003</v>
      </c>
      <c r="T602" t="s">
        <v>36</v>
      </c>
      <c r="U602" t="s">
        <v>37</v>
      </c>
      <c r="V602" t="s">
        <v>2763</v>
      </c>
    </row>
    <row r="603" spans="2:27" x14ac:dyDescent="0.35">
      <c r="B603">
        <v>628</v>
      </c>
      <c r="C603" t="s">
        <v>56</v>
      </c>
      <c r="D603" t="s">
        <v>2764</v>
      </c>
      <c r="E603" t="s">
        <v>2765</v>
      </c>
      <c r="F603" t="s">
        <v>7</v>
      </c>
      <c r="H603" t="s">
        <v>59</v>
      </c>
      <c r="K603" t="s">
        <v>2766</v>
      </c>
      <c r="L603" t="s">
        <v>2767</v>
      </c>
      <c r="M603" t="s">
        <v>2768</v>
      </c>
      <c r="N603" t="s">
        <v>146</v>
      </c>
      <c r="P603" t="s">
        <v>47</v>
      </c>
      <c r="Q603">
        <v>2016</v>
      </c>
      <c r="T603" t="s">
        <v>36</v>
      </c>
      <c r="U603" t="s">
        <v>37</v>
      </c>
      <c r="V603" t="s">
        <v>2769</v>
      </c>
    </row>
    <row r="604" spans="2:27" x14ac:dyDescent="0.35">
      <c r="B604">
        <v>629</v>
      </c>
      <c r="C604" t="s">
        <v>27</v>
      </c>
      <c r="D604" t="s">
        <v>2770</v>
      </c>
      <c r="E604" t="s">
        <v>2771</v>
      </c>
      <c r="F604" t="s">
        <v>7</v>
      </c>
      <c r="H604" t="s">
        <v>30</v>
      </c>
      <c r="K604" t="s">
        <v>2772</v>
      </c>
      <c r="L604" t="s">
        <v>32</v>
      </c>
      <c r="M604" t="s">
        <v>2773</v>
      </c>
      <c r="N604" t="s">
        <v>34</v>
      </c>
      <c r="P604" t="s">
        <v>47</v>
      </c>
      <c r="Q604">
        <v>2014</v>
      </c>
      <c r="T604" t="s">
        <v>36</v>
      </c>
      <c r="U604" t="s">
        <v>37</v>
      </c>
      <c r="V604" t="s">
        <v>2774</v>
      </c>
    </row>
    <row r="605" spans="2:27" x14ac:dyDescent="0.35">
      <c r="B605">
        <v>631</v>
      </c>
      <c r="C605" t="s">
        <v>56</v>
      </c>
      <c r="D605" t="s">
        <v>2775</v>
      </c>
      <c r="E605" t="s">
        <v>2776</v>
      </c>
      <c r="F605" t="s">
        <v>7</v>
      </c>
      <c r="H605" t="s">
        <v>59</v>
      </c>
      <c r="K605" t="s">
        <v>2392</v>
      </c>
      <c r="L605" t="s">
        <v>980</v>
      </c>
      <c r="N605" t="s">
        <v>53</v>
      </c>
      <c r="P605" t="s">
        <v>47</v>
      </c>
      <c r="Q605">
        <v>2000</v>
      </c>
      <c r="T605" t="s">
        <v>36</v>
      </c>
      <c r="U605" t="s">
        <v>37</v>
      </c>
      <c r="V605" t="s">
        <v>2777</v>
      </c>
    </row>
    <row r="606" spans="2:27" x14ac:dyDescent="0.35">
      <c r="B606">
        <v>632</v>
      </c>
      <c r="C606" t="s">
        <v>177</v>
      </c>
      <c r="D606" t="s">
        <v>2778</v>
      </c>
      <c r="E606" t="s">
        <v>2779</v>
      </c>
      <c r="F606" t="s">
        <v>7</v>
      </c>
      <c r="H606" t="s">
        <v>180</v>
      </c>
      <c r="K606" t="s">
        <v>503</v>
      </c>
      <c r="L606" t="s">
        <v>75</v>
      </c>
      <c r="N606" t="s">
        <v>53</v>
      </c>
      <c r="P606" t="s">
        <v>54</v>
      </c>
      <c r="Q606">
        <v>2006</v>
      </c>
      <c r="R606">
        <v>2006</v>
      </c>
      <c r="S606">
        <v>2013</v>
      </c>
      <c r="T606" t="s">
        <v>36</v>
      </c>
      <c r="U606" t="s">
        <v>37</v>
      </c>
      <c r="V606" t="s">
        <v>2780</v>
      </c>
    </row>
    <row r="607" spans="2:27" x14ac:dyDescent="0.35">
      <c r="B607">
        <v>633</v>
      </c>
      <c r="C607" t="s">
        <v>112</v>
      </c>
      <c r="D607" t="s">
        <v>2781</v>
      </c>
      <c r="E607" t="s">
        <v>2782</v>
      </c>
      <c r="F607" t="s">
        <v>7</v>
      </c>
      <c r="H607" t="s">
        <v>115</v>
      </c>
      <c r="K607" t="s">
        <v>74</v>
      </c>
      <c r="L607" t="s">
        <v>32</v>
      </c>
      <c r="N607" t="s">
        <v>34</v>
      </c>
      <c r="P607" t="s">
        <v>47</v>
      </c>
      <c r="Q607">
        <v>2014</v>
      </c>
      <c r="T607" t="s">
        <v>36</v>
      </c>
      <c r="U607" t="s">
        <v>2131</v>
      </c>
      <c r="V607" t="s">
        <v>2783</v>
      </c>
    </row>
    <row r="608" spans="2:27" x14ac:dyDescent="0.35">
      <c r="B608">
        <v>634</v>
      </c>
      <c r="C608" t="s">
        <v>56</v>
      </c>
      <c r="D608" t="s">
        <v>2784</v>
      </c>
      <c r="E608" t="s">
        <v>2785</v>
      </c>
      <c r="F608" t="s">
        <v>7</v>
      </c>
      <c r="H608" t="s">
        <v>59</v>
      </c>
      <c r="K608" t="s">
        <v>469</v>
      </c>
      <c r="L608" t="s">
        <v>317</v>
      </c>
      <c r="N608" t="s">
        <v>473</v>
      </c>
      <c r="P608" t="s">
        <v>47</v>
      </c>
      <c r="Q608">
        <v>2005</v>
      </c>
      <c r="T608" t="s">
        <v>36</v>
      </c>
      <c r="U608" t="s">
        <v>37</v>
      </c>
    </row>
    <row r="609" spans="2:22" x14ac:dyDescent="0.35">
      <c r="B609">
        <v>635</v>
      </c>
      <c r="C609" t="s">
        <v>112</v>
      </c>
      <c r="D609" t="s">
        <v>2786</v>
      </c>
      <c r="E609" t="s">
        <v>2787</v>
      </c>
      <c r="F609" t="s">
        <v>1625</v>
      </c>
      <c r="H609" t="s">
        <v>115</v>
      </c>
      <c r="J609" t="s">
        <v>2788</v>
      </c>
      <c r="K609" t="s">
        <v>503</v>
      </c>
      <c r="L609" t="s">
        <v>61</v>
      </c>
      <c r="M609" t="s">
        <v>2789</v>
      </c>
      <c r="N609" t="s">
        <v>63</v>
      </c>
      <c r="P609" t="s">
        <v>47</v>
      </c>
      <c r="Q609">
        <v>2016</v>
      </c>
      <c r="T609" t="s">
        <v>36</v>
      </c>
      <c r="U609" t="s">
        <v>37</v>
      </c>
      <c r="V609" t="s">
        <v>2790</v>
      </c>
    </row>
    <row r="610" spans="2:22" x14ac:dyDescent="0.35">
      <c r="B610">
        <v>637</v>
      </c>
      <c r="C610" t="s">
        <v>27</v>
      </c>
      <c r="D610" t="s">
        <v>2791</v>
      </c>
      <c r="E610" t="s">
        <v>2792</v>
      </c>
      <c r="F610" t="s">
        <v>7</v>
      </c>
      <c r="H610" t="s">
        <v>30</v>
      </c>
      <c r="K610" t="s">
        <v>2793</v>
      </c>
      <c r="L610" t="s">
        <v>2794</v>
      </c>
      <c r="N610" t="s">
        <v>473</v>
      </c>
      <c r="P610" t="s">
        <v>54</v>
      </c>
      <c r="Q610">
        <v>2000</v>
      </c>
      <c r="T610" t="s">
        <v>36</v>
      </c>
      <c r="U610" t="s">
        <v>37</v>
      </c>
      <c r="V610" t="s">
        <v>2795</v>
      </c>
    </row>
    <row r="611" spans="2:22" x14ac:dyDescent="0.35">
      <c r="B611">
        <v>638</v>
      </c>
      <c r="C611" t="s">
        <v>128</v>
      </c>
      <c r="D611" s="1" t="s">
        <v>2796</v>
      </c>
      <c r="E611" t="s">
        <v>2797</v>
      </c>
      <c r="F611" t="s">
        <v>7</v>
      </c>
      <c r="H611" t="s">
        <v>131</v>
      </c>
      <c r="K611" t="s">
        <v>2798</v>
      </c>
      <c r="L611" t="s">
        <v>2799</v>
      </c>
      <c r="N611" t="s">
        <v>53</v>
      </c>
      <c r="P611" t="s">
        <v>47</v>
      </c>
      <c r="Q611">
        <v>2010</v>
      </c>
      <c r="T611" t="s">
        <v>36</v>
      </c>
      <c r="U611" t="s">
        <v>320</v>
      </c>
    </row>
    <row r="612" spans="2:22" x14ac:dyDescent="0.35">
      <c r="B612">
        <v>639</v>
      </c>
      <c r="C612" t="s">
        <v>65</v>
      </c>
      <c r="D612" t="s">
        <v>2800</v>
      </c>
      <c r="E612" t="s">
        <v>2801</v>
      </c>
      <c r="F612" t="s">
        <v>7</v>
      </c>
      <c r="H612" t="s">
        <v>68</v>
      </c>
      <c r="K612" t="s">
        <v>2536</v>
      </c>
      <c r="L612" t="s">
        <v>966</v>
      </c>
      <c r="N612" t="s">
        <v>473</v>
      </c>
      <c r="P612" t="s">
        <v>54</v>
      </c>
      <c r="Q612">
        <v>1996</v>
      </c>
      <c r="T612" t="s">
        <v>36</v>
      </c>
      <c r="U612" t="s">
        <v>37</v>
      </c>
    </row>
    <row r="613" spans="2:22" x14ac:dyDescent="0.35">
      <c r="B613">
        <v>640</v>
      </c>
      <c r="C613" t="s">
        <v>56</v>
      </c>
      <c r="D613" t="s">
        <v>2802</v>
      </c>
      <c r="E613" t="s">
        <v>2803</v>
      </c>
      <c r="F613" t="s">
        <v>7</v>
      </c>
      <c r="H613" t="s">
        <v>59</v>
      </c>
      <c r="K613" t="s">
        <v>517</v>
      </c>
      <c r="L613" t="s">
        <v>96</v>
      </c>
      <c r="M613" t="s">
        <v>2804</v>
      </c>
      <c r="N613" t="s">
        <v>63</v>
      </c>
      <c r="O613">
        <v>1</v>
      </c>
      <c r="P613" t="s">
        <v>54</v>
      </c>
      <c r="Q613">
        <v>2015</v>
      </c>
      <c r="T613" t="s">
        <v>36</v>
      </c>
      <c r="U613" t="s">
        <v>37</v>
      </c>
      <c r="V613" t="s">
        <v>2805</v>
      </c>
    </row>
    <row r="614" spans="2:22" x14ac:dyDescent="0.35">
      <c r="B614">
        <v>641</v>
      </c>
      <c r="C614" t="s">
        <v>407</v>
      </c>
      <c r="D614" t="s">
        <v>2806</v>
      </c>
      <c r="E614" t="s">
        <v>2807</v>
      </c>
      <c r="F614" t="s">
        <v>273</v>
      </c>
      <c r="H614" t="s">
        <v>410</v>
      </c>
      <c r="K614" t="s">
        <v>517</v>
      </c>
      <c r="L614" t="s">
        <v>317</v>
      </c>
      <c r="N614" t="s">
        <v>34</v>
      </c>
      <c r="P614" t="s">
        <v>47</v>
      </c>
      <c r="Q614">
        <v>2003</v>
      </c>
      <c r="T614" t="s">
        <v>36</v>
      </c>
      <c r="U614" t="s">
        <v>37</v>
      </c>
      <c r="V614" t="s">
        <v>2808</v>
      </c>
    </row>
    <row r="615" spans="2:22" x14ac:dyDescent="0.35">
      <c r="B615">
        <v>642</v>
      </c>
      <c r="C615" t="s">
        <v>39</v>
      </c>
      <c r="D615" t="s">
        <v>2809</v>
      </c>
      <c r="E615" t="s">
        <v>2810</v>
      </c>
      <c r="F615" t="s">
        <v>7</v>
      </c>
      <c r="H615" t="s">
        <v>42</v>
      </c>
      <c r="K615" t="s">
        <v>69</v>
      </c>
      <c r="L615" t="s">
        <v>44</v>
      </c>
      <c r="N615" t="s">
        <v>53</v>
      </c>
      <c r="P615" t="s">
        <v>47</v>
      </c>
      <c r="Q615">
        <v>2002</v>
      </c>
      <c r="T615" t="s">
        <v>36</v>
      </c>
      <c r="U615" t="s">
        <v>37</v>
      </c>
      <c r="V615" t="s">
        <v>2811</v>
      </c>
    </row>
    <row r="616" spans="2:22" x14ac:dyDescent="0.35">
      <c r="B616">
        <v>643</v>
      </c>
      <c r="C616" t="s">
        <v>83</v>
      </c>
      <c r="D616" s="1" t="s">
        <v>2812</v>
      </c>
      <c r="E616" t="s">
        <v>2813</v>
      </c>
      <c r="F616" t="s">
        <v>273</v>
      </c>
      <c r="H616" t="s">
        <v>86</v>
      </c>
      <c r="K616" t="s">
        <v>1007</v>
      </c>
      <c r="L616" t="s">
        <v>44</v>
      </c>
      <c r="M616" t="s">
        <v>2814</v>
      </c>
      <c r="N616" t="s">
        <v>134</v>
      </c>
      <c r="P616" t="s">
        <v>54</v>
      </c>
      <c r="Q616">
        <v>2001</v>
      </c>
      <c r="S616">
        <v>2004</v>
      </c>
      <c r="T616" t="s">
        <v>36</v>
      </c>
      <c r="U616" t="s">
        <v>37</v>
      </c>
      <c r="V616" t="s">
        <v>2815</v>
      </c>
    </row>
    <row r="617" spans="2:22" x14ac:dyDescent="0.35">
      <c r="B617">
        <v>644</v>
      </c>
      <c r="C617" t="s">
        <v>65</v>
      </c>
      <c r="D617" t="s">
        <v>2816</v>
      </c>
      <c r="E617" t="s">
        <v>2817</v>
      </c>
      <c r="F617" t="s">
        <v>7</v>
      </c>
      <c r="H617" t="s">
        <v>68</v>
      </c>
      <c r="K617" t="s">
        <v>2818</v>
      </c>
      <c r="L617" t="s">
        <v>61</v>
      </c>
      <c r="M617" t="s">
        <v>2819</v>
      </c>
      <c r="N617" t="s">
        <v>63</v>
      </c>
      <c r="P617" t="s">
        <v>54</v>
      </c>
      <c r="Q617">
        <v>2011</v>
      </c>
      <c r="R617">
        <v>2011</v>
      </c>
      <c r="S617">
        <v>2020</v>
      </c>
      <c r="T617" t="s">
        <v>158</v>
      </c>
      <c r="U617" t="s">
        <v>37</v>
      </c>
      <c r="V617" t="s">
        <v>606</v>
      </c>
    </row>
    <row r="618" spans="2:22" x14ac:dyDescent="0.35">
      <c r="B618">
        <v>645</v>
      </c>
      <c r="C618" t="s">
        <v>1283</v>
      </c>
      <c r="D618" t="s">
        <v>2820</v>
      </c>
      <c r="E618" t="s">
        <v>2821</v>
      </c>
      <c r="F618" t="s">
        <v>7</v>
      </c>
      <c r="H618" t="s">
        <v>1286</v>
      </c>
      <c r="K618" t="s">
        <v>2720</v>
      </c>
      <c r="L618" t="s">
        <v>2822</v>
      </c>
      <c r="M618" t="s">
        <v>2823</v>
      </c>
      <c r="N618" t="s">
        <v>211</v>
      </c>
      <c r="P618" t="s">
        <v>47</v>
      </c>
      <c r="Q618">
        <v>2007</v>
      </c>
      <c r="T618" t="s">
        <v>36</v>
      </c>
      <c r="U618" t="s">
        <v>37</v>
      </c>
      <c r="V618" t="s">
        <v>2824</v>
      </c>
    </row>
    <row r="619" spans="2:22" x14ac:dyDescent="0.35">
      <c r="B619">
        <v>646</v>
      </c>
      <c r="C619" t="s">
        <v>254</v>
      </c>
      <c r="D619" t="s">
        <v>2825</v>
      </c>
      <c r="E619" t="s">
        <v>2826</v>
      </c>
      <c r="F619" t="s">
        <v>7</v>
      </c>
      <c r="H619" t="s">
        <v>257</v>
      </c>
      <c r="K619" t="s">
        <v>517</v>
      </c>
      <c r="L619" t="s">
        <v>44</v>
      </c>
      <c r="M619" t="s">
        <v>2827</v>
      </c>
      <c r="N619" t="s">
        <v>53</v>
      </c>
      <c r="P619" t="s">
        <v>47</v>
      </c>
      <c r="Q619">
        <v>2012</v>
      </c>
      <c r="T619" t="s">
        <v>36</v>
      </c>
      <c r="U619" t="s">
        <v>37</v>
      </c>
      <c r="V619" t="s">
        <v>2828</v>
      </c>
    </row>
    <row r="620" spans="2:22" x14ac:dyDescent="0.35">
      <c r="B620">
        <v>647</v>
      </c>
      <c r="C620" t="s">
        <v>1283</v>
      </c>
      <c r="D620" t="s">
        <v>2829</v>
      </c>
      <c r="E620" t="s">
        <v>2830</v>
      </c>
      <c r="F620" t="s">
        <v>7</v>
      </c>
      <c r="H620" t="s">
        <v>1286</v>
      </c>
      <c r="K620" t="s">
        <v>123</v>
      </c>
      <c r="L620" t="s">
        <v>317</v>
      </c>
      <c r="M620" t="s">
        <v>2831</v>
      </c>
      <c r="N620" t="s">
        <v>157</v>
      </c>
      <c r="P620" t="s">
        <v>54</v>
      </c>
      <c r="Q620">
        <v>2003</v>
      </c>
      <c r="T620" t="s">
        <v>36</v>
      </c>
      <c r="U620" t="s">
        <v>37</v>
      </c>
      <c r="V620" t="s">
        <v>2832</v>
      </c>
    </row>
    <row r="621" spans="2:22" x14ac:dyDescent="0.35">
      <c r="B621">
        <v>648</v>
      </c>
      <c r="C621" t="s">
        <v>27</v>
      </c>
      <c r="D621" t="s">
        <v>2833</v>
      </c>
      <c r="E621" t="s">
        <v>2834</v>
      </c>
      <c r="F621" t="s">
        <v>7</v>
      </c>
      <c r="H621" t="s">
        <v>30</v>
      </c>
      <c r="K621" t="s">
        <v>2835</v>
      </c>
      <c r="L621" t="s">
        <v>96</v>
      </c>
      <c r="N621" t="s">
        <v>392</v>
      </c>
      <c r="P621" t="s">
        <v>47</v>
      </c>
      <c r="Q621">
        <v>2002</v>
      </c>
      <c r="T621" t="s">
        <v>36</v>
      </c>
      <c r="U621" t="s">
        <v>37</v>
      </c>
      <c r="V621" t="s">
        <v>2836</v>
      </c>
    </row>
    <row r="622" spans="2:22" x14ac:dyDescent="0.35">
      <c r="B622">
        <v>649</v>
      </c>
      <c r="C622" t="s">
        <v>177</v>
      </c>
      <c r="D622" t="s">
        <v>2837</v>
      </c>
      <c r="E622" t="s">
        <v>2838</v>
      </c>
      <c r="F622" t="s">
        <v>7</v>
      </c>
      <c r="H622" t="s">
        <v>180</v>
      </c>
      <c r="K622" t="s">
        <v>2839</v>
      </c>
      <c r="L622" t="s">
        <v>96</v>
      </c>
      <c r="N622" t="s">
        <v>53</v>
      </c>
      <c r="P622" t="s">
        <v>54</v>
      </c>
      <c r="Q622">
        <v>2011</v>
      </c>
      <c r="S622">
        <v>2016</v>
      </c>
      <c r="T622" t="s">
        <v>36</v>
      </c>
      <c r="U622" t="s">
        <v>320</v>
      </c>
      <c r="V622" t="s">
        <v>2840</v>
      </c>
    </row>
    <row r="623" spans="2:22" x14ac:dyDescent="0.35">
      <c r="B623">
        <v>650</v>
      </c>
      <c r="C623" t="s">
        <v>499</v>
      </c>
      <c r="D623" t="s">
        <v>2841</v>
      </c>
      <c r="E623" t="s">
        <v>2842</v>
      </c>
      <c r="F623" t="s">
        <v>7</v>
      </c>
      <c r="H623" t="s">
        <v>502</v>
      </c>
      <c r="K623" t="s">
        <v>293</v>
      </c>
      <c r="L623" t="s">
        <v>2109</v>
      </c>
      <c r="N623" t="s">
        <v>53</v>
      </c>
      <c r="P623" t="s">
        <v>47</v>
      </c>
      <c r="Q623">
        <v>2006</v>
      </c>
      <c r="R623">
        <v>2006</v>
      </c>
      <c r="T623" t="s">
        <v>36</v>
      </c>
      <c r="U623" t="s">
        <v>533</v>
      </c>
      <c r="V623" t="s">
        <v>2843</v>
      </c>
    </row>
    <row r="624" spans="2:22" x14ac:dyDescent="0.35">
      <c r="B624">
        <v>651</v>
      </c>
      <c r="C624" t="s">
        <v>83</v>
      </c>
      <c r="D624" s="1" t="s">
        <v>2844</v>
      </c>
      <c r="E624" t="s">
        <v>2845</v>
      </c>
      <c r="F624" t="s">
        <v>7</v>
      </c>
      <c r="H624" t="s">
        <v>86</v>
      </c>
      <c r="K624" t="s">
        <v>2846</v>
      </c>
      <c r="L624" t="s">
        <v>96</v>
      </c>
      <c r="N624" t="s">
        <v>53</v>
      </c>
      <c r="P624" t="s">
        <v>54</v>
      </c>
      <c r="Q624">
        <v>2001</v>
      </c>
      <c r="S624">
        <v>2009</v>
      </c>
      <c r="T624" t="s">
        <v>36</v>
      </c>
      <c r="U624" t="s">
        <v>37</v>
      </c>
      <c r="V624" t="s">
        <v>2847</v>
      </c>
    </row>
    <row r="625" spans="2:22" x14ac:dyDescent="0.35">
      <c r="B625">
        <v>652</v>
      </c>
      <c r="C625" t="s">
        <v>177</v>
      </c>
      <c r="D625" t="s">
        <v>2848</v>
      </c>
      <c r="E625" t="s">
        <v>2849</v>
      </c>
      <c r="F625" t="s">
        <v>7</v>
      </c>
      <c r="H625" t="s">
        <v>180</v>
      </c>
      <c r="K625" t="s">
        <v>774</v>
      </c>
      <c r="L625" t="s">
        <v>2850</v>
      </c>
      <c r="N625" t="s">
        <v>532</v>
      </c>
      <c r="P625" t="s">
        <v>47</v>
      </c>
      <c r="Q625">
        <v>2005</v>
      </c>
      <c r="T625" t="s">
        <v>36</v>
      </c>
      <c r="U625" t="s">
        <v>37</v>
      </c>
      <c r="V625" t="s">
        <v>2851</v>
      </c>
    </row>
    <row r="626" spans="2:22" x14ac:dyDescent="0.35">
      <c r="B626">
        <v>653</v>
      </c>
      <c r="C626" t="s">
        <v>83</v>
      </c>
      <c r="D626" s="1" t="s">
        <v>2852</v>
      </c>
      <c r="E626" t="s">
        <v>2853</v>
      </c>
      <c r="F626" t="s">
        <v>7</v>
      </c>
      <c r="H626" t="s">
        <v>86</v>
      </c>
      <c r="K626" t="s">
        <v>138</v>
      </c>
      <c r="L626" t="s">
        <v>96</v>
      </c>
      <c r="N626" t="s">
        <v>34</v>
      </c>
      <c r="P626" t="s">
        <v>54</v>
      </c>
      <c r="Q626">
        <v>2000</v>
      </c>
      <c r="S626">
        <v>2003</v>
      </c>
      <c r="T626" t="s">
        <v>36</v>
      </c>
      <c r="U626" t="s">
        <v>37</v>
      </c>
      <c r="V626" t="s">
        <v>2854</v>
      </c>
    </row>
    <row r="627" spans="2:22" x14ac:dyDescent="0.35">
      <c r="B627">
        <v>654</v>
      </c>
      <c r="C627" t="s">
        <v>217</v>
      </c>
      <c r="D627" t="s">
        <v>2855</v>
      </c>
      <c r="E627" t="s">
        <v>2856</v>
      </c>
      <c r="F627" t="s">
        <v>7</v>
      </c>
      <c r="H627" t="s">
        <v>220</v>
      </c>
      <c r="K627" t="s">
        <v>293</v>
      </c>
      <c r="L627" t="s">
        <v>895</v>
      </c>
      <c r="M627" t="s">
        <v>2857</v>
      </c>
      <c r="N627" t="s">
        <v>459</v>
      </c>
      <c r="P627" t="s">
        <v>47</v>
      </c>
      <c r="Q627">
        <v>2001</v>
      </c>
      <c r="R627">
        <v>2001</v>
      </c>
      <c r="T627" t="s">
        <v>36</v>
      </c>
      <c r="U627" t="s">
        <v>676</v>
      </c>
      <c r="V627" t="s">
        <v>2858</v>
      </c>
    </row>
    <row r="628" spans="2:22" x14ac:dyDescent="0.35">
      <c r="B628">
        <v>655</v>
      </c>
      <c r="C628" t="s">
        <v>112</v>
      </c>
      <c r="D628" t="s">
        <v>2859</v>
      </c>
      <c r="E628" t="s">
        <v>2856</v>
      </c>
      <c r="F628" t="s">
        <v>7</v>
      </c>
      <c r="H628" t="s">
        <v>115</v>
      </c>
      <c r="K628" t="s">
        <v>987</v>
      </c>
      <c r="L628" t="s">
        <v>96</v>
      </c>
      <c r="M628" t="s">
        <v>2860</v>
      </c>
      <c r="N628" t="s">
        <v>459</v>
      </c>
      <c r="P628" t="s">
        <v>47</v>
      </c>
      <c r="Q628">
        <v>1995</v>
      </c>
      <c r="R628">
        <v>1995</v>
      </c>
      <c r="T628" t="s">
        <v>36</v>
      </c>
      <c r="U628" t="s">
        <v>676</v>
      </c>
      <c r="V628" t="s">
        <v>2861</v>
      </c>
    </row>
    <row r="629" spans="2:22" x14ac:dyDescent="0.35">
      <c r="B629">
        <v>656</v>
      </c>
      <c r="C629" t="s">
        <v>65</v>
      </c>
      <c r="D629" t="s">
        <v>2862</v>
      </c>
      <c r="E629" t="s">
        <v>2856</v>
      </c>
      <c r="F629" t="s">
        <v>7</v>
      </c>
      <c r="H629" t="s">
        <v>68</v>
      </c>
      <c r="K629" t="s">
        <v>293</v>
      </c>
      <c r="L629" t="s">
        <v>96</v>
      </c>
      <c r="M629" t="s">
        <v>2863</v>
      </c>
      <c r="N629" t="s">
        <v>459</v>
      </c>
      <c r="P629" t="s">
        <v>47</v>
      </c>
      <c r="Q629">
        <v>2009</v>
      </c>
      <c r="T629" t="s">
        <v>36</v>
      </c>
      <c r="U629" t="s">
        <v>676</v>
      </c>
      <c r="V629" t="s">
        <v>2864</v>
      </c>
    </row>
    <row r="630" spans="2:22" x14ac:dyDescent="0.35">
      <c r="B630">
        <v>657</v>
      </c>
      <c r="C630" t="s">
        <v>499</v>
      </c>
      <c r="D630" t="s">
        <v>2865</v>
      </c>
      <c r="E630" t="s">
        <v>2866</v>
      </c>
      <c r="F630" t="s">
        <v>7</v>
      </c>
      <c r="H630" t="s">
        <v>502</v>
      </c>
      <c r="K630" t="s">
        <v>293</v>
      </c>
      <c r="L630" t="s">
        <v>96</v>
      </c>
      <c r="N630" t="s">
        <v>53</v>
      </c>
      <c r="P630" t="s">
        <v>47</v>
      </c>
      <c r="Q630">
        <v>2005</v>
      </c>
      <c r="T630" t="s">
        <v>36</v>
      </c>
      <c r="U630" t="s">
        <v>533</v>
      </c>
      <c r="V630" t="s">
        <v>2867</v>
      </c>
    </row>
    <row r="631" spans="2:22" x14ac:dyDescent="0.35">
      <c r="B631">
        <v>658</v>
      </c>
      <c r="C631" t="s">
        <v>407</v>
      </c>
      <c r="D631" t="s">
        <v>2868</v>
      </c>
      <c r="E631" t="s">
        <v>2869</v>
      </c>
      <c r="F631" t="s">
        <v>7</v>
      </c>
      <c r="H631" t="s">
        <v>410</v>
      </c>
      <c r="K631" t="s">
        <v>987</v>
      </c>
      <c r="L631" t="s">
        <v>96</v>
      </c>
      <c r="M631" t="s">
        <v>2870</v>
      </c>
      <c r="N631" t="s">
        <v>532</v>
      </c>
      <c r="P631" t="s">
        <v>47</v>
      </c>
      <c r="Q631">
        <v>1997</v>
      </c>
      <c r="R631">
        <v>1997</v>
      </c>
      <c r="T631" t="s">
        <v>36</v>
      </c>
      <c r="U631" t="s">
        <v>533</v>
      </c>
      <c r="V631" t="s">
        <v>2871</v>
      </c>
    </row>
    <row r="632" spans="2:22" x14ac:dyDescent="0.35">
      <c r="B632">
        <v>659</v>
      </c>
      <c r="C632" t="s">
        <v>128</v>
      </c>
      <c r="D632" s="1" t="s">
        <v>2872</v>
      </c>
      <c r="E632" t="s">
        <v>2869</v>
      </c>
      <c r="F632" t="s">
        <v>7</v>
      </c>
      <c r="H632" t="s">
        <v>131</v>
      </c>
      <c r="K632" t="s">
        <v>201</v>
      </c>
      <c r="L632" t="s">
        <v>628</v>
      </c>
      <c r="M632" t="s">
        <v>2873</v>
      </c>
      <c r="N632" t="s">
        <v>532</v>
      </c>
      <c r="P632" t="s">
        <v>47</v>
      </c>
      <c r="Q632">
        <v>2011</v>
      </c>
      <c r="T632" t="s">
        <v>36</v>
      </c>
      <c r="U632" t="s">
        <v>533</v>
      </c>
      <c r="V632" t="s">
        <v>2874</v>
      </c>
    </row>
    <row r="633" spans="2:22" x14ac:dyDescent="0.35">
      <c r="B633">
        <v>660</v>
      </c>
      <c r="C633" t="s">
        <v>128</v>
      </c>
      <c r="D633" s="1" t="s">
        <v>2875</v>
      </c>
      <c r="E633" t="s">
        <v>2876</v>
      </c>
      <c r="F633" t="s">
        <v>7</v>
      </c>
      <c r="H633" t="s">
        <v>131</v>
      </c>
      <c r="K633" t="s">
        <v>469</v>
      </c>
      <c r="L633" t="s">
        <v>2877</v>
      </c>
      <c r="M633" t="s">
        <v>2878</v>
      </c>
      <c r="N633" t="s">
        <v>53</v>
      </c>
      <c r="P633" t="s">
        <v>47</v>
      </c>
      <c r="Q633">
        <v>2004</v>
      </c>
      <c r="T633" t="s">
        <v>36</v>
      </c>
      <c r="U633" t="s">
        <v>37</v>
      </c>
      <c r="V633" t="s">
        <v>2879</v>
      </c>
    </row>
    <row r="634" spans="2:22" x14ac:dyDescent="0.35">
      <c r="B634">
        <v>661</v>
      </c>
      <c r="C634" t="s">
        <v>302</v>
      </c>
      <c r="D634" t="s">
        <v>2880</v>
      </c>
      <c r="E634" t="s">
        <v>2881</v>
      </c>
      <c r="F634" t="s">
        <v>7</v>
      </c>
      <c r="H634" t="s">
        <v>305</v>
      </c>
      <c r="K634" t="s">
        <v>2882</v>
      </c>
      <c r="L634" t="s">
        <v>2883</v>
      </c>
      <c r="M634" t="s">
        <v>2884</v>
      </c>
      <c r="N634" t="s">
        <v>34</v>
      </c>
      <c r="P634" t="s">
        <v>47</v>
      </c>
      <c r="Q634">
        <v>2015</v>
      </c>
      <c r="T634" t="s">
        <v>125</v>
      </c>
      <c r="U634" t="s">
        <v>2885</v>
      </c>
      <c r="V634" t="s">
        <v>2886</v>
      </c>
    </row>
    <row r="635" spans="2:22" x14ac:dyDescent="0.35">
      <c r="B635">
        <v>662</v>
      </c>
      <c r="C635" t="s">
        <v>302</v>
      </c>
      <c r="D635" t="s">
        <v>2887</v>
      </c>
      <c r="E635" t="s">
        <v>2888</v>
      </c>
      <c r="F635" t="s">
        <v>7</v>
      </c>
      <c r="H635" t="s">
        <v>305</v>
      </c>
      <c r="K635" t="s">
        <v>2401</v>
      </c>
      <c r="L635" t="s">
        <v>966</v>
      </c>
      <c r="M635" t="s">
        <v>2889</v>
      </c>
      <c r="N635" t="s">
        <v>532</v>
      </c>
      <c r="P635" t="s">
        <v>47</v>
      </c>
      <c r="Q635">
        <v>2015</v>
      </c>
      <c r="T635" t="s">
        <v>125</v>
      </c>
      <c r="U635" t="s">
        <v>533</v>
      </c>
      <c r="V635" t="s">
        <v>2890</v>
      </c>
    </row>
    <row r="636" spans="2:22" x14ac:dyDescent="0.35">
      <c r="B636">
        <v>663</v>
      </c>
      <c r="C636" t="s">
        <v>302</v>
      </c>
      <c r="D636" t="s">
        <v>2891</v>
      </c>
      <c r="E636" t="s">
        <v>2892</v>
      </c>
      <c r="F636" t="s">
        <v>7</v>
      </c>
      <c r="H636" t="s">
        <v>305</v>
      </c>
      <c r="K636" t="s">
        <v>774</v>
      </c>
      <c r="L636" t="s">
        <v>722</v>
      </c>
      <c r="M636" t="s">
        <v>2893</v>
      </c>
      <c r="N636" t="s">
        <v>532</v>
      </c>
      <c r="P636" t="s">
        <v>47</v>
      </c>
      <c r="Q636">
        <v>2001</v>
      </c>
      <c r="T636" t="s">
        <v>36</v>
      </c>
      <c r="U636" t="s">
        <v>533</v>
      </c>
      <c r="V636" t="s">
        <v>2894</v>
      </c>
    </row>
    <row r="637" spans="2:22" x14ac:dyDescent="0.35">
      <c r="B637">
        <v>664</v>
      </c>
      <c r="C637" t="s">
        <v>302</v>
      </c>
      <c r="D637" t="s">
        <v>2895</v>
      </c>
      <c r="E637" t="s">
        <v>2896</v>
      </c>
      <c r="F637" t="s">
        <v>7</v>
      </c>
      <c r="H637" t="s">
        <v>305</v>
      </c>
      <c r="K637" t="s">
        <v>595</v>
      </c>
      <c r="L637" t="s">
        <v>44</v>
      </c>
      <c r="M637" t="s">
        <v>2897</v>
      </c>
      <c r="N637" t="s">
        <v>134</v>
      </c>
      <c r="P637" t="s">
        <v>47</v>
      </c>
      <c r="Q637">
        <v>2001</v>
      </c>
      <c r="T637" t="s">
        <v>125</v>
      </c>
      <c r="U637" t="s">
        <v>533</v>
      </c>
      <c r="V637" t="s">
        <v>2898</v>
      </c>
    </row>
    <row r="638" spans="2:22" x14ac:dyDescent="0.35">
      <c r="B638">
        <v>665</v>
      </c>
      <c r="C638" t="s">
        <v>302</v>
      </c>
      <c r="D638" t="s">
        <v>2899</v>
      </c>
      <c r="E638" t="s">
        <v>2900</v>
      </c>
      <c r="F638" t="s">
        <v>7</v>
      </c>
      <c r="H638" t="s">
        <v>305</v>
      </c>
      <c r="K638" t="s">
        <v>293</v>
      </c>
      <c r="L638" t="s">
        <v>294</v>
      </c>
      <c r="M638" t="s">
        <v>2901</v>
      </c>
      <c r="N638" t="s">
        <v>53</v>
      </c>
      <c r="P638" t="s">
        <v>47</v>
      </c>
      <c r="Q638">
        <v>2002</v>
      </c>
      <c r="T638" t="s">
        <v>36</v>
      </c>
      <c r="U638" t="s">
        <v>37</v>
      </c>
      <c r="V638" t="s">
        <v>2902</v>
      </c>
    </row>
    <row r="639" spans="2:22" x14ac:dyDescent="0.35">
      <c r="B639">
        <v>666</v>
      </c>
      <c r="C639" t="s">
        <v>302</v>
      </c>
      <c r="D639" t="s">
        <v>2903</v>
      </c>
      <c r="E639" t="s">
        <v>2904</v>
      </c>
      <c r="F639" t="s">
        <v>7</v>
      </c>
      <c r="H639" t="s">
        <v>305</v>
      </c>
      <c r="K639" t="s">
        <v>2905</v>
      </c>
      <c r="L639" t="s">
        <v>2906</v>
      </c>
      <c r="M639" t="s">
        <v>2907</v>
      </c>
      <c r="N639" t="s">
        <v>532</v>
      </c>
      <c r="P639" t="s">
        <v>47</v>
      </c>
      <c r="Q639">
        <v>2004</v>
      </c>
      <c r="T639" t="s">
        <v>36</v>
      </c>
      <c r="U639" t="s">
        <v>533</v>
      </c>
      <c r="V639" t="s">
        <v>2908</v>
      </c>
    </row>
    <row r="640" spans="2:22" x14ac:dyDescent="0.35">
      <c r="B640">
        <v>667</v>
      </c>
      <c r="C640" t="s">
        <v>302</v>
      </c>
      <c r="D640" t="s">
        <v>2909</v>
      </c>
      <c r="E640" t="s">
        <v>2910</v>
      </c>
      <c r="F640" t="s">
        <v>7</v>
      </c>
      <c r="H640" t="s">
        <v>305</v>
      </c>
      <c r="K640" t="s">
        <v>595</v>
      </c>
      <c r="L640" t="s">
        <v>44</v>
      </c>
      <c r="M640" t="s">
        <v>2911</v>
      </c>
      <c r="N640" t="s">
        <v>134</v>
      </c>
      <c r="P640" t="s">
        <v>47</v>
      </c>
      <c r="Q640">
        <v>2008</v>
      </c>
      <c r="T640" t="s">
        <v>125</v>
      </c>
      <c r="U640" t="s">
        <v>533</v>
      </c>
      <c r="V640" t="s">
        <v>2912</v>
      </c>
    </row>
    <row r="641" spans="2:27" x14ac:dyDescent="0.35">
      <c r="B641">
        <v>668</v>
      </c>
      <c r="C641" t="s">
        <v>302</v>
      </c>
      <c r="D641" t="s">
        <v>2913</v>
      </c>
      <c r="E641" t="s">
        <v>2914</v>
      </c>
      <c r="F641" t="s">
        <v>7</v>
      </c>
      <c r="H641" t="s">
        <v>305</v>
      </c>
      <c r="K641" t="s">
        <v>1279</v>
      </c>
      <c r="L641" t="s">
        <v>96</v>
      </c>
      <c r="M641" t="s">
        <v>2915</v>
      </c>
      <c r="N641" t="s">
        <v>34</v>
      </c>
      <c r="P641" t="s">
        <v>54</v>
      </c>
      <c r="Q641">
        <v>2009</v>
      </c>
      <c r="S641">
        <f>2020</f>
        <v>2020</v>
      </c>
      <c r="T641" t="s">
        <v>158</v>
      </c>
      <c r="U641" t="s">
        <v>37</v>
      </c>
      <c r="V641" t="s">
        <v>2916</v>
      </c>
      <c r="X641" t="s">
        <v>395</v>
      </c>
      <c r="Y641">
        <v>10</v>
      </c>
      <c r="AA641">
        <v>2020</v>
      </c>
    </row>
    <row r="642" spans="2:27" x14ac:dyDescent="0.35">
      <c r="B642">
        <v>669</v>
      </c>
      <c r="C642" t="s">
        <v>91</v>
      </c>
      <c r="D642" t="s">
        <v>2917</v>
      </c>
      <c r="E642" t="s">
        <v>2918</v>
      </c>
      <c r="F642" t="s">
        <v>7</v>
      </c>
      <c r="H642" t="s">
        <v>94</v>
      </c>
      <c r="K642" t="s">
        <v>2919</v>
      </c>
      <c r="L642" t="s">
        <v>2920</v>
      </c>
      <c r="M642" t="s">
        <v>2921</v>
      </c>
      <c r="N642" t="s">
        <v>34</v>
      </c>
      <c r="P642" t="s">
        <v>54</v>
      </c>
      <c r="Q642">
        <v>2009</v>
      </c>
      <c r="S642">
        <f>2020</f>
        <v>2020</v>
      </c>
      <c r="T642" t="s">
        <v>36</v>
      </c>
      <c r="U642" t="s">
        <v>37</v>
      </c>
      <c r="V642" t="s">
        <v>2922</v>
      </c>
      <c r="W642" t="s">
        <v>2923</v>
      </c>
      <c r="X642" t="s">
        <v>395</v>
      </c>
      <c r="Y642">
        <v>20</v>
      </c>
      <c r="AA642">
        <v>2020</v>
      </c>
    </row>
    <row r="643" spans="2:27" x14ac:dyDescent="0.35">
      <c r="B643">
        <v>670</v>
      </c>
      <c r="C643" t="s">
        <v>302</v>
      </c>
      <c r="D643" t="s">
        <v>2924</v>
      </c>
      <c r="E643" t="s">
        <v>2925</v>
      </c>
      <c r="F643" t="s">
        <v>7</v>
      </c>
      <c r="H643" t="s">
        <v>305</v>
      </c>
      <c r="K643" t="s">
        <v>2926</v>
      </c>
      <c r="L643" t="s">
        <v>2927</v>
      </c>
      <c r="M643" t="s">
        <v>2928</v>
      </c>
      <c r="N643" t="s">
        <v>53</v>
      </c>
      <c r="P643" t="s">
        <v>35</v>
      </c>
      <c r="Q643">
        <v>2010</v>
      </c>
      <c r="T643" t="s">
        <v>158</v>
      </c>
      <c r="U643" t="s">
        <v>37</v>
      </c>
      <c r="V643" t="s">
        <v>2929</v>
      </c>
    </row>
    <row r="644" spans="2:27" x14ac:dyDescent="0.35">
      <c r="B644">
        <v>671</v>
      </c>
      <c r="C644" t="s">
        <v>302</v>
      </c>
      <c r="D644" t="s">
        <v>2930</v>
      </c>
      <c r="E644" t="s">
        <v>2931</v>
      </c>
      <c r="F644" t="s">
        <v>7</v>
      </c>
      <c r="H644" t="s">
        <v>305</v>
      </c>
      <c r="K644" t="s">
        <v>2932</v>
      </c>
      <c r="L644" t="s">
        <v>416</v>
      </c>
      <c r="M644" t="s">
        <v>2933</v>
      </c>
      <c r="N644" t="s">
        <v>532</v>
      </c>
      <c r="P644" t="s">
        <v>47</v>
      </c>
      <c r="Q644">
        <v>2010</v>
      </c>
      <c r="T644" t="s">
        <v>125</v>
      </c>
      <c r="U644" t="s">
        <v>676</v>
      </c>
      <c r="V644" t="s">
        <v>2934</v>
      </c>
    </row>
    <row r="645" spans="2:27" x14ac:dyDescent="0.35">
      <c r="B645">
        <v>672</v>
      </c>
      <c r="C645" t="s">
        <v>302</v>
      </c>
      <c r="D645" t="s">
        <v>2935</v>
      </c>
      <c r="E645" t="s">
        <v>2936</v>
      </c>
      <c r="F645" t="s">
        <v>7</v>
      </c>
      <c r="H645" t="s">
        <v>305</v>
      </c>
      <c r="K645" t="s">
        <v>774</v>
      </c>
      <c r="L645" t="s">
        <v>339</v>
      </c>
      <c r="M645" t="s">
        <v>2937</v>
      </c>
      <c r="N645" t="s">
        <v>117</v>
      </c>
      <c r="P645" t="s">
        <v>47</v>
      </c>
      <c r="Q645">
        <v>2012</v>
      </c>
      <c r="T645" t="s">
        <v>36</v>
      </c>
      <c r="U645" t="s">
        <v>2938</v>
      </c>
      <c r="V645" t="s">
        <v>2939</v>
      </c>
    </row>
    <row r="646" spans="2:27" x14ac:dyDescent="0.35">
      <c r="B646">
        <v>673</v>
      </c>
      <c r="C646" t="s">
        <v>302</v>
      </c>
      <c r="D646" t="s">
        <v>2940</v>
      </c>
      <c r="E646" t="s">
        <v>2941</v>
      </c>
      <c r="F646" t="s">
        <v>7</v>
      </c>
      <c r="H646" t="s">
        <v>305</v>
      </c>
      <c r="K646" t="s">
        <v>2942</v>
      </c>
      <c r="L646" t="s">
        <v>96</v>
      </c>
      <c r="M646" t="s">
        <v>2943</v>
      </c>
      <c r="N646" t="s">
        <v>146</v>
      </c>
      <c r="P646" t="s">
        <v>47</v>
      </c>
      <c r="Q646">
        <v>2014</v>
      </c>
      <c r="T646" t="s">
        <v>36</v>
      </c>
      <c r="U646" t="s">
        <v>37</v>
      </c>
      <c r="V646" t="s">
        <v>2944</v>
      </c>
    </row>
    <row r="647" spans="2:27" x14ac:dyDescent="0.35">
      <c r="B647">
        <v>674</v>
      </c>
      <c r="C647" t="s">
        <v>302</v>
      </c>
      <c r="D647" t="s">
        <v>2945</v>
      </c>
      <c r="E647" t="s">
        <v>2946</v>
      </c>
      <c r="F647" t="s">
        <v>7</v>
      </c>
      <c r="H647" t="s">
        <v>305</v>
      </c>
      <c r="K647" t="s">
        <v>2387</v>
      </c>
      <c r="L647" t="s">
        <v>2947</v>
      </c>
      <c r="M647" t="s">
        <v>2948</v>
      </c>
      <c r="N647" t="s">
        <v>197</v>
      </c>
      <c r="P647" t="s">
        <v>47</v>
      </c>
      <c r="Q647">
        <v>1991</v>
      </c>
      <c r="T647" t="s">
        <v>36</v>
      </c>
      <c r="U647" t="s">
        <v>2949</v>
      </c>
      <c r="V647" t="s">
        <v>2950</v>
      </c>
    </row>
    <row r="648" spans="2:27" x14ac:dyDescent="0.35">
      <c r="B648">
        <v>675</v>
      </c>
      <c r="C648" t="s">
        <v>302</v>
      </c>
      <c r="D648" t="s">
        <v>2951</v>
      </c>
      <c r="E648" t="s">
        <v>2952</v>
      </c>
      <c r="F648" t="s">
        <v>7</v>
      </c>
      <c r="H648" t="s">
        <v>305</v>
      </c>
      <c r="K648" t="s">
        <v>2905</v>
      </c>
      <c r="L648" t="s">
        <v>96</v>
      </c>
      <c r="M648" t="s">
        <v>2953</v>
      </c>
      <c r="N648" t="s">
        <v>319</v>
      </c>
      <c r="P648" t="s">
        <v>47</v>
      </c>
      <c r="Q648">
        <v>1998</v>
      </c>
      <c r="R648">
        <v>1998</v>
      </c>
      <c r="T648" t="s">
        <v>125</v>
      </c>
      <c r="U648" t="s">
        <v>533</v>
      </c>
      <c r="V648" t="s">
        <v>2954</v>
      </c>
    </row>
    <row r="649" spans="2:27" x14ac:dyDescent="0.35">
      <c r="B649">
        <v>676</v>
      </c>
      <c r="C649" t="s">
        <v>39</v>
      </c>
      <c r="D649" t="s">
        <v>2955</v>
      </c>
      <c r="E649" t="s">
        <v>2956</v>
      </c>
      <c r="F649" t="s">
        <v>7</v>
      </c>
      <c r="H649" t="s">
        <v>42</v>
      </c>
      <c r="K649" t="s">
        <v>74</v>
      </c>
      <c r="L649" t="s">
        <v>202</v>
      </c>
      <c r="M649" t="s">
        <v>2957</v>
      </c>
      <c r="N649" t="s">
        <v>53</v>
      </c>
      <c r="O649">
        <v>2</v>
      </c>
      <c r="P649" t="s">
        <v>47</v>
      </c>
      <c r="Q649">
        <v>2016</v>
      </c>
      <c r="T649" t="s">
        <v>36</v>
      </c>
      <c r="U649" t="s">
        <v>37</v>
      </c>
      <c r="V649" t="s">
        <v>2958</v>
      </c>
    </row>
    <row r="650" spans="2:27" x14ac:dyDescent="0.35">
      <c r="B650">
        <v>677</v>
      </c>
      <c r="C650" t="s">
        <v>302</v>
      </c>
      <c r="D650" t="s">
        <v>2959</v>
      </c>
      <c r="E650" t="s">
        <v>2960</v>
      </c>
      <c r="F650" t="s">
        <v>7</v>
      </c>
      <c r="H650" t="s">
        <v>305</v>
      </c>
      <c r="K650" t="s">
        <v>2961</v>
      </c>
      <c r="L650" t="s">
        <v>96</v>
      </c>
      <c r="M650" t="s">
        <v>2962</v>
      </c>
      <c r="N650" t="s">
        <v>34</v>
      </c>
      <c r="P650" t="s">
        <v>35</v>
      </c>
      <c r="Q650">
        <v>2003</v>
      </c>
      <c r="T650" t="s">
        <v>36</v>
      </c>
      <c r="U650" t="s">
        <v>676</v>
      </c>
      <c r="V650" t="s">
        <v>2963</v>
      </c>
    </row>
    <row r="651" spans="2:27" x14ac:dyDescent="0.35">
      <c r="B651">
        <v>678</v>
      </c>
      <c r="C651" t="s">
        <v>302</v>
      </c>
      <c r="D651" t="s">
        <v>2964</v>
      </c>
      <c r="E651" t="s">
        <v>2965</v>
      </c>
      <c r="F651" t="s">
        <v>7</v>
      </c>
      <c r="H651" t="s">
        <v>305</v>
      </c>
      <c r="K651" t="s">
        <v>484</v>
      </c>
      <c r="L651" t="s">
        <v>96</v>
      </c>
      <c r="M651" t="s">
        <v>2966</v>
      </c>
      <c r="N651" t="s">
        <v>532</v>
      </c>
      <c r="P651" t="s">
        <v>47</v>
      </c>
      <c r="Q651">
        <v>2006</v>
      </c>
      <c r="T651" t="s">
        <v>158</v>
      </c>
      <c r="U651" t="s">
        <v>37</v>
      </c>
      <c r="V651" t="s">
        <v>2967</v>
      </c>
    </row>
    <row r="652" spans="2:27" x14ac:dyDescent="0.35">
      <c r="B652">
        <v>679</v>
      </c>
      <c r="C652" t="s">
        <v>302</v>
      </c>
      <c r="D652" t="s">
        <v>2968</v>
      </c>
      <c r="E652" t="s">
        <v>2969</v>
      </c>
      <c r="F652" t="s">
        <v>7</v>
      </c>
      <c r="H652" t="s">
        <v>305</v>
      </c>
      <c r="K652" t="s">
        <v>774</v>
      </c>
      <c r="L652" t="s">
        <v>1982</v>
      </c>
      <c r="M652" t="s">
        <v>2970</v>
      </c>
      <c r="N652" t="s">
        <v>532</v>
      </c>
      <c r="P652" t="s">
        <v>47</v>
      </c>
      <c r="Q652">
        <v>1999</v>
      </c>
      <c r="T652" t="s">
        <v>125</v>
      </c>
      <c r="U652" t="s">
        <v>37</v>
      </c>
      <c r="V652" t="s">
        <v>2971</v>
      </c>
    </row>
    <row r="653" spans="2:27" x14ac:dyDescent="0.35">
      <c r="B653">
        <v>680</v>
      </c>
      <c r="C653" t="s">
        <v>302</v>
      </c>
      <c r="D653" t="s">
        <v>2972</v>
      </c>
      <c r="E653" t="s">
        <v>2973</v>
      </c>
      <c r="F653" t="s">
        <v>7</v>
      </c>
      <c r="H653" t="s">
        <v>305</v>
      </c>
      <c r="K653" t="s">
        <v>640</v>
      </c>
      <c r="L653" t="s">
        <v>96</v>
      </c>
      <c r="N653" t="s">
        <v>473</v>
      </c>
      <c r="P653" t="s">
        <v>444</v>
      </c>
      <c r="Q653">
        <v>2005</v>
      </c>
      <c r="T653" t="s">
        <v>36</v>
      </c>
      <c r="U653" t="s">
        <v>37</v>
      </c>
      <c r="V653" t="s">
        <v>2974</v>
      </c>
    </row>
    <row r="654" spans="2:27" x14ac:dyDescent="0.35">
      <c r="B654">
        <v>681</v>
      </c>
      <c r="C654" t="s">
        <v>112</v>
      </c>
      <c r="D654" t="s">
        <v>2975</v>
      </c>
      <c r="E654" t="s">
        <v>2976</v>
      </c>
      <c r="F654" t="s">
        <v>273</v>
      </c>
      <c r="H654" t="s">
        <v>115</v>
      </c>
      <c r="I654" t="s">
        <v>865</v>
      </c>
      <c r="K654" t="s">
        <v>87</v>
      </c>
      <c r="L654" t="s">
        <v>88</v>
      </c>
      <c r="M654" t="s">
        <v>2977</v>
      </c>
      <c r="N654" t="s">
        <v>53</v>
      </c>
      <c r="P654" t="s">
        <v>47</v>
      </c>
      <c r="Q654">
        <v>2011</v>
      </c>
      <c r="T654" t="s">
        <v>36</v>
      </c>
      <c r="U654" t="s">
        <v>37</v>
      </c>
      <c r="V654" t="s">
        <v>2978</v>
      </c>
    </row>
    <row r="655" spans="2:27" x14ac:dyDescent="0.35">
      <c r="B655">
        <v>682</v>
      </c>
      <c r="C655" t="s">
        <v>39</v>
      </c>
      <c r="D655" t="s">
        <v>2979</v>
      </c>
      <c r="E655" t="s">
        <v>2980</v>
      </c>
      <c r="F655" t="s">
        <v>7</v>
      </c>
      <c r="H655" t="s">
        <v>42</v>
      </c>
      <c r="K655" t="s">
        <v>1663</v>
      </c>
      <c r="L655" t="s">
        <v>2109</v>
      </c>
      <c r="N655" t="s">
        <v>117</v>
      </c>
      <c r="P655" t="s">
        <v>47</v>
      </c>
      <c r="Q655">
        <v>2005</v>
      </c>
      <c r="T655" t="s">
        <v>36</v>
      </c>
      <c r="U655" t="s">
        <v>37</v>
      </c>
      <c r="V655" t="s">
        <v>2981</v>
      </c>
    </row>
    <row r="656" spans="2:27" x14ac:dyDescent="0.35">
      <c r="B656">
        <v>683</v>
      </c>
      <c r="C656" t="s">
        <v>27</v>
      </c>
      <c r="D656" t="s">
        <v>2982</v>
      </c>
      <c r="E656" t="s">
        <v>2983</v>
      </c>
      <c r="F656" t="s">
        <v>7</v>
      </c>
      <c r="H656" t="s">
        <v>30</v>
      </c>
      <c r="K656" t="s">
        <v>2984</v>
      </c>
      <c r="L656" t="s">
        <v>32</v>
      </c>
      <c r="N656" t="s">
        <v>34</v>
      </c>
      <c r="P656" t="s">
        <v>47</v>
      </c>
      <c r="Q656">
        <v>2014</v>
      </c>
      <c r="T656" t="s">
        <v>36</v>
      </c>
      <c r="U656" t="s">
        <v>37</v>
      </c>
      <c r="V656" t="s">
        <v>2774</v>
      </c>
    </row>
    <row r="657" spans="2:27" ht="29" x14ac:dyDescent="0.35">
      <c r="B657">
        <v>684</v>
      </c>
      <c r="C657" t="s">
        <v>128</v>
      </c>
      <c r="D657" s="1" t="s">
        <v>2985</v>
      </c>
      <c r="E657" t="s">
        <v>2986</v>
      </c>
      <c r="F657" t="s">
        <v>7</v>
      </c>
      <c r="H657" t="s">
        <v>131</v>
      </c>
      <c r="K657" t="s">
        <v>2987</v>
      </c>
      <c r="L657" t="s">
        <v>32</v>
      </c>
      <c r="N657" t="s">
        <v>34</v>
      </c>
      <c r="P657" t="s">
        <v>47</v>
      </c>
      <c r="Q657">
        <v>2013</v>
      </c>
      <c r="T657" t="s">
        <v>36</v>
      </c>
      <c r="U657" t="s">
        <v>37</v>
      </c>
      <c r="V657" t="s">
        <v>2988</v>
      </c>
    </row>
    <row r="658" spans="2:27" x14ac:dyDescent="0.35">
      <c r="B658">
        <v>685</v>
      </c>
      <c r="C658" t="s">
        <v>27</v>
      </c>
      <c r="D658" t="s">
        <v>2989</v>
      </c>
      <c r="E658" t="s">
        <v>2990</v>
      </c>
      <c r="F658" t="s">
        <v>7</v>
      </c>
      <c r="H658" t="s">
        <v>30</v>
      </c>
      <c r="K658" t="s">
        <v>123</v>
      </c>
      <c r="L658" t="s">
        <v>44</v>
      </c>
      <c r="N658" t="s">
        <v>117</v>
      </c>
      <c r="P658" t="s">
        <v>47</v>
      </c>
      <c r="Q658">
        <v>1998</v>
      </c>
      <c r="T658" t="s">
        <v>36</v>
      </c>
      <c r="U658" t="s">
        <v>37</v>
      </c>
      <c r="V658" t="s">
        <v>2991</v>
      </c>
    </row>
    <row r="659" spans="2:27" x14ac:dyDescent="0.35">
      <c r="B659">
        <v>686</v>
      </c>
      <c r="C659" t="s">
        <v>56</v>
      </c>
      <c r="D659" t="s">
        <v>2992</v>
      </c>
      <c r="E659" t="s">
        <v>2993</v>
      </c>
      <c r="F659" t="s">
        <v>7</v>
      </c>
      <c r="H659" t="s">
        <v>59</v>
      </c>
      <c r="K659" t="s">
        <v>542</v>
      </c>
      <c r="L659" t="s">
        <v>32</v>
      </c>
      <c r="N659" t="s">
        <v>34</v>
      </c>
      <c r="P659" t="s">
        <v>47</v>
      </c>
      <c r="Q659">
        <v>1999</v>
      </c>
      <c r="T659" t="s">
        <v>36</v>
      </c>
      <c r="U659" t="s">
        <v>37</v>
      </c>
      <c r="V659" t="s">
        <v>2994</v>
      </c>
    </row>
    <row r="660" spans="2:27" x14ac:dyDescent="0.35">
      <c r="B660">
        <v>687</v>
      </c>
      <c r="C660" t="s">
        <v>407</v>
      </c>
      <c r="D660" t="s">
        <v>2995</v>
      </c>
      <c r="E660" t="s">
        <v>2996</v>
      </c>
      <c r="F660" t="s">
        <v>7</v>
      </c>
      <c r="H660" t="s">
        <v>410</v>
      </c>
      <c r="K660" t="s">
        <v>2997</v>
      </c>
      <c r="L660" t="s">
        <v>416</v>
      </c>
      <c r="N660" t="s">
        <v>53</v>
      </c>
      <c r="P660" t="s">
        <v>47</v>
      </c>
      <c r="Q660">
        <v>1997</v>
      </c>
      <c r="T660" t="s">
        <v>36</v>
      </c>
      <c r="U660" t="s">
        <v>37</v>
      </c>
      <c r="V660" t="s">
        <v>2998</v>
      </c>
    </row>
    <row r="661" spans="2:27" x14ac:dyDescent="0.35">
      <c r="B661">
        <v>688</v>
      </c>
      <c r="C661" t="s">
        <v>65</v>
      </c>
      <c r="D661" t="s">
        <v>2999</v>
      </c>
      <c r="E661" t="s">
        <v>3000</v>
      </c>
      <c r="F661" t="s">
        <v>7</v>
      </c>
      <c r="H661" t="s">
        <v>68</v>
      </c>
      <c r="K661" t="s">
        <v>1735</v>
      </c>
      <c r="L661" t="s">
        <v>966</v>
      </c>
      <c r="N661" t="s">
        <v>352</v>
      </c>
      <c r="P661" t="s">
        <v>54</v>
      </c>
      <c r="Q661">
        <v>2015</v>
      </c>
      <c r="T661" t="s">
        <v>36</v>
      </c>
      <c r="U661" t="s">
        <v>37</v>
      </c>
      <c r="V661" t="s">
        <v>3001</v>
      </c>
    </row>
    <row r="662" spans="2:27" x14ac:dyDescent="0.35">
      <c r="B662">
        <v>689</v>
      </c>
      <c r="C662" t="s">
        <v>112</v>
      </c>
      <c r="D662" t="s">
        <v>3002</v>
      </c>
      <c r="E662" t="s">
        <v>3003</v>
      </c>
      <c r="F662" t="s">
        <v>7</v>
      </c>
      <c r="H662" t="s">
        <v>115</v>
      </c>
      <c r="K662" t="s">
        <v>3004</v>
      </c>
      <c r="L662" t="s">
        <v>75</v>
      </c>
      <c r="M662" t="s">
        <v>3005</v>
      </c>
      <c r="N662" t="s">
        <v>53</v>
      </c>
      <c r="P662" t="s">
        <v>47</v>
      </c>
      <c r="Q662">
        <v>2012</v>
      </c>
      <c r="T662" t="s">
        <v>36</v>
      </c>
      <c r="U662" t="s">
        <v>37</v>
      </c>
      <c r="V662" t="s">
        <v>3006</v>
      </c>
    </row>
    <row r="663" spans="2:27" x14ac:dyDescent="0.35">
      <c r="B663">
        <v>690</v>
      </c>
      <c r="C663" t="s">
        <v>91</v>
      </c>
      <c r="D663" t="s">
        <v>3007</v>
      </c>
      <c r="E663" t="s">
        <v>3008</v>
      </c>
      <c r="F663" t="s">
        <v>7</v>
      </c>
      <c r="H663" t="s">
        <v>94</v>
      </c>
      <c r="K663" t="s">
        <v>745</v>
      </c>
      <c r="L663" t="s">
        <v>317</v>
      </c>
      <c r="N663" t="s">
        <v>34</v>
      </c>
      <c r="P663" t="s">
        <v>54</v>
      </c>
      <c r="Q663">
        <v>2001</v>
      </c>
      <c r="S663">
        <v>2006</v>
      </c>
      <c r="T663" t="s">
        <v>36</v>
      </c>
      <c r="U663" t="s">
        <v>37</v>
      </c>
      <c r="V663" t="s">
        <v>3009</v>
      </c>
    </row>
    <row r="664" spans="2:27" x14ac:dyDescent="0.35">
      <c r="B664">
        <v>691</v>
      </c>
      <c r="C664" t="s">
        <v>83</v>
      </c>
      <c r="D664" s="1" t="s">
        <v>3010</v>
      </c>
      <c r="E664" t="s">
        <v>3011</v>
      </c>
      <c r="F664" t="s">
        <v>7</v>
      </c>
      <c r="H664" t="s">
        <v>86</v>
      </c>
      <c r="K664" t="s">
        <v>454</v>
      </c>
      <c r="L664" t="s">
        <v>416</v>
      </c>
      <c r="M664" t="s">
        <v>3012</v>
      </c>
      <c r="N664" t="s">
        <v>392</v>
      </c>
      <c r="P664" t="s">
        <v>54</v>
      </c>
      <c r="Q664">
        <v>1999</v>
      </c>
      <c r="S664">
        <v>1999</v>
      </c>
      <c r="T664" t="s">
        <v>36</v>
      </c>
      <c r="U664" t="s">
        <v>37</v>
      </c>
      <c r="V664" t="s">
        <v>3013</v>
      </c>
    </row>
    <row r="665" spans="2:27" x14ac:dyDescent="0.35">
      <c r="B665">
        <v>692</v>
      </c>
      <c r="C665" t="s">
        <v>112</v>
      </c>
      <c r="D665" t="s">
        <v>3014</v>
      </c>
      <c r="E665" t="s">
        <v>3015</v>
      </c>
      <c r="F665" t="s">
        <v>1625</v>
      </c>
      <c r="H665" t="s">
        <v>115</v>
      </c>
      <c r="J665" t="s">
        <v>2788</v>
      </c>
      <c r="K665" t="s">
        <v>3016</v>
      </c>
      <c r="L665" t="s">
        <v>61</v>
      </c>
      <c r="M665" t="s">
        <v>3017</v>
      </c>
      <c r="N665" t="s">
        <v>63</v>
      </c>
      <c r="P665" t="s">
        <v>47</v>
      </c>
      <c r="Q665">
        <v>2018</v>
      </c>
      <c r="T665" t="s">
        <v>36</v>
      </c>
      <c r="U665" t="s">
        <v>37</v>
      </c>
      <c r="V665" t="s">
        <v>3018</v>
      </c>
    </row>
    <row r="666" spans="2:27" x14ac:dyDescent="0.35">
      <c r="B666">
        <v>693</v>
      </c>
      <c r="C666" t="s">
        <v>302</v>
      </c>
      <c r="D666" t="s">
        <v>3019</v>
      </c>
      <c r="E666" t="s">
        <v>3020</v>
      </c>
      <c r="F666" t="s">
        <v>7</v>
      </c>
      <c r="H666" t="s">
        <v>305</v>
      </c>
      <c r="K666" t="s">
        <v>123</v>
      </c>
      <c r="L666" t="s">
        <v>44</v>
      </c>
      <c r="N666" t="s">
        <v>134</v>
      </c>
      <c r="P666" t="s">
        <v>444</v>
      </c>
      <c r="Q666">
        <v>2003</v>
      </c>
      <c r="T666" t="s">
        <v>36</v>
      </c>
      <c r="U666" t="s">
        <v>37</v>
      </c>
      <c r="V666" t="s">
        <v>3021</v>
      </c>
    </row>
    <row r="667" spans="2:27" x14ac:dyDescent="0.35">
      <c r="B667">
        <v>694</v>
      </c>
      <c r="C667" t="s">
        <v>1283</v>
      </c>
      <c r="D667" t="s">
        <v>3022</v>
      </c>
      <c r="E667" t="s">
        <v>3023</v>
      </c>
      <c r="F667" t="s">
        <v>7</v>
      </c>
      <c r="H667" t="s">
        <v>1286</v>
      </c>
      <c r="K667" t="s">
        <v>123</v>
      </c>
      <c r="L667" t="s">
        <v>187</v>
      </c>
      <c r="M667" t="s">
        <v>3024</v>
      </c>
      <c r="N667" t="s">
        <v>197</v>
      </c>
      <c r="P667" t="s">
        <v>3025</v>
      </c>
      <c r="Q667">
        <v>2012</v>
      </c>
      <c r="T667" t="s">
        <v>36</v>
      </c>
      <c r="U667" t="s">
        <v>37</v>
      </c>
      <c r="V667" t="s">
        <v>3026</v>
      </c>
    </row>
    <row r="668" spans="2:27" x14ac:dyDescent="0.35">
      <c r="B668">
        <v>695</v>
      </c>
      <c r="C668" t="s">
        <v>112</v>
      </c>
      <c r="D668" t="s">
        <v>3027</v>
      </c>
      <c r="E668" t="s">
        <v>3028</v>
      </c>
      <c r="F668" t="s">
        <v>7</v>
      </c>
      <c r="H668" t="s">
        <v>115</v>
      </c>
      <c r="K668" t="s">
        <v>123</v>
      </c>
      <c r="L668" t="s">
        <v>44</v>
      </c>
      <c r="M668" t="s">
        <v>3029</v>
      </c>
      <c r="N668" t="s">
        <v>53</v>
      </c>
      <c r="P668" t="s">
        <v>47</v>
      </c>
      <c r="Q668">
        <v>2017</v>
      </c>
      <c r="T668" t="s">
        <v>158</v>
      </c>
      <c r="U668" t="s">
        <v>37</v>
      </c>
      <c r="V668" t="s">
        <v>3030</v>
      </c>
      <c r="W668" t="s">
        <v>2923</v>
      </c>
      <c r="X668" t="s">
        <v>3031</v>
      </c>
      <c r="Y668" t="s">
        <v>3032</v>
      </c>
      <c r="Z668" t="s">
        <v>592</v>
      </c>
      <c r="AA668" t="s">
        <v>3033</v>
      </c>
    </row>
    <row r="669" spans="2:27" x14ac:dyDescent="0.35">
      <c r="B669">
        <v>696</v>
      </c>
      <c r="C669" t="s">
        <v>83</v>
      </c>
      <c r="D669" s="1" t="s">
        <v>3034</v>
      </c>
      <c r="E669" t="s">
        <v>3035</v>
      </c>
      <c r="F669" t="s">
        <v>1625</v>
      </c>
      <c r="H669" t="s">
        <v>86</v>
      </c>
      <c r="J669" t="s">
        <v>3036</v>
      </c>
      <c r="K669" t="s">
        <v>745</v>
      </c>
      <c r="L669" t="s">
        <v>61</v>
      </c>
      <c r="M669" t="s">
        <v>3037</v>
      </c>
      <c r="N669" t="s">
        <v>63</v>
      </c>
      <c r="P669" t="s">
        <v>54</v>
      </c>
      <c r="Q669">
        <v>2017</v>
      </c>
      <c r="T669" t="s">
        <v>36</v>
      </c>
      <c r="U669" t="s">
        <v>37</v>
      </c>
      <c r="V669" t="s">
        <v>3038</v>
      </c>
    </row>
    <row r="670" spans="2:27" x14ac:dyDescent="0.35">
      <c r="B670">
        <v>697</v>
      </c>
      <c r="C670" t="s">
        <v>177</v>
      </c>
      <c r="D670" t="s">
        <v>3039</v>
      </c>
      <c r="E670" t="s">
        <v>3040</v>
      </c>
      <c r="F670" t="s">
        <v>7</v>
      </c>
      <c r="H670" t="s">
        <v>180</v>
      </c>
      <c r="K670" t="s">
        <v>1305</v>
      </c>
      <c r="L670" t="s">
        <v>3041</v>
      </c>
      <c r="M670" t="s">
        <v>3042</v>
      </c>
      <c r="N670" t="s">
        <v>2116</v>
      </c>
      <c r="P670" t="s">
        <v>47</v>
      </c>
      <c r="Q670">
        <v>2008</v>
      </c>
      <c r="T670" t="s">
        <v>36</v>
      </c>
      <c r="U670" t="s">
        <v>37</v>
      </c>
      <c r="V670" t="s">
        <v>3043</v>
      </c>
    </row>
    <row r="671" spans="2:27" x14ac:dyDescent="0.35">
      <c r="B671">
        <v>698</v>
      </c>
      <c r="C671" t="s">
        <v>56</v>
      </c>
      <c r="D671" t="s">
        <v>3044</v>
      </c>
      <c r="E671" t="s">
        <v>3045</v>
      </c>
      <c r="F671" t="s">
        <v>7</v>
      </c>
      <c r="H671" t="s">
        <v>59</v>
      </c>
      <c r="K671" t="s">
        <v>1760</v>
      </c>
      <c r="L671" t="s">
        <v>44</v>
      </c>
      <c r="N671" t="s">
        <v>134</v>
      </c>
      <c r="P671" t="s">
        <v>47</v>
      </c>
      <c r="Q671">
        <v>2005</v>
      </c>
      <c r="T671" t="s">
        <v>36</v>
      </c>
      <c r="U671" t="s">
        <v>37</v>
      </c>
      <c r="V671" t="s">
        <v>3046</v>
      </c>
    </row>
    <row r="672" spans="2:27" x14ac:dyDescent="0.35">
      <c r="B672">
        <v>699</v>
      </c>
      <c r="C672" t="s">
        <v>39</v>
      </c>
      <c r="D672" t="s">
        <v>3047</v>
      </c>
      <c r="E672" t="s">
        <v>3048</v>
      </c>
      <c r="F672" t="s">
        <v>7</v>
      </c>
      <c r="H672" t="s">
        <v>42</v>
      </c>
      <c r="K672" t="s">
        <v>3049</v>
      </c>
      <c r="L672" t="s">
        <v>317</v>
      </c>
      <c r="N672" t="s">
        <v>473</v>
      </c>
      <c r="P672" t="s">
        <v>47</v>
      </c>
      <c r="Q672">
        <v>2007</v>
      </c>
      <c r="T672" t="s">
        <v>36</v>
      </c>
      <c r="U672" t="s">
        <v>37</v>
      </c>
      <c r="V672" t="s">
        <v>3050</v>
      </c>
    </row>
    <row r="673" spans="2:22" x14ac:dyDescent="0.35">
      <c r="B673">
        <v>700</v>
      </c>
      <c r="C673" t="s">
        <v>65</v>
      </c>
      <c r="D673" t="s">
        <v>3051</v>
      </c>
      <c r="E673" t="s">
        <v>3052</v>
      </c>
      <c r="F673" t="s">
        <v>7</v>
      </c>
      <c r="H673" t="s">
        <v>68</v>
      </c>
      <c r="K673" t="s">
        <v>3053</v>
      </c>
      <c r="L673" t="s">
        <v>182</v>
      </c>
      <c r="N673" t="s">
        <v>53</v>
      </c>
      <c r="P673" t="s">
        <v>47</v>
      </c>
      <c r="Q673">
        <v>2005</v>
      </c>
      <c r="T673" t="s">
        <v>36</v>
      </c>
      <c r="U673" t="s">
        <v>37</v>
      </c>
      <c r="V673" t="s">
        <v>3054</v>
      </c>
    </row>
    <row r="674" spans="2:22" x14ac:dyDescent="0.35">
      <c r="B674">
        <v>701</v>
      </c>
      <c r="C674" t="s">
        <v>261</v>
      </c>
      <c r="D674" t="s">
        <v>3055</v>
      </c>
      <c r="E674" t="s">
        <v>3056</v>
      </c>
      <c r="F674" t="s">
        <v>7</v>
      </c>
      <c r="H674" t="s">
        <v>264</v>
      </c>
      <c r="K674" t="s">
        <v>1062</v>
      </c>
      <c r="L674" t="s">
        <v>32</v>
      </c>
      <c r="M674" t="s">
        <v>3057</v>
      </c>
      <c r="N674" t="s">
        <v>34</v>
      </c>
      <c r="P674" t="s">
        <v>47</v>
      </c>
      <c r="Q674">
        <v>2006</v>
      </c>
      <c r="T674" t="s">
        <v>36</v>
      </c>
      <c r="U674" t="s">
        <v>37</v>
      </c>
      <c r="V674" t="s">
        <v>3058</v>
      </c>
    </row>
    <row r="675" spans="2:22" x14ac:dyDescent="0.35">
      <c r="B675">
        <v>702</v>
      </c>
      <c r="C675" t="s">
        <v>112</v>
      </c>
      <c r="D675" t="s">
        <v>3059</v>
      </c>
      <c r="E675" t="s">
        <v>3060</v>
      </c>
      <c r="F675" t="s">
        <v>7</v>
      </c>
      <c r="H675" t="s">
        <v>115</v>
      </c>
      <c r="K675" t="s">
        <v>3061</v>
      </c>
      <c r="L675" t="s">
        <v>75</v>
      </c>
      <c r="M675" t="s">
        <v>3062</v>
      </c>
      <c r="N675" t="s">
        <v>53</v>
      </c>
      <c r="O675">
        <v>1</v>
      </c>
      <c r="P675" t="s">
        <v>47</v>
      </c>
      <c r="Q675">
        <v>2017</v>
      </c>
      <c r="T675" t="s">
        <v>36</v>
      </c>
      <c r="U675" t="s">
        <v>37</v>
      </c>
      <c r="V675" t="s">
        <v>3063</v>
      </c>
    </row>
    <row r="676" spans="2:22" x14ac:dyDescent="0.35">
      <c r="B676">
        <v>703</v>
      </c>
      <c r="C676" t="s">
        <v>112</v>
      </c>
      <c r="D676" t="s">
        <v>3064</v>
      </c>
      <c r="E676" t="s">
        <v>3065</v>
      </c>
      <c r="F676" t="s">
        <v>7</v>
      </c>
      <c r="H676" t="s">
        <v>115</v>
      </c>
      <c r="K676" t="s">
        <v>640</v>
      </c>
      <c r="L676" t="s">
        <v>75</v>
      </c>
      <c r="M676" t="s">
        <v>3066</v>
      </c>
      <c r="N676" t="s">
        <v>53</v>
      </c>
      <c r="O676">
        <v>1</v>
      </c>
      <c r="P676" t="s">
        <v>47</v>
      </c>
      <c r="Q676">
        <v>2017</v>
      </c>
      <c r="T676" t="s">
        <v>36</v>
      </c>
      <c r="U676" t="s">
        <v>37</v>
      </c>
      <c r="V676" t="s">
        <v>3067</v>
      </c>
    </row>
    <row r="677" spans="2:22" x14ac:dyDescent="0.35">
      <c r="B677">
        <v>704</v>
      </c>
      <c r="C677" t="s">
        <v>112</v>
      </c>
      <c r="D677" t="s">
        <v>3068</v>
      </c>
      <c r="E677" t="s">
        <v>3069</v>
      </c>
      <c r="F677" t="s">
        <v>7</v>
      </c>
      <c r="H677" t="s">
        <v>115</v>
      </c>
      <c r="K677" t="s">
        <v>640</v>
      </c>
      <c r="L677" t="s">
        <v>543</v>
      </c>
      <c r="M677" t="s">
        <v>3070</v>
      </c>
      <c r="N677" t="s">
        <v>53</v>
      </c>
      <c r="P677" t="s">
        <v>47</v>
      </c>
      <c r="Q677">
        <v>2015</v>
      </c>
      <c r="T677" t="s">
        <v>36</v>
      </c>
      <c r="U677" t="s">
        <v>37</v>
      </c>
      <c r="V677" t="s">
        <v>3071</v>
      </c>
    </row>
    <row r="678" spans="2:22" x14ac:dyDescent="0.35">
      <c r="B678">
        <v>705</v>
      </c>
      <c r="C678" t="s">
        <v>112</v>
      </c>
      <c r="D678" t="s">
        <v>3072</v>
      </c>
      <c r="E678" t="s">
        <v>3073</v>
      </c>
      <c r="F678" t="s">
        <v>1625</v>
      </c>
      <c r="H678" t="s">
        <v>115</v>
      </c>
      <c r="J678" t="s">
        <v>2788</v>
      </c>
      <c r="K678" t="s">
        <v>640</v>
      </c>
      <c r="L678" t="s">
        <v>182</v>
      </c>
      <c r="M678" t="s">
        <v>3074</v>
      </c>
      <c r="N678" t="s">
        <v>53</v>
      </c>
      <c r="P678" t="s">
        <v>47</v>
      </c>
      <c r="Q678">
        <v>2017</v>
      </c>
      <c r="T678" t="s">
        <v>36</v>
      </c>
      <c r="U678" t="s">
        <v>37</v>
      </c>
      <c r="V678" t="s">
        <v>3075</v>
      </c>
    </row>
    <row r="679" spans="2:22" x14ac:dyDescent="0.35">
      <c r="B679">
        <v>706</v>
      </c>
      <c r="C679" t="s">
        <v>56</v>
      </c>
      <c r="D679" t="s">
        <v>3076</v>
      </c>
      <c r="E679" t="s">
        <v>3077</v>
      </c>
      <c r="F679" t="s">
        <v>7</v>
      </c>
      <c r="H679" t="s">
        <v>59</v>
      </c>
      <c r="K679" t="s">
        <v>3078</v>
      </c>
      <c r="L679" t="s">
        <v>3079</v>
      </c>
      <c r="M679" t="s">
        <v>3080</v>
      </c>
      <c r="N679" t="s">
        <v>53</v>
      </c>
      <c r="P679" t="s">
        <v>47</v>
      </c>
      <c r="Q679">
        <v>2018</v>
      </c>
      <c r="T679" t="s">
        <v>36</v>
      </c>
      <c r="U679" t="s">
        <v>37</v>
      </c>
      <c r="V679" t="s">
        <v>3081</v>
      </c>
    </row>
    <row r="680" spans="2:22" x14ac:dyDescent="0.35">
      <c r="B680">
        <v>707</v>
      </c>
      <c r="C680" t="s">
        <v>177</v>
      </c>
      <c r="D680" t="s">
        <v>3082</v>
      </c>
      <c r="E680" t="s">
        <v>3083</v>
      </c>
      <c r="F680" t="s">
        <v>7</v>
      </c>
      <c r="H680" t="s">
        <v>180</v>
      </c>
      <c r="K680" t="s">
        <v>3084</v>
      </c>
      <c r="L680" t="s">
        <v>75</v>
      </c>
      <c r="N680" t="s">
        <v>53</v>
      </c>
      <c r="P680" t="s">
        <v>47</v>
      </c>
      <c r="Q680">
        <v>1992</v>
      </c>
      <c r="R680">
        <v>1992</v>
      </c>
      <c r="T680" t="s">
        <v>36</v>
      </c>
      <c r="U680" t="s">
        <v>37</v>
      </c>
      <c r="V680" t="s">
        <v>3085</v>
      </c>
    </row>
    <row r="681" spans="2:22" x14ac:dyDescent="0.35">
      <c r="B681">
        <v>709</v>
      </c>
      <c r="C681" t="s">
        <v>177</v>
      </c>
      <c r="D681" t="s">
        <v>3086</v>
      </c>
      <c r="E681" t="s">
        <v>3087</v>
      </c>
      <c r="F681" t="s">
        <v>7</v>
      </c>
      <c r="H681" t="s">
        <v>180</v>
      </c>
      <c r="K681" t="s">
        <v>3088</v>
      </c>
      <c r="L681" t="s">
        <v>182</v>
      </c>
      <c r="N681" t="s">
        <v>53</v>
      </c>
      <c r="P681" t="s">
        <v>35</v>
      </c>
      <c r="Q681">
        <v>2005</v>
      </c>
      <c r="T681" t="s">
        <v>36</v>
      </c>
      <c r="U681" t="s">
        <v>37</v>
      </c>
      <c r="V681" t="s">
        <v>3089</v>
      </c>
    </row>
    <row r="682" spans="2:22" x14ac:dyDescent="0.35">
      <c r="B682">
        <v>710</v>
      </c>
      <c r="C682" t="s">
        <v>407</v>
      </c>
      <c r="D682" t="s">
        <v>3090</v>
      </c>
      <c r="E682" t="s">
        <v>3091</v>
      </c>
      <c r="F682" t="s">
        <v>7</v>
      </c>
      <c r="H682" t="s">
        <v>410</v>
      </c>
      <c r="K682" t="s">
        <v>51</v>
      </c>
      <c r="L682" t="s">
        <v>75</v>
      </c>
      <c r="N682" t="s">
        <v>53</v>
      </c>
      <c r="P682" t="s">
        <v>47</v>
      </c>
      <c r="Q682">
        <v>2014</v>
      </c>
      <c r="T682" t="s">
        <v>36</v>
      </c>
      <c r="U682" t="s">
        <v>37</v>
      </c>
      <c r="V682" t="s">
        <v>3092</v>
      </c>
    </row>
    <row r="683" spans="2:22" x14ac:dyDescent="0.35">
      <c r="B683">
        <v>712</v>
      </c>
      <c r="C683" t="s">
        <v>407</v>
      </c>
      <c r="D683" t="s">
        <v>3093</v>
      </c>
      <c r="E683" t="s">
        <v>3094</v>
      </c>
      <c r="F683" t="s">
        <v>7</v>
      </c>
      <c r="H683" t="s">
        <v>410</v>
      </c>
      <c r="K683" t="s">
        <v>3095</v>
      </c>
      <c r="L683" t="s">
        <v>1220</v>
      </c>
      <c r="N683" t="s">
        <v>53</v>
      </c>
      <c r="P683" t="s">
        <v>47</v>
      </c>
      <c r="Q683">
        <v>2005</v>
      </c>
      <c r="R683">
        <v>2005</v>
      </c>
      <c r="T683" t="s">
        <v>158</v>
      </c>
      <c r="U683" t="s">
        <v>37</v>
      </c>
      <c r="V683" t="s">
        <v>3096</v>
      </c>
    </row>
    <row r="684" spans="2:22" x14ac:dyDescent="0.35">
      <c r="B684">
        <v>713</v>
      </c>
      <c r="C684" t="s">
        <v>177</v>
      </c>
      <c r="D684" t="s">
        <v>3097</v>
      </c>
      <c r="E684" t="s">
        <v>3098</v>
      </c>
      <c r="F684" t="s">
        <v>7</v>
      </c>
      <c r="H684" t="s">
        <v>180</v>
      </c>
      <c r="K684" t="s">
        <v>1434</v>
      </c>
      <c r="L684" t="s">
        <v>1629</v>
      </c>
      <c r="N684" t="s">
        <v>53</v>
      </c>
      <c r="P684" t="s">
        <v>35</v>
      </c>
      <c r="Q684">
        <v>2004</v>
      </c>
      <c r="T684" t="s">
        <v>36</v>
      </c>
      <c r="U684" t="s">
        <v>37</v>
      </c>
      <c r="V684" t="s">
        <v>3099</v>
      </c>
    </row>
    <row r="685" spans="2:22" x14ac:dyDescent="0.35">
      <c r="B685">
        <v>714</v>
      </c>
      <c r="C685" t="s">
        <v>177</v>
      </c>
      <c r="D685" t="s">
        <v>3100</v>
      </c>
      <c r="E685" t="s">
        <v>3101</v>
      </c>
      <c r="F685" t="s">
        <v>7</v>
      </c>
      <c r="H685" t="s">
        <v>180</v>
      </c>
      <c r="K685" t="s">
        <v>3102</v>
      </c>
      <c r="L685" t="s">
        <v>3103</v>
      </c>
      <c r="N685" t="s">
        <v>53</v>
      </c>
      <c r="P685" t="s">
        <v>47</v>
      </c>
      <c r="Q685">
        <v>1992</v>
      </c>
      <c r="T685" t="s">
        <v>36</v>
      </c>
      <c r="U685" t="s">
        <v>37</v>
      </c>
      <c r="V685" t="s">
        <v>3104</v>
      </c>
    </row>
    <row r="686" spans="2:22" x14ac:dyDescent="0.35">
      <c r="B686">
        <v>715</v>
      </c>
      <c r="C686" t="s">
        <v>177</v>
      </c>
      <c r="D686" t="s">
        <v>3105</v>
      </c>
      <c r="E686" t="s">
        <v>3106</v>
      </c>
      <c r="F686" t="s">
        <v>7</v>
      </c>
      <c r="H686" t="s">
        <v>180</v>
      </c>
      <c r="K686" t="s">
        <v>770</v>
      </c>
      <c r="L686" t="s">
        <v>44</v>
      </c>
      <c r="N686" t="s">
        <v>117</v>
      </c>
      <c r="P686" t="s">
        <v>47</v>
      </c>
      <c r="Q686">
        <v>1997</v>
      </c>
      <c r="T686" t="s">
        <v>36</v>
      </c>
      <c r="U686" t="s">
        <v>37</v>
      </c>
      <c r="V686" t="s">
        <v>3107</v>
      </c>
    </row>
    <row r="687" spans="2:22" x14ac:dyDescent="0.35">
      <c r="B687">
        <v>716</v>
      </c>
      <c r="C687" t="s">
        <v>39</v>
      </c>
      <c r="D687" t="s">
        <v>3108</v>
      </c>
      <c r="E687" t="s">
        <v>3109</v>
      </c>
      <c r="F687" t="s">
        <v>7</v>
      </c>
      <c r="H687" t="s">
        <v>42</v>
      </c>
      <c r="K687" t="s">
        <v>1062</v>
      </c>
      <c r="L687" t="s">
        <v>919</v>
      </c>
      <c r="N687" t="s">
        <v>473</v>
      </c>
      <c r="P687" t="s">
        <v>35</v>
      </c>
      <c r="Q687">
        <v>1990</v>
      </c>
      <c r="T687" t="s">
        <v>36</v>
      </c>
      <c r="U687" t="s">
        <v>37</v>
      </c>
      <c r="V687" t="s">
        <v>3110</v>
      </c>
    </row>
    <row r="688" spans="2:22" x14ac:dyDescent="0.35">
      <c r="B688">
        <v>717</v>
      </c>
      <c r="C688" t="s">
        <v>39</v>
      </c>
      <c r="D688" t="s">
        <v>3111</v>
      </c>
      <c r="E688" t="s">
        <v>3112</v>
      </c>
      <c r="F688" t="s">
        <v>7</v>
      </c>
      <c r="H688" t="s">
        <v>42</v>
      </c>
      <c r="K688" t="s">
        <v>770</v>
      </c>
      <c r="L688" t="s">
        <v>44</v>
      </c>
      <c r="N688" t="s">
        <v>134</v>
      </c>
      <c r="P688" t="s">
        <v>47</v>
      </c>
      <c r="Q688">
        <v>2008</v>
      </c>
      <c r="T688" t="s">
        <v>36</v>
      </c>
      <c r="U688" t="s">
        <v>37</v>
      </c>
      <c r="V688" t="s">
        <v>3113</v>
      </c>
    </row>
    <row r="689" spans="2:22" x14ac:dyDescent="0.35">
      <c r="B689">
        <v>718</v>
      </c>
      <c r="C689" t="s">
        <v>302</v>
      </c>
      <c r="D689" t="s">
        <v>3114</v>
      </c>
      <c r="E689" t="s">
        <v>3115</v>
      </c>
      <c r="F689" t="s">
        <v>7</v>
      </c>
      <c r="H689" t="s">
        <v>305</v>
      </c>
      <c r="K689" t="s">
        <v>3116</v>
      </c>
      <c r="L689" t="s">
        <v>187</v>
      </c>
      <c r="N689" t="s">
        <v>532</v>
      </c>
      <c r="P689" t="s">
        <v>47</v>
      </c>
      <c r="Q689">
        <v>2003</v>
      </c>
      <c r="T689" t="s">
        <v>36</v>
      </c>
      <c r="U689" t="s">
        <v>37</v>
      </c>
      <c r="V689" t="s">
        <v>3117</v>
      </c>
    </row>
    <row r="690" spans="2:22" x14ac:dyDescent="0.35">
      <c r="B690">
        <v>719</v>
      </c>
      <c r="C690" t="s">
        <v>302</v>
      </c>
      <c r="D690" t="s">
        <v>3118</v>
      </c>
      <c r="E690" t="s">
        <v>3119</v>
      </c>
      <c r="F690" t="s">
        <v>7</v>
      </c>
      <c r="H690" t="s">
        <v>305</v>
      </c>
      <c r="K690" t="s">
        <v>123</v>
      </c>
      <c r="L690" t="s">
        <v>1264</v>
      </c>
      <c r="N690" t="s">
        <v>34</v>
      </c>
      <c r="P690" t="s">
        <v>47</v>
      </c>
      <c r="Q690">
        <v>2006</v>
      </c>
      <c r="T690" t="s">
        <v>36</v>
      </c>
      <c r="U690" t="s">
        <v>37</v>
      </c>
      <c r="V690" t="s">
        <v>3120</v>
      </c>
    </row>
    <row r="691" spans="2:22" x14ac:dyDescent="0.35">
      <c r="B691">
        <v>720</v>
      </c>
      <c r="C691" t="s">
        <v>302</v>
      </c>
      <c r="D691" t="s">
        <v>3121</v>
      </c>
      <c r="E691" t="s">
        <v>3122</v>
      </c>
      <c r="F691" t="s">
        <v>7</v>
      </c>
      <c r="H691" t="s">
        <v>305</v>
      </c>
      <c r="K691" t="s">
        <v>201</v>
      </c>
      <c r="L691" t="s">
        <v>96</v>
      </c>
      <c r="N691" t="s">
        <v>34</v>
      </c>
      <c r="P691" t="s">
        <v>47</v>
      </c>
      <c r="Q691">
        <v>2009</v>
      </c>
      <c r="T691" t="s">
        <v>36</v>
      </c>
      <c r="U691" t="s">
        <v>37</v>
      </c>
      <c r="V691" t="s">
        <v>3123</v>
      </c>
    </row>
    <row r="692" spans="2:22" x14ac:dyDescent="0.35">
      <c r="B692">
        <v>721</v>
      </c>
      <c r="C692" t="s">
        <v>302</v>
      </c>
      <c r="D692" t="s">
        <v>3124</v>
      </c>
      <c r="E692" t="s">
        <v>3125</v>
      </c>
      <c r="F692" t="s">
        <v>7</v>
      </c>
      <c r="H692" t="s">
        <v>305</v>
      </c>
      <c r="K692" t="s">
        <v>3126</v>
      </c>
      <c r="L692" t="s">
        <v>722</v>
      </c>
      <c r="N692" t="s">
        <v>134</v>
      </c>
      <c r="P692" t="s">
        <v>47</v>
      </c>
      <c r="Q692">
        <v>1995</v>
      </c>
      <c r="T692" t="s">
        <v>36</v>
      </c>
      <c r="U692" t="s">
        <v>37</v>
      </c>
      <c r="V692" t="s">
        <v>3127</v>
      </c>
    </row>
    <row r="693" spans="2:22" x14ac:dyDescent="0.35">
      <c r="B693">
        <v>722</v>
      </c>
      <c r="C693" t="s">
        <v>302</v>
      </c>
      <c r="D693" t="s">
        <v>3128</v>
      </c>
      <c r="E693" t="s">
        <v>3129</v>
      </c>
      <c r="F693" t="s">
        <v>7</v>
      </c>
      <c r="H693" t="s">
        <v>305</v>
      </c>
      <c r="K693" t="s">
        <v>1735</v>
      </c>
      <c r="L693" t="s">
        <v>3130</v>
      </c>
      <c r="M693" t="s">
        <v>3131</v>
      </c>
      <c r="N693" t="s">
        <v>134</v>
      </c>
      <c r="P693" t="s">
        <v>35</v>
      </c>
      <c r="Q693">
        <v>2003</v>
      </c>
      <c r="T693" t="s">
        <v>36</v>
      </c>
      <c r="U693" t="s">
        <v>37</v>
      </c>
      <c r="V693" t="s">
        <v>3132</v>
      </c>
    </row>
    <row r="694" spans="2:22" x14ac:dyDescent="0.35">
      <c r="B694">
        <v>723</v>
      </c>
      <c r="C694" t="s">
        <v>302</v>
      </c>
      <c r="D694" t="s">
        <v>3133</v>
      </c>
      <c r="E694" t="s">
        <v>3134</v>
      </c>
      <c r="F694" t="s">
        <v>7</v>
      </c>
      <c r="H694" t="s">
        <v>305</v>
      </c>
      <c r="K694" t="s">
        <v>3135</v>
      </c>
      <c r="L694" t="s">
        <v>980</v>
      </c>
      <c r="N694" t="s">
        <v>53</v>
      </c>
      <c r="P694" t="s">
        <v>47</v>
      </c>
      <c r="Q694">
        <v>1992</v>
      </c>
      <c r="T694" t="s">
        <v>36</v>
      </c>
      <c r="U694" t="s">
        <v>37</v>
      </c>
      <c r="V694" t="s">
        <v>3136</v>
      </c>
    </row>
    <row r="695" spans="2:22" x14ac:dyDescent="0.35">
      <c r="B695">
        <v>724</v>
      </c>
      <c r="C695" t="s">
        <v>302</v>
      </c>
      <c r="D695" t="s">
        <v>3137</v>
      </c>
      <c r="E695" t="s">
        <v>3138</v>
      </c>
      <c r="F695" t="s">
        <v>7</v>
      </c>
      <c r="H695" t="s">
        <v>305</v>
      </c>
      <c r="K695" t="s">
        <v>770</v>
      </c>
      <c r="L695" t="s">
        <v>44</v>
      </c>
      <c r="N695" t="s">
        <v>134</v>
      </c>
      <c r="P695" t="s">
        <v>47</v>
      </c>
      <c r="Q695">
        <v>2007</v>
      </c>
      <c r="T695" t="s">
        <v>36</v>
      </c>
      <c r="U695" t="s">
        <v>37</v>
      </c>
      <c r="V695" t="s">
        <v>3139</v>
      </c>
    </row>
    <row r="696" spans="2:22" x14ac:dyDescent="0.35">
      <c r="B696">
        <v>725</v>
      </c>
      <c r="C696" t="s">
        <v>302</v>
      </c>
      <c r="D696" t="s">
        <v>3140</v>
      </c>
      <c r="E696" t="s">
        <v>3141</v>
      </c>
      <c r="F696" t="s">
        <v>7</v>
      </c>
      <c r="H696" t="s">
        <v>305</v>
      </c>
      <c r="K696" t="s">
        <v>454</v>
      </c>
      <c r="L696" t="s">
        <v>416</v>
      </c>
      <c r="N696" t="s">
        <v>53</v>
      </c>
      <c r="P696" t="s">
        <v>47</v>
      </c>
      <c r="Q696">
        <v>2011</v>
      </c>
      <c r="T696" t="s">
        <v>36</v>
      </c>
      <c r="U696" t="s">
        <v>37</v>
      </c>
      <c r="V696" t="s">
        <v>3142</v>
      </c>
    </row>
    <row r="697" spans="2:22" x14ac:dyDescent="0.35">
      <c r="B697">
        <v>726</v>
      </c>
      <c r="C697" t="s">
        <v>56</v>
      </c>
      <c r="D697" t="s">
        <v>3143</v>
      </c>
      <c r="E697" t="s">
        <v>3144</v>
      </c>
      <c r="F697" t="s">
        <v>7</v>
      </c>
      <c r="H697" t="s">
        <v>59</v>
      </c>
      <c r="K697" t="s">
        <v>2835</v>
      </c>
      <c r="L697" t="s">
        <v>61</v>
      </c>
      <c r="M697" t="s">
        <v>3145</v>
      </c>
      <c r="N697" t="s">
        <v>63</v>
      </c>
      <c r="O697">
        <v>2</v>
      </c>
      <c r="P697" t="s">
        <v>47</v>
      </c>
      <c r="Q697">
        <v>2015</v>
      </c>
      <c r="T697" t="s">
        <v>36</v>
      </c>
      <c r="U697" t="s">
        <v>37</v>
      </c>
      <c r="V697" t="s">
        <v>3146</v>
      </c>
    </row>
    <row r="698" spans="2:22" x14ac:dyDescent="0.35">
      <c r="B698">
        <v>727</v>
      </c>
      <c r="C698" t="s">
        <v>56</v>
      </c>
      <c r="D698" t="s">
        <v>3147</v>
      </c>
      <c r="E698" t="s">
        <v>3148</v>
      </c>
      <c r="F698" t="s">
        <v>7</v>
      </c>
      <c r="H698" t="s">
        <v>59</v>
      </c>
      <c r="K698" t="s">
        <v>503</v>
      </c>
      <c r="L698" t="s">
        <v>61</v>
      </c>
      <c r="M698" t="s">
        <v>3149</v>
      </c>
      <c r="N698" t="s">
        <v>63</v>
      </c>
      <c r="P698" t="s">
        <v>47</v>
      </c>
      <c r="Q698">
        <v>2015</v>
      </c>
      <c r="T698" t="s">
        <v>36</v>
      </c>
      <c r="U698" t="s">
        <v>37</v>
      </c>
      <c r="V698" t="s">
        <v>3150</v>
      </c>
    </row>
    <row r="699" spans="2:22" x14ac:dyDescent="0.35">
      <c r="B699">
        <v>728</v>
      </c>
      <c r="C699" t="s">
        <v>56</v>
      </c>
      <c r="D699" t="s">
        <v>3151</v>
      </c>
      <c r="E699" t="s">
        <v>3152</v>
      </c>
      <c r="F699" t="s">
        <v>7</v>
      </c>
      <c r="H699" t="s">
        <v>59</v>
      </c>
      <c r="K699" t="s">
        <v>74</v>
      </c>
      <c r="L699" t="s">
        <v>61</v>
      </c>
      <c r="M699" t="s">
        <v>3153</v>
      </c>
      <c r="N699" t="s">
        <v>63</v>
      </c>
      <c r="O699">
        <v>1</v>
      </c>
      <c r="P699" t="s">
        <v>47</v>
      </c>
      <c r="Q699">
        <v>2016</v>
      </c>
      <c r="T699" t="s">
        <v>36</v>
      </c>
      <c r="U699" t="s">
        <v>37</v>
      </c>
      <c r="V699" t="s">
        <v>3154</v>
      </c>
    </row>
    <row r="700" spans="2:22" x14ac:dyDescent="0.35">
      <c r="B700">
        <v>729</v>
      </c>
      <c r="C700" t="s">
        <v>112</v>
      </c>
      <c r="D700" t="s">
        <v>3155</v>
      </c>
      <c r="E700" t="s">
        <v>3156</v>
      </c>
      <c r="F700" t="s">
        <v>1625</v>
      </c>
      <c r="H700" t="s">
        <v>115</v>
      </c>
      <c r="J700" t="s">
        <v>2788</v>
      </c>
      <c r="K700" t="s">
        <v>74</v>
      </c>
      <c r="L700" t="s">
        <v>61</v>
      </c>
      <c r="M700" t="s">
        <v>3157</v>
      </c>
      <c r="N700" t="s">
        <v>63</v>
      </c>
      <c r="P700" t="s">
        <v>54</v>
      </c>
      <c r="Q700">
        <v>2010</v>
      </c>
      <c r="S700">
        <v>2012</v>
      </c>
      <c r="T700" t="s">
        <v>36</v>
      </c>
      <c r="U700" t="s">
        <v>37</v>
      </c>
      <c r="V700" t="s">
        <v>3158</v>
      </c>
    </row>
    <row r="701" spans="2:22" x14ac:dyDescent="0.35">
      <c r="B701">
        <v>730</v>
      </c>
      <c r="C701" t="s">
        <v>254</v>
      </c>
      <c r="D701" t="s">
        <v>3159</v>
      </c>
      <c r="E701" t="s">
        <v>3160</v>
      </c>
      <c r="F701" t="s">
        <v>1625</v>
      </c>
      <c r="H701" t="s">
        <v>257</v>
      </c>
      <c r="J701" t="s">
        <v>3161</v>
      </c>
      <c r="K701" t="s">
        <v>74</v>
      </c>
      <c r="L701" t="s">
        <v>258</v>
      </c>
      <c r="M701" t="s">
        <v>3162</v>
      </c>
      <c r="N701" t="s">
        <v>63</v>
      </c>
      <c r="P701" t="s">
        <v>47</v>
      </c>
      <c r="Q701">
        <v>2018</v>
      </c>
      <c r="T701" t="s">
        <v>36</v>
      </c>
      <c r="U701" t="s">
        <v>37</v>
      </c>
      <c r="V701" t="s">
        <v>3163</v>
      </c>
    </row>
    <row r="702" spans="2:22" x14ac:dyDescent="0.35">
      <c r="B702">
        <v>731</v>
      </c>
      <c r="C702" t="s">
        <v>254</v>
      </c>
      <c r="D702" t="s">
        <v>3164</v>
      </c>
      <c r="E702" t="s">
        <v>3165</v>
      </c>
      <c r="F702" t="s">
        <v>7</v>
      </c>
      <c r="H702" t="s">
        <v>257</v>
      </c>
      <c r="K702" t="s">
        <v>74</v>
      </c>
      <c r="L702" t="s">
        <v>61</v>
      </c>
      <c r="M702" t="s">
        <v>3166</v>
      </c>
      <c r="N702" t="s">
        <v>63</v>
      </c>
      <c r="P702" t="s">
        <v>47</v>
      </c>
      <c r="Q702">
        <v>2013</v>
      </c>
      <c r="T702" t="s">
        <v>36</v>
      </c>
      <c r="U702" t="s">
        <v>37</v>
      </c>
      <c r="V702" t="s">
        <v>3167</v>
      </c>
    </row>
    <row r="703" spans="2:22" x14ac:dyDescent="0.35">
      <c r="B703">
        <v>732</v>
      </c>
      <c r="C703" t="s">
        <v>254</v>
      </c>
      <c r="D703" t="s">
        <v>3168</v>
      </c>
      <c r="E703" t="s">
        <v>3169</v>
      </c>
      <c r="F703" t="s">
        <v>7</v>
      </c>
      <c r="H703" t="s">
        <v>257</v>
      </c>
      <c r="K703" t="s">
        <v>74</v>
      </c>
      <c r="L703" t="s">
        <v>258</v>
      </c>
      <c r="M703" t="s">
        <v>3170</v>
      </c>
      <c r="N703" t="s">
        <v>63</v>
      </c>
      <c r="P703" t="s">
        <v>47</v>
      </c>
      <c r="Q703">
        <v>2009</v>
      </c>
      <c r="T703" t="s">
        <v>36</v>
      </c>
      <c r="U703" t="s">
        <v>37</v>
      </c>
      <c r="V703" t="s">
        <v>3171</v>
      </c>
    </row>
    <row r="704" spans="2:22" x14ac:dyDescent="0.35">
      <c r="B704">
        <v>733</v>
      </c>
      <c r="C704" t="s">
        <v>177</v>
      </c>
      <c r="D704" t="s">
        <v>3172</v>
      </c>
      <c r="E704" t="s">
        <v>3173</v>
      </c>
      <c r="F704" t="s">
        <v>7</v>
      </c>
      <c r="H704" t="s">
        <v>180</v>
      </c>
      <c r="K704" t="s">
        <v>3174</v>
      </c>
      <c r="L704" t="s">
        <v>1820</v>
      </c>
      <c r="N704" t="s">
        <v>53</v>
      </c>
      <c r="P704" t="s">
        <v>54</v>
      </c>
      <c r="Q704">
        <v>2005</v>
      </c>
      <c r="T704" t="s">
        <v>36</v>
      </c>
      <c r="U704" t="s">
        <v>37</v>
      </c>
      <c r="V704" t="s">
        <v>3175</v>
      </c>
    </row>
    <row r="705" spans="2:27" x14ac:dyDescent="0.35">
      <c r="B705">
        <v>734</v>
      </c>
      <c r="C705" t="s">
        <v>39</v>
      </c>
      <c r="D705" t="s">
        <v>3176</v>
      </c>
      <c r="E705" t="s">
        <v>3177</v>
      </c>
      <c r="F705" t="s">
        <v>7</v>
      </c>
      <c r="H705" t="s">
        <v>42</v>
      </c>
      <c r="K705" t="s">
        <v>3178</v>
      </c>
      <c r="L705" t="s">
        <v>427</v>
      </c>
      <c r="N705" t="s">
        <v>34</v>
      </c>
      <c r="P705" t="s">
        <v>54</v>
      </c>
      <c r="Q705">
        <v>1995</v>
      </c>
      <c r="S705">
        <v>2002</v>
      </c>
      <c r="T705" t="s">
        <v>36</v>
      </c>
      <c r="U705" t="s">
        <v>37</v>
      </c>
      <c r="V705" t="s">
        <v>3179</v>
      </c>
    </row>
    <row r="706" spans="2:27" x14ac:dyDescent="0.35">
      <c r="B706">
        <v>735</v>
      </c>
      <c r="C706" t="s">
        <v>254</v>
      </c>
      <c r="D706" t="s">
        <v>3180</v>
      </c>
      <c r="E706" t="s">
        <v>3181</v>
      </c>
      <c r="F706" t="s">
        <v>7</v>
      </c>
      <c r="H706" t="s">
        <v>257</v>
      </c>
      <c r="K706" t="s">
        <v>3182</v>
      </c>
      <c r="L706" t="s">
        <v>258</v>
      </c>
      <c r="M706" t="s">
        <v>3183</v>
      </c>
      <c r="N706" t="s">
        <v>675</v>
      </c>
      <c r="P706" t="s">
        <v>47</v>
      </c>
      <c r="Q706">
        <v>2009</v>
      </c>
      <c r="T706" t="s">
        <v>158</v>
      </c>
      <c r="U706" t="s">
        <v>37</v>
      </c>
      <c r="V706" t="s">
        <v>3184</v>
      </c>
    </row>
    <row r="707" spans="2:27" x14ac:dyDescent="0.35">
      <c r="B707">
        <v>736</v>
      </c>
      <c r="C707" t="s">
        <v>254</v>
      </c>
      <c r="D707" t="s">
        <v>3185</v>
      </c>
      <c r="E707" t="s">
        <v>3186</v>
      </c>
      <c r="F707" t="s">
        <v>7</v>
      </c>
      <c r="H707" t="s">
        <v>257</v>
      </c>
      <c r="K707" t="s">
        <v>2173</v>
      </c>
      <c r="L707" t="s">
        <v>182</v>
      </c>
      <c r="M707" t="s">
        <v>3187</v>
      </c>
      <c r="N707" t="s">
        <v>53</v>
      </c>
      <c r="P707" t="s">
        <v>54</v>
      </c>
      <c r="Q707">
        <v>2009</v>
      </c>
      <c r="S707">
        <v>2011</v>
      </c>
      <c r="T707" t="s">
        <v>36</v>
      </c>
      <c r="U707" t="s">
        <v>320</v>
      </c>
      <c r="V707" t="s">
        <v>3188</v>
      </c>
    </row>
    <row r="708" spans="2:27" x14ac:dyDescent="0.35">
      <c r="B708">
        <v>737</v>
      </c>
      <c r="C708" t="s">
        <v>39</v>
      </c>
      <c r="D708" t="s">
        <v>3189</v>
      </c>
      <c r="E708" t="s">
        <v>3190</v>
      </c>
      <c r="F708" t="s">
        <v>7</v>
      </c>
      <c r="H708" t="s">
        <v>42</v>
      </c>
      <c r="K708" t="s">
        <v>1663</v>
      </c>
      <c r="L708" t="s">
        <v>3191</v>
      </c>
      <c r="N708" t="s">
        <v>319</v>
      </c>
      <c r="P708" t="s">
        <v>47</v>
      </c>
      <c r="Q708">
        <v>1999</v>
      </c>
      <c r="T708" t="s">
        <v>36</v>
      </c>
      <c r="U708" t="s">
        <v>37</v>
      </c>
      <c r="V708" t="s">
        <v>2415</v>
      </c>
    </row>
    <row r="709" spans="2:27" x14ac:dyDescent="0.35">
      <c r="B709">
        <v>738</v>
      </c>
      <c r="C709" t="s">
        <v>39</v>
      </c>
      <c r="D709" t="s">
        <v>3192</v>
      </c>
      <c r="E709" t="s">
        <v>3193</v>
      </c>
      <c r="F709" t="s">
        <v>7</v>
      </c>
      <c r="H709" t="s">
        <v>42</v>
      </c>
      <c r="K709" t="s">
        <v>503</v>
      </c>
      <c r="L709" t="s">
        <v>96</v>
      </c>
      <c r="N709" t="s">
        <v>34</v>
      </c>
      <c r="P709" t="s">
        <v>47</v>
      </c>
      <c r="Q709">
        <v>1999</v>
      </c>
      <c r="T709" t="s">
        <v>36</v>
      </c>
      <c r="U709" t="s">
        <v>37</v>
      </c>
      <c r="V709" t="s">
        <v>3194</v>
      </c>
    </row>
    <row r="710" spans="2:27" x14ac:dyDescent="0.35">
      <c r="B710">
        <v>739</v>
      </c>
      <c r="C710" t="s">
        <v>302</v>
      </c>
      <c r="D710" t="s">
        <v>3195</v>
      </c>
      <c r="E710" t="s">
        <v>3196</v>
      </c>
      <c r="F710" t="s">
        <v>7</v>
      </c>
      <c r="H710" t="s">
        <v>305</v>
      </c>
      <c r="K710" t="s">
        <v>987</v>
      </c>
      <c r="L710" t="s">
        <v>3197</v>
      </c>
      <c r="M710" t="s">
        <v>3198</v>
      </c>
      <c r="N710" t="s">
        <v>53</v>
      </c>
      <c r="P710" t="s">
        <v>47</v>
      </c>
      <c r="Q710">
        <v>2009</v>
      </c>
      <c r="T710" t="s">
        <v>158</v>
      </c>
      <c r="U710" t="s">
        <v>37</v>
      </c>
      <c r="V710" t="s">
        <v>3199</v>
      </c>
      <c r="X710" t="s">
        <v>679</v>
      </c>
      <c r="Y710">
        <v>33</v>
      </c>
      <c r="Z710">
        <v>2015</v>
      </c>
      <c r="AA710">
        <v>2030</v>
      </c>
    </row>
    <row r="711" spans="2:27" x14ac:dyDescent="0.35">
      <c r="B711">
        <v>740</v>
      </c>
      <c r="C711" t="s">
        <v>39</v>
      </c>
      <c r="D711" t="s">
        <v>3200</v>
      </c>
      <c r="E711" t="s">
        <v>3201</v>
      </c>
      <c r="F711" t="s">
        <v>7</v>
      </c>
      <c r="H711" t="s">
        <v>42</v>
      </c>
      <c r="K711" t="s">
        <v>686</v>
      </c>
      <c r="L711" t="s">
        <v>182</v>
      </c>
      <c r="N711" t="s">
        <v>53</v>
      </c>
      <c r="P711" t="s">
        <v>47</v>
      </c>
      <c r="Q711">
        <v>2008</v>
      </c>
      <c r="T711" t="s">
        <v>36</v>
      </c>
      <c r="U711" t="s">
        <v>37</v>
      </c>
      <c r="V711" t="s">
        <v>3202</v>
      </c>
    </row>
    <row r="712" spans="2:27" x14ac:dyDescent="0.35">
      <c r="B712">
        <v>741</v>
      </c>
      <c r="C712" t="s">
        <v>302</v>
      </c>
      <c r="D712" t="s">
        <v>3203</v>
      </c>
      <c r="E712" t="s">
        <v>3204</v>
      </c>
      <c r="F712" t="s">
        <v>7</v>
      </c>
      <c r="H712" t="s">
        <v>305</v>
      </c>
      <c r="K712" t="s">
        <v>3205</v>
      </c>
      <c r="L712" t="s">
        <v>44</v>
      </c>
      <c r="N712" t="s">
        <v>134</v>
      </c>
      <c r="P712" t="s">
        <v>47</v>
      </c>
      <c r="Q712">
        <v>1999</v>
      </c>
      <c r="T712" t="s">
        <v>36</v>
      </c>
      <c r="U712" t="s">
        <v>37</v>
      </c>
      <c r="V712" t="s">
        <v>3206</v>
      </c>
    </row>
    <row r="713" spans="2:27" x14ac:dyDescent="0.35">
      <c r="B713">
        <v>742</v>
      </c>
      <c r="C713" t="s">
        <v>302</v>
      </c>
      <c r="D713" t="s">
        <v>3207</v>
      </c>
      <c r="E713" t="s">
        <v>3208</v>
      </c>
      <c r="F713" t="s">
        <v>7</v>
      </c>
      <c r="H713" t="s">
        <v>305</v>
      </c>
      <c r="K713" t="s">
        <v>1434</v>
      </c>
      <c r="L713" t="s">
        <v>182</v>
      </c>
      <c r="N713" t="s">
        <v>140</v>
      </c>
      <c r="P713" t="s">
        <v>47</v>
      </c>
      <c r="Q713">
        <v>1999</v>
      </c>
      <c r="T713" t="s">
        <v>36</v>
      </c>
      <c r="U713" t="s">
        <v>37</v>
      </c>
      <c r="V713" t="s">
        <v>3209</v>
      </c>
    </row>
    <row r="714" spans="2:27" x14ac:dyDescent="0.35">
      <c r="B714">
        <v>743</v>
      </c>
      <c r="C714" t="s">
        <v>407</v>
      </c>
      <c r="D714" t="s">
        <v>3210</v>
      </c>
      <c r="E714" t="s">
        <v>3211</v>
      </c>
      <c r="F714" t="s">
        <v>7</v>
      </c>
      <c r="H714" t="s">
        <v>410</v>
      </c>
      <c r="K714" t="s">
        <v>74</v>
      </c>
      <c r="L714" t="s">
        <v>96</v>
      </c>
      <c r="N714" t="s">
        <v>53</v>
      </c>
      <c r="P714" t="s">
        <v>54</v>
      </c>
      <c r="Q714">
        <v>2007</v>
      </c>
      <c r="S714">
        <v>2009</v>
      </c>
      <c r="T714" t="s">
        <v>36</v>
      </c>
      <c r="U714" t="s">
        <v>37</v>
      </c>
      <c r="V714" t="s">
        <v>3212</v>
      </c>
    </row>
    <row r="715" spans="2:27" x14ac:dyDescent="0.35">
      <c r="B715">
        <v>744</v>
      </c>
      <c r="C715" t="s">
        <v>407</v>
      </c>
      <c r="D715" t="s">
        <v>3213</v>
      </c>
      <c r="E715" t="s">
        <v>3214</v>
      </c>
      <c r="F715" t="s">
        <v>7</v>
      </c>
      <c r="H715" t="s">
        <v>410</v>
      </c>
      <c r="K715" t="s">
        <v>3215</v>
      </c>
      <c r="L715" t="s">
        <v>44</v>
      </c>
      <c r="N715" t="s">
        <v>134</v>
      </c>
      <c r="P715" t="s">
        <v>54</v>
      </c>
      <c r="Q715">
        <v>2000</v>
      </c>
      <c r="T715" t="s">
        <v>36</v>
      </c>
      <c r="U715" t="s">
        <v>37</v>
      </c>
      <c r="V715" t="s">
        <v>3216</v>
      </c>
    </row>
    <row r="716" spans="2:27" x14ac:dyDescent="0.35">
      <c r="B716">
        <v>745</v>
      </c>
      <c r="C716" t="s">
        <v>407</v>
      </c>
      <c r="D716" t="s">
        <v>3217</v>
      </c>
      <c r="E716" t="s">
        <v>3218</v>
      </c>
      <c r="F716" t="s">
        <v>7</v>
      </c>
      <c r="H716" t="s">
        <v>410</v>
      </c>
      <c r="K716" t="s">
        <v>3219</v>
      </c>
      <c r="L716" t="s">
        <v>2822</v>
      </c>
      <c r="N716" t="s">
        <v>34</v>
      </c>
      <c r="P716" t="s">
        <v>54</v>
      </c>
      <c r="Q716">
        <v>2007</v>
      </c>
      <c r="S716">
        <v>2011</v>
      </c>
      <c r="T716" t="s">
        <v>36</v>
      </c>
      <c r="U716" t="s">
        <v>37</v>
      </c>
      <c r="V716" t="s">
        <v>3220</v>
      </c>
    </row>
    <row r="717" spans="2:27" x14ac:dyDescent="0.35">
      <c r="B717">
        <v>746</v>
      </c>
      <c r="C717" t="s">
        <v>177</v>
      </c>
      <c r="D717" t="s">
        <v>3221</v>
      </c>
      <c r="E717" t="s">
        <v>3222</v>
      </c>
      <c r="F717" t="s">
        <v>7</v>
      </c>
      <c r="H717" t="s">
        <v>180</v>
      </c>
      <c r="K717" t="s">
        <v>3223</v>
      </c>
      <c r="L717" t="s">
        <v>1908</v>
      </c>
      <c r="N717" t="s">
        <v>63</v>
      </c>
      <c r="P717" t="s">
        <v>47</v>
      </c>
      <c r="Q717">
        <v>2008</v>
      </c>
      <c r="T717" t="s">
        <v>36</v>
      </c>
      <c r="U717" t="s">
        <v>37</v>
      </c>
      <c r="V717" t="s">
        <v>3224</v>
      </c>
    </row>
    <row r="718" spans="2:27" x14ac:dyDescent="0.35">
      <c r="B718">
        <v>747</v>
      </c>
      <c r="C718" t="s">
        <v>407</v>
      </c>
      <c r="D718" t="s">
        <v>3225</v>
      </c>
      <c r="E718" t="s">
        <v>3226</v>
      </c>
      <c r="F718" t="s">
        <v>7</v>
      </c>
      <c r="H718" t="s">
        <v>410</v>
      </c>
      <c r="K718" t="s">
        <v>3227</v>
      </c>
      <c r="L718" t="s">
        <v>3228</v>
      </c>
      <c r="M718" t="s">
        <v>3229</v>
      </c>
      <c r="N718" t="s">
        <v>53</v>
      </c>
      <c r="P718" t="s">
        <v>47</v>
      </c>
      <c r="Q718">
        <v>2011</v>
      </c>
      <c r="R718">
        <v>2011</v>
      </c>
      <c r="T718" t="s">
        <v>158</v>
      </c>
      <c r="U718" t="s">
        <v>2131</v>
      </c>
      <c r="V718" t="s">
        <v>3230</v>
      </c>
      <c r="W718" t="s">
        <v>3231</v>
      </c>
      <c r="X718" t="s">
        <v>590</v>
      </c>
      <c r="Y718" t="s">
        <v>3232</v>
      </c>
      <c r="Z718" t="s">
        <v>592</v>
      </c>
      <c r="AA718" t="s">
        <v>661</v>
      </c>
    </row>
    <row r="719" spans="2:27" x14ac:dyDescent="0.35">
      <c r="B719">
        <v>748</v>
      </c>
      <c r="C719" t="s">
        <v>407</v>
      </c>
      <c r="D719" t="s">
        <v>3233</v>
      </c>
      <c r="E719" t="s">
        <v>3234</v>
      </c>
      <c r="F719" t="s">
        <v>7</v>
      </c>
      <c r="H719" t="s">
        <v>410</v>
      </c>
      <c r="K719" t="s">
        <v>3235</v>
      </c>
      <c r="L719" t="s">
        <v>294</v>
      </c>
      <c r="M719" t="s">
        <v>3236</v>
      </c>
      <c r="N719" t="s">
        <v>53</v>
      </c>
      <c r="P719" t="s">
        <v>35</v>
      </c>
      <c r="Q719">
        <v>2007</v>
      </c>
      <c r="S719">
        <v>2011</v>
      </c>
      <c r="T719" t="s">
        <v>36</v>
      </c>
      <c r="U719" t="s">
        <v>320</v>
      </c>
      <c r="V719" t="s">
        <v>3237</v>
      </c>
    </row>
    <row r="720" spans="2:27" x14ac:dyDescent="0.35">
      <c r="B720">
        <v>750</v>
      </c>
      <c r="C720" t="s">
        <v>407</v>
      </c>
      <c r="D720" t="s">
        <v>3238</v>
      </c>
      <c r="E720" t="s">
        <v>3239</v>
      </c>
      <c r="F720" t="s">
        <v>7</v>
      </c>
      <c r="H720" t="s">
        <v>410</v>
      </c>
      <c r="K720" t="s">
        <v>3240</v>
      </c>
      <c r="L720" t="s">
        <v>3241</v>
      </c>
      <c r="N720" t="s">
        <v>146</v>
      </c>
      <c r="P720" t="s">
        <v>54</v>
      </c>
      <c r="Q720">
        <v>2011</v>
      </c>
      <c r="R720">
        <v>2011</v>
      </c>
      <c r="S720">
        <v>2016</v>
      </c>
      <c r="T720" t="s">
        <v>36</v>
      </c>
      <c r="U720" t="s">
        <v>37</v>
      </c>
      <c r="V720" t="s">
        <v>776</v>
      </c>
    </row>
    <row r="721" spans="2:22" x14ac:dyDescent="0.35">
      <c r="B721">
        <v>751</v>
      </c>
      <c r="C721" t="s">
        <v>407</v>
      </c>
      <c r="D721" t="s">
        <v>3242</v>
      </c>
      <c r="E721" t="s">
        <v>3243</v>
      </c>
      <c r="F721" t="s">
        <v>7</v>
      </c>
      <c r="H721" t="s">
        <v>410</v>
      </c>
      <c r="K721" t="s">
        <v>1658</v>
      </c>
      <c r="L721" t="s">
        <v>75</v>
      </c>
      <c r="N721" t="s">
        <v>53</v>
      </c>
      <c r="P721" t="s">
        <v>54</v>
      </c>
      <c r="Q721">
        <v>2007</v>
      </c>
      <c r="S721">
        <v>2012</v>
      </c>
      <c r="T721" t="s">
        <v>36</v>
      </c>
      <c r="U721" t="s">
        <v>37</v>
      </c>
      <c r="V721" t="s">
        <v>3244</v>
      </c>
    </row>
    <row r="722" spans="2:22" x14ac:dyDescent="0.35">
      <c r="B722">
        <v>752</v>
      </c>
      <c r="C722" t="s">
        <v>407</v>
      </c>
      <c r="D722" t="s">
        <v>3245</v>
      </c>
      <c r="E722" t="s">
        <v>3246</v>
      </c>
      <c r="F722" t="s">
        <v>7</v>
      </c>
      <c r="H722" t="s">
        <v>410</v>
      </c>
      <c r="K722" t="s">
        <v>3247</v>
      </c>
      <c r="L722" t="s">
        <v>1158</v>
      </c>
      <c r="N722" t="s">
        <v>53</v>
      </c>
      <c r="P722" t="s">
        <v>35</v>
      </c>
      <c r="Q722">
        <v>2007</v>
      </c>
      <c r="S722">
        <v>2011</v>
      </c>
      <c r="T722" t="s">
        <v>36</v>
      </c>
      <c r="U722" t="s">
        <v>37</v>
      </c>
      <c r="V722" t="s">
        <v>3248</v>
      </c>
    </row>
    <row r="723" spans="2:22" x14ac:dyDescent="0.35">
      <c r="B723">
        <v>753</v>
      </c>
      <c r="C723" t="s">
        <v>407</v>
      </c>
      <c r="D723" t="s">
        <v>3249</v>
      </c>
      <c r="E723" t="s">
        <v>3250</v>
      </c>
      <c r="F723" t="s">
        <v>7</v>
      </c>
      <c r="H723" t="s">
        <v>410</v>
      </c>
      <c r="K723" t="s">
        <v>3251</v>
      </c>
      <c r="L723" t="s">
        <v>44</v>
      </c>
      <c r="N723" t="s">
        <v>134</v>
      </c>
      <c r="P723" t="s">
        <v>54</v>
      </c>
      <c r="Q723">
        <v>2007</v>
      </c>
      <c r="R723">
        <v>2007</v>
      </c>
      <c r="S723">
        <v>2013</v>
      </c>
      <c r="T723" t="s">
        <v>36</v>
      </c>
      <c r="U723" t="s">
        <v>37</v>
      </c>
      <c r="V723" t="s">
        <v>3252</v>
      </c>
    </row>
    <row r="724" spans="2:22" x14ac:dyDescent="0.35">
      <c r="B724">
        <v>754</v>
      </c>
      <c r="C724" t="s">
        <v>407</v>
      </c>
      <c r="D724" t="s">
        <v>3253</v>
      </c>
      <c r="E724" t="s">
        <v>3254</v>
      </c>
      <c r="F724" t="s">
        <v>273</v>
      </c>
      <c r="H724" t="s">
        <v>410</v>
      </c>
      <c r="K724" t="s">
        <v>3255</v>
      </c>
      <c r="L724" t="s">
        <v>700</v>
      </c>
      <c r="N724" t="s">
        <v>605</v>
      </c>
      <c r="P724" t="s">
        <v>54</v>
      </c>
      <c r="Q724">
        <v>2007</v>
      </c>
      <c r="R724">
        <v>2011</v>
      </c>
      <c r="S724">
        <v>2016</v>
      </c>
      <c r="T724" t="s">
        <v>36</v>
      </c>
      <c r="U724" t="s">
        <v>37</v>
      </c>
      <c r="V724" t="s">
        <v>3256</v>
      </c>
    </row>
    <row r="725" spans="2:22" x14ac:dyDescent="0.35">
      <c r="B725">
        <v>755</v>
      </c>
      <c r="C725" t="s">
        <v>407</v>
      </c>
      <c r="D725" t="s">
        <v>3257</v>
      </c>
      <c r="E725" t="s">
        <v>3258</v>
      </c>
      <c r="F725" t="s">
        <v>7</v>
      </c>
      <c r="H725" t="s">
        <v>410</v>
      </c>
      <c r="K725" t="s">
        <v>3259</v>
      </c>
      <c r="L725" t="s">
        <v>3260</v>
      </c>
      <c r="N725" t="s">
        <v>34</v>
      </c>
      <c r="P725" t="s">
        <v>54</v>
      </c>
      <c r="Q725">
        <v>2008</v>
      </c>
      <c r="S725">
        <v>2017</v>
      </c>
      <c r="T725" t="s">
        <v>36</v>
      </c>
      <c r="U725" t="s">
        <v>37</v>
      </c>
      <c r="V725" t="s">
        <v>3261</v>
      </c>
    </row>
    <row r="726" spans="2:22" x14ac:dyDescent="0.35">
      <c r="B726">
        <v>756</v>
      </c>
      <c r="C726" t="s">
        <v>407</v>
      </c>
      <c r="D726" t="s">
        <v>3262</v>
      </c>
      <c r="E726" t="s">
        <v>3263</v>
      </c>
      <c r="F726" t="s">
        <v>7</v>
      </c>
      <c r="H726" t="s">
        <v>410</v>
      </c>
      <c r="K726" t="s">
        <v>3264</v>
      </c>
      <c r="L726" t="s">
        <v>75</v>
      </c>
      <c r="N726" t="s">
        <v>53</v>
      </c>
      <c r="P726" t="s">
        <v>35</v>
      </c>
      <c r="Q726">
        <v>2007</v>
      </c>
      <c r="T726" t="s">
        <v>36</v>
      </c>
      <c r="U726" t="s">
        <v>37</v>
      </c>
      <c r="V726" t="s">
        <v>3265</v>
      </c>
    </row>
    <row r="727" spans="2:22" x14ac:dyDescent="0.35">
      <c r="B727">
        <v>757</v>
      </c>
      <c r="C727" t="s">
        <v>407</v>
      </c>
      <c r="D727" t="s">
        <v>3266</v>
      </c>
      <c r="E727" t="s">
        <v>3267</v>
      </c>
      <c r="F727" t="s">
        <v>7</v>
      </c>
      <c r="H727" t="s">
        <v>410</v>
      </c>
      <c r="K727" t="s">
        <v>3268</v>
      </c>
      <c r="L727" t="s">
        <v>3269</v>
      </c>
      <c r="N727" t="s">
        <v>53</v>
      </c>
      <c r="P727" t="s">
        <v>35</v>
      </c>
      <c r="Q727">
        <v>2011</v>
      </c>
      <c r="T727" t="s">
        <v>36</v>
      </c>
      <c r="U727" t="s">
        <v>37</v>
      </c>
      <c r="V727" t="s">
        <v>3270</v>
      </c>
    </row>
    <row r="728" spans="2:22" x14ac:dyDescent="0.35">
      <c r="B728">
        <v>758</v>
      </c>
      <c r="C728" t="s">
        <v>407</v>
      </c>
      <c r="D728" t="s">
        <v>3271</v>
      </c>
      <c r="E728" t="s">
        <v>3272</v>
      </c>
      <c r="F728" t="s">
        <v>7</v>
      </c>
      <c r="H728" t="s">
        <v>410</v>
      </c>
      <c r="K728" t="s">
        <v>2355</v>
      </c>
      <c r="L728" t="s">
        <v>294</v>
      </c>
      <c r="N728" t="s">
        <v>53</v>
      </c>
      <c r="P728" t="s">
        <v>35</v>
      </c>
      <c r="Q728">
        <v>2007</v>
      </c>
      <c r="S728">
        <v>2011</v>
      </c>
      <c r="T728" t="s">
        <v>36</v>
      </c>
      <c r="U728" t="s">
        <v>37</v>
      </c>
      <c r="V728" t="s">
        <v>3273</v>
      </c>
    </row>
    <row r="729" spans="2:22" x14ac:dyDescent="0.35">
      <c r="B729">
        <v>759</v>
      </c>
      <c r="C729" t="s">
        <v>407</v>
      </c>
      <c r="D729" t="s">
        <v>3274</v>
      </c>
      <c r="E729" t="s">
        <v>3275</v>
      </c>
      <c r="F729" t="s">
        <v>7</v>
      </c>
      <c r="H729" t="s">
        <v>410</v>
      </c>
      <c r="K729" t="s">
        <v>3276</v>
      </c>
      <c r="L729" t="s">
        <v>317</v>
      </c>
      <c r="N729" t="s">
        <v>34</v>
      </c>
      <c r="P729" t="s">
        <v>54</v>
      </c>
      <c r="Q729">
        <v>2007</v>
      </c>
      <c r="S729">
        <v>2011</v>
      </c>
      <c r="T729" t="s">
        <v>36</v>
      </c>
      <c r="U729" t="s">
        <v>37</v>
      </c>
      <c r="V729" t="s">
        <v>3277</v>
      </c>
    </row>
    <row r="730" spans="2:22" x14ac:dyDescent="0.35">
      <c r="B730">
        <v>760</v>
      </c>
      <c r="C730" t="s">
        <v>407</v>
      </c>
      <c r="D730" t="s">
        <v>3278</v>
      </c>
      <c r="E730" t="s">
        <v>3279</v>
      </c>
      <c r="F730" t="s">
        <v>7</v>
      </c>
      <c r="H730" t="s">
        <v>410</v>
      </c>
      <c r="K730" t="s">
        <v>74</v>
      </c>
      <c r="L730" t="s">
        <v>32</v>
      </c>
      <c r="M730" t="s">
        <v>3280</v>
      </c>
      <c r="N730" t="s">
        <v>34</v>
      </c>
      <c r="P730" t="s">
        <v>54</v>
      </c>
      <c r="Q730">
        <v>2007</v>
      </c>
      <c r="R730">
        <v>2007</v>
      </c>
      <c r="S730">
        <v>2011</v>
      </c>
      <c r="T730" t="s">
        <v>158</v>
      </c>
      <c r="U730" t="s">
        <v>37</v>
      </c>
      <c r="V730" t="s">
        <v>3281</v>
      </c>
    </row>
    <row r="731" spans="2:22" x14ac:dyDescent="0.35">
      <c r="B731">
        <v>761</v>
      </c>
      <c r="C731" t="s">
        <v>407</v>
      </c>
      <c r="D731" t="s">
        <v>3282</v>
      </c>
      <c r="E731" t="s">
        <v>3283</v>
      </c>
      <c r="F731" t="s">
        <v>7</v>
      </c>
      <c r="H731" t="s">
        <v>410</v>
      </c>
      <c r="K731" t="s">
        <v>69</v>
      </c>
      <c r="L731" t="s">
        <v>339</v>
      </c>
      <c r="N731" t="s">
        <v>53</v>
      </c>
      <c r="P731" t="s">
        <v>35</v>
      </c>
      <c r="Q731">
        <v>2007</v>
      </c>
      <c r="S731">
        <v>2011</v>
      </c>
      <c r="T731" t="s">
        <v>36</v>
      </c>
      <c r="U731" t="s">
        <v>37</v>
      </c>
      <c r="V731" t="s">
        <v>3284</v>
      </c>
    </row>
    <row r="732" spans="2:22" x14ac:dyDescent="0.35">
      <c r="B732">
        <v>762</v>
      </c>
      <c r="C732" t="s">
        <v>407</v>
      </c>
      <c r="D732" t="s">
        <v>3285</v>
      </c>
      <c r="E732" t="s">
        <v>3286</v>
      </c>
      <c r="F732" t="s">
        <v>7</v>
      </c>
      <c r="H732" t="s">
        <v>410</v>
      </c>
      <c r="K732" t="s">
        <v>3287</v>
      </c>
      <c r="L732" t="s">
        <v>3288</v>
      </c>
      <c r="N732" t="s">
        <v>53</v>
      </c>
      <c r="P732" t="s">
        <v>35</v>
      </c>
      <c r="Q732">
        <v>2007</v>
      </c>
      <c r="S732">
        <v>2011</v>
      </c>
      <c r="T732" t="s">
        <v>36</v>
      </c>
      <c r="U732" t="s">
        <v>37</v>
      </c>
      <c r="V732" t="s">
        <v>3248</v>
      </c>
    </row>
    <row r="733" spans="2:22" x14ac:dyDescent="0.35">
      <c r="B733">
        <v>763</v>
      </c>
      <c r="C733" t="s">
        <v>407</v>
      </c>
      <c r="D733" t="s">
        <v>3289</v>
      </c>
      <c r="E733" t="s">
        <v>3290</v>
      </c>
      <c r="F733" t="s">
        <v>7</v>
      </c>
      <c r="H733" t="s">
        <v>410</v>
      </c>
      <c r="K733" t="s">
        <v>3291</v>
      </c>
      <c r="L733" t="s">
        <v>294</v>
      </c>
      <c r="N733" t="s">
        <v>36</v>
      </c>
      <c r="P733" t="s">
        <v>47</v>
      </c>
      <c r="Q733">
        <v>2011</v>
      </c>
      <c r="T733" t="s">
        <v>36</v>
      </c>
      <c r="U733" t="s">
        <v>320</v>
      </c>
      <c r="V733" t="s">
        <v>3292</v>
      </c>
    </row>
    <row r="734" spans="2:22" x14ac:dyDescent="0.35">
      <c r="B734">
        <v>764</v>
      </c>
      <c r="C734" t="s">
        <v>407</v>
      </c>
      <c r="D734" t="s">
        <v>3293</v>
      </c>
      <c r="E734" t="s">
        <v>3294</v>
      </c>
      <c r="F734" t="s">
        <v>7</v>
      </c>
      <c r="H734" t="s">
        <v>410</v>
      </c>
      <c r="K734" t="s">
        <v>123</v>
      </c>
      <c r="L734" t="s">
        <v>2144</v>
      </c>
      <c r="N734" t="s">
        <v>53</v>
      </c>
      <c r="P734" t="s">
        <v>54</v>
      </c>
      <c r="Q734">
        <v>2011</v>
      </c>
      <c r="T734" t="s">
        <v>36</v>
      </c>
      <c r="U734" t="s">
        <v>37</v>
      </c>
      <c r="V734" t="s">
        <v>3295</v>
      </c>
    </row>
    <row r="735" spans="2:22" x14ac:dyDescent="0.35">
      <c r="B735">
        <v>765</v>
      </c>
      <c r="C735" t="s">
        <v>27</v>
      </c>
      <c r="D735" t="s">
        <v>3296</v>
      </c>
      <c r="E735" t="s">
        <v>3297</v>
      </c>
      <c r="F735" t="s">
        <v>7</v>
      </c>
      <c r="H735" t="s">
        <v>30</v>
      </c>
      <c r="K735" t="s">
        <v>3298</v>
      </c>
      <c r="L735" t="s">
        <v>3103</v>
      </c>
      <c r="N735" t="s">
        <v>53</v>
      </c>
      <c r="P735" t="s">
        <v>47</v>
      </c>
      <c r="Q735">
        <v>2011</v>
      </c>
      <c r="T735" t="s">
        <v>36</v>
      </c>
      <c r="U735" t="s">
        <v>37</v>
      </c>
      <c r="V735" t="s">
        <v>3299</v>
      </c>
    </row>
    <row r="736" spans="2:22" x14ac:dyDescent="0.35">
      <c r="B736">
        <v>766</v>
      </c>
      <c r="C736" t="s">
        <v>56</v>
      </c>
      <c r="D736" t="s">
        <v>3300</v>
      </c>
      <c r="E736" t="s">
        <v>3301</v>
      </c>
      <c r="F736" t="s">
        <v>7</v>
      </c>
      <c r="H736" t="s">
        <v>59</v>
      </c>
      <c r="K736" t="s">
        <v>1798</v>
      </c>
      <c r="L736" t="s">
        <v>75</v>
      </c>
      <c r="N736" t="s">
        <v>53</v>
      </c>
      <c r="P736" t="s">
        <v>47</v>
      </c>
      <c r="Q736">
        <v>2008</v>
      </c>
      <c r="T736" t="s">
        <v>36</v>
      </c>
      <c r="U736" t="s">
        <v>37</v>
      </c>
      <c r="V736" t="s">
        <v>3302</v>
      </c>
    </row>
    <row r="737" spans="2:27" x14ac:dyDescent="0.35">
      <c r="B737">
        <v>767</v>
      </c>
      <c r="C737" t="s">
        <v>128</v>
      </c>
      <c r="D737" s="1" t="s">
        <v>3303</v>
      </c>
      <c r="E737" t="s">
        <v>3304</v>
      </c>
      <c r="F737" t="s">
        <v>7</v>
      </c>
      <c r="H737" t="s">
        <v>131</v>
      </c>
      <c r="K737" t="s">
        <v>542</v>
      </c>
      <c r="L737" t="s">
        <v>187</v>
      </c>
      <c r="M737" t="s">
        <v>3305</v>
      </c>
      <c r="N737" t="s">
        <v>532</v>
      </c>
      <c r="P737" t="s">
        <v>47</v>
      </c>
      <c r="Q737">
        <v>2017</v>
      </c>
      <c r="T737" t="s">
        <v>36</v>
      </c>
      <c r="U737" t="s">
        <v>545</v>
      </c>
      <c r="V737" t="s">
        <v>3306</v>
      </c>
    </row>
    <row r="738" spans="2:27" x14ac:dyDescent="0.35">
      <c r="B738">
        <v>768</v>
      </c>
      <c r="C738" t="s">
        <v>177</v>
      </c>
      <c r="D738" t="s">
        <v>3307</v>
      </c>
      <c r="E738" t="s">
        <v>3308</v>
      </c>
      <c r="F738" t="s">
        <v>7</v>
      </c>
      <c r="H738" t="s">
        <v>180</v>
      </c>
      <c r="K738" t="s">
        <v>503</v>
      </c>
      <c r="L738" t="s">
        <v>32</v>
      </c>
      <c r="N738" t="s">
        <v>34</v>
      </c>
      <c r="P738" t="s">
        <v>35</v>
      </c>
      <c r="Q738">
        <v>1981</v>
      </c>
      <c r="T738" t="s">
        <v>36</v>
      </c>
      <c r="U738" t="s">
        <v>37</v>
      </c>
      <c r="V738" t="s">
        <v>3309</v>
      </c>
    </row>
    <row r="739" spans="2:27" x14ac:dyDescent="0.35">
      <c r="B739">
        <v>769</v>
      </c>
      <c r="C739" t="s">
        <v>83</v>
      </c>
      <c r="D739" s="1" t="s">
        <v>3310</v>
      </c>
      <c r="E739" t="s">
        <v>3311</v>
      </c>
      <c r="F739" t="s">
        <v>7</v>
      </c>
      <c r="H739" t="s">
        <v>86</v>
      </c>
      <c r="K739" t="s">
        <v>3312</v>
      </c>
      <c r="L739" t="s">
        <v>44</v>
      </c>
      <c r="M739" t="s">
        <v>3313</v>
      </c>
      <c r="N739" t="s">
        <v>2102</v>
      </c>
      <c r="P739" t="s">
        <v>35</v>
      </c>
      <c r="Q739">
        <v>2015</v>
      </c>
      <c r="S739">
        <v>2020</v>
      </c>
      <c r="T739" t="s">
        <v>158</v>
      </c>
      <c r="U739" t="s">
        <v>37</v>
      </c>
      <c r="V739" t="s">
        <v>3314</v>
      </c>
      <c r="W739" t="s">
        <v>3315</v>
      </c>
      <c r="X739" t="s">
        <v>2201</v>
      </c>
      <c r="Y739">
        <v>26</v>
      </c>
      <c r="Z739">
        <v>2005</v>
      </c>
      <c r="AA739">
        <v>2030</v>
      </c>
    </row>
    <row r="740" spans="2:27" x14ac:dyDescent="0.35">
      <c r="B740">
        <v>770</v>
      </c>
      <c r="C740" t="s">
        <v>407</v>
      </c>
      <c r="D740" t="s">
        <v>3316</v>
      </c>
      <c r="E740" t="s">
        <v>3311</v>
      </c>
      <c r="F740" t="s">
        <v>7</v>
      </c>
      <c r="H740" t="s">
        <v>410</v>
      </c>
      <c r="K740" t="s">
        <v>2595</v>
      </c>
      <c r="L740" t="s">
        <v>44</v>
      </c>
      <c r="M740" t="s">
        <v>3317</v>
      </c>
      <c r="N740" t="s">
        <v>134</v>
      </c>
      <c r="P740" t="s">
        <v>35</v>
      </c>
      <c r="Q740">
        <v>2015</v>
      </c>
      <c r="T740" t="s">
        <v>158</v>
      </c>
      <c r="U740" t="s">
        <v>37</v>
      </c>
      <c r="V740" t="s">
        <v>3318</v>
      </c>
      <c r="W740" t="s">
        <v>3319</v>
      </c>
      <c r="X740" t="s">
        <v>2201</v>
      </c>
      <c r="Y740">
        <v>30</v>
      </c>
      <c r="Z740">
        <v>2005</v>
      </c>
      <c r="AA740">
        <v>2030</v>
      </c>
    </row>
    <row r="741" spans="2:27" x14ac:dyDescent="0.35">
      <c r="B741">
        <v>771</v>
      </c>
      <c r="C741" t="s">
        <v>128</v>
      </c>
      <c r="D741" s="1" t="s">
        <v>3320</v>
      </c>
      <c r="E741" t="s">
        <v>3311</v>
      </c>
      <c r="F741" t="s">
        <v>7</v>
      </c>
      <c r="H741" t="s">
        <v>131</v>
      </c>
      <c r="K741" t="s">
        <v>3321</v>
      </c>
      <c r="L741" t="s">
        <v>3322</v>
      </c>
      <c r="M741" t="s">
        <v>3323</v>
      </c>
      <c r="N741" t="s">
        <v>3324</v>
      </c>
      <c r="P741" t="s">
        <v>35</v>
      </c>
      <c r="Q741">
        <v>2015</v>
      </c>
      <c r="T741" t="s">
        <v>36</v>
      </c>
      <c r="U741" t="s">
        <v>365</v>
      </c>
      <c r="V741" t="s">
        <v>3325</v>
      </c>
      <c r="W741" t="s">
        <v>3326</v>
      </c>
      <c r="X741" t="s">
        <v>3327</v>
      </c>
      <c r="Y741" t="s">
        <v>3328</v>
      </c>
      <c r="Z741" t="s">
        <v>3329</v>
      </c>
      <c r="AA741" t="s">
        <v>326</v>
      </c>
    </row>
    <row r="742" spans="2:27" x14ac:dyDescent="0.35">
      <c r="B742">
        <v>772</v>
      </c>
      <c r="C742" t="s">
        <v>177</v>
      </c>
      <c r="D742" t="s">
        <v>3330</v>
      </c>
      <c r="E742" t="s">
        <v>3311</v>
      </c>
      <c r="F742" t="s">
        <v>7</v>
      </c>
      <c r="H742" t="s">
        <v>180</v>
      </c>
      <c r="K742" t="s">
        <v>2595</v>
      </c>
      <c r="L742" t="s">
        <v>44</v>
      </c>
      <c r="M742" t="s">
        <v>3331</v>
      </c>
      <c r="N742" t="s">
        <v>2102</v>
      </c>
      <c r="P742" t="s">
        <v>35</v>
      </c>
      <c r="Q742">
        <v>2015</v>
      </c>
      <c r="S742">
        <v>2021</v>
      </c>
      <c r="T742" t="s">
        <v>36</v>
      </c>
      <c r="U742" t="s">
        <v>37</v>
      </c>
      <c r="V742" t="s">
        <v>3332</v>
      </c>
      <c r="W742" t="s">
        <v>2923</v>
      </c>
      <c r="X742" t="s">
        <v>2201</v>
      </c>
      <c r="Y742">
        <v>28</v>
      </c>
      <c r="Z742">
        <v>2005</v>
      </c>
      <c r="AA742">
        <v>2025</v>
      </c>
    </row>
    <row r="743" spans="2:27" x14ac:dyDescent="0.35">
      <c r="B743">
        <v>773</v>
      </c>
      <c r="C743" t="s">
        <v>177</v>
      </c>
      <c r="D743" t="s">
        <v>3333</v>
      </c>
      <c r="E743" t="s">
        <v>3334</v>
      </c>
      <c r="F743" t="s">
        <v>7</v>
      </c>
      <c r="H743" t="s">
        <v>180</v>
      </c>
      <c r="K743" t="s">
        <v>3335</v>
      </c>
      <c r="L743" t="s">
        <v>75</v>
      </c>
      <c r="N743" t="s">
        <v>53</v>
      </c>
      <c r="P743" t="s">
        <v>54</v>
      </c>
      <c r="Q743">
        <v>2002</v>
      </c>
      <c r="T743" t="s">
        <v>36</v>
      </c>
      <c r="U743" t="s">
        <v>37</v>
      </c>
      <c r="V743" t="s">
        <v>3336</v>
      </c>
    </row>
    <row r="744" spans="2:27" x14ac:dyDescent="0.35">
      <c r="B744">
        <v>774</v>
      </c>
      <c r="C744" t="s">
        <v>407</v>
      </c>
      <c r="D744" t="s">
        <v>3337</v>
      </c>
      <c r="E744" t="s">
        <v>3338</v>
      </c>
      <c r="F744" t="s">
        <v>273</v>
      </c>
      <c r="H744" t="s">
        <v>410</v>
      </c>
      <c r="K744" t="s">
        <v>454</v>
      </c>
      <c r="L744" t="s">
        <v>44</v>
      </c>
      <c r="N744" t="s">
        <v>53</v>
      </c>
      <c r="P744" t="s">
        <v>47</v>
      </c>
      <c r="Q744">
        <v>2003</v>
      </c>
      <c r="T744" t="s">
        <v>36</v>
      </c>
      <c r="U744" t="s">
        <v>37</v>
      </c>
      <c r="V744" t="s">
        <v>3339</v>
      </c>
    </row>
    <row r="745" spans="2:27" x14ac:dyDescent="0.35">
      <c r="B745">
        <v>775</v>
      </c>
      <c r="C745" t="s">
        <v>407</v>
      </c>
      <c r="D745" t="s">
        <v>3340</v>
      </c>
      <c r="E745" t="s">
        <v>3341</v>
      </c>
      <c r="F745" t="s">
        <v>7</v>
      </c>
      <c r="H745" t="s">
        <v>410</v>
      </c>
      <c r="K745" t="s">
        <v>3342</v>
      </c>
      <c r="L745" t="s">
        <v>416</v>
      </c>
      <c r="N745" t="s">
        <v>53</v>
      </c>
      <c r="P745" t="s">
        <v>35</v>
      </c>
      <c r="Q745">
        <v>2001</v>
      </c>
      <c r="T745" t="s">
        <v>36</v>
      </c>
      <c r="U745" t="s">
        <v>37</v>
      </c>
      <c r="V745" t="s">
        <v>3343</v>
      </c>
    </row>
    <row r="746" spans="2:27" x14ac:dyDescent="0.35">
      <c r="B746">
        <v>776</v>
      </c>
      <c r="C746" t="s">
        <v>128</v>
      </c>
      <c r="D746" s="1" t="s">
        <v>3344</v>
      </c>
      <c r="E746" t="s">
        <v>3345</v>
      </c>
      <c r="F746" t="s">
        <v>7</v>
      </c>
      <c r="H746" t="s">
        <v>131</v>
      </c>
      <c r="K746" t="s">
        <v>1087</v>
      </c>
      <c r="L746" t="s">
        <v>416</v>
      </c>
      <c r="N746" t="s">
        <v>53</v>
      </c>
      <c r="P746" t="s">
        <v>47</v>
      </c>
      <c r="Q746">
        <v>2006</v>
      </c>
      <c r="T746" t="s">
        <v>36</v>
      </c>
      <c r="U746" t="s">
        <v>37</v>
      </c>
      <c r="V746" t="s">
        <v>3346</v>
      </c>
    </row>
    <row r="747" spans="2:27" x14ac:dyDescent="0.35">
      <c r="B747">
        <v>777</v>
      </c>
      <c r="C747" t="s">
        <v>128</v>
      </c>
      <c r="D747" s="1" t="s">
        <v>3347</v>
      </c>
      <c r="E747" t="s">
        <v>3348</v>
      </c>
      <c r="F747" t="s">
        <v>7</v>
      </c>
      <c r="H747" t="s">
        <v>131</v>
      </c>
      <c r="K747" t="s">
        <v>3349</v>
      </c>
      <c r="L747" t="s">
        <v>3197</v>
      </c>
      <c r="N747" t="s">
        <v>53</v>
      </c>
      <c r="P747" t="s">
        <v>47</v>
      </c>
      <c r="Q747">
        <v>2006</v>
      </c>
      <c r="T747" t="s">
        <v>36</v>
      </c>
      <c r="U747" t="s">
        <v>37</v>
      </c>
      <c r="V747" t="s">
        <v>3350</v>
      </c>
    </row>
    <row r="748" spans="2:27" x14ac:dyDescent="0.35">
      <c r="B748">
        <v>778</v>
      </c>
      <c r="C748" t="s">
        <v>702</v>
      </c>
      <c r="D748" t="s">
        <v>3351</v>
      </c>
      <c r="E748" t="s">
        <v>3352</v>
      </c>
      <c r="F748" t="s">
        <v>7</v>
      </c>
      <c r="H748" t="s">
        <v>705</v>
      </c>
      <c r="K748" t="s">
        <v>3353</v>
      </c>
      <c r="L748" t="s">
        <v>96</v>
      </c>
      <c r="N748" t="s">
        <v>532</v>
      </c>
      <c r="P748" t="s">
        <v>47</v>
      </c>
      <c r="Q748">
        <v>2017</v>
      </c>
      <c r="T748" t="s">
        <v>36</v>
      </c>
      <c r="U748" t="s">
        <v>37</v>
      </c>
      <c r="V748" t="s">
        <v>3354</v>
      </c>
    </row>
    <row r="749" spans="2:27" x14ac:dyDescent="0.35">
      <c r="B749">
        <v>779</v>
      </c>
      <c r="C749" t="s">
        <v>177</v>
      </c>
      <c r="D749" t="s">
        <v>3355</v>
      </c>
      <c r="E749" t="s">
        <v>3356</v>
      </c>
      <c r="F749" t="s">
        <v>7</v>
      </c>
      <c r="H749" t="s">
        <v>180</v>
      </c>
      <c r="K749" t="s">
        <v>3357</v>
      </c>
      <c r="L749" t="s">
        <v>317</v>
      </c>
      <c r="N749" t="s">
        <v>53</v>
      </c>
      <c r="P749" t="s">
        <v>54</v>
      </c>
      <c r="Q749">
        <v>2002</v>
      </c>
      <c r="T749" t="s">
        <v>36</v>
      </c>
      <c r="U749" t="s">
        <v>37</v>
      </c>
      <c r="V749" t="s">
        <v>3358</v>
      </c>
    </row>
    <row r="750" spans="2:27" x14ac:dyDescent="0.35">
      <c r="B750">
        <v>780</v>
      </c>
      <c r="C750" t="s">
        <v>702</v>
      </c>
      <c r="D750" t="s">
        <v>3359</v>
      </c>
      <c r="E750" t="s">
        <v>3360</v>
      </c>
      <c r="F750" t="s">
        <v>7</v>
      </c>
      <c r="H750" t="s">
        <v>705</v>
      </c>
      <c r="K750" t="s">
        <v>3361</v>
      </c>
      <c r="L750" t="s">
        <v>182</v>
      </c>
      <c r="M750" t="s">
        <v>3362</v>
      </c>
      <c r="N750" t="s">
        <v>53</v>
      </c>
      <c r="P750" t="s">
        <v>47</v>
      </c>
      <c r="Q750">
        <v>2017</v>
      </c>
      <c r="T750" t="s">
        <v>36</v>
      </c>
      <c r="U750" t="s">
        <v>37</v>
      </c>
      <c r="V750" t="s">
        <v>3363</v>
      </c>
    </row>
    <row r="751" spans="2:27" x14ac:dyDescent="0.35">
      <c r="B751">
        <v>782</v>
      </c>
      <c r="C751" t="s">
        <v>112</v>
      </c>
      <c r="D751" t="s">
        <v>3364</v>
      </c>
      <c r="E751" t="s">
        <v>3365</v>
      </c>
      <c r="F751" t="s">
        <v>273</v>
      </c>
      <c r="H751" t="s">
        <v>115</v>
      </c>
      <c r="I751" t="s">
        <v>3366</v>
      </c>
      <c r="K751" t="s">
        <v>1999</v>
      </c>
      <c r="L751" t="s">
        <v>416</v>
      </c>
      <c r="M751" t="s">
        <v>3367</v>
      </c>
      <c r="N751" t="s">
        <v>53</v>
      </c>
      <c r="O751">
        <v>3</v>
      </c>
      <c r="P751" t="s">
        <v>47</v>
      </c>
      <c r="Q751">
        <v>2009</v>
      </c>
      <c r="T751" t="s">
        <v>36</v>
      </c>
      <c r="U751" t="s">
        <v>37</v>
      </c>
      <c r="V751" t="s">
        <v>3368</v>
      </c>
    </row>
    <row r="752" spans="2:27" x14ac:dyDescent="0.35">
      <c r="B752">
        <v>783</v>
      </c>
      <c r="C752" t="s">
        <v>112</v>
      </c>
      <c r="D752" t="s">
        <v>3369</v>
      </c>
      <c r="E752" t="s">
        <v>3370</v>
      </c>
      <c r="F752" t="s">
        <v>7</v>
      </c>
      <c r="H752" t="s">
        <v>115</v>
      </c>
      <c r="K752" t="s">
        <v>3371</v>
      </c>
      <c r="L752" t="s">
        <v>96</v>
      </c>
      <c r="M752" t="s">
        <v>3372</v>
      </c>
      <c r="N752" t="s">
        <v>63</v>
      </c>
      <c r="P752" t="s">
        <v>54</v>
      </c>
      <c r="Q752">
        <v>2014</v>
      </c>
      <c r="T752" t="s">
        <v>36</v>
      </c>
      <c r="U752" t="s">
        <v>37</v>
      </c>
      <c r="V752" t="s">
        <v>3373</v>
      </c>
    </row>
    <row r="753" spans="2:27" x14ac:dyDescent="0.35">
      <c r="B753">
        <v>784</v>
      </c>
      <c r="C753" t="s">
        <v>128</v>
      </c>
      <c r="D753" s="1" t="s">
        <v>3374</v>
      </c>
      <c r="E753" t="s">
        <v>3375</v>
      </c>
      <c r="F753" t="s">
        <v>7</v>
      </c>
      <c r="H753" t="s">
        <v>131</v>
      </c>
      <c r="K753" t="s">
        <v>3376</v>
      </c>
      <c r="L753" t="s">
        <v>182</v>
      </c>
      <c r="N753" t="s">
        <v>53</v>
      </c>
      <c r="P753" t="s">
        <v>444</v>
      </c>
      <c r="Q753">
        <v>2008</v>
      </c>
      <c r="T753" t="s">
        <v>36</v>
      </c>
      <c r="U753" t="s">
        <v>37</v>
      </c>
      <c r="V753" t="s">
        <v>3377</v>
      </c>
    </row>
    <row r="754" spans="2:27" x14ac:dyDescent="0.35">
      <c r="B754">
        <v>785</v>
      </c>
      <c r="C754" t="s">
        <v>128</v>
      </c>
      <c r="D754" s="1" t="s">
        <v>3378</v>
      </c>
      <c r="E754" t="s">
        <v>3379</v>
      </c>
      <c r="F754" t="s">
        <v>7</v>
      </c>
      <c r="H754" t="s">
        <v>131</v>
      </c>
      <c r="K754" t="s">
        <v>3380</v>
      </c>
      <c r="L754" t="s">
        <v>182</v>
      </c>
      <c r="N754" t="s">
        <v>53</v>
      </c>
      <c r="P754" t="s">
        <v>47</v>
      </c>
      <c r="Q754">
        <v>2006</v>
      </c>
      <c r="T754" t="s">
        <v>36</v>
      </c>
      <c r="U754" t="s">
        <v>37</v>
      </c>
      <c r="V754" t="s">
        <v>3381</v>
      </c>
    </row>
    <row r="755" spans="2:27" x14ac:dyDescent="0.35">
      <c r="B755">
        <v>786</v>
      </c>
      <c r="C755" t="s">
        <v>302</v>
      </c>
      <c r="D755" t="s">
        <v>3382</v>
      </c>
      <c r="E755" t="s">
        <v>3383</v>
      </c>
      <c r="F755" t="s">
        <v>7</v>
      </c>
      <c r="H755" t="s">
        <v>305</v>
      </c>
      <c r="K755" t="s">
        <v>2185</v>
      </c>
      <c r="L755" t="s">
        <v>3384</v>
      </c>
      <c r="M755" t="s">
        <v>3385</v>
      </c>
      <c r="N755" t="s">
        <v>134</v>
      </c>
      <c r="P755" t="s">
        <v>35</v>
      </c>
      <c r="Q755">
        <v>2018</v>
      </c>
      <c r="T755" t="s">
        <v>158</v>
      </c>
      <c r="U755" t="s">
        <v>37</v>
      </c>
      <c r="V755" t="s">
        <v>3386</v>
      </c>
      <c r="X755" t="s">
        <v>2201</v>
      </c>
      <c r="Y755">
        <v>30</v>
      </c>
      <c r="Z755">
        <v>2005</v>
      </c>
      <c r="AA755">
        <v>2030</v>
      </c>
    </row>
    <row r="756" spans="2:27" x14ac:dyDescent="0.35">
      <c r="B756">
        <v>787</v>
      </c>
      <c r="C756" t="s">
        <v>177</v>
      </c>
      <c r="D756" t="s">
        <v>3387</v>
      </c>
      <c r="E756" t="s">
        <v>3388</v>
      </c>
      <c r="F756" t="s">
        <v>7</v>
      </c>
      <c r="H756" t="s">
        <v>180</v>
      </c>
      <c r="K756" t="s">
        <v>74</v>
      </c>
      <c r="L756" t="s">
        <v>61</v>
      </c>
      <c r="N756" t="s">
        <v>53</v>
      </c>
      <c r="P756" t="s">
        <v>54</v>
      </c>
      <c r="Q756">
        <v>2009</v>
      </c>
      <c r="T756" t="s">
        <v>36</v>
      </c>
      <c r="U756" t="s">
        <v>37</v>
      </c>
      <c r="V756" t="s">
        <v>3389</v>
      </c>
    </row>
    <row r="757" spans="2:27" x14ac:dyDescent="0.35">
      <c r="B757">
        <v>788</v>
      </c>
      <c r="C757" t="s">
        <v>177</v>
      </c>
      <c r="D757" t="s">
        <v>3390</v>
      </c>
      <c r="E757" t="s">
        <v>3391</v>
      </c>
      <c r="F757" t="s">
        <v>7</v>
      </c>
      <c r="H757" t="s">
        <v>180</v>
      </c>
      <c r="K757" t="s">
        <v>51</v>
      </c>
      <c r="L757" t="s">
        <v>317</v>
      </c>
      <c r="N757" t="s">
        <v>473</v>
      </c>
      <c r="P757" t="s">
        <v>47</v>
      </c>
      <c r="Q757">
        <v>2005</v>
      </c>
      <c r="T757" t="s">
        <v>36</v>
      </c>
      <c r="U757" t="s">
        <v>37</v>
      </c>
      <c r="V757" t="s">
        <v>3392</v>
      </c>
    </row>
    <row r="758" spans="2:27" x14ac:dyDescent="0.35">
      <c r="B758">
        <v>789</v>
      </c>
      <c r="C758" t="s">
        <v>39</v>
      </c>
      <c r="D758" t="s">
        <v>3393</v>
      </c>
      <c r="E758" t="s">
        <v>3394</v>
      </c>
      <c r="F758" t="s">
        <v>7</v>
      </c>
      <c r="H758" t="s">
        <v>42</v>
      </c>
      <c r="K758" t="s">
        <v>503</v>
      </c>
      <c r="L758" t="s">
        <v>61</v>
      </c>
      <c r="M758" t="s">
        <v>3395</v>
      </c>
      <c r="N758" t="s">
        <v>63</v>
      </c>
      <c r="O758">
        <v>4</v>
      </c>
      <c r="P758" t="s">
        <v>47</v>
      </c>
      <c r="Q758">
        <v>2016</v>
      </c>
      <c r="T758" t="s">
        <v>36</v>
      </c>
      <c r="U758" t="s">
        <v>37</v>
      </c>
      <c r="V758" t="s">
        <v>3396</v>
      </c>
    </row>
    <row r="759" spans="2:27" x14ac:dyDescent="0.35">
      <c r="B759">
        <v>790</v>
      </c>
      <c r="C759" t="s">
        <v>91</v>
      </c>
      <c r="D759" t="s">
        <v>3397</v>
      </c>
      <c r="E759" t="s">
        <v>3398</v>
      </c>
      <c r="F759" t="s">
        <v>7</v>
      </c>
      <c r="H759" t="s">
        <v>94</v>
      </c>
      <c r="K759" t="s">
        <v>74</v>
      </c>
      <c r="L759" t="s">
        <v>61</v>
      </c>
      <c r="M759" t="s">
        <v>3399</v>
      </c>
      <c r="N759" t="s">
        <v>63</v>
      </c>
      <c r="P759" t="s">
        <v>47</v>
      </c>
      <c r="Q759">
        <v>2019</v>
      </c>
      <c r="T759" t="s">
        <v>36</v>
      </c>
      <c r="U759" t="s">
        <v>37</v>
      </c>
      <c r="V759" t="s">
        <v>3400</v>
      </c>
    </row>
    <row r="760" spans="2:27" x14ac:dyDescent="0.35">
      <c r="B760">
        <v>791</v>
      </c>
      <c r="C760" t="s">
        <v>91</v>
      </c>
      <c r="D760" t="s">
        <v>3401</v>
      </c>
      <c r="E760" t="s">
        <v>3402</v>
      </c>
      <c r="F760" t="s">
        <v>7</v>
      </c>
      <c r="H760" t="s">
        <v>94</v>
      </c>
      <c r="K760" t="s">
        <v>74</v>
      </c>
      <c r="L760" t="s">
        <v>61</v>
      </c>
      <c r="M760" t="s">
        <v>3403</v>
      </c>
      <c r="N760" t="s">
        <v>63</v>
      </c>
      <c r="P760" t="s">
        <v>47</v>
      </c>
      <c r="Q760">
        <v>2016</v>
      </c>
      <c r="T760" t="s">
        <v>36</v>
      </c>
      <c r="U760" t="s">
        <v>37</v>
      </c>
      <c r="V760" t="s">
        <v>3404</v>
      </c>
    </row>
    <row r="761" spans="2:27" x14ac:dyDescent="0.35">
      <c r="B761">
        <v>792</v>
      </c>
      <c r="C761" t="s">
        <v>461</v>
      </c>
      <c r="D761" t="s">
        <v>3405</v>
      </c>
      <c r="E761" t="s">
        <v>2605</v>
      </c>
      <c r="F761" t="s">
        <v>7</v>
      </c>
      <c r="H761" t="s">
        <v>464</v>
      </c>
      <c r="K761" t="s">
        <v>2185</v>
      </c>
      <c r="L761" t="s">
        <v>44</v>
      </c>
      <c r="M761" t="s">
        <v>3406</v>
      </c>
      <c r="N761" t="s">
        <v>134</v>
      </c>
      <c r="P761" t="s">
        <v>47</v>
      </c>
      <c r="Q761">
        <v>2010</v>
      </c>
      <c r="S761">
        <f>2025</f>
        <v>2025</v>
      </c>
      <c r="T761" t="s">
        <v>36</v>
      </c>
      <c r="U761" t="s">
        <v>37</v>
      </c>
      <c r="V761" t="s">
        <v>3407</v>
      </c>
      <c r="W761" t="s">
        <v>3408</v>
      </c>
      <c r="X761" t="s">
        <v>2201</v>
      </c>
      <c r="Y761">
        <v>42</v>
      </c>
      <c r="Z761">
        <v>0</v>
      </c>
      <c r="AA761">
        <v>2025</v>
      </c>
    </row>
    <row r="762" spans="2:27" x14ac:dyDescent="0.35">
      <c r="B762">
        <v>793</v>
      </c>
      <c r="C762" t="s">
        <v>83</v>
      </c>
      <c r="D762" s="1" t="s">
        <v>3409</v>
      </c>
      <c r="E762" t="s">
        <v>3410</v>
      </c>
      <c r="F762" t="s">
        <v>273</v>
      </c>
      <c r="H762" t="s">
        <v>86</v>
      </c>
      <c r="I762" t="s">
        <v>3411</v>
      </c>
      <c r="K762" t="s">
        <v>745</v>
      </c>
      <c r="L762" t="s">
        <v>61</v>
      </c>
      <c r="M762" t="s">
        <v>3412</v>
      </c>
      <c r="N762" t="s">
        <v>63</v>
      </c>
      <c r="P762" t="s">
        <v>54</v>
      </c>
      <c r="Q762">
        <v>2017</v>
      </c>
      <c r="T762" t="s">
        <v>36</v>
      </c>
      <c r="U762" t="s">
        <v>37</v>
      </c>
      <c r="V762" t="s">
        <v>3413</v>
      </c>
    </row>
    <row r="763" spans="2:27" x14ac:dyDescent="0.35">
      <c r="B763">
        <v>794</v>
      </c>
      <c r="C763" t="s">
        <v>217</v>
      </c>
      <c r="D763" t="s">
        <v>3414</v>
      </c>
      <c r="E763" t="s">
        <v>3415</v>
      </c>
      <c r="F763" t="s">
        <v>7</v>
      </c>
      <c r="H763" t="s">
        <v>220</v>
      </c>
      <c r="K763" t="s">
        <v>1477</v>
      </c>
      <c r="L763" t="s">
        <v>32</v>
      </c>
      <c r="N763" t="s">
        <v>34</v>
      </c>
      <c r="P763" t="s">
        <v>47</v>
      </c>
      <c r="Q763">
        <v>2008</v>
      </c>
      <c r="T763" t="s">
        <v>36</v>
      </c>
      <c r="U763" t="s">
        <v>37</v>
      </c>
      <c r="V763" t="s">
        <v>3416</v>
      </c>
    </row>
    <row r="764" spans="2:27" x14ac:dyDescent="0.35">
      <c r="B764">
        <v>795</v>
      </c>
      <c r="C764" t="s">
        <v>217</v>
      </c>
      <c r="D764" t="s">
        <v>3417</v>
      </c>
      <c r="E764" t="s">
        <v>3418</v>
      </c>
      <c r="F764" t="s">
        <v>7</v>
      </c>
      <c r="H764" t="s">
        <v>220</v>
      </c>
      <c r="K764" t="s">
        <v>1002</v>
      </c>
      <c r="L764" t="s">
        <v>32</v>
      </c>
      <c r="N764" t="s">
        <v>34</v>
      </c>
      <c r="P764" t="s">
        <v>47</v>
      </c>
      <c r="Q764">
        <v>2009</v>
      </c>
      <c r="T764" t="s">
        <v>36</v>
      </c>
      <c r="U764" t="s">
        <v>37</v>
      </c>
      <c r="V764" t="s">
        <v>3416</v>
      </c>
    </row>
    <row r="765" spans="2:27" x14ac:dyDescent="0.35">
      <c r="B765">
        <v>796</v>
      </c>
      <c r="C765" t="s">
        <v>112</v>
      </c>
      <c r="D765" t="s">
        <v>3419</v>
      </c>
      <c r="E765" t="s">
        <v>3420</v>
      </c>
      <c r="F765" t="s">
        <v>7</v>
      </c>
      <c r="H765" t="s">
        <v>115</v>
      </c>
      <c r="K765" t="s">
        <v>123</v>
      </c>
      <c r="L765" t="s">
        <v>317</v>
      </c>
      <c r="M765" t="s">
        <v>551</v>
      </c>
      <c r="N765" t="s">
        <v>1153</v>
      </c>
      <c r="P765" t="s">
        <v>47</v>
      </c>
      <c r="Q765">
        <v>2003</v>
      </c>
      <c r="T765" t="s">
        <v>36</v>
      </c>
      <c r="U765" t="s">
        <v>37</v>
      </c>
      <c r="V765" t="s">
        <v>3421</v>
      </c>
    </row>
    <row r="766" spans="2:27" x14ac:dyDescent="0.35">
      <c r="B766">
        <v>797</v>
      </c>
      <c r="C766" t="s">
        <v>65</v>
      </c>
      <c r="D766" t="s">
        <v>3422</v>
      </c>
      <c r="E766" t="s">
        <v>3423</v>
      </c>
      <c r="F766" t="s">
        <v>7</v>
      </c>
      <c r="H766" t="s">
        <v>68</v>
      </c>
      <c r="K766" t="s">
        <v>3424</v>
      </c>
      <c r="L766" t="s">
        <v>32</v>
      </c>
      <c r="M766" t="s">
        <v>551</v>
      </c>
      <c r="N766" t="s">
        <v>34</v>
      </c>
      <c r="P766" t="s">
        <v>47</v>
      </c>
      <c r="Q766">
        <v>1990</v>
      </c>
      <c r="T766" t="s">
        <v>36</v>
      </c>
      <c r="U766" t="s">
        <v>37</v>
      </c>
      <c r="V766" t="s">
        <v>3425</v>
      </c>
    </row>
    <row r="767" spans="2:27" x14ac:dyDescent="0.35">
      <c r="B767">
        <v>798</v>
      </c>
      <c r="C767" t="s">
        <v>39</v>
      </c>
      <c r="D767" t="s">
        <v>3426</v>
      </c>
      <c r="E767" t="s">
        <v>3427</v>
      </c>
      <c r="F767" t="s">
        <v>7</v>
      </c>
      <c r="H767" t="s">
        <v>42</v>
      </c>
      <c r="K767" t="s">
        <v>3428</v>
      </c>
      <c r="L767" t="s">
        <v>32</v>
      </c>
      <c r="N767" t="s">
        <v>34</v>
      </c>
      <c r="P767" t="s">
        <v>35</v>
      </c>
      <c r="Q767">
        <v>1991</v>
      </c>
      <c r="T767" t="s">
        <v>36</v>
      </c>
      <c r="U767" t="s">
        <v>37</v>
      </c>
      <c r="V767" t="s">
        <v>3429</v>
      </c>
    </row>
    <row r="768" spans="2:27" x14ac:dyDescent="0.35">
      <c r="B768">
        <v>799</v>
      </c>
      <c r="C768" t="s">
        <v>39</v>
      </c>
      <c r="D768" t="s">
        <v>3430</v>
      </c>
      <c r="E768" t="s">
        <v>3431</v>
      </c>
      <c r="F768" t="s">
        <v>7</v>
      </c>
      <c r="H768" t="s">
        <v>42</v>
      </c>
      <c r="K768" t="s">
        <v>3432</v>
      </c>
      <c r="L768" t="s">
        <v>317</v>
      </c>
      <c r="M768" t="s">
        <v>3433</v>
      </c>
      <c r="N768" t="s">
        <v>34</v>
      </c>
      <c r="O768">
        <v>4</v>
      </c>
      <c r="P768" t="s">
        <v>47</v>
      </c>
      <c r="Q768">
        <v>2018</v>
      </c>
      <c r="T768" t="s">
        <v>36</v>
      </c>
      <c r="U768" t="s">
        <v>37</v>
      </c>
      <c r="V768" t="s">
        <v>3434</v>
      </c>
    </row>
    <row r="769" spans="2:27" x14ac:dyDescent="0.35">
      <c r="B769">
        <v>800</v>
      </c>
      <c r="C769" t="s">
        <v>499</v>
      </c>
      <c r="D769" t="s">
        <v>3435</v>
      </c>
      <c r="E769" t="s">
        <v>3436</v>
      </c>
      <c r="F769" t="s">
        <v>7</v>
      </c>
      <c r="H769" t="s">
        <v>502</v>
      </c>
      <c r="K769" t="s">
        <v>496</v>
      </c>
      <c r="L769" t="s">
        <v>317</v>
      </c>
      <c r="M769" t="s">
        <v>3437</v>
      </c>
      <c r="N769" t="s">
        <v>34</v>
      </c>
      <c r="P769" t="s">
        <v>47</v>
      </c>
      <c r="Q769">
        <v>2004</v>
      </c>
      <c r="T769" t="s">
        <v>36</v>
      </c>
      <c r="U769" t="s">
        <v>37</v>
      </c>
      <c r="V769" t="s">
        <v>3438</v>
      </c>
    </row>
    <row r="770" spans="2:27" x14ac:dyDescent="0.35">
      <c r="B770">
        <v>801</v>
      </c>
      <c r="C770" t="s">
        <v>1283</v>
      </c>
      <c r="D770" t="s">
        <v>3439</v>
      </c>
      <c r="E770" t="s">
        <v>3440</v>
      </c>
      <c r="F770" t="s">
        <v>7</v>
      </c>
      <c r="H770" t="s">
        <v>1286</v>
      </c>
      <c r="K770" t="s">
        <v>454</v>
      </c>
      <c r="L770" t="s">
        <v>317</v>
      </c>
      <c r="N770" t="s">
        <v>134</v>
      </c>
      <c r="P770" t="s">
        <v>47</v>
      </c>
      <c r="Q770">
        <v>2009</v>
      </c>
      <c r="T770" t="s">
        <v>36</v>
      </c>
      <c r="U770" t="s">
        <v>37</v>
      </c>
      <c r="V770" t="s">
        <v>3441</v>
      </c>
    </row>
    <row r="771" spans="2:27" x14ac:dyDescent="0.35">
      <c r="B771">
        <v>802</v>
      </c>
      <c r="C771" t="s">
        <v>56</v>
      </c>
      <c r="D771" t="s">
        <v>3442</v>
      </c>
      <c r="E771" t="s">
        <v>3443</v>
      </c>
      <c r="F771" t="s">
        <v>7</v>
      </c>
      <c r="H771" t="s">
        <v>59</v>
      </c>
      <c r="K771" t="s">
        <v>3444</v>
      </c>
      <c r="L771" t="s">
        <v>317</v>
      </c>
      <c r="N771" t="s">
        <v>34</v>
      </c>
      <c r="P771" t="s">
        <v>47</v>
      </c>
      <c r="Q771">
        <v>2000</v>
      </c>
      <c r="T771" t="s">
        <v>36</v>
      </c>
      <c r="U771" t="s">
        <v>37</v>
      </c>
      <c r="V771" t="s">
        <v>3445</v>
      </c>
    </row>
    <row r="772" spans="2:27" x14ac:dyDescent="0.35">
      <c r="B772">
        <v>803</v>
      </c>
      <c r="C772" t="s">
        <v>450</v>
      </c>
      <c r="D772" t="s">
        <v>3446</v>
      </c>
      <c r="E772" t="s">
        <v>3447</v>
      </c>
      <c r="F772" t="s">
        <v>7</v>
      </c>
      <c r="H772" t="s">
        <v>453</v>
      </c>
      <c r="K772" t="s">
        <v>3448</v>
      </c>
      <c r="L772" t="s">
        <v>3449</v>
      </c>
      <c r="N772" t="s">
        <v>473</v>
      </c>
      <c r="P772" t="s">
        <v>47</v>
      </c>
      <c r="Q772">
        <v>2001</v>
      </c>
      <c r="T772" t="s">
        <v>36</v>
      </c>
      <c r="U772" t="s">
        <v>37</v>
      </c>
      <c r="V772" t="s">
        <v>3450</v>
      </c>
    </row>
    <row r="773" spans="2:27" x14ac:dyDescent="0.35">
      <c r="B773">
        <v>804</v>
      </c>
      <c r="C773" t="s">
        <v>450</v>
      </c>
      <c r="D773" t="s">
        <v>3451</v>
      </c>
      <c r="E773" t="s">
        <v>3452</v>
      </c>
      <c r="F773" t="s">
        <v>7</v>
      </c>
      <c r="H773" t="s">
        <v>453</v>
      </c>
      <c r="K773" t="s">
        <v>3453</v>
      </c>
      <c r="L773" t="s">
        <v>32</v>
      </c>
      <c r="N773" t="s">
        <v>34</v>
      </c>
      <c r="P773" t="s">
        <v>47</v>
      </c>
      <c r="Q773">
        <v>2001</v>
      </c>
      <c r="T773" t="s">
        <v>36</v>
      </c>
      <c r="U773" t="s">
        <v>37</v>
      </c>
      <c r="V773" t="s">
        <v>3454</v>
      </c>
    </row>
    <row r="774" spans="2:27" x14ac:dyDescent="0.35">
      <c r="B774">
        <v>805</v>
      </c>
      <c r="C774" t="s">
        <v>91</v>
      </c>
      <c r="D774" t="s">
        <v>3455</v>
      </c>
      <c r="E774" t="s">
        <v>3456</v>
      </c>
      <c r="F774" t="s">
        <v>7</v>
      </c>
      <c r="H774" t="s">
        <v>94</v>
      </c>
      <c r="K774" t="s">
        <v>3457</v>
      </c>
      <c r="L774" t="s">
        <v>32</v>
      </c>
      <c r="N774" t="s">
        <v>34</v>
      </c>
      <c r="P774" t="s">
        <v>47</v>
      </c>
      <c r="Q774">
        <v>2013</v>
      </c>
      <c r="T774" t="s">
        <v>36</v>
      </c>
      <c r="U774" t="s">
        <v>37</v>
      </c>
      <c r="V774" t="s">
        <v>3458</v>
      </c>
    </row>
    <row r="775" spans="2:27" x14ac:dyDescent="0.35">
      <c r="B775">
        <v>807</v>
      </c>
      <c r="C775" t="s">
        <v>1283</v>
      </c>
      <c r="D775" t="s">
        <v>3459</v>
      </c>
      <c r="E775" t="s">
        <v>3460</v>
      </c>
      <c r="F775" t="s">
        <v>7</v>
      </c>
      <c r="H775" t="s">
        <v>1286</v>
      </c>
      <c r="K775" t="s">
        <v>80</v>
      </c>
      <c r="L775" t="s">
        <v>32</v>
      </c>
      <c r="M775" t="s">
        <v>3461</v>
      </c>
      <c r="N775" t="s">
        <v>34</v>
      </c>
      <c r="P775" t="s">
        <v>35</v>
      </c>
      <c r="Q775">
        <v>2012</v>
      </c>
      <c r="T775" t="s">
        <v>36</v>
      </c>
      <c r="U775" t="s">
        <v>37</v>
      </c>
      <c r="V775" t="s">
        <v>3462</v>
      </c>
    </row>
    <row r="776" spans="2:27" x14ac:dyDescent="0.35">
      <c r="B776">
        <v>808</v>
      </c>
      <c r="C776" t="s">
        <v>461</v>
      </c>
      <c r="D776" t="s">
        <v>3463</v>
      </c>
      <c r="E776" t="s">
        <v>3464</v>
      </c>
      <c r="F776" t="s">
        <v>7</v>
      </c>
      <c r="H776" t="s">
        <v>464</v>
      </c>
      <c r="K776" t="s">
        <v>609</v>
      </c>
      <c r="L776" t="s">
        <v>317</v>
      </c>
      <c r="N776" t="s">
        <v>36</v>
      </c>
      <c r="P776" t="s">
        <v>47</v>
      </c>
      <c r="Q776">
        <v>2008</v>
      </c>
      <c r="T776" t="s">
        <v>36</v>
      </c>
      <c r="U776" t="s">
        <v>37</v>
      </c>
      <c r="V776" t="s">
        <v>3465</v>
      </c>
    </row>
    <row r="777" spans="2:27" x14ac:dyDescent="0.35">
      <c r="B777">
        <v>809</v>
      </c>
      <c r="C777" t="s">
        <v>1283</v>
      </c>
      <c r="D777" t="s">
        <v>3466</v>
      </c>
      <c r="E777" t="s">
        <v>3467</v>
      </c>
      <c r="F777" t="s">
        <v>7</v>
      </c>
      <c r="H777" t="s">
        <v>1286</v>
      </c>
      <c r="K777" t="s">
        <v>132</v>
      </c>
      <c r="L777" t="s">
        <v>317</v>
      </c>
      <c r="M777" t="s">
        <v>3468</v>
      </c>
      <c r="N777" t="s">
        <v>34</v>
      </c>
      <c r="P777" t="s">
        <v>35</v>
      </c>
      <c r="Q777">
        <v>2016</v>
      </c>
      <c r="R777">
        <v>2016</v>
      </c>
      <c r="S777">
        <v>2025</v>
      </c>
      <c r="T777" t="s">
        <v>158</v>
      </c>
      <c r="U777" t="s">
        <v>37</v>
      </c>
      <c r="V777" t="s">
        <v>3469</v>
      </c>
    </row>
    <row r="778" spans="2:27" x14ac:dyDescent="0.35">
      <c r="B778">
        <v>810</v>
      </c>
      <c r="C778" t="s">
        <v>1283</v>
      </c>
      <c r="D778" t="s">
        <v>3470</v>
      </c>
      <c r="E778" t="s">
        <v>3471</v>
      </c>
      <c r="F778" t="s">
        <v>7</v>
      </c>
      <c r="H778" t="s">
        <v>1286</v>
      </c>
      <c r="K778" t="s">
        <v>3472</v>
      </c>
      <c r="L778" t="s">
        <v>3473</v>
      </c>
      <c r="M778" t="s">
        <v>3474</v>
      </c>
      <c r="N778" t="s">
        <v>34</v>
      </c>
      <c r="P778" t="s">
        <v>35</v>
      </c>
      <c r="Q778">
        <v>2018</v>
      </c>
      <c r="T778" t="s">
        <v>36</v>
      </c>
      <c r="U778" t="s">
        <v>2131</v>
      </c>
      <c r="V778" t="s">
        <v>3475</v>
      </c>
    </row>
    <row r="779" spans="2:27" x14ac:dyDescent="0.35">
      <c r="B779">
        <v>811</v>
      </c>
      <c r="C779" t="s">
        <v>1283</v>
      </c>
      <c r="D779" t="s">
        <v>3476</v>
      </c>
      <c r="E779" t="s">
        <v>3477</v>
      </c>
      <c r="F779" t="s">
        <v>7</v>
      </c>
      <c r="H779" t="s">
        <v>1286</v>
      </c>
      <c r="K779" t="s">
        <v>3478</v>
      </c>
      <c r="L779" t="s">
        <v>3479</v>
      </c>
      <c r="M779" t="s">
        <v>3480</v>
      </c>
      <c r="N779" t="s">
        <v>2116</v>
      </c>
      <c r="P779" t="s">
        <v>47</v>
      </c>
      <c r="Q779">
        <v>2019</v>
      </c>
      <c r="R779">
        <v>2019</v>
      </c>
      <c r="S779">
        <v>2025</v>
      </c>
      <c r="T779" t="s">
        <v>36</v>
      </c>
      <c r="U779" t="s">
        <v>3481</v>
      </c>
      <c r="V779" t="s">
        <v>3482</v>
      </c>
      <c r="W779" t="s">
        <v>3483</v>
      </c>
      <c r="X779" t="s">
        <v>3484</v>
      </c>
      <c r="Y779" t="s">
        <v>3485</v>
      </c>
      <c r="Z779" t="s">
        <v>3486</v>
      </c>
      <c r="AA779" t="s">
        <v>3487</v>
      </c>
    </row>
    <row r="780" spans="2:27" x14ac:dyDescent="0.35">
      <c r="B780">
        <v>812</v>
      </c>
      <c r="C780" t="s">
        <v>450</v>
      </c>
      <c r="D780" t="s">
        <v>3488</v>
      </c>
      <c r="E780" t="s">
        <v>3489</v>
      </c>
      <c r="F780" t="s">
        <v>7</v>
      </c>
      <c r="H780" t="s">
        <v>453</v>
      </c>
      <c r="K780" t="s">
        <v>123</v>
      </c>
      <c r="L780" t="s">
        <v>44</v>
      </c>
      <c r="N780" t="s">
        <v>1550</v>
      </c>
      <c r="P780" t="s">
        <v>47</v>
      </c>
      <c r="Q780">
        <v>2019</v>
      </c>
      <c r="T780" t="s">
        <v>36</v>
      </c>
      <c r="U780" t="s">
        <v>3490</v>
      </c>
      <c r="V780" t="s">
        <v>3491</v>
      </c>
    </row>
    <row r="781" spans="2:27" x14ac:dyDescent="0.35">
      <c r="B781">
        <v>813</v>
      </c>
      <c r="C781" t="s">
        <v>128</v>
      </c>
      <c r="D781" s="1" t="s">
        <v>3492</v>
      </c>
      <c r="E781" t="s">
        <v>3493</v>
      </c>
      <c r="F781" t="s">
        <v>7</v>
      </c>
      <c r="H781" t="s">
        <v>131</v>
      </c>
      <c r="K781" t="s">
        <v>230</v>
      </c>
      <c r="L781" t="s">
        <v>44</v>
      </c>
      <c r="M781" t="s">
        <v>3494</v>
      </c>
      <c r="N781" t="s">
        <v>134</v>
      </c>
      <c r="P781" t="s">
        <v>35</v>
      </c>
      <c r="Q781">
        <v>2006</v>
      </c>
      <c r="S781">
        <v>2011</v>
      </c>
      <c r="T781" t="s">
        <v>36</v>
      </c>
      <c r="U781" t="s">
        <v>37</v>
      </c>
      <c r="V781" t="s">
        <v>3495</v>
      </c>
    </row>
    <row r="782" spans="2:27" x14ac:dyDescent="0.35">
      <c r="B782">
        <v>814</v>
      </c>
      <c r="C782" t="s">
        <v>83</v>
      </c>
      <c r="D782" s="1" t="s">
        <v>3496</v>
      </c>
      <c r="E782" t="s">
        <v>3497</v>
      </c>
      <c r="F782" t="s">
        <v>7</v>
      </c>
      <c r="H782" t="s">
        <v>86</v>
      </c>
      <c r="K782" t="s">
        <v>3498</v>
      </c>
      <c r="L782" t="s">
        <v>919</v>
      </c>
      <c r="N782" t="s">
        <v>34</v>
      </c>
      <c r="P782" t="s">
        <v>47</v>
      </c>
      <c r="Q782">
        <v>2011</v>
      </c>
      <c r="T782" t="s">
        <v>36</v>
      </c>
      <c r="U782" t="s">
        <v>37</v>
      </c>
      <c r="V782" t="s">
        <v>3499</v>
      </c>
    </row>
    <row r="783" spans="2:27" x14ac:dyDescent="0.35">
      <c r="B783">
        <v>815</v>
      </c>
      <c r="C783" t="s">
        <v>1283</v>
      </c>
      <c r="D783" t="s">
        <v>3500</v>
      </c>
      <c r="E783" t="s">
        <v>3501</v>
      </c>
      <c r="F783" t="s">
        <v>7</v>
      </c>
      <c r="H783" t="s">
        <v>1286</v>
      </c>
      <c r="K783" t="s">
        <v>293</v>
      </c>
      <c r="L783" t="s">
        <v>294</v>
      </c>
      <c r="M783" t="s">
        <v>3502</v>
      </c>
      <c r="N783" t="s">
        <v>53</v>
      </c>
      <c r="O783">
        <v>3</v>
      </c>
      <c r="P783" t="s">
        <v>47</v>
      </c>
      <c r="Q783">
        <v>2012</v>
      </c>
      <c r="T783" t="s">
        <v>36</v>
      </c>
      <c r="U783" t="s">
        <v>37</v>
      </c>
      <c r="V783" t="s">
        <v>3503</v>
      </c>
    </row>
    <row r="784" spans="2:27" x14ac:dyDescent="0.35">
      <c r="B784">
        <v>816</v>
      </c>
      <c r="C784" t="s">
        <v>702</v>
      </c>
      <c r="D784" t="s">
        <v>3504</v>
      </c>
      <c r="E784" t="s">
        <v>3505</v>
      </c>
      <c r="F784" t="s">
        <v>7</v>
      </c>
      <c r="H784" t="s">
        <v>705</v>
      </c>
      <c r="K784" t="s">
        <v>293</v>
      </c>
      <c r="L784" t="s">
        <v>294</v>
      </c>
      <c r="M784" t="s">
        <v>3506</v>
      </c>
      <c r="N784" t="s">
        <v>53</v>
      </c>
      <c r="P784" t="s">
        <v>35</v>
      </c>
      <c r="Q784">
        <v>1994</v>
      </c>
      <c r="T784" t="s">
        <v>36</v>
      </c>
      <c r="U784" t="s">
        <v>533</v>
      </c>
      <c r="V784" t="s">
        <v>3507</v>
      </c>
    </row>
    <row r="785" spans="2:27" x14ac:dyDescent="0.35">
      <c r="B785">
        <v>817</v>
      </c>
      <c r="C785" t="s">
        <v>302</v>
      </c>
      <c r="D785" t="s">
        <v>3508</v>
      </c>
      <c r="E785" t="s">
        <v>3509</v>
      </c>
      <c r="F785" t="s">
        <v>7</v>
      </c>
      <c r="H785" t="s">
        <v>305</v>
      </c>
      <c r="K785" t="s">
        <v>201</v>
      </c>
      <c r="L785" t="s">
        <v>294</v>
      </c>
      <c r="M785" t="s">
        <v>3510</v>
      </c>
      <c r="N785" t="s">
        <v>473</v>
      </c>
      <c r="P785" t="s">
        <v>47</v>
      </c>
      <c r="Q785">
        <v>2011</v>
      </c>
      <c r="T785" t="s">
        <v>158</v>
      </c>
      <c r="U785" t="s">
        <v>37</v>
      </c>
      <c r="V785" t="s">
        <v>3511</v>
      </c>
      <c r="X785" t="s">
        <v>3512</v>
      </c>
      <c r="Y785">
        <v>147</v>
      </c>
      <c r="AA785">
        <v>2020</v>
      </c>
    </row>
    <row r="786" spans="2:27" x14ac:dyDescent="0.35">
      <c r="B786">
        <v>818</v>
      </c>
      <c r="C786" t="s">
        <v>302</v>
      </c>
      <c r="D786" t="s">
        <v>3513</v>
      </c>
      <c r="E786" t="s">
        <v>3514</v>
      </c>
      <c r="F786" t="s">
        <v>7</v>
      </c>
      <c r="H786" t="s">
        <v>305</v>
      </c>
      <c r="K786" t="s">
        <v>3515</v>
      </c>
      <c r="L786" t="s">
        <v>294</v>
      </c>
      <c r="M786" t="s">
        <v>3516</v>
      </c>
      <c r="N786" t="s">
        <v>53</v>
      </c>
      <c r="P786" t="s">
        <v>47</v>
      </c>
      <c r="Q786">
        <v>2009</v>
      </c>
      <c r="T786" t="s">
        <v>158</v>
      </c>
      <c r="U786" t="s">
        <v>37</v>
      </c>
      <c r="V786" t="s">
        <v>3517</v>
      </c>
      <c r="X786" t="s">
        <v>3512</v>
      </c>
      <c r="Y786">
        <v>95</v>
      </c>
      <c r="AA786">
        <v>2021</v>
      </c>
    </row>
    <row r="787" spans="2:27" x14ac:dyDescent="0.35">
      <c r="B787">
        <v>819</v>
      </c>
      <c r="C787" t="s">
        <v>1283</v>
      </c>
      <c r="D787" t="s">
        <v>3518</v>
      </c>
      <c r="E787" t="s">
        <v>3519</v>
      </c>
      <c r="F787" t="s">
        <v>7</v>
      </c>
      <c r="H787" t="s">
        <v>1286</v>
      </c>
      <c r="K787" t="s">
        <v>2100</v>
      </c>
      <c r="L787" t="s">
        <v>416</v>
      </c>
      <c r="M787" t="s">
        <v>3520</v>
      </c>
      <c r="N787" t="s">
        <v>53</v>
      </c>
      <c r="P787" t="s">
        <v>47</v>
      </c>
      <c r="Q787">
        <v>2007</v>
      </c>
      <c r="T787" t="s">
        <v>36</v>
      </c>
      <c r="U787" t="s">
        <v>533</v>
      </c>
      <c r="V787" t="s">
        <v>3521</v>
      </c>
    </row>
    <row r="788" spans="2:27" x14ac:dyDescent="0.35">
      <c r="B788">
        <v>820</v>
      </c>
      <c r="C788" t="s">
        <v>217</v>
      </c>
      <c r="D788" t="s">
        <v>3522</v>
      </c>
      <c r="E788" t="s">
        <v>3523</v>
      </c>
      <c r="F788" t="s">
        <v>7</v>
      </c>
      <c r="H788" t="s">
        <v>220</v>
      </c>
      <c r="K788" t="s">
        <v>3524</v>
      </c>
      <c r="L788" t="s">
        <v>3525</v>
      </c>
      <c r="M788" t="s">
        <v>3526</v>
      </c>
      <c r="N788" t="s">
        <v>532</v>
      </c>
      <c r="P788" t="s">
        <v>47</v>
      </c>
      <c r="Q788">
        <v>2006</v>
      </c>
      <c r="T788" t="s">
        <v>36</v>
      </c>
      <c r="U788" t="s">
        <v>533</v>
      </c>
      <c r="V788" t="s">
        <v>3527</v>
      </c>
    </row>
    <row r="789" spans="2:27" x14ac:dyDescent="0.35">
      <c r="B789">
        <v>821</v>
      </c>
      <c r="C789" t="s">
        <v>499</v>
      </c>
      <c r="D789" t="s">
        <v>3528</v>
      </c>
      <c r="E789" t="s">
        <v>3529</v>
      </c>
      <c r="F789" t="s">
        <v>7</v>
      </c>
      <c r="H789" t="s">
        <v>502</v>
      </c>
      <c r="K789" t="s">
        <v>201</v>
      </c>
      <c r="L789" t="s">
        <v>966</v>
      </c>
      <c r="N789" t="s">
        <v>532</v>
      </c>
      <c r="P789" t="s">
        <v>47</v>
      </c>
      <c r="Q789">
        <v>1993</v>
      </c>
      <c r="T789" t="s">
        <v>36</v>
      </c>
      <c r="U789" t="s">
        <v>533</v>
      </c>
      <c r="V789" t="s">
        <v>3530</v>
      </c>
    </row>
    <row r="790" spans="2:27" x14ac:dyDescent="0.35">
      <c r="B790">
        <v>822</v>
      </c>
      <c r="C790" t="s">
        <v>56</v>
      </c>
      <c r="D790" t="s">
        <v>3531</v>
      </c>
      <c r="E790" t="s">
        <v>3532</v>
      </c>
      <c r="F790" t="s">
        <v>7</v>
      </c>
      <c r="H790" t="s">
        <v>59</v>
      </c>
      <c r="K790" t="s">
        <v>3533</v>
      </c>
      <c r="L790" t="s">
        <v>294</v>
      </c>
      <c r="N790" t="s">
        <v>53</v>
      </c>
      <c r="P790" t="s">
        <v>47</v>
      </c>
      <c r="Q790">
        <v>2005</v>
      </c>
      <c r="T790" t="s">
        <v>36</v>
      </c>
      <c r="U790" t="s">
        <v>37</v>
      </c>
      <c r="V790" t="s">
        <v>3534</v>
      </c>
    </row>
    <row r="791" spans="2:27" x14ac:dyDescent="0.35">
      <c r="B791">
        <v>823</v>
      </c>
      <c r="C791" t="s">
        <v>83</v>
      </c>
      <c r="D791" s="1" t="s">
        <v>3535</v>
      </c>
      <c r="E791" t="s">
        <v>3536</v>
      </c>
      <c r="F791" t="s">
        <v>7</v>
      </c>
      <c r="H791" t="s">
        <v>86</v>
      </c>
      <c r="K791" t="s">
        <v>3537</v>
      </c>
      <c r="L791" t="s">
        <v>44</v>
      </c>
      <c r="M791" t="s">
        <v>3538</v>
      </c>
      <c r="N791" t="s">
        <v>532</v>
      </c>
      <c r="P791" t="s">
        <v>47</v>
      </c>
      <c r="Q791">
        <v>2017</v>
      </c>
      <c r="T791" t="s">
        <v>36</v>
      </c>
      <c r="U791" t="s">
        <v>37</v>
      </c>
      <c r="V791" t="s">
        <v>3539</v>
      </c>
    </row>
    <row r="792" spans="2:27" x14ac:dyDescent="0.35">
      <c r="B792">
        <v>824</v>
      </c>
      <c r="C792" t="s">
        <v>83</v>
      </c>
      <c r="D792" s="1" t="s">
        <v>3540</v>
      </c>
      <c r="E792" t="s">
        <v>3536</v>
      </c>
      <c r="F792" t="s">
        <v>7</v>
      </c>
      <c r="H792" t="s">
        <v>86</v>
      </c>
      <c r="K792" t="s">
        <v>3541</v>
      </c>
      <c r="L792" t="s">
        <v>3542</v>
      </c>
      <c r="M792" t="s">
        <v>3543</v>
      </c>
      <c r="N792" t="s">
        <v>3544</v>
      </c>
      <c r="P792" t="s">
        <v>54</v>
      </c>
      <c r="Q792">
        <v>2014</v>
      </c>
      <c r="T792" t="s">
        <v>158</v>
      </c>
      <c r="U792" t="s">
        <v>37</v>
      </c>
      <c r="V792" t="s">
        <v>3545</v>
      </c>
      <c r="W792" t="s">
        <v>3546</v>
      </c>
      <c r="X792" t="s">
        <v>3547</v>
      </c>
      <c r="Y792" t="s">
        <v>3548</v>
      </c>
      <c r="Z792" t="s">
        <v>325</v>
      </c>
      <c r="AA792" t="s">
        <v>661</v>
      </c>
    </row>
    <row r="793" spans="2:27" x14ac:dyDescent="0.35">
      <c r="B793">
        <v>825</v>
      </c>
      <c r="C793" t="s">
        <v>407</v>
      </c>
      <c r="D793" t="s">
        <v>3549</v>
      </c>
      <c r="E793" t="s">
        <v>3550</v>
      </c>
      <c r="F793" t="s">
        <v>7</v>
      </c>
      <c r="H793" t="s">
        <v>410</v>
      </c>
      <c r="K793" t="s">
        <v>3551</v>
      </c>
      <c r="L793" t="s">
        <v>416</v>
      </c>
      <c r="N793" t="s">
        <v>134</v>
      </c>
      <c r="P793" t="s">
        <v>35</v>
      </c>
      <c r="Q793">
        <v>2003</v>
      </c>
      <c r="T793" t="s">
        <v>36</v>
      </c>
      <c r="U793" t="s">
        <v>37</v>
      </c>
      <c r="V793" t="s">
        <v>3552</v>
      </c>
    </row>
    <row r="794" spans="2:27" x14ac:dyDescent="0.35">
      <c r="B794">
        <v>826</v>
      </c>
      <c r="C794" t="s">
        <v>65</v>
      </c>
      <c r="D794" t="s">
        <v>3553</v>
      </c>
      <c r="E794" t="s">
        <v>3554</v>
      </c>
      <c r="F794" t="s">
        <v>7</v>
      </c>
      <c r="H794" t="s">
        <v>68</v>
      </c>
      <c r="K794" t="s">
        <v>3524</v>
      </c>
      <c r="L794" t="s">
        <v>416</v>
      </c>
      <c r="N794" t="s">
        <v>532</v>
      </c>
      <c r="P794" t="s">
        <v>47</v>
      </c>
      <c r="Q794">
        <v>2004</v>
      </c>
      <c r="T794" t="s">
        <v>36</v>
      </c>
      <c r="U794" t="s">
        <v>533</v>
      </c>
      <c r="V794" t="s">
        <v>3555</v>
      </c>
    </row>
    <row r="795" spans="2:27" x14ac:dyDescent="0.35">
      <c r="B795">
        <v>827</v>
      </c>
      <c r="C795" t="s">
        <v>91</v>
      </c>
      <c r="D795" t="s">
        <v>3556</v>
      </c>
      <c r="E795" t="s">
        <v>3557</v>
      </c>
      <c r="F795" t="s">
        <v>7</v>
      </c>
      <c r="H795" t="s">
        <v>94</v>
      </c>
      <c r="K795" t="s">
        <v>3558</v>
      </c>
      <c r="L795" t="s">
        <v>966</v>
      </c>
      <c r="N795" t="s">
        <v>568</v>
      </c>
      <c r="P795" t="s">
        <v>35</v>
      </c>
      <c r="Q795">
        <v>1999</v>
      </c>
      <c r="T795" t="s">
        <v>36</v>
      </c>
      <c r="U795" t="s">
        <v>37</v>
      </c>
      <c r="V795" t="s">
        <v>3559</v>
      </c>
    </row>
    <row r="796" spans="2:27" x14ac:dyDescent="0.35">
      <c r="B796">
        <v>828</v>
      </c>
      <c r="C796" t="s">
        <v>39</v>
      </c>
      <c r="D796" t="s">
        <v>3560</v>
      </c>
      <c r="E796" t="s">
        <v>3561</v>
      </c>
      <c r="F796" t="s">
        <v>7</v>
      </c>
      <c r="H796" t="s">
        <v>42</v>
      </c>
      <c r="K796" t="s">
        <v>3558</v>
      </c>
      <c r="L796" t="s">
        <v>966</v>
      </c>
      <c r="N796" t="s">
        <v>134</v>
      </c>
      <c r="P796" t="s">
        <v>47</v>
      </c>
      <c r="Q796">
        <v>2004</v>
      </c>
      <c r="T796" t="s">
        <v>36</v>
      </c>
      <c r="U796" t="s">
        <v>37</v>
      </c>
      <c r="V796" t="s">
        <v>3562</v>
      </c>
    </row>
    <row r="797" spans="2:27" x14ac:dyDescent="0.35">
      <c r="B797">
        <v>829</v>
      </c>
      <c r="C797" t="s">
        <v>39</v>
      </c>
      <c r="D797" t="s">
        <v>3563</v>
      </c>
      <c r="E797" t="s">
        <v>3564</v>
      </c>
      <c r="F797" t="s">
        <v>7</v>
      </c>
      <c r="H797" t="s">
        <v>42</v>
      </c>
      <c r="K797" t="s">
        <v>3565</v>
      </c>
      <c r="L797" t="s">
        <v>722</v>
      </c>
      <c r="N797" t="s">
        <v>134</v>
      </c>
      <c r="P797" t="s">
        <v>54</v>
      </c>
      <c r="Q797">
        <v>2005</v>
      </c>
      <c r="T797" t="s">
        <v>36</v>
      </c>
      <c r="U797" t="s">
        <v>37</v>
      </c>
      <c r="V797" t="s">
        <v>3566</v>
      </c>
    </row>
    <row r="798" spans="2:27" x14ac:dyDescent="0.35">
      <c r="B798">
        <v>830</v>
      </c>
      <c r="C798" t="s">
        <v>499</v>
      </c>
      <c r="D798" t="s">
        <v>3567</v>
      </c>
      <c r="E798" t="s">
        <v>3568</v>
      </c>
      <c r="F798" t="s">
        <v>7</v>
      </c>
      <c r="H798" t="s">
        <v>502</v>
      </c>
      <c r="K798" t="s">
        <v>3558</v>
      </c>
      <c r="L798" t="s">
        <v>966</v>
      </c>
      <c r="M798" t="s">
        <v>3569</v>
      </c>
      <c r="N798" t="s">
        <v>2102</v>
      </c>
      <c r="P798" t="s">
        <v>47</v>
      </c>
      <c r="Q798">
        <v>2018</v>
      </c>
      <c r="R798">
        <v>2020</v>
      </c>
      <c r="T798" t="s">
        <v>158</v>
      </c>
      <c r="U798" t="s">
        <v>37</v>
      </c>
      <c r="V798" t="s">
        <v>3570</v>
      </c>
    </row>
    <row r="799" spans="2:27" x14ac:dyDescent="0.35">
      <c r="B799">
        <v>831</v>
      </c>
      <c r="C799" t="s">
        <v>217</v>
      </c>
      <c r="D799" t="s">
        <v>3571</v>
      </c>
      <c r="E799" t="s">
        <v>3572</v>
      </c>
      <c r="F799" t="s">
        <v>7</v>
      </c>
      <c r="H799" t="s">
        <v>220</v>
      </c>
      <c r="K799" t="s">
        <v>531</v>
      </c>
      <c r="L799" t="s">
        <v>3573</v>
      </c>
      <c r="N799" t="s">
        <v>134</v>
      </c>
      <c r="P799" t="s">
        <v>3025</v>
      </c>
      <c r="Q799">
        <v>2009</v>
      </c>
      <c r="T799" t="s">
        <v>36</v>
      </c>
      <c r="U799" t="s">
        <v>37</v>
      </c>
      <c r="V799" t="s">
        <v>3574</v>
      </c>
    </row>
    <row r="800" spans="2:27" x14ac:dyDescent="0.35">
      <c r="B800">
        <v>832</v>
      </c>
      <c r="C800" t="s">
        <v>39</v>
      </c>
      <c r="D800" t="s">
        <v>3575</v>
      </c>
      <c r="E800" t="s">
        <v>3576</v>
      </c>
      <c r="F800" t="s">
        <v>7</v>
      </c>
      <c r="H800" t="s">
        <v>42</v>
      </c>
      <c r="K800" t="s">
        <v>3577</v>
      </c>
      <c r="L800" t="s">
        <v>722</v>
      </c>
      <c r="N800" t="s">
        <v>134</v>
      </c>
      <c r="P800" t="s">
        <v>54</v>
      </c>
      <c r="Q800">
        <v>2000</v>
      </c>
      <c r="T800" t="s">
        <v>36</v>
      </c>
      <c r="U800" t="s">
        <v>37</v>
      </c>
      <c r="V800" t="s">
        <v>3578</v>
      </c>
    </row>
    <row r="801" spans="2:22" x14ac:dyDescent="0.35">
      <c r="B801">
        <v>833</v>
      </c>
      <c r="C801" t="s">
        <v>65</v>
      </c>
      <c r="D801" t="s">
        <v>3579</v>
      </c>
      <c r="E801" t="s">
        <v>3576</v>
      </c>
      <c r="F801" t="s">
        <v>7</v>
      </c>
      <c r="H801" t="s">
        <v>68</v>
      </c>
      <c r="K801" t="s">
        <v>3580</v>
      </c>
      <c r="L801" t="s">
        <v>3581</v>
      </c>
      <c r="M801" t="s">
        <v>3582</v>
      </c>
      <c r="N801" t="s">
        <v>3583</v>
      </c>
      <c r="P801" t="s">
        <v>47</v>
      </c>
      <c r="Q801">
        <v>2015</v>
      </c>
      <c r="R801">
        <v>2015</v>
      </c>
      <c r="S801">
        <v>2025</v>
      </c>
      <c r="T801" t="s">
        <v>158</v>
      </c>
      <c r="U801" t="s">
        <v>37</v>
      </c>
      <c r="V801" t="s">
        <v>3584</v>
      </c>
    </row>
    <row r="802" spans="2:22" x14ac:dyDescent="0.35">
      <c r="B802">
        <v>834</v>
      </c>
      <c r="C802" t="s">
        <v>261</v>
      </c>
      <c r="D802" t="s">
        <v>3585</v>
      </c>
      <c r="E802" t="s">
        <v>3576</v>
      </c>
      <c r="F802" t="s">
        <v>7</v>
      </c>
      <c r="H802" t="s">
        <v>264</v>
      </c>
      <c r="K802" t="s">
        <v>3586</v>
      </c>
      <c r="L802" t="s">
        <v>3587</v>
      </c>
      <c r="M802" t="s">
        <v>3588</v>
      </c>
      <c r="N802" t="s">
        <v>2612</v>
      </c>
      <c r="P802" t="s">
        <v>3025</v>
      </c>
      <c r="Q802">
        <v>2014</v>
      </c>
      <c r="T802" t="s">
        <v>36</v>
      </c>
      <c r="U802" t="s">
        <v>37</v>
      </c>
      <c r="V802" t="s">
        <v>3589</v>
      </c>
    </row>
    <row r="803" spans="2:22" x14ac:dyDescent="0.35">
      <c r="B803">
        <v>835</v>
      </c>
      <c r="C803" t="s">
        <v>450</v>
      </c>
      <c r="D803" t="s">
        <v>3590</v>
      </c>
      <c r="E803" t="s">
        <v>3576</v>
      </c>
      <c r="F803" t="s">
        <v>7</v>
      </c>
      <c r="H803" t="s">
        <v>453</v>
      </c>
      <c r="K803" t="s">
        <v>531</v>
      </c>
      <c r="L803" t="s">
        <v>3591</v>
      </c>
      <c r="N803" t="s">
        <v>134</v>
      </c>
      <c r="P803" t="s">
        <v>3025</v>
      </c>
      <c r="Q803">
        <v>2011</v>
      </c>
      <c r="T803" t="s">
        <v>36</v>
      </c>
      <c r="U803" t="s">
        <v>37</v>
      </c>
      <c r="V803" t="s">
        <v>3592</v>
      </c>
    </row>
    <row r="804" spans="2:22" x14ac:dyDescent="0.35">
      <c r="B804">
        <v>836</v>
      </c>
      <c r="C804" t="s">
        <v>499</v>
      </c>
      <c r="D804" t="s">
        <v>3593</v>
      </c>
      <c r="E804" t="s">
        <v>3594</v>
      </c>
      <c r="F804" t="s">
        <v>7</v>
      </c>
      <c r="H804" t="s">
        <v>502</v>
      </c>
      <c r="K804" t="s">
        <v>3524</v>
      </c>
      <c r="L804" t="s">
        <v>722</v>
      </c>
      <c r="N804" t="s">
        <v>532</v>
      </c>
      <c r="P804" t="s">
        <v>47</v>
      </c>
      <c r="Q804">
        <v>1997</v>
      </c>
      <c r="T804" t="s">
        <v>36</v>
      </c>
      <c r="U804" t="s">
        <v>533</v>
      </c>
      <c r="V804" t="s">
        <v>3530</v>
      </c>
    </row>
    <row r="805" spans="2:22" x14ac:dyDescent="0.35">
      <c r="B805">
        <v>837</v>
      </c>
      <c r="C805" t="s">
        <v>83</v>
      </c>
      <c r="D805" s="1" t="s">
        <v>3595</v>
      </c>
      <c r="E805" t="s">
        <v>3596</v>
      </c>
      <c r="F805" t="s">
        <v>7</v>
      </c>
      <c r="H805" t="s">
        <v>86</v>
      </c>
      <c r="K805" t="s">
        <v>3597</v>
      </c>
      <c r="L805" t="s">
        <v>2109</v>
      </c>
      <c r="M805" t="s">
        <v>3598</v>
      </c>
      <c r="N805" t="s">
        <v>53</v>
      </c>
      <c r="P805" t="s">
        <v>47</v>
      </c>
      <c r="Q805">
        <v>2009</v>
      </c>
      <c r="T805" t="s">
        <v>36</v>
      </c>
      <c r="U805" t="s">
        <v>533</v>
      </c>
      <c r="V805" t="s">
        <v>3599</v>
      </c>
    </row>
    <row r="806" spans="2:22" x14ac:dyDescent="0.35">
      <c r="B806">
        <v>838</v>
      </c>
      <c r="C806" t="s">
        <v>83</v>
      </c>
      <c r="D806" s="1" t="s">
        <v>3600</v>
      </c>
      <c r="E806" t="s">
        <v>3601</v>
      </c>
      <c r="F806" t="s">
        <v>7</v>
      </c>
      <c r="H806" t="s">
        <v>86</v>
      </c>
      <c r="K806" t="s">
        <v>293</v>
      </c>
      <c r="L806" t="s">
        <v>294</v>
      </c>
      <c r="M806" t="s">
        <v>3602</v>
      </c>
      <c r="N806" t="s">
        <v>53</v>
      </c>
      <c r="P806" t="s">
        <v>47</v>
      </c>
      <c r="Q806">
        <v>2012</v>
      </c>
      <c r="T806" t="s">
        <v>36</v>
      </c>
      <c r="U806" t="s">
        <v>533</v>
      </c>
      <c r="V806" t="s">
        <v>3603</v>
      </c>
    </row>
    <row r="807" spans="2:22" x14ac:dyDescent="0.35">
      <c r="B807">
        <v>839</v>
      </c>
      <c r="C807" t="s">
        <v>112</v>
      </c>
      <c r="D807" t="s">
        <v>3604</v>
      </c>
      <c r="E807" t="s">
        <v>3605</v>
      </c>
      <c r="F807" t="s">
        <v>7</v>
      </c>
      <c r="H807" t="s">
        <v>115</v>
      </c>
      <c r="K807" t="s">
        <v>3524</v>
      </c>
      <c r="L807" t="s">
        <v>2109</v>
      </c>
      <c r="N807" t="s">
        <v>532</v>
      </c>
      <c r="P807" t="s">
        <v>47</v>
      </c>
      <c r="Q807">
        <v>2002</v>
      </c>
      <c r="T807" t="s">
        <v>36</v>
      </c>
      <c r="U807" t="s">
        <v>533</v>
      </c>
      <c r="V807" t="s">
        <v>3606</v>
      </c>
    </row>
    <row r="808" spans="2:22" x14ac:dyDescent="0.35">
      <c r="B808">
        <v>840</v>
      </c>
      <c r="C808" t="s">
        <v>112</v>
      </c>
      <c r="D808" t="s">
        <v>3607</v>
      </c>
      <c r="E808" t="s">
        <v>3608</v>
      </c>
      <c r="F808" t="s">
        <v>7</v>
      </c>
      <c r="H808" t="s">
        <v>115</v>
      </c>
      <c r="K808" t="s">
        <v>293</v>
      </c>
      <c r="L808" t="s">
        <v>294</v>
      </c>
      <c r="N808" t="s">
        <v>53</v>
      </c>
      <c r="P808" t="s">
        <v>47</v>
      </c>
      <c r="Q808">
        <v>1991</v>
      </c>
      <c r="T808" t="s">
        <v>36</v>
      </c>
      <c r="U808" t="s">
        <v>37</v>
      </c>
      <c r="V808" t="s">
        <v>3609</v>
      </c>
    </row>
    <row r="809" spans="2:22" x14ac:dyDescent="0.35">
      <c r="B809">
        <v>841</v>
      </c>
      <c r="C809" t="s">
        <v>39</v>
      </c>
      <c r="D809" t="s">
        <v>3610</v>
      </c>
      <c r="E809" t="s">
        <v>3611</v>
      </c>
      <c r="F809" t="s">
        <v>7</v>
      </c>
      <c r="H809" t="s">
        <v>42</v>
      </c>
      <c r="K809" t="s">
        <v>1663</v>
      </c>
      <c r="L809" t="s">
        <v>775</v>
      </c>
      <c r="N809" t="s">
        <v>1458</v>
      </c>
      <c r="P809" t="s">
        <v>54</v>
      </c>
      <c r="Q809">
        <v>2015</v>
      </c>
      <c r="T809" t="s">
        <v>36</v>
      </c>
      <c r="U809" t="s">
        <v>37</v>
      </c>
      <c r="V809" t="s">
        <v>3612</v>
      </c>
    </row>
    <row r="810" spans="2:22" x14ac:dyDescent="0.35">
      <c r="B810">
        <v>842</v>
      </c>
      <c r="C810" t="s">
        <v>407</v>
      </c>
      <c r="D810" t="s">
        <v>3613</v>
      </c>
      <c r="E810" t="s">
        <v>3614</v>
      </c>
      <c r="F810" t="s">
        <v>7</v>
      </c>
      <c r="H810" t="s">
        <v>410</v>
      </c>
      <c r="K810" t="s">
        <v>3615</v>
      </c>
      <c r="L810" t="s">
        <v>182</v>
      </c>
      <c r="N810" t="s">
        <v>53</v>
      </c>
      <c r="P810" t="s">
        <v>47</v>
      </c>
      <c r="Q810">
        <v>1999</v>
      </c>
      <c r="T810" t="s">
        <v>36</v>
      </c>
      <c r="U810" t="s">
        <v>37</v>
      </c>
      <c r="V810" t="s">
        <v>3616</v>
      </c>
    </row>
    <row r="811" spans="2:22" x14ac:dyDescent="0.35">
      <c r="B811">
        <v>843</v>
      </c>
      <c r="C811" t="s">
        <v>407</v>
      </c>
      <c r="D811" t="s">
        <v>3617</v>
      </c>
      <c r="E811" t="s">
        <v>3618</v>
      </c>
      <c r="F811" t="s">
        <v>7</v>
      </c>
      <c r="H811" t="s">
        <v>410</v>
      </c>
      <c r="K811" t="s">
        <v>480</v>
      </c>
      <c r="L811" t="s">
        <v>75</v>
      </c>
      <c r="N811" t="s">
        <v>53</v>
      </c>
      <c r="P811" t="s">
        <v>54</v>
      </c>
      <c r="Q811">
        <v>2003</v>
      </c>
      <c r="S811">
        <v>2006</v>
      </c>
      <c r="T811" t="s">
        <v>36</v>
      </c>
      <c r="U811" t="s">
        <v>37</v>
      </c>
      <c r="V811" t="s">
        <v>3619</v>
      </c>
    </row>
    <row r="812" spans="2:22" x14ac:dyDescent="0.35">
      <c r="B812">
        <v>844</v>
      </c>
      <c r="C812" t="s">
        <v>407</v>
      </c>
      <c r="D812" t="s">
        <v>3620</v>
      </c>
      <c r="E812" t="s">
        <v>3621</v>
      </c>
      <c r="F812" t="s">
        <v>7</v>
      </c>
      <c r="H812" t="s">
        <v>410</v>
      </c>
      <c r="K812" t="s">
        <v>138</v>
      </c>
      <c r="L812" t="s">
        <v>75</v>
      </c>
      <c r="N812" t="s">
        <v>53</v>
      </c>
      <c r="P812" t="s">
        <v>35</v>
      </c>
      <c r="Q812">
        <v>2001</v>
      </c>
      <c r="S812">
        <v>2007</v>
      </c>
      <c r="T812" t="s">
        <v>36</v>
      </c>
      <c r="U812" t="s">
        <v>37</v>
      </c>
      <c r="V812" t="s">
        <v>3622</v>
      </c>
    </row>
    <row r="813" spans="2:22" x14ac:dyDescent="0.35">
      <c r="B813">
        <v>845</v>
      </c>
      <c r="C813" t="s">
        <v>65</v>
      </c>
      <c r="D813" t="s">
        <v>3623</v>
      </c>
      <c r="E813" t="s">
        <v>3624</v>
      </c>
      <c r="F813" t="s">
        <v>7</v>
      </c>
      <c r="H813" t="s">
        <v>68</v>
      </c>
      <c r="K813" t="s">
        <v>1375</v>
      </c>
      <c r="L813" t="s">
        <v>363</v>
      </c>
      <c r="M813" t="s">
        <v>551</v>
      </c>
      <c r="N813" t="s">
        <v>605</v>
      </c>
      <c r="P813" t="s">
        <v>47</v>
      </c>
      <c r="Q813">
        <v>2006</v>
      </c>
      <c r="T813" t="s">
        <v>36</v>
      </c>
      <c r="U813" t="s">
        <v>37</v>
      </c>
      <c r="V813" t="s">
        <v>3625</v>
      </c>
    </row>
    <row r="814" spans="2:22" x14ac:dyDescent="0.35">
      <c r="B814">
        <v>846</v>
      </c>
      <c r="C814" t="s">
        <v>91</v>
      </c>
      <c r="D814" t="s">
        <v>3626</v>
      </c>
      <c r="E814" t="s">
        <v>3627</v>
      </c>
      <c r="F814" t="s">
        <v>7</v>
      </c>
      <c r="H814" t="s">
        <v>94</v>
      </c>
      <c r="K814" t="s">
        <v>609</v>
      </c>
      <c r="L814" t="s">
        <v>32</v>
      </c>
      <c r="M814" t="s">
        <v>551</v>
      </c>
      <c r="N814" t="s">
        <v>34</v>
      </c>
      <c r="P814" t="s">
        <v>47</v>
      </c>
      <c r="Q814">
        <v>2004</v>
      </c>
      <c r="T814" t="s">
        <v>36</v>
      </c>
      <c r="U814" t="s">
        <v>37</v>
      </c>
      <c r="V814" t="s">
        <v>3628</v>
      </c>
    </row>
    <row r="815" spans="2:22" x14ac:dyDescent="0.35">
      <c r="B815">
        <v>847</v>
      </c>
      <c r="C815" t="s">
        <v>91</v>
      </c>
      <c r="D815" t="s">
        <v>3629</v>
      </c>
      <c r="E815" t="s">
        <v>3627</v>
      </c>
      <c r="F815" t="s">
        <v>7</v>
      </c>
      <c r="H815" t="s">
        <v>94</v>
      </c>
      <c r="K815" t="s">
        <v>80</v>
      </c>
      <c r="L815" t="s">
        <v>32</v>
      </c>
      <c r="M815" t="s">
        <v>551</v>
      </c>
      <c r="N815" t="s">
        <v>34</v>
      </c>
      <c r="P815" t="s">
        <v>47</v>
      </c>
      <c r="Q815">
        <v>2008</v>
      </c>
      <c r="T815" t="s">
        <v>36</v>
      </c>
      <c r="U815" t="s">
        <v>37</v>
      </c>
      <c r="V815" t="s">
        <v>3630</v>
      </c>
    </row>
    <row r="816" spans="2:22" x14ac:dyDescent="0.35">
      <c r="B816">
        <v>848</v>
      </c>
      <c r="C816" t="s">
        <v>91</v>
      </c>
      <c r="D816" t="s">
        <v>3631</v>
      </c>
      <c r="E816" t="s">
        <v>3627</v>
      </c>
      <c r="F816" t="s">
        <v>7</v>
      </c>
      <c r="H816" t="s">
        <v>94</v>
      </c>
      <c r="K816" t="s">
        <v>469</v>
      </c>
      <c r="L816" t="s">
        <v>1773</v>
      </c>
      <c r="M816" t="s">
        <v>551</v>
      </c>
      <c r="N816" t="s">
        <v>63</v>
      </c>
      <c r="P816" t="s">
        <v>47</v>
      </c>
      <c r="Q816">
        <v>2010</v>
      </c>
      <c r="T816" t="s">
        <v>36</v>
      </c>
      <c r="U816" t="s">
        <v>37</v>
      </c>
      <c r="V816" t="s">
        <v>3632</v>
      </c>
    </row>
    <row r="817" spans="2:27" x14ac:dyDescent="0.35">
      <c r="B817">
        <v>849</v>
      </c>
      <c r="C817" t="s">
        <v>91</v>
      </c>
      <c r="D817" t="s">
        <v>3633</v>
      </c>
      <c r="E817" t="s">
        <v>3627</v>
      </c>
      <c r="F817" t="s">
        <v>7</v>
      </c>
      <c r="H817" t="s">
        <v>94</v>
      </c>
      <c r="K817" t="s">
        <v>3448</v>
      </c>
      <c r="L817" t="s">
        <v>3634</v>
      </c>
      <c r="M817" t="s">
        <v>551</v>
      </c>
      <c r="N817" t="s">
        <v>473</v>
      </c>
      <c r="P817" t="s">
        <v>35</v>
      </c>
      <c r="Q817">
        <v>2011</v>
      </c>
      <c r="T817" t="s">
        <v>36</v>
      </c>
      <c r="U817" t="s">
        <v>37</v>
      </c>
      <c r="V817" t="s">
        <v>3635</v>
      </c>
    </row>
    <row r="818" spans="2:27" x14ac:dyDescent="0.35">
      <c r="B818">
        <v>850</v>
      </c>
      <c r="C818" t="s">
        <v>91</v>
      </c>
      <c r="D818" t="s">
        <v>3636</v>
      </c>
      <c r="E818" t="s">
        <v>3627</v>
      </c>
      <c r="F818" t="s">
        <v>7</v>
      </c>
      <c r="H818" t="s">
        <v>94</v>
      </c>
      <c r="K818" t="s">
        <v>3637</v>
      </c>
      <c r="L818" t="s">
        <v>3638</v>
      </c>
      <c r="M818" t="s">
        <v>551</v>
      </c>
      <c r="N818" t="s">
        <v>223</v>
      </c>
      <c r="P818" t="s">
        <v>35</v>
      </c>
      <c r="Q818">
        <v>2013</v>
      </c>
      <c r="T818" t="s">
        <v>36</v>
      </c>
      <c r="U818" t="s">
        <v>37</v>
      </c>
      <c r="V818" t="s">
        <v>3639</v>
      </c>
    </row>
    <row r="819" spans="2:27" x14ac:dyDescent="0.35">
      <c r="B819">
        <v>852</v>
      </c>
      <c r="C819" t="s">
        <v>91</v>
      </c>
      <c r="D819" t="s">
        <v>3640</v>
      </c>
      <c r="E819" t="s">
        <v>3641</v>
      </c>
      <c r="F819" t="s">
        <v>7</v>
      </c>
      <c r="H819" t="s">
        <v>94</v>
      </c>
      <c r="K819" t="s">
        <v>74</v>
      </c>
      <c r="L819" t="s">
        <v>427</v>
      </c>
      <c r="N819" t="s">
        <v>53</v>
      </c>
      <c r="P819" t="s">
        <v>47</v>
      </c>
      <c r="Q819">
        <v>2001</v>
      </c>
      <c r="T819" t="s">
        <v>36</v>
      </c>
      <c r="U819" t="s">
        <v>37</v>
      </c>
      <c r="V819" t="s">
        <v>3642</v>
      </c>
    </row>
    <row r="820" spans="2:27" x14ac:dyDescent="0.35">
      <c r="B820">
        <v>854</v>
      </c>
      <c r="C820" t="s">
        <v>27</v>
      </c>
      <c r="D820" t="s">
        <v>3643</v>
      </c>
      <c r="E820" t="s">
        <v>3644</v>
      </c>
      <c r="F820" t="s">
        <v>7</v>
      </c>
      <c r="H820" t="s">
        <v>30</v>
      </c>
      <c r="K820" t="s">
        <v>3645</v>
      </c>
      <c r="L820" t="s">
        <v>75</v>
      </c>
      <c r="N820" t="s">
        <v>53</v>
      </c>
      <c r="P820" t="s">
        <v>54</v>
      </c>
      <c r="Q820">
        <v>2007</v>
      </c>
      <c r="T820" t="s">
        <v>36</v>
      </c>
      <c r="U820" t="s">
        <v>37</v>
      </c>
      <c r="V820" t="s">
        <v>3646</v>
      </c>
    </row>
    <row r="821" spans="2:27" x14ac:dyDescent="0.35">
      <c r="B821">
        <v>855</v>
      </c>
      <c r="C821" t="s">
        <v>254</v>
      </c>
      <c r="D821" t="s">
        <v>3647</v>
      </c>
      <c r="E821" t="s">
        <v>3648</v>
      </c>
      <c r="F821" t="s">
        <v>7</v>
      </c>
      <c r="H821" t="s">
        <v>257</v>
      </c>
      <c r="K821" t="s">
        <v>3649</v>
      </c>
      <c r="L821" t="s">
        <v>317</v>
      </c>
      <c r="N821" t="s">
        <v>53</v>
      </c>
      <c r="P821" t="s">
        <v>47</v>
      </c>
      <c r="Q821">
        <v>2007</v>
      </c>
      <c r="T821" t="s">
        <v>36</v>
      </c>
      <c r="U821" t="s">
        <v>37</v>
      </c>
      <c r="V821" t="s">
        <v>3650</v>
      </c>
    </row>
    <row r="822" spans="2:27" x14ac:dyDescent="0.35">
      <c r="B822">
        <v>856</v>
      </c>
      <c r="C822" t="s">
        <v>56</v>
      </c>
      <c r="D822" t="s">
        <v>3651</v>
      </c>
      <c r="E822" t="s">
        <v>3652</v>
      </c>
      <c r="F822" t="s">
        <v>7</v>
      </c>
      <c r="H822" t="s">
        <v>59</v>
      </c>
      <c r="K822" t="s">
        <v>454</v>
      </c>
      <c r="L822" t="s">
        <v>3653</v>
      </c>
      <c r="N822" t="s">
        <v>53</v>
      </c>
      <c r="P822" t="s">
        <v>444</v>
      </c>
      <c r="Q822">
        <v>2004</v>
      </c>
      <c r="T822" t="s">
        <v>36</v>
      </c>
      <c r="U822" t="s">
        <v>37</v>
      </c>
      <c r="V822" t="s">
        <v>3654</v>
      </c>
    </row>
    <row r="823" spans="2:27" x14ac:dyDescent="0.35">
      <c r="B823">
        <v>857</v>
      </c>
      <c r="C823" t="s">
        <v>56</v>
      </c>
      <c r="D823" t="s">
        <v>3655</v>
      </c>
      <c r="E823" t="s">
        <v>3656</v>
      </c>
      <c r="F823" t="s">
        <v>7</v>
      </c>
      <c r="H823" t="s">
        <v>59</v>
      </c>
      <c r="K823" t="s">
        <v>3657</v>
      </c>
      <c r="L823" t="s">
        <v>32</v>
      </c>
      <c r="M823" t="s">
        <v>3658</v>
      </c>
      <c r="N823" t="s">
        <v>34</v>
      </c>
      <c r="O823">
        <v>4</v>
      </c>
      <c r="P823" t="s">
        <v>47</v>
      </c>
      <c r="Q823">
        <v>2011</v>
      </c>
      <c r="T823" t="s">
        <v>36</v>
      </c>
      <c r="U823" t="s">
        <v>37</v>
      </c>
      <c r="V823" t="s">
        <v>3659</v>
      </c>
    </row>
    <row r="824" spans="2:27" x14ac:dyDescent="0.35">
      <c r="B824">
        <v>858</v>
      </c>
      <c r="C824" t="s">
        <v>91</v>
      </c>
      <c r="D824" t="s">
        <v>3660</v>
      </c>
      <c r="E824" t="s">
        <v>3661</v>
      </c>
      <c r="F824" t="s">
        <v>7</v>
      </c>
      <c r="H824" t="s">
        <v>94</v>
      </c>
      <c r="K824" t="s">
        <v>3662</v>
      </c>
      <c r="L824" t="s">
        <v>75</v>
      </c>
      <c r="M824" t="s">
        <v>3663</v>
      </c>
      <c r="N824" t="s">
        <v>53</v>
      </c>
      <c r="P824" t="s">
        <v>47</v>
      </c>
      <c r="Q824">
        <v>1994</v>
      </c>
      <c r="T824" t="s">
        <v>36</v>
      </c>
      <c r="U824" t="s">
        <v>37</v>
      </c>
      <c r="V824" t="s">
        <v>3664</v>
      </c>
    </row>
    <row r="825" spans="2:27" x14ac:dyDescent="0.35">
      <c r="B825">
        <v>859</v>
      </c>
      <c r="C825" t="s">
        <v>39</v>
      </c>
      <c r="D825" t="s">
        <v>3665</v>
      </c>
      <c r="E825" t="s">
        <v>3666</v>
      </c>
      <c r="F825" t="s">
        <v>7</v>
      </c>
      <c r="H825" t="s">
        <v>42</v>
      </c>
      <c r="K825" t="s">
        <v>3667</v>
      </c>
      <c r="L825" t="s">
        <v>44</v>
      </c>
      <c r="M825" t="s">
        <v>3668</v>
      </c>
      <c r="N825" t="s">
        <v>319</v>
      </c>
      <c r="P825" t="s">
        <v>47</v>
      </c>
      <c r="Q825">
        <v>2010</v>
      </c>
      <c r="S825">
        <f>2050</f>
        <v>2050</v>
      </c>
      <c r="T825" t="s">
        <v>36</v>
      </c>
      <c r="U825" t="s">
        <v>37</v>
      </c>
      <c r="V825" t="s">
        <v>3669</v>
      </c>
      <c r="W825" t="s">
        <v>3670</v>
      </c>
      <c r="X825" t="s">
        <v>3671</v>
      </c>
      <c r="Y825" t="s">
        <v>3672</v>
      </c>
      <c r="Z825" t="s">
        <v>3673</v>
      </c>
      <c r="AA825" t="s">
        <v>3674</v>
      </c>
    </row>
    <row r="826" spans="2:27" x14ac:dyDescent="0.35">
      <c r="B826">
        <v>860</v>
      </c>
      <c r="C826" t="s">
        <v>112</v>
      </c>
      <c r="D826" t="s">
        <v>3675</v>
      </c>
      <c r="E826" t="s">
        <v>3676</v>
      </c>
      <c r="F826" t="s">
        <v>7</v>
      </c>
      <c r="H826" t="s">
        <v>115</v>
      </c>
      <c r="K826" t="s">
        <v>3677</v>
      </c>
      <c r="L826" t="s">
        <v>3678</v>
      </c>
      <c r="M826" t="s">
        <v>551</v>
      </c>
      <c r="N826" t="s">
        <v>53</v>
      </c>
      <c r="P826" t="s">
        <v>54</v>
      </c>
      <c r="Q826">
        <v>2001</v>
      </c>
      <c r="R826">
        <v>2001</v>
      </c>
      <c r="S826">
        <v>2010</v>
      </c>
      <c r="T826" t="s">
        <v>36</v>
      </c>
      <c r="U826" t="s">
        <v>37</v>
      </c>
      <c r="V826" t="s">
        <v>3679</v>
      </c>
    </row>
    <row r="827" spans="2:27" x14ac:dyDescent="0.35">
      <c r="B827">
        <v>861</v>
      </c>
      <c r="C827" t="s">
        <v>112</v>
      </c>
      <c r="D827" t="s">
        <v>3680</v>
      </c>
      <c r="E827" t="s">
        <v>3681</v>
      </c>
      <c r="F827" t="s">
        <v>7</v>
      </c>
      <c r="H827" t="s">
        <v>115</v>
      </c>
      <c r="K827" t="s">
        <v>3682</v>
      </c>
      <c r="L827" t="s">
        <v>1629</v>
      </c>
      <c r="N827" t="s">
        <v>53</v>
      </c>
      <c r="P827" t="s">
        <v>47</v>
      </c>
      <c r="Q827">
        <v>2010</v>
      </c>
      <c r="R827">
        <v>2010</v>
      </c>
      <c r="T827" t="s">
        <v>36</v>
      </c>
      <c r="U827" t="s">
        <v>37</v>
      </c>
      <c r="V827" t="s">
        <v>3683</v>
      </c>
    </row>
    <row r="828" spans="2:27" x14ac:dyDescent="0.35">
      <c r="B828">
        <v>862</v>
      </c>
      <c r="C828" t="s">
        <v>112</v>
      </c>
      <c r="D828" t="s">
        <v>3684</v>
      </c>
      <c r="E828" t="s">
        <v>3685</v>
      </c>
      <c r="F828" t="s">
        <v>7</v>
      </c>
      <c r="H828" t="s">
        <v>115</v>
      </c>
      <c r="K828" t="s">
        <v>69</v>
      </c>
      <c r="L828" t="s">
        <v>416</v>
      </c>
      <c r="N828" t="s">
        <v>53</v>
      </c>
      <c r="P828" t="s">
        <v>47</v>
      </c>
      <c r="Q828">
        <v>1999</v>
      </c>
      <c r="T828" t="s">
        <v>36</v>
      </c>
      <c r="U828" t="s">
        <v>37</v>
      </c>
      <c r="V828" t="s">
        <v>2514</v>
      </c>
    </row>
    <row r="829" spans="2:27" x14ac:dyDescent="0.35">
      <c r="B829">
        <v>863</v>
      </c>
      <c r="C829" t="s">
        <v>461</v>
      </c>
      <c r="D829" t="s">
        <v>3686</v>
      </c>
      <c r="E829" t="s">
        <v>3687</v>
      </c>
      <c r="F829" t="s">
        <v>7</v>
      </c>
      <c r="H829" t="s">
        <v>464</v>
      </c>
      <c r="K829" t="s">
        <v>469</v>
      </c>
      <c r="L829" t="s">
        <v>61</v>
      </c>
      <c r="M829" t="s">
        <v>3688</v>
      </c>
      <c r="N829" t="s">
        <v>63</v>
      </c>
      <c r="P829" t="s">
        <v>47</v>
      </c>
      <c r="Q829">
        <v>2013</v>
      </c>
      <c r="T829" t="s">
        <v>36</v>
      </c>
      <c r="U829" t="s">
        <v>37</v>
      </c>
      <c r="V829" t="s">
        <v>3689</v>
      </c>
    </row>
    <row r="830" spans="2:27" x14ac:dyDescent="0.35">
      <c r="B830">
        <v>865</v>
      </c>
      <c r="C830" t="s">
        <v>112</v>
      </c>
      <c r="D830" t="s">
        <v>3690</v>
      </c>
      <c r="E830" t="s">
        <v>3691</v>
      </c>
      <c r="F830" t="s">
        <v>7</v>
      </c>
      <c r="H830" t="s">
        <v>115</v>
      </c>
      <c r="K830" t="s">
        <v>3692</v>
      </c>
      <c r="L830" t="s">
        <v>3693</v>
      </c>
      <c r="M830" t="s">
        <v>1252</v>
      </c>
      <c r="N830" t="s">
        <v>53</v>
      </c>
      <c r="P830" t="s">
        <v>35</v>
      </c>
      <c r="Q830">
        <v>2007</v>
      </c>
      <c r="T830" t="s">
        <v>36</v>
      </c>
      <c r="U830" t="s">
        <v>320</v>
      </c>
      <c r="V830" t="s">
        <v>3694</v>
      </c>
    </row>
    <row r="831" spans="2:27" x14ac:dyDescent="0.35">
      <c r="B831">
        <v>866</v>
      </c>
      <c r="C831" t="s">
        <v>112</v>
      </c>
      <c r="D831" t="s">
        <v>3695</v>
      </c>
      <c r="E831" t="s">
        <v>3691</v>
      </c>
      <c r="F831" t="s">
        <v>7</v>
      </c>
      <c r="H831" t="s">
        <v>115</v>
      </c>
      <c r="K831" t="s">
        <v>3696</v>
      </c>
      <c r="L831" t="s">
        <v>1555</v>
      </c>
      <c r="M831" t="s">
        <v>3697</v>
      </c>
      <c r="N831" t="s">
        <v>473</v>
      </c>
      <c r="O831">
        <v>4</v>
      </c>
      <c r="P831" t="s">
        <v>47</v>
      </c>
      <c r="Q831">
        <v>2017</v>
      </c>
      <c r="T831" t="s">
        <v>36</v>
      </c>
      <c r="U831" t="s">
        <v>37</v>
      </c>
      <c r="V831" t="s">
        <v>3698</v>
      </c>
    </row>
    <row r="832" spans="2:27" x14ac:dyDescent="0.35">
      <c r="B832">
        <v>867</v>
      </c>
      <c r="C832" t="s">
        <v>177</v>
      </c>
      <c r="D832" t="s">
        <v>3699</v>
      </c>
      <c r="E832" t="s">
        <v>3700</v>
      </c>
      <c r="F832" t="s">
        <v>7</v>
      </c>
      <c r="H832" t="s">
        <v>180</v>
      </c>
      <c r="K832" t="s">
        <v>3701</v>
      </c>
      <c r="L832" t="s">
        <v>75</v>
      </c>
      <c r="N832" t="s">
        <v>53</v>
      </c>
      <c r="P832" t="s">
        <v>47</v>
      </c>
      <c r="Q832">
        <v>2008</v>
      </c>
      <c r="T832" t="s">
        <v>36</v>
      </c>
      <c r="U832" t="s">
        <v>37</v>
      </c>
      <c r="V832" t="s">
        <v>3702</v>
      </c>
    </row>
    <row r="833" spans="2:22" x14ac:dyDescent="0.35">
      <c r="B833">
        <v>868</v>
      </c>
      <c r="C833" t="s">
        <v>254</v>
      </c>
      <c r="D833" t="s">
        <v>3703</v>
      </c>
      <c r="E833" t="s">
        <v>3704</v>
      </c>
      <c r="F833" t="s">
        <v>7</v>
      </c>
      <c r="H833" t="s">
        <v>257</v>
      </c>
      <c r="K833" t="s">
        <v>3705</v>
      </c>
      <c r="L833" t="s">
        <v>44</v>
      </c>
      <c r="M833" t="s">
        <v>3706</v>
      </c>
      <c r="N833" t="s">
        <v>53</v>
      </c>
      <c r="P833" t="s">
        <v>35</v>
      </c>
      <c r="Q833">
        <v>2006</v>
      </c>
      <c r="S833">
        <v>2014</v>
      </c>
      <c r="T833" t="s">
        <v>36</v>
      </c>
      <c r="U833" t="s">
        <v>37</v>
      </c>
      <c r="V833" t="s">
        <v>3707</v>
      </c>
    </row>
    <row r="834" spans="2:22" x14ac:dyDescent="0.35">
      <c r="B834">
        <v>869</v>
      </c>
      <c r="C834" t="s">
        <v>65</v>
      </c>
      <c r="D834" t="s">
        <v>3708</v>
      </c>
      <c r="E834" t="s">
        <v>3709</v>
      </c>
      <c r="F834" t="s">
        <v>7</v>
      </c>
      <c r="H834" t="s">
        <v>68</v>
      </c>
      <c r="K834" t="s">
        <v>950</v>
      </c>
      <c r="L834" t="s">
        <v>75</v>
      </c>
      <c r="N834" t="s">
        <v>53</v>
      </c>
      <c r="P834" t="s">
        <v>54</v>
      </c>
      <c r="Q834">
        <v>1997</v>
      </c>
      <c r="T834" t="s">
        <v>36</v>
      </c>
      <c r="U834" t="s">
        <v>37</v>
      </c>
      <c r="V834" t="s">
        <v>3710</v>
      </c>
    </row>
    <row r="835" spans="2:22" x14ac:dyDescent="0.35">
      <c r="B835">
        <v>870</v>
      </c>
      <c r="C835" t="s">
        <v>177</v>
      </c>
      <c r="D835" t="s">
        <v>3711</v>
      </c>
      <c r="E835" t="s">
        <v>3712</v>
      </c>
      <c r="F835" t="s">
        <v>7</v>
      </c>
      <c r="H835" t="s">
        <v>180</v>
      </c>
      <c r="K835" t="s">
        <v>3713</v>
      </c>
      <c r="L835" t="s">
        <v>3714</v>
      </c>
      <c r="N835" t="s">
        <v>53</v>
      </c>
      <c r="P835" t="s">
        <v>47</v>
      </c>
      <c r="Q835">
        <v>2001</v>
      </c>
      <c r="T835" t="s">
        <v>36</v>
      </c>
      <c r="U835" t="s">
        <v>37</v>
      </c>
      <c r="V835" t="s">
        <v>3715</v>
      </c>
    </row>
    <row r="836" spans="2:22" x14ac:dyDescent="0.35">
      <c r="B836">
        <v>871</v>
      </c>
      <c r="C836" t="s">
        <v>128</v>
      </c>
      <c r="D836" s="1" t="s">
        <v>3716</v>
      </c>
      <c r="E836" t="s">
        <v>3717</v>
      </c>
      <c r="F836" t="s">
        <v>7</v>
      </c>
      <c r="H836" t="s">
        <v>131</v>
      </c>
      <c r="K836" t="s">
        <v>3718</v>
      </c>
      <c r="L836" t="s">
        <v>722</v>
      </c>
      <c r="M836" t="s">
        <v>551</v>
      </c>
      <c r="N836" t="s">
        <v>473</v>
      </c>
      <c r="P836" t="s">
        <v>35</v>
      </c>
      <c r="Q836">
        <v>1997</v>
      </c>
      <c r="T836" t="s">
        <v>36</v>
      </c>
      <c r="U836" t="s">
        <v>37</v>
      </c>
      <c r="V836" t="s">
        <v>3719</v>
      </c>
    </row>
    <row r="837" spans="2:22" x14ac:dyDescent="0.35">
      <c r="B837">
        <v>872</v>
      </c>
      <c r="C837" t="s">
        <v>128</v>
      </c>
      <c r="D837" s="1" t="s">
        <v>3720</v>
      </c>
      <c r="E837" t="s">
        <v>3721</v>
      </c>
      <c r="F837" t="s">
        <v>7</v>
      </c>
      <c r="H837" t="s">
        <v>131</v>
      </c>
      <c r="K837" t="s">
        <v>3722</v>
      </c>
      <c r="L837" t="s">
        <v>3723</v>
      </c>
      <c r="M837" t="s">
        <v>3724</v>
      </c>
      <c r="N837" t="s">
        <v>3725</v>
      </c>
      <c r="P837" t="s">
        <v>47</v>
      </c>
      <c r="Q837">
        <v>2008</v>
      </c>
      <c r="T837" t="s">
        <v>36</v>
      </c>
      <c r="U837" t="s">
        <v>37</v>
      </c>
      <c r="V837" t="s">
        <v>3726</v>
      </c>
    </row>
    <row r="838" spans="2:22" x14ac:dyDescent="0.35">
      <c r="B838">
        <v>873</v>
      </c>
      <c r="C838" t="s">
        <v>254</v>
      </c>
      <c r="D838" t="s">
        <v>3727</v>
      </c>
      <c r="E838" t="s">
        <v>3728</v>
      </c>
      <c r="F838" t="s">
        <v>7</v>
      </c>
      <c r="H838" t="s">
        <v>257</v>
      </c>
      <c r="K838" t="s">
        <v>623</v>
      </c>
      <c r="L838" t="s">
        <v>75</v>
      </c>
      <c r="N838" t="s">
        <v>53</v>
      </c>
      <c r="P838" t="s">
        <v>47</v>
      </c>
      <c r="Q838">
        <v>2005</v>
      </c>
      <c r="T838" t="s">
        <v>36</v>
      </c>
      <c r="U838" t="s">
        <v>37</v>
      </c>
    </row>
    <row r="839" spans="2:22" x14ac:dyDescent="0.35">
      <c r="B839">
        <v>874</v>
      </c>
      <c r="C839" t="s">
        <v>39</v>
      </c>
      <c r="D839" t="s">
        <v>3729</v>
      </c>
      <c r="E839" t="s">
        <v>3730</v>
      </c>
      <c r="F839" t="s">
        <v>7</v>
      </c>
      <c r="H839" t="s">
        <v>42</v>
      </c>
      <c r="K839" t="s">
        <v>87</v>
      </c>
      <c r="L839" t="s">
        <v>1548</v>
      </c>
      <c r="N839" t="s">
        <v>53</v>
      </c>
      <c r="P839" t="s">
        <v>35</v>
      </c>
      <c r="Q839">
        <v>2002</v>
      </c>
      <c r="T839" t="s">
        <v>36</v>
      </c>
      <c r="U839" t="s">
        <v>37</v>
      </c>
      <c r="V839" t="s">
        <v>2415</v>
      </c>
    </row>
    <row r="840" spans="2:22" x14ac:dyDescent="0.35">
      <c r="B840">
        <v>875</v>
      </c>
      <c r="C840" t="s">
        <v>254</v>
      </c>
      <c r="D840" t="s">
        <v>3731</v>
      </c>
      <c r="E840" t="s">
        <v>3732</v>
      </c>
      <c r="F840" t="s">
        <v>7</v>
      </c>
      <c r="H840" t="s">
        <v>257</v>
      </c>
      <c r="K840" t="s">
        <v>3733</v>
      </c>
      <c r="L840" t="s">
        <v>88</v>
      </c>
      <c r="N840" t="s">
        <v>53</v>
      </c>
      <c r="P840" t="s">
        <v>47</v>
      </c>
      <c r="Q840">
        <v>2006</v>
      </c>
      <c r="T840" t="s">
        <v>36</v>
      </c>
      <c r="U840" t="s">
        <v>37</v>
      </c>
      <c r="V840" t="s">
        <v>3734</v>
      </c>
    </row>
    <row r="841" spans="2:22" x14ac:dyDescent="0.35">
      <c r="B841">
        <v>876</v>
      </c>
      <c r="C841" t="s">
        <v>254</v>
      </c>
      <c r="D841" t="s">
        <v>3735</v>
      </c>
      <c r="E841" t="s">
        <v>3736</v>
      </c>
      <c r="F841" t="s">
        <v>7</v>
      </c>
      <c r="H841" t="s">
        <v>257</v>
      </c>
      <c r="K841" t="s">
        <v>2387</v>
      </c>
      <c r="L841" t="s">
        <v>416</v>
      </c>
      <c r="N841" t="s">
        <v>53</v>
      </c>
      <c r="P841" t="s">
        <v>47</v>
      </c>
      <c r="Q841">
        <v>1979</v>
      </c>
      <c r="T841" t="s">
        <v>36</v>
      </c>
      <c r="U841" t="s">
        <v>37</v>
      </c>
      <c r="V841" t="s">
        <v>3737</v>
      </c>
    </row>
    <row r="842" spans="2:22" x14ac:dyDescent="0.35">
      <c r="B842">
        <v>877</v>
      </c>
      <c r="C842" t="s">
        <v>39</v>
      </c>
      <c r="D842" t="s">
        <v>3738</v>
      </c>
      <c r="E842" t="s">
        <v>3739</v>
      </c>
      <c r="F842" t="s">
        <v>7</v>
      </c>
      <c r="H842" t="s">
        <v>42</v>
      </c>
      <c r="K842" t="s">
        <v>3740</v>
      </c>
      <c r="L842" t="s">
        <v>75</v>
      </c>
      <c r="N842" t="s">
        <v>53</v>
      </c>
      <c r="P842" t="s">
        <v>35</v>
      </c>
      <c r="Q842">
        <v>2007</v>
      </c>
      <c r="T842" t="s">
        <v>36</v>
      </c>
      <c r="U842" t="s">
        <v>2131</v>
      </c>
      <c r="V842" t="s">
        <v>3741</v>
      </c>
    </row>
    <row r="843" spans="2:22" x14ac:dyDescent="0.35">
      <c r="B843">
        <v>878</v>
      </c>
      <c r="C843" t="s">
        <v>254</v>
      </c>
      <c r="D843" t="s">
        <v>3742</v>
      </c>
      <c r="E843" t="s">
        <v>3743</v>
      </c>
      <c r="F843" t="s">
        <v>7</v>
      </c>
      <c r="H843" t="s">
        <v>257</v>
      </c>
      <c r="K843" t="s">
        <v>454</v>
      </c>
      <c r="L843" t="s">
        <v>3744</v>
      </c>
      <c r="N843" t="s">
        <v>630</v>
      </c>
      <c r="P843" t="s">
        <v>47</v>
      </c>
      <c r="Q843">
        <v>2007</v>
      </c>
      <c r="T843" t="s">
        <v>36</v>
      </c>
      <c r="U843" t="s">
        <v>37</v>
      </c>
      <c r="V843" t="s">
        <v>3745</v>
      </c>
    </row>
    <row r="844" spans="2:22" x14ac:dyDescent="0.35">
      <c r="B844">
        <v>879</v>
      </c>
      <c r="C844" t="s">
        <v>119</v>
      </c>
      <c r="D844" t="s">
        <v>3746</v>
      </c>
      <c r="E844" t="s">
        <v>3747</v>
      </c>
      <c r="F844" t="s">
        <v>7</v>
      </c>
      <c r="H844" t="s">
        <v>122</v>
      </c>
      <c r="K844" t="s">
        <v>3748</v>
      </c>
      <c r="L844" t="s">
        <v>317</v>
      </c>
      <c r="N844" t="s">
        <v>53</v>
      </c>
      <c r="P844" t="s">
        <v>36</v>
      </c>
      <c r="Q844">
        <v>2011</v>
      </c>
      <c r="T844" t="s">
        <v>36</v>
      </c>
      <c r="U844" t="s">
        <v>37</v>
      </c>
      <c r="V844" t="s">
        <v>3749</v>
      </c>
    </row>
    <row r="845" spans="2:22" x14ac:dyDescent="0.35">
      <c r="B845">
        <v>880</v>
      </c>
      <c r="C845" t="s">
        <v>254</v>
      </c>
      <c r="D845" t="s">
        <v>3750</v>
      </c>
      <c r="E845" t="s">
        <v>3751</v>
      </c>
      <c r="F845" t="s">
        <v>7</v>
      </c>
      <c r="H845" t="s">
        <v>257</v>
      </c>
      <c r="K845" t="s">
        <v>123</v>
      </c>
      <c r="L845" t="s">
        <v>1991</v>
      </c>
      <c r="N845" t="s">
        <v>53</v>
      </c>
      <c r="P845" t="s">
        <v>47</v>
      </c>
      <c r="Q845">
        <v>2007</v>
      </c>
      <c r="T845" t="s">
        <v>36</v>
      </c>
      <c r="U845" t="s">
        <v>37</v>
      </c>
      <c r="V845" t="s">
        <v>3752</v>
      </c>
    </row>
    <row r="846" spans="2:22" x14ac:dyDescent="0.35">
      <c r="B846">
        <v>881</v>
      </c>
      <c r="C846" t="s">
        <v>261</v>
      </c>
      <c r="D846" t="s">
        <v>3753</v>
      </c>
      <c r="E846" t="s">
        <v>3754</v>
      </c>
      <c r="F846" t="s">
        <v>7</v>
      </c>
      <c r="H846" t="s">
        <v>264</v>
      </c>
      <c r="K846" t="s">
        <v>3755</v>
      </c>
      <c r="L846" t="s">
        <v>3756</v>
      </c>
      <c r="N846" t="s">
        <v>53</v>
      </c>
      <c r="P846" t="s">
        <v>47</v>
      </c>
      <c r="Q846">
        <v>2010</v>
      </c>
      <c r="T846" t="s">
        <v>36</v>
      </c>
      <c r="U846" t="s">
        <v>320</v>
      </c>
      <c r="V846" t="s">
        <v>3757</v>
      </c>
    </row>
    <row r="847" spans="2:22" x14ac:dyDescent="0.35">
      <c r="B847">
        <v>882</v>
      </c>
      <c r="C847" t="s">
        <v>254</v>
      </c>
      <c r="D847" t="s">
        <v>3758</v>
      </c>
      <c r="E847" t="s">
        <v>3759</v>
      </c>
      <c r="F847" t="s">
        <v>7</v>
      </c>
      <c r="H847" t="s">
        <v>257</v>
      </c>
      <c r="K847" t="s">
        <v>3760</v>
      </c>
      <c r="L847" t="s">
        <v>1158</v>
      </c>
      <c r="N847" t="s">
        <v>392</v>
      </c>
      <c r="P847" t="s">
        <v>54</v>
      </c>
      <c r="Q847">
        <v>1993</v>
      </c>
      <c r="T847" t="s">
        <v>36</v>
      </c>
      <c r="U847" t="s">
        <v>37</v>
      </c>
      <c r="V847" t="s">
        <v>3761</v>
      </c>
    </row>
    <row r="848" spans="2:22" x14ac:dyDescent="0.35">
      <c r="B848">
        <v>883</v>
      </c>
      <c r="C848" t="s">
        <v>128</v>
      </c>
      <c r="D848" s="1" t="s">
        <v>3762</v>
      </c>
      <c r="E848" t="s">
        <v>3763</v>
      </c>
      <c r="F848" t="s">
        <v>7</v>
      </c>
      <c r="H848" t="s">
        <v>131</v>
      </c>
      <c r="K848" t="s">
        <v>3764</v>
      </c>
      <c r="L848" t="s">
        <v>993</v>
      </c>
      <c r="N848" t="s">
        <v>53</v>
      </c>
      <c r="P848" t="s">
        <v>47</v>
      </c>
      <c r="Q848">
        <v>2006</v>
      </c>
      <c r="T848" t="s">
        <v>36</v>
      </c>
      <c r="U848" t="s">
        <v>37</v>
      </c>
      <c r="V848" t="s">
        <v>3765</v>
      </c>
    </row>
    <row r="849" spans="2:27" x14ac:dyDescent="0.35">
      <c r="B849">
        <v>884</v>
      </c>
      <c r="C849" t="s">
        <v>128</v>
      </c>
      <c r="D849" s="1" t="s">
        <v>3766</v>
      </c>
      <c r="E849" t="s">
        <v>3767</v>
      </c>
      <c r="F849" t="s">
        <v>7</v>
      </c>
      <c r="H849" t="s">
        <v>131</v>
      </c>
      <c r="K849" t="s">
        <v>3768</v>
      </c>
      <c r="L849" t="s">
        <v>1991</v>
      </c>
      <c r="N849" t="s">
        <v>53</v>
      </c>
      <c r="P849" t="s">
        <v>47</v>
      </c>
      <c r="Q849">
        <v>2006</v>
      </c>
      <c r="T849" t="s">
        <v>36</v>
      </c>
      <c r="U849" t="s">
        <v>37</v>
      </c>
      <c r="V849" t="s">
        <v>3769</v>
      </c>
    </row>
    <row r="850" spans="2:27" x14ac:dyDescent="0.35">
      <c r="B850">
        <v>885</v>
      </c>
      <c r="C850" t="s">
        <v>39</v>
      </c>
      <c r="D850" t="s">
        <v>3770</v>
      </c>
      <c r="E850" t="s">
        <v>3771</v>
      </c>
      <c r="F850" t="s">
        <v>7</v>
      </c>
      <c r="H850" t="s">
        <v>42</v>
      </c>
      <c r="K850" t="s">
        <v>3772</v>
      </c>
      <c r="L850" t="s">
        <v>182</v>
      </c>
      <c r="M850" t="s">
        <v>551</v>
      </c>
      <c r="N850" t="s">
        <v>53</v>
      </c>
      <c r="P850" t="s">
        <v>47</v>
      </c>
      <c r="Q850">
        <v>1997</v>
      </c>
      <c r="T850" t="s">
        <v>36</v>
      </c>
      <c r="U850" t="s">
        <v>37</v>
      </c>
      <c r="V850" t="s">
        <v>3773</v>
      </c>
    </row>
    <row r="851" spans="2:27" x14ac:dyDescent="0.35">
      <c r="B851">
        <v>886</v>
      </c>
      <c r="C851" t="s">
        <v>91</v>
      </c>
      <c r="D851" t="s">
        <v>3774</v>
      </c>
      <c r="E851" t="s">
        <v>3775</v>
      </c>
      <c r="F851" t="s">
        <v>7</v>
      </c>
      <c r="H851" t="s">
        <v>94</v>
      </c>
      <c r="K851" t="s">
        <v>74</v>
      </c>
      <c r="L851" t="s">
        <v>919</v>
      </c>
      <c r="N851" t="s">
        <v>34</v>
      </c>
      <c r="P851" t="s">
        <v>47</v>
      </c>
      <c r="Q851">
        <v>2000</v>
      </c>
      <c r="T851" t="s">
        <v>36</v>
      </c>
      <c r="U851" t="s">
        <v>37</v>
      </c>
      <c r="V851" t="s">
        <v>3776</v>
      </c>
    </row>
    <row r="852" spans="2:27" x14ac:dyDescent="0.35">
      <c r="B852">
        <v>887</v>
      </c>
      <c r="C852" t="s">
        <v>461</v>
      </c>
      <c r="D852" t="s">
        <v>3777</v>
      </c>
      <c r="E852" t="s">
        <v>3778</v>
      </c>
      <c r="F852" t="s">
        <v>7</v>
      </c>
      <c r="H852" t="s">
        <v>464</v>
      </c>
      <c r="K852" t="s">
        <v>484</v>
      </c>
      <c r="L852" t="s">
        <v>317</v>
      </c>
      <c r="N852" t="s">
        <v>157</v>
      </c>
      <c r="P852" t="s">
        <v>47</v>
      </c>
      <c r="Q852">
        <v>2006</v>
      </c>
      <c r="T852" t="s">
        <v>36</v>
      </c>
      <c r="U852" t="s">
        <v>37</v>
      </c>
      <c r="V852" t="s">
        <v>3779</v>
      </c>
    </row>
    <row r="853" spans="2:27" x14ac:dyDescent="0.35">
      <c r="B853">
        <v>888</v>
      </c>
      <c r="C853" t="s">
        <v>128</v>
      </c>
      <c r="D853" s="1" t="s">
        <v>3780</v>
      </c>
      <c r="E853" t="s">
        <v>3781</v>
      </c>
      <c r="F853" t="s">
        <v>7</v>
      </c>
      <c r="H853" t="s">
        <v>131</v>
      </c>
      <c r="K853" t="s">
        <v>3782</v>
      </c>
      <c r="L853" t="s">
        <v>3783</v>
      </c>
      <c r="M853" t="s">
        <v>3784</v>
      </c>
      <c r="N853" t="s">
        <v>157</v>
      </c>
      <c r="P853" t="s">
        <v>54</v>
      </c>
      <c r="Q853">
        <v>2014</v>
      </c>
      <c r="S853">
        <v>2020</v>
      </c>
      <c r="T853" t="s">
        <v>158</v>
      </c>
      <c r="U853" t="s">
        <v>320</v>
      </c>
      <c r="V853" t="s">
        <v>3785</v>
      </c>
      <c r="W853" t="s">
        <v>3786</v>
      </c>
      <c r="X853" t="s">
        <v>3787</v>
      </c>
      <c r="Y853" t="s">
        <v>3788</v>
      </c>
      <c r="Z853" t="s">
        <v>1347</v>
      </c>
      <c r="AA853" t="s">
        <v>1561</v>
      </c>
    </row>
    <row r="854" spans="2:27" x14ac:dyDescent="0.35">
      <c r="B854">
        <v>889</v>
      </c>
      <c r="C854" t="s">
        <v>1283</v>
      </c>
      <c r="D854" t="s">
        <v>3789</v>
      </c>
      <c r="E854" t="s">
        <v>3790</v>
      </c>
      <c r="F854" t="s">
        <v>7</v>
      </c>
      <c r="H854" t="s">
        <v>1286</v>
      </c>
      <c r="K854" t="s">
        <v>69</v>
      </c>
      <c r="L854" t="s">
        <v>1629</v>
      </c>
      <c r="M854" t="s">
        <v>3791</v>
      </c>
      <c r="N854" t="s">
        <v>53</v>
      </c>
      <c r="O854">
        <v>0</v>
      </c>
      <c r="P854" t="s">
        <v>47</v>
      </c>
      <c r="Q854">
        <v>2017</v>
      </c>
      <c r="T854" t="s">
        <v>36</v>
      </c>
      <c r="U854" t="s">
        <v>37</v>
      </c>
      <c r="V854" t="s">
        <v>3792</v>
      </c>
    </row>
    <row r="855" spans="2:27" x14ac:dyDescent="0.35">
      <c r="B855">
        <v>890</v>
      </c>
      <c r="C855" t="s">
        <v>91</v>
      </c>
      <c r="D855" t="s">
        <v>3793</v>
      </c>
      <c r="E855" t="s">
        <v>3794</v>
      </c>
      <c r="F855" t="s">
        <v>7</v>
      </c>
      <c r="H855" t="s">
        <v>94</v>
      </c>
      <c r="K855" t="s">
        <v>1819</v>
      </c>
      <c r="L855" t="s">
        <v>317</v>
      </c>
      <c r="N855" t="s">
        <v>53</v>
      </c>
      <c r="P855" t="s">
        <v>54</v>
      </c>
      <c r="Q855">
        <v>2001</v>
      </c>
      <c r="S855">
        <v>2005</v>
      </c>
      <c r="T855" t="s">
        <v>36</v>
      </c>
      <c r="U855" t="s">
        <v>37</v>
      </c>
      <c r="V855" t="s">
        <v>3795</v>
      </c>
    </row>
    <row r="856" spans="2:27" x14ac:dyDescent="0.35">
      <c r="B856">
        <v>891</v>
      </c>
      <c r="C856" t="s">
        <v>91</v>
      </c>
      <c r="D856" t="s">
        <v>3796</v>
      </c>
      <c r="E856" t="s">
        <v>3797</v>
      </c>
      <c r="F856" t="s">
        <v>7</v>
      </c>
      <c r="H856" t="s">
        <v>94</v>
      </c>
      <c r="K856" t="s">
        <v>484</v>
      </c>
      <c r="L856" t="s">
        <v>3798</v>
      </c>
      <c r="N856" t="s">
        <v>53</v>
      </c>
      <c r="P856" t="s">
        <v>35</v>
      </c>
      <c r="Q856">
        <v>2005</v>
      </c>
      <c r="T856" t="s">
        <v>36</v>
      </c>
      <c r="U856" t="s">
        <v>37</v>
      </c>
      <c r="V856" t="s">
        <v>3799</v>
      </c>
    </row>
    <row r="857" spans="2:27" x14ac:dyDescent="0.35">
      <c r="B857">
        <v>892</v>
      </c>
      <c r="C857" t="s">
        <v>56</v>
      </c>
      <c r="D857" t="s">
        <v>3800</v>
      </c>
      <c r="E857" t="s">
        <v>3801</v>
      </c>
      <c r="F857" t="s">
        <v>7</v>
      </c>
      <c r="H857" t="s">
        <v>59</v>
      </c>
      <c r="K857" t="s">
        <v>3802</v>
      </c>
      <c r="L857" t="s">
        <v>1616</v>
      </c>
      <c r="N857" t="s">
        <v>53</v>
      </c>
      <c r="P857" t="s">
        <v>54</v>
      </c>
      <c r="Q857">
        <v>2011</v>
      </c>
      <c r="T857" t="s">
        <v>36</v>
      </c>
      <c r="U857" t="s">
        <v>37</v>
      </c>
      <c r="V857" t="s">
        <v>3803</v>
      </c>
    </row>
    <row r="858" spans="2:27" x14ac:dyDescent="0.35">
      <c r="B858">
        <v>893</v>
      </c>
      <c r="C858" t="s">
        <v>39</v>
      </c>
      <c r="D858" t="s">
        <v>3804</v>
      </c>
      <c r="E858" t="s">
        <v>3805</v>
      </c>
      <c r="F858" t="s">
        <v>7</v>
      </c>
      <c r="H858" t="s">
        <v>42</v>
      </c>
      <c r="K858" t="s">
        <v>3806</v>
      </c>
      <c r="L858" t="s">
        <v>416</v>
      </c>
      <c r="N858" t="s">
        <v>53</v>
      </c>
      <c r="P858" t="s">
        <v>47</v>
      </c>
      <c r="Q858">
        <v>2011</v>
      </c>
      <c r="T858" t="s">
        <v>36</v>
      </c>
      <c r="U858" t="s">
        <v>37</v>
      </c>
      <c r="V858" t="s">
        <v>3807</v>
      </c>
    </row>
    <row r="859" spans="2:27" x14ac:dyDescent="0.35">
      <c r="B859">
        <v>894</v>
      </c>
      <c r="C859" t="s">
        <v>39</v>
      </c>
      <c r="D859" t="s">
        <v>3808</v>
      </c>
      <c r="E859" t="s">
        <v>3809</v>
      </c>
      <c r="F859" t="s">
        <v>7</v>
      </c>
      <c r="H859" t="s">
        <v>42</v>
      </c>
      <c r="K859" t="s">
        <v>74</v>
      </c>
      <c r="L859" t="s">
        <v>75</v>
      </c>
      <c r="M859" t="s">
        <v>3810</v>
      </c>
      <c r="N859" t="s">
        <v>53</v>
      </c>
      <c r="O859">
        <v>4</v>
      </c>
      <c r="P859" t="s">
        <v>47</v>
      </c>
      <c r="Q859">
        <v>2016</v>
      </c>
      <c r="T859" t="s">
        <v>36</v>
      </c>
      <c r="U859" t="s">
        <v>37</v>
      </c>
      <c r="V859" t="s">
        <v>3811</v>
      </c>
    </row>
    <row r="860" spans="2:27" x14ac:dyDescent="0.35">
      <c r="B860">
        <v>895</v>
      </c>
      <c r="C860" t="s">
        <v>83</v>
      </c>
      <c r="D860" s="1" t="s">
        <v>3812</v>
      </c>
      <c r="E860" t="s">
        <v>3813</v>
      </c>
      <c r="F860" t="s">
        <v>7</v>
      </c>
      <c r="H860" t="s">
        <v>86</v>
      </c>
      <c r="K860" t="s">
        <v>3814</v>
      </c>
      <c r="L860" t="s">
        <v>317</v>
      </c>
      <c r="N860" t="s">
        <v>53</v>
      </c>
      <c r="P860" t="s">
        <v>54</v>
      </c>
      <c r="Q860">
        <v>2012</v>
      </c>
      <c r="T860" t="s">
        <v>36</v>
      </c>
      <c r="U860" t="s">
        <v>37</v>
      </c>
      <c r="V860" t="s">
        <v>3815</v>
      </c>
    </row>
    <row r="861" spans="2:27" x14ac:dyDescent="0.35">
      <c r="B861">
        <v>896</v>
      </c>
      <c r="C861" t="s">
        <v>39</v>
      </c>
      <c r="D861" t="s">
        <v>3816</v>
      </c>
      <c r="E861" t="s">
        <v>3817</v>
      </c>
      <c r="F861" t="s">
        <v>7</v>
      </c>
      <c r="H861" t="s">
        <v>42</v>
      </c>
      <c r="K861" t="s">
        <v>51</v>
      </c>
      <c r="L861" t="s">
        <v>1158</v>
      </c>
      <c r="N861" t="s">
        <v>53</v>
      </c>
      <c r="P861" t="s">
        <v>47</v>
      </c>
      <c r="Q861">
        <v>2002</v>
      </c>
      <c r="T861" t="s">
        <v>36</v>
      </c>
      <c r="U861" t="s">
        <v>37</v>
      </c>
      <c r="V861" t="s">
        <v>3818</v>
      </c>
    </row>
    <row r="862" spans="2:27" x14ac:dyDescent="0.35">
      <c r="B862">
        <v>897</v>
      </c>
      <c r="C862" t="s">
        <v>112</v>
      </c>
      <c r="D862" t="s">
        <v>3819</v>
      </c>
      <c r="E862" t="s">
        <v>3820</v>
      </c>
      <c r="F862" t="s">
        <v>7</v>
      </c>
      <c r="H862" t="s">
        <v>115</v>
      </c>
      <c r="K862" t="s">
        <v>3740</v>
      </c>
      <c r="L862" t="s">
        <v>75</v>
      </c>
      <c r="M862" t="s">
        <v>3821</v>
      </c>
      <c r="N862" t="s">
        <v>53</v>
      </c>
      <c r="P862" t="s">
        <v>47</v>
      </c>
      <c r="Q862">
        <v>2019</v>
      </c>
      <c r="T862" t="s">
        <v>36</v>
      </c>
      <c r="U862" t="s">
        <v>37</v>
      </c>
      <c r="V862" t="s">
        <v>3822</v>
      </c>
    </row>
    <row r="863" spans="2:27" x14ac:dyDescent="0.35">
      <c r="B863">
        <v>898</v>
      </c>
      <c r="C863" t="s">
        <v>261</v>
      </c>
      <c r="D863" t="s">
        <v>3823</v>
      </c>
      <c r="E863" t="s">
        <v>3824</v>
      </c>
      <c r="F863" t="s">
        <v>7</v>
      </c>
      <c r="H863" t="s">
        <v>264</v>
      </c>
      <c r="K863" t="s">
        <v>3825</v>
      </c>
      <c r="L863" t="s">
        <v>3197</v>
      </c>
      <c r="M863" t="s">
        <v>3826</v>
      </c>
      <c r="N863" t="s">
        <v>53</v>
      </c>
      <c r="P863" t="s">
        <v>47</v>
      </c>
      <c r="Q863">
        <v>1999</v>
      </c>
      <c r="T863" t="s">
        <v>36</v>
      </c>
      <c r="U863" t="s">
        <v>37</v>
      </c>
      <c r="V863" t="s">
        <v>3827</v>
      </c>
    </row>
    <row r="864" spans="2:27" x14ac:dyDescent="0.35">
      <c r="B864">
        <v>899</v>
      </c>
      <c r="C864" t="s">
        <v>450</v>
      </c>
      <c r="D864" t="s">
        <v>3828</v>
      </c>
      <c r="E864" t="s">
        <v>3829</v>
      </c>
      <c r="F864" t="s">
        <v>7</v>
      </c>
      <c r="H864" t="s">
        <v>453</v>
      </c>
      <c r="K864" t="s">
        <v>3830</v>
      </c>
      <c r="L864" t="s">
        <v>1171</v>
      </c>
      <c r="M864" t="s">
        <v>3831</v>
      </c>
      <c r="N864" t="s">
        <v>53</v>
      </c>
      <c r="P864" t="s">
        <v>47</v>
      </c>
      <c r="Q864">
        <v>2007</v>
      </c>
      <c r="T864" t="s">
        <v>158</v>
      </c>
      <c r="U864" t="s">
        <v>37</v>
      </c>
      <c r="V864" t="s">
        <v>3832</v>
      </c>
    </row>
    <row r="865" spans="2:22" x14ac:dyDescent="0.35">
      <c r="B865">
        <v>900</v>
      </c>
      <c r="C865" t="s">
        <v>128</v>
      </c>
      <c r="D865" s="1" t="s">
        <v>3833</v>
      </c>
      <c r="E865" t="s">
        <v>3834</v>
      </c>
      <c r="F865" t="s">
        <v>7</v>
      </c>
      <c r="H865" t="s">
        <v>131</v>
      </c>
      <c r="K865" t="s">
        <v>51</v>
      </c>
      <c r="L865" t="s">
        <v>139</v>
      </c>
      <c r="N865" t="s">
        <v>53</v>
      </c>
      <c r="P865" t="s">
        <v>47</v>
      </c>
      <c r="Q865">
        <v>2015</v>
      </c>
      <c r="T865" t="s">
        <v>36</v>
      </c>
      <c r="U865" t="s">
        <v>365</v>
      </c>
      <c r="V865" t="s">
        <v>3835</v>
      </c>
    </row>
    <row r="866" spans="2:22" x14ac:dyDescent="0.35">
      <c r="B866">
        <v>901</v>
      </c>
      <c r="C866" t="s">
        <v>91</v>
      </c>
      <c r="D866" t="s">
        <v>3836</v>
      </c>
      <c r="E866" t="s">
        <v>3837</v>
      </c>
      <c r="F866" t="s">
        <v>7</v>
      </c>
      <c r="H866" t="s">
        <v>94</v>
      </c>
      <c r="K866" t="s">
        <v>1062</v>
      </c>
      <c r="L866" t="s">
        <v>416</v>
      </c>
      <c r="N866" t="s">
        <v>53</v>
      </c>
      <c r="P866" t="s">
        <v>54</v>
      </c>
      <c r="Q866">
        <v>2007</v>
      </c>
      <c r="T866" t="s">
        <v>36</v>
      </c>
      <c r="U866" t="s">
        <v>37</v>
      </c>
      <c r="V866" t="s">
        <v>3838</v>
      </c>
    </row>
    <row r="867" spans="2:22" x14ac:dyDescent="0.35">
      <c r="B867">
        <v>902</v>
      </c>
      <c r="C867" t="s">
        <v>56</v>
      </c>
      <c r="D867" t="s">
        <v>3839</v>
      </c>
      <c r="E867" t="s">
        <v>3840</v>
      </c>
      <c r="F867" t="s">
        <v>7</v>
      </c>
      <c r="H867" t="s">
        <v>59</v>
      </c>
      <c r="K867" t="s">
        <v>74</v>
      </c>
      <c r="L867" t="s">
        <v>75</v>
      </c>
      <c r="M867" t="s">
        <v>3841</v>
      </c>
      <c r="N867" t="s">
        <v>53</v>
      </c>
      <c r="P867" t="s">
        <v>54</v>
      </c>
      <c r="Q867">
        <v>2010</v>
      </c>
      <c r="T867" t="s">
        <v>36</v>
      </c>
      <c r="U867" t="s">
        <v>37</v>
      </c>
      <c r="V867" t="s">
        <v>3842</v>
      </c>
    </row>
    <row r="868" spans="2:22" x14ac:dyDescent="0.35">
      <c r="B868">
        <v>903</v>
      </c>
      <c r="C868" t="s">
        <v>56</v>
      </c>
      <c r="D868" t="s">
        <v>3843</v>
      </c>
      <c r="E868" t="s">
        <v>3844</v>
      </c>
      <c r="F868" t="s">
        <v>7</v>
      </c>
      <c r="H868" t="s">
        <v>59</v>
      </c>
      <c r="K868" t="s">
        <v>1760</v>
      </c>
      <c r="L868" t="s">
        <v>44</v>
      </c>
      <c r="N868" t="s">
        <v>53</v>
      </c>
      <c r="P868" t="s">
        <v>47</v>
      </c>
      <c r="Q868">
        <v>2004</v>
      </c>
      <c r="T868" t="s">
        <v>36</v>
      </c>
      <c r="U868" t="s">
        <v>37</v>
      </c>
      <c r="V868" t="s">
        <v>3845</v>
      </c>
    </row>
    <row r="869" spans="2:22" x14ac:dyDescent="0.35">
      <c r="B869">
        <v>904</v>
      </c>
      <c r="C869" t="s">
        <v>39</v>
      </c>
      <c r="D869" t="s">
        <v>3846</v>
      </c>
      <c r="E869" t="s">
        <v>3847</v>
      </c>
      <c r="F869" t="s">
        <v>7</v>
      </c>
      <c r="H869" t="s">
        <v>42</v>
      </c>
      <c r="K869" t="s">
        <v>1007</v>
      </c>
      <c r="L869" t="s">
        <v>416</v>
      </c>
      <c r="M869" t="s">
        <v>3848</v>
      </c>
      <c r="N869" t="s">
        <v>53</v>
      </c>
      <c r="O869">
        <v>2</v>
      </c>
      <c r="P869" t="s">
        <v>54</v>
      </c>
      <c r="Q869">
        <v>2015</v>
      </c>
      <c r="S869">
        <v>2020</v>
      </c>
      <c r="T869" t="s">
        <v>158</v>
      </c>
      <c r="U869" t="s">
        <v>37</v>
      </c>
      <c r="V869" t="s">
        <v>3849</v>
      </c>
    </row>
    <row r="870" spans="2:22" x14ac:dyDescent="0.35">
      <c r="B870">
        <v>905</v>
      </c>
      <c r="C870" t="s">
        <v>177</v>
      </c>
      <c r="D870" t="s">
        <v>3850</v>
      </c>
      <c r="E870" t="s">
        <v>3851</v>
      </c>
      <c r="F870" t="s">
        <v>273</v>
      </c>
      <c r="H870" t="s">
        <v>180</v>
      </c>
      <c r="I870" t="s">
        <v>3852</v>
      </c>
      <c r="K870" t="s">
        <v>3662</v>
      </c>
      <c r="L870" t="s">
        <v>1629</v>
      </c>
      <c r="M870" t="s">
        <v>3853</v>
      </c>
      <c r="N870" t="s">
        <v>53</v>
      </c>
      <c r="P870" t="s">
        <v>47</v>
      </c>
      <c r="Q870">
        <v>2018</v>
      </c>
      <c r="T870" t="s">
        <v>36</v>
      </c>
      <c r="U870" t="s">
        <v>37</v>
      </c>
      <c r="V870" t="s">
        <v>3854</v>
      </c>
    </row>
    <row r="871" spans="2:22" x14ac:dyDescent="0.35">
      <c r="B871">
        <v>906</v>
      </c>
      <c r="C871" t="s">
        <v>177</v>
      </c>
      <c r="D871" t="s">
        <v>3855</v>
      </c>
      <c r="E871" t="s">
        <v>3856</v>
      </c>
      <c r="F871" t="s">
        <v>273</v>
      </c>
      <c r="H871" t="s">
        <v>180</v>
      </c>
      <c r="I871" t="s">
        <v>3857</v>
      </c>
      <c r="K871" t="s">
        <v>3858</v>
      </c>
      <c r="L871" t="s">
        <v>1629</v>
      </c>
      <c r="M871" t="s">
        <v>3859</v>
      </c>
      <c r="N871" t="s">
        <v>53</v>
      </c>
      <c r="P871" t="s">
        <v>47</v>
      </c>
      <c r="Q871">
        <v>2018</v>
      </c>
      <c r="T871" t="s">
        <v>36</v>
      </c>
      <c r="U871" t="s">
        <v>37</v>
      </c>
      <c r="V871" t="s">
        <v>3860</v>
      </c>
    </row>
    <row r="872" spans="2:22" x14ac:dyDescent="0.35">
      <c r="B872">
        <v>907</v>
      </c>
      <c r="C872" t="s">
        <v>56</v>
      </c>
      <c r="D872" t="s">
        <v>3861</v>
      </c>
      <c r="E872" t="s">
        <v>3862</v>
      </c>
      <c r="F872" t="s">
        <v>7</v>
      </c>
      <c r="H872" t="s">
        <v>59</v>
      </c>
      <c r="K872" t="s">
        <v>3863</v>
      </c>
      <c r="L872" t="s">
        <v>75</v>
      </c>
      <c r="N872" t="s">
        <v>53</v>
      </c>
      <c r="P872" t="s">
        <v>47</v>
      </c>
      <c r="Q872">
        <v>2003</v>
      </c>
      <c r="T872" t="s">
        <v>36</v>
      </c>
      <c r="U872" t="s">
        <v>37</v>
      </c>
      <c r="V872" t="s">
        <v>3864</v>
      </c>
    </row>
    <row r="873" spans="2:22" x14ac:dyDescent="0.35">
      <c r="B873">
        <v>908</v>
      </c>
      <c r="C873" t="s">
        <v>56</v>
      </c>
      <c r="D873" t="s">
        <v>3865</v>
      </c>
      <c r="E873" t="s">
        <v>3866</v>
      </c>
      <c r="F873" t="s">
        <v>7</v>
      </c>
      <c r="H873" t="s">
        <v>59</v>
      </c>
      <c r="K873" t="s">
        <v>123</v>
      </c>
      <c r="L873" t="s">
        <v>75</v>
      </c>
      <c r="N873" t="s">
        <v>53</v>
      </c>
      <c r="P873" t="s">
        <v>47</v>
      </c>
      <c r="Q873">
        <v>2000</v>
      </c>
      <c r="T873" t="s">
        <v>36</v>
      </c>
      <c r="U873" t="s">
        <v>37</v>
      </c>
      <c r="V873" t="s">
        <v>3867</v>
      </c>
    </row>
    <row r="874" spans="2:22" x14ac:dyDescent="0.35">
      <c r="B874">
        <v>909</v>
      </c>
      <c r="C874" t="s">
        <v>702</v>
      </c>
      <c r="D874" t="s">
        <v>3868</v>
      </c>
      <c r="E874" t="s">
        <v>3869</v>
      </c>
      <c r="F874" t="s">
        <v>7</v>
      </c>
      <c r="H874" t="s">
        <v>705</v>
      </c>
      <c r="K874" t="s">
        <v>186</v>
      </c>
      <c r="L874" t="s">
        <v>44</v>
      </c>
      <c r="M874" t="s">
        <v>3870</v>
      </c>
      <c r="N874" t="s">
        <v>53</v>
      </c>
      <c r="P874" t="s">
        <v>54</v>
      </c>
      <c r="Q874">
        <v>2013</v>
      </c>
      <c r="S874">
        <v>2016</v>
      </c>
      <c r="T874" t="s">
        <v>36</v>
      </c>
      <c r="U874" t="s">
        <v>37</v>
      </c>
      <c r="V874" t="s">
        <v>3871</v>
      </c>
    </row>
    <row r="875" spans="2:22" x14ac:dyDescent="0.35">
      <c r="B875">
        <v>910</v>
      </c>
      <c r="C875" t="s">
        <v>56</v>
      </c>
      <c r="D875" t="s">
        <v>3872</v>
      </c>
      <c r="E875" t="s">
        <v>3873</v>
      </c>
      <c r="F875" t="s">
        <v>7</v>
      </c>
      <c r="H875" t="s">
        <v>59</v>
      </c>
      <c r="K875" t="s">
        <v>1243</v>
      </c>
      <c r="L875" t="s">
        <v>182</v>
      </c>
      <c r="N875" t="s">
        <v>53</v>
      </c>
      <c r="P875" t="s">
        <v>47</v>
      </c>
      <c r="Q875">
        <v>2001</v>
      </c>
      <c r="T875" t="s">
        <v>36</v>
      </c>
      <c r="U875" t="s">
        <v>37</v>
      </c>
      <c r="V875" t="s">
        <v>3874</v>
      </c>
    </row>
    <row r="876" spans="2:22" x14ac:dyDescent="0.35">
      <c r="B876">
        <v>911</v>
      </c>
      <c r="C876" t="s">
        <v>499</v>
      </c>
      <c r="D876" t="s">
        <v>3875</v>
      </c>
      <c r="E876" t="s">
        <v>3876</v>
      </c>
      <c r="F876" t="s">
        <v>7</v>
      </c>
      <c r="H876" t="s">
        <v>502</v>
      </c>
      <c r="K876" t="s">
        <v>3877</v>
      </c>
      <c r="L876" t="s">
        <v>3878</v>
      </c>
      <c r="N876" t="s">
        <v>53</v>
      </c>
      <c r="P876" t="s">
        <v>47</v>
      </c>
      <c r="Q876">
        <v>2017</v>
      </c>
      <c r="T876" t="s">
        <v>36</v>
      </c>
      <c r="U876" t="s">
        <v>320</v>
      </c>
      <c r="V876" t="s">
        <v>3879</v>
      </c>
    </row>
    <row r="877" spans="2:22" x14ac:dyDescent="0.35">
      <c r="B877">
        <v>912</v>
      </c>
      <c r="C877" t="s">
        <v>254</v>
      </c>
      <c r="D877" t="s">
        <v>3880</v>
      </c>
      <c r="E877" t="s">
        <v>3881</v>
      </c>
      <c r="F877" t="s">
        <v>7</v>
      </c>
      <c r="H877" t="s">
        <v>257</v>
      </c>
      <c r="K877" t="s">
        <v>87</v>
      </c>
      <c r="L877" t="s">
        <v>88</v>
      </c>
      <c r="M877" t="s">
        <v>3882</v>
      </c>
      <c r="N877" t="s">
        <v>53</v>
      </c>
      <c r="P877" t="s">
        <v>47</v>
      </c>
      <c r="Q877">
        <v>2015</v>
      </c>
      <c r="T877" t="s">
        <v>36</v>
      </c>
      <c r="U877" t="s">
        <v>37</v>
      </c>
      <c r="V877" t="s">
        <v>3883</v>
      </c>
    </row>
    <row r="878" spans="2:22" x14ac:dyDescent="0.35">
      <c r="B878">
        <v>913</v>
      </c>
      <c r="C878" t="s">
        <v>56</v>
      </c>
      <c r="D878" t="s">
        <v>3884</v>
      </c>
      <c r="E878" t="s">
        <v>3885</v>
      </c>
      <c r="F878" t="s">
        <v>7</v>
      </c>
      <c r="H878" t="s">
        <v>59</v>
      </c>
      <c r="K878" t="s">
        <v>3886</v>
      </c>
      <c r="L878" t="s">
        <v>44</v>
      </c>
      <c r="M878" t="s">
        <v>3887</v>
      </c>
      <c r="N878" t="s">
        <v>53</v>
      </c>
      <c r="O878">
        <v>4</v>
      </c>
      <c r="P878" t="s">
        <v>54</v>
      </c>
      <c r="Q878">
        <v>2012</v>
      </c>
      <c r="S878">
        <f>2020</f>
        <v>2020</v>
      </c>
      <c r="T878" t="s">
        <v>158</v>
      </c>
      <c r="U878" t="s">
        <v>37</v>
      </c>
      <c r="V878" t="s">
        <v>3888</v>
      </c>
    </row>
    <row r="879" spans="2:22" x14ac:dyDescent="0.35">
      <c r="B879">
        <v>914</v>
      </c>
      <c r="C879" t="s">
        <v>177</v>
      </c>
      <c r="D879" t="s">
        <v>3889</v>
      </c>
      <c r="E879" t="s">
        <v>3890</v>
      </c>
      <c r="F879" t="s">
        <v>7</v>
      </c>
      <c r="H879" t="s">
        <v>180</v>
      </c>
      <c r="K879" t="s">
        <v>1062</v>
      </c>
      <c r="L879" t="s">
        <v>44</v>
      </c>
      <c r="M879" t="s">
        <v>3891</v>
      </c>
      <c r="N879" t="s">
        <v>473</v>
      </c>
      <c r="P879" t="s">
        <v>47</v>
      </c>
      <c r="Q879">
        <v>2013</v>
      </c>
      <c r="T879" t="s">
        <v>36</v>
      </c>
      <c r="U879" t="s">
        <v>37</v>
      </c>
      <c r="V879" t="s">
        <v>3892</v>
      </c>
    </row>
    <row r="880" spans="2:22" x14ac:dyDescent="0.35">
      <c r="B880">
        <v>916</v>
      </c>
      <c r="C880" t="s">
        <v>254</v>
      </c>
      <c r="D880" t="s">
        <v>3893</v>
      </c>
      <c r="E880" t="s">
        <v>3894</v>
      </c>
      <c r="F880" t="s">
        <v>7</v>
      </c>
      <c r="H880" t="s">
        <v>257</v>
      </c>
      <c r="K880" t="s">
        <v>517</v>
      </c>
      <c r="L880" t="s">
        <v>182</v>
      </c>
      <c r="N880" t="s">
        <v>53</v>
      </c>
      <c r="P880" t="s">
        <v>35</v>
      </c>
      <c r="Q880">
        <v>1999</v>
      </c>
      <c r="T880" t="s">
        <v>36</v>
      </c>
      <c r="U880" t="s">
        <v>37</v>
      </c>
      <c r="V880" t="s">
        <v>525</v>
      </c>
    </row>
    <row r="881" spans="2:22" x14ac:dyDescent="0.35">
      <c r="B881">
        <v>917</v>
      </c>
      <c r="C881" t="s">
        <v>83</v>
      </c>
      <c r="D881" s="1" t="s">
        <v>3895</v>
      </c>
      <c r="E881" t="s">
        <v>3896</v>
      </c>
      <c r="F881" t="s">
        <v>7</v>
      </c>
      <c r="H881" t="s">
        <v>86</v>
      </c>
      <c r="K881" t="s">
        <v>74</v>
      </c>
      <c r="L881" t="s">
        <v>1629</v>
      </c>
      <c r="M881" t="s">
        <v>3897</v>
      </c>
      <c r="N881" t="s">
        <v>53</v>
      </c>
      <c r="P881" t="s">
        <v>47</v>
      </c>
      <c r="Q881">
        <v>2019</v>
      </c>
      <c r="R881">
        <v>2020</v>
      </c>
      <c r="T881" t="s">
        <v>36</v>
      </c>
      <c r="U881" t="s">
        <v>37</v>
      </c>
      <c r="V881" t="s">
        <v>3898</v>
      </c>
    </row>
    <row r="882" spans="2:22" x14ac:dyDescent="0.35">
      <c r="B882">
        <v>918</v>
      </c>
      <c r="C882" t="s">
        <v>83</v>
      </c>
      <c r="D882" s="1" t="s">
        <v>3899</v>
      </c>
      <c r="E882" t="s">
        <v>3900</v>
      </c>
      <c r="F882" t="s">
        <v>7</v>
      </c>
      <c r="H882" t="s">
        <v>86</v>
      </c>
      <c r="K882" t="s">
        <v>3901</v>
      </c>
      <c r="L882" t="s">
        <v>1629</v>
      </c>
      <c r="M882" t="s">
        <v>3902</v>
      </c>
      <c r="N882" t="s">
        <v>53</v>
      </c>
      <c r="P882" t="s">
        <v>47</v>
      </c>
      <c r="Q882">
        <v>2019</v>
      </c>
      <c r="R882">
        <v>2020</v>
      </c>
      <c r="T882" t="s">
        <v>36</v>
      </c>
      <c r="U882" t="s">
        <v>37</v>
      </c>
      <c r="V882" t="s">
        <v>3903</v>
      </c>
    </row>
    <row r="883" spans="2:22" x14ac:dyDescent="0.35">
      <c r="B883">
        <v>919</v>
      </c>
      <c r="C883" t="s">
        <v>83</v>
      </c>
      <c r="D883" s="1" t="s">
        <v>3904</v>
      </c>
      <c r="E883" t="s">
        <v>3905</v>
      </c>
      <c r="F883" t="s">
        <v>7</v>
      </c>
      <c r="H883" t="s">
        <v>86</v>
      </c>
      <c r="K883" t="s">
        <v>74</v>
      </c>
      <c r="L883" t="s">
        <v>3906</v>
      </c>
      <c r="N883" t="s">
        <v>605</v>
      </c>
      <c r="P883" t="s">
        <v>54</v>
      </c>
      <c r="Q883">
        <v>2009</v>
      </c>
      <c r="S883">
        <v>2010</v>
      </c>
      <c r="T883" t="s">
        <v>36</v>
      </c>
      <c r="U883" t="s">
        <v>37</v>
      </c>
      <c r="V883" t="s">
        <v>3907</v>
      </c>
    </row>
    <row r="884" spans="2:22" x14ac:dyDescent="0.35">
      <c r="B884">
        <v>920</v>
      </c>
      <c r="C884" t="s">
        <v>407</v>
      </c>
      <c r="D884" t="s">
        <v>3908</v>
      </c>
      <c r="E884" t="s">
        <v>3909</v>
      </c>
      <c r="F884" t="s">
        <v>7</v>
      </c>
      <c r="H884" t="s">
        <v>410</v>
      </c>
      <c r="K884" t="s">
        <v>3910</v>
      </c>
      <c r="L884" t="s">
        <v>75</v>
      </c>
      <c r="N884" t="s">
        <v>53</v>
      </c>
      <c r="P884" t="s">
        <v>35</v>
      </c>
      <c r="Q884">
        <v>2001</v>
      </c>
      <c r="S884">
        <v>2007</v>
      </c>
      <c r="T884" t="s">
        <v>36</v>
      </c>
      <c r="U884" t="s">
        <v>37</v>
      </c>
      <c r="V884" t="s">
        <v>3911</v>
      </c>
    </row>
    <row r="885" spans="2:22" x14ac:dyDescent="0.35">
      <c r="B885">
        <v>921</v>
      </c>
      <c r="C885" t="s">
        <v>177</v>
      </c>
      <c r="D885" t="s">
        <v>3912</v>
      </c>
      <c r="E885" t="s">
        <v>3913</v>
      </c>
      <c r="F885" t="s">
        <v>7</v>
      </c>
      <c r="H885" t="s">
        <v>180</v>
      </c>
      <c r="K885" t="s">
        <v>3914</v>
      </c>
      <c r="L885" t="s">
        <v>3915</v>
      </c>
      <c r="N885" t="s">
        <v>605</v>
      </c>
      <c r="P885" t="s">
        <v>47</v>
      </c>
      <c r="Q885">
        <v>1992</v>
      </c>
      <c r="T885" t="s">
        <v>36</v>
      </c>
      <c r="U885" t="s">
        <v>37</v>
      </c>
      <c r="V885" t="s">
        <v>3916</v>
      </c>
    </row>
    <row r="886" spans="2:22" x14ac:dyDescent="0.35">
      <c r="B886">
        <v>922</v>
      </c>
      <c r="C886" t="s">
        <v>461</v>
      </c>
      <c r="D886" t="s">
        <v>3917</v>
      </c>
      <c r="E886" t="s">
        <v>3918</v>
      </c>
      <c r="F886" t="s">
        <v>7</v>
      </c>
      <c r="H886" t="s">
        <v>464</v>
      </c>
      <c r="K886" t="s">
        <v>3919</v>
      </c>
      <c r="L886" t="s">
        <v>3920</v>
      </c>
      <c r="M886" t="s">
        <v>3921</v>
      </c>
      <c r="N886" t="s">
        <v>53</v>
      </c>
      <c r="P886" t="s">
        <v>54</v>
      </c>
      <c r="Q886">
        <v>2005</v>
      </c>
      <c r="S886">
        <v>2015</v>
      </c>
      <c r="T886" t="s">
        <v>36</v>
      </c>
      <c r="U886" t="s">
        <v>37</v>
      </c>
      <c r="V886" t="s">
        <v>2236</v>
      </c>
    </row>
    <row r="887" spans="2:22" ht="29" x14ac:dyDescent="0.35">
      <c r="B887">
        <v>923</v>
      </c>
      <c r="C887" t="s">
        <v>128</v>
      </c>
      <c r="D887" s="1" t="s">
        <v>3922</v>
      </c>
      <c r="E887" t="s">
        <v>3923</v>
      </c>
      <c r="F887" t="s">
        <v>7</v>
      </c>
      <c r="H887" t="s">
        <v>131</v>
      </c>
      <c r="K887" t="s">
        <v>640</v>
      </c>
      <c r="L887" t="s">
        <v>182</v>
      </c>
      <c r="N887" t="s">
        <v>53</v>
      </c>
      <c r="P887" t="s">
        <v>47</v>
      </c>
      <c r="Q887">
        <v>2006</v>
      </c>
      <c r="T887" t="s">
        <v>36</v>
      </c>
      <c r="U887" t="s">
        <v>37</v>
      </c>
      <c r="V887" t="s">
        <v>3924</v>
      </c>
    </row>
    <row r="888" spans="2:22" x14ac:dyDescent="0.35">
      <c r="B888">
        <v>924</v>
      </c>
      <c r="C888" t="s">
        <v>177</v>
      </c>
      <c r="D888" t="s">
        <v>3925</v>
      </c>
      <c r="E888" t="s">
        <v>3926</v>
      </c>
      <c r="F888" t="s">
        <v>7</v>
      </c>
      <c r="H888" t="s">
        <v>180</v>
      </c>
      <c r="K888" t="s">
        <v>1260</v>
      </c>
      <c r="L888" t="s">
        <v>1820</v>
      </c>
      <c r="N888" t="s">
        <v>53</v>
      </c>
      <c r="P888" t="s">
        <v>54</v>
      </c>
      <c r="Q888">
        <v>2009</v>
      </c>
      <c r="T888" t="s">
        <v>36</v>
      </c>
      <c r="U888" t="s">
        <v>37</v>
      </c>
    </row>
    <row r="889" spans="2:22" x14ac:dyDescent="0.35">
      <c r="B889">
        <v>925</v>
      </c>
      <c r="C889" t="s">
        <v>450</v>
      </c>
      <c r="D889" t="s">
        <v>3927</v>
      </c>
      <c r="E889" t="s">
        <v>3928</v>
      </c>
      <c r="F889" t="s">
        <v>7</v>
      </c>
      <c r="H889" t="s">
        <v>453</v>
      </c>
      <c r="K889" t="s">
        <v>3929</v>
      </c>
      <c r="L889" t="s">
        <v>3930</v>
      </c>
      <c r="N889" t="s">
        <v>319</v>
      </c>
      <c r="P889" t="s">
        <v>47</v>
      </c>
      <c r="Q889">
        <v>2001</v>
      </c>
      <c r="T889" t="s">
        <v>36</v>
      </c>
      <c r="U889" t="s">
        <v>37</v>
      </c>
      <c r="V889" t="s">
        <v>3931</v>
      </c>
    </row>
    <row r="890" spans="2:22" x14ac:dyDescent="0.35">
      <c r="B890">
        <v>926</v>
      </c>
      <c r="C890" t="s">
        <v>56</v>
      </c>
      <c r="D890" t="s">
        <v>3932</v>
      </c>
      <c r="E890" t="s">
        <v>3933</v>
      </c>
      <c r="F890" t="s">
        <v>7</v>
      </c>
      <c r="H890" t="s">
        <v>59</v>
      </c>
      <c r="K890" t="s">
        <v>74</v>
      </c>
      <c r="L890" t="s">
        <v>202</v>
      </c>
      <c r="M890" t="s">
        <v>3934</v>
      </c>
      <c r="N890" t="s">
        <v>53</v>
      </c>
      <c r="P890" t="s">
        <v>47</v>
      </c>
      <c r="Q890">
        <v>2017</v>
      </c>
      <c r="T890" t="s">
        <v>36</v>
      </c>
      <c r="U890" t="s">
        <v>37</v>
      </c>
      <c r="V890" t="s">
        <v>3935</v>
      </c>
    </row>
    <row r="891" spans="2:22" x14ac:dyDescent="0.35">
      <c r="B891">
        <v>927</v>
      </c>
      <c r="C891" t="s">
        <v>83</v>
      </c>
      <c r="D891" s="1" t="s">
        <v>3936</v>
      </c>
      <c r="E891" t="s">
        <v>3937</v>
      </c>
      <c r="F891" t="s">
        <v>7</v>
      </c>
      <c r="H891" t="s">
        <v>86</v>
      </c>
      <c r="K891" t="s">
        <v>3182</v>
      </c>
      <c r="L891" t="s">
        <v>416</v>
      </c>
      <c r="M891" t="s">
        <v>3938</v>
      </c>
      <c r="N891" t="s">
        <v>34</v>
      </c>
      <c r="P891" t="s">
        <v>54</v>
      </c>
      <c r="Q891">
        <v>2003</v>
      </c>
      <c r="S891">
        <v>2015</v>
      </c>
      <c r="T891" t="s">
        <v>36</v>
      </c>
      <c r="U891" t="s">
        <v>37</v>
      </c>
      <c r="V891" t="s">
        <v>3939</v>
      </c>
    </row>
    <row r="892" spans="2:22" x14ac:dyDescent="0.35">
      <c r="B892">
        <v>928</v>
      </c>
      <c r="C892" t="s">
        <v>83</v>
      </c>
      <c r="D892" s="1" t="s">
        <v>3940</v>
      </c>
      <c r="E892" t="s">
        <v>3941</v>
      </c>
      <c r="F892" t="s">
        <v>7</v>
      </c>
      <c r="H892" t="s">
        <v>86</v>
      </c>
      <c r="K892" t="s">
        <v>74</v>
      </c>
      <c r="L892" t="s">
        <v>96</v>
      </c>
      <c r="N892" t="s">
        <v>34</v>
      </c>
      <c r="P892" t="s">
        <v>54</v>
      </c>
      <c r="Q892">
        <v>2006</v>
      </c>
      <c r="S892">
        <v>2010</v>
      </c>
      <c r="T892" t="s">
        <v>36</v>
      </c>
      <c r="U892" t="s">
        <v>37</v>
      </c>
      <c r="V892" t="s">
        <v>3942</v>
      </c>
    </row>
    <row r="893" spans="2:22" x14ac:dyDescent="0.35">
      <c r="B893">
        <v>929</v>
      </c>
      <c r="C893" t="s">
        <v>83</v>
      </c>
      <c r="D893" s="1" t="s">
        <v>3943</v>
      </c>
      <c r="E893" t="s">
        <v>3944</v>
      </c>
      <c r="F893" t="s">
        <v>7</v>
      </c>
      <c r="H893" t="s">
        <v>86</v>
      </c>
      <c r="K893" t="s">
        <v>469</v>
      </c>
      <c r="L893" t="s">
        <v>96</v>
      </c>
      <c r="N893" t="s">
        <v>34</v>
      </c>
      <c r="P893" t="s">
        <v>35</v>
      </c>
      <c r="Q893">
        <v>2000</v>
      </c>
      <c r="S893">
        <v>2003</v>
      </c>
      <c r="T893" t="s">
        <v>36</v>
      </c>
      <c r="U893" t="s">
        <v>37</v>
      </c>
      <c r="V893" t="s">
        <v>3945</v>
      </c>
    </row>
    <row r="894" spans="2:22" x14ac:dyDescent="0.35">
      <c r="B894">
        <v>930</v>
      </c>
      <c r="C894" t="s">
        <v>177</v>
      </c>
      <c r="D894" t="s">
        <v>3946</v>
      </c>
      <c r="E894" t="s">
        <v>3947</v>
      </c>
      <c r="F894" t="s">
        <v>7</v>
      </c>
      <c r="H894" t="s">
        <v>180</v>
      </c>
      <c r="K894" t="s">
        <v>503</v>
      </c>
      <c r="L894" t="s">
        <v>509</v>
      </c>
      <c r="M894" t="s">
        <v>34</v>
      </c>
      <c r="N894" t="s">
        <v>605</v>
      </c>
      <c r="P894" t="s">
        <v>35</v>
      </c>
      <c r="Q894">
        <v>2008</v>
      </c>
      <c r="T894" t="s">
        <v>36</v>
      </c>
      <c r="U894" t="s">
        <v>37</v>
      </c>
      <c r="V894" t="s">
        <v>3948</v>
      </c>
    </row>
    <row r="895" spans="2:22" x14ac:dyDescent="0.35">
      <c r="B895">
        <v>931</v>
      </c>
      <c r="C895" t="s">
        <v>177</v>
      </c>
      <c r="D895" t="s">
        <v>3949</v>
      </c>
      <c r="E895" t="s">
        <v>3950</v>
      </c>
      <c r="F895" t="s">
        <v>7</v>
      </c>
      <c r="H895" t="s">
        <v>180</v>
      </c>
      <c r="K895" t="s">
        <v>3951</v>
      </c>
      <c r="L895" t="s">
        <v>3952</v>
      </c>
      <c r="M895" t="s">
        <v>551</v>
      </c>
      <c r="N895" t="s">
        <v>157</v>
      </c>
      <c r="P895" t="s">
        <v>47</v>
      </c>
      <c r="Q895">
        <v>2007</v>
      </c>
      <c r="T895" t="s">
        <v>36</v>
      </c>
      <c r="U895" t="s">
        <v>320</v>
      </c>
      <c r="V895" t="s">
        <v>3953</v>
      </c>
    </row>
    <row r="896" spans="2:22" x14ac:dyDescent="0.35">
      <c r="B896">
        <v>932</v>
      </c>
      <c r="C896" t="s">
        <v>39</v>
      </c>
      <c r="D896" t="s">
        <v>3954</v>
      </c>
      <c r="E896" t="s">
        <v>3955</v>
      </c>
      <c r="F896" t="s">
        <v>7</v>
      </c>
      <c r="H896" t="s">
        <v>42</v>
      </c>
      <c r="K896" t="s">
        <v>3956</v>
      </c>
      <c r="L896" t="s">
        <v>317</v>
      </c>
      <c r="M896" t="s">
        <v>551</v>
      </c>
      <c r="N896" t="s">
        <v>157</v>
      </c>
      <c r="P896" t="s">
        <v>47</v>
      </c>
      <c r="Q896">
        <v>2005</v>
      </c>
      <c r="T896" t="s">
        <v>36</v>
      </c>
      <c r="U896" t="s">
        <v>37</v>
      </c>
      <c r="V896" t="s">
        <v>3957</v>
      </c>
    </row>
    <row r="897" spans="2:27" x14ac:dyDescent="0.35">
      <c r="B897">
        <v>934</v>
      </c>
      <c r="C897" t="s">
        <v>302</v>
      </c>
      <c r="D897" t="s">
        <v>3958</v>
      </c>
      <c r="E897" t="s">
        <v>3959</v>
      </c>
      <c r="F897" t="s">
        <v>7</v>
      </c>
      <c r="H897" t="s">
        <v>305</v>
      </c>
      <c r="K897" t="s">
        <v>3960</v>
      </c>
      <c r="L897" t="s">
        <v>317</v>
      </c>
      <c r="N897" t="s">
        <v>157</v>
      </c>
      <c r="P897" t="s">
        <v>444</v>
      </c>
      <c r="Q897">
        <v>2001</v>
      </c>
      <c r="T897" t="s">
        <v>36</v>
      </c>
      <c r="U897" t="s">
        <v>37</v>
      </c>
      <c r="V897" t="s">
        <v>3961</v>
      </c>
    </row>
    <row r="898" spans="2:27" x14ac:dyDescent="0.35">
      <c r="B898">
        <v>935</v>
      </c>
      <c r="C898" t="s">
        <v>407</v>
      </c>
      <c r="D898" t="s">
        <v>3962</v>
      </c>
      <c r="E898" t="s">
        <v>3963</v>
      </c>
      <c r="F898" t="s">
        <v>7</v>
      </c>
      <c r="H898" t="s">
        <v>410</v>
      </c>
      <c r="K898" t="s">
        <v>480</v>
      </c>
      <c r="L898" t="s">
        <v>75</v>
      </c>
      <c r="N898" t="s">
        <v>473</v>
      </c>
      <c r="P898" t="s">
        <v>35</v>
      </c>
      <c r="Q898">
        <v>2003</v>
      </c>
      <c r="T898" t="s">
        <v>36</v>
      </c>
      <c r="U898" t="s">
        <v>37</v>
      </c>
      <c r="V898" t="s">
        <v>3964</v>
      </c>
    </row>
    <row r="899" spans="2:27" x14ac:dyDescent="0.35">
      <c r="B899">
        <v>936</v>
      </c>
      <c r="C899" t="s">
        <v>91</v>
      </c>
      <c r="D899" t="s">
        <v>3965</v>
      </c>
      <c r="E899" t="s">
        <v>3966</v>
      </c>
      <c r="F899" t="s">
        <v>7</v>
      </c>
      <c r="H899" t="s">
        <v>94</v>
      </c>
      <c r="K899" t="s">
        <v>3967</v>
      </c>
      <c r="L899" t="s">
        <v>75</v>
      </c>
      <c r="N899" t="s">
        <v>53</v>
      </c>
      <c r="P899" t="s">
        <v>35</v>
      </c>
      <c r="Q899">
        <v>2000</v>
      </c>
      <c r="T899" t="s">
        <v>36</v>
      </c>
      <c r="U899" t="s">
        <v>37</v>
      </c>
      <c r="V899" t="s">
        <v>3968</v>
      </c>
    </row>
    <row r="900" spans="2:27" x14ac:dyDescent="0.35">
      <c r="B900">
        <v>937</v>
      </c>
      <c r="C900" t="s">
        <v>1283</v>
      </c>
      <c r="D900" t="s">
        <v>3969</v>
      </c>
      <c r="E900" t="s">
        <v>3970</v>
      </c>
      <c r="F900" t="s">
        <v>7</v>
      </c>
      <c r="H900" t="s">
        <v>1286</v>
      </c>
      <c r="K900" t="s">
        <v>3971</v>
      </c>
      <c r="L900" t="s">
        <v>3972</v>
      </c>
      <c r="N900" t="s">
        <v>53</v>
      </c>
      <c r="P900" t="s">
        <v>47</v>
      </c>
      <c r="Q900">
        <v>2012</v>
      </c>
      <c r="T900" t="s">
        <v>36</v>
      </c>
      <c r="U900" t="s">
        <v>320</v>
      </c>
      <c r="V900" t="s">
        <v>3973</v>
      </c>
    </row>
    <row r="901" spans="2:27" x14ac:dyDescent="0.35">
      <c r="B901">
        <v>938</v>
      </c>
      <c r="C901" t="s">
        <v>450</v>
      </c>
      <c r="D901" t="s">
        <v>3974</v>
      </c>
      <c r="E901" t="s">
        <v>3975</v>
      </c>
      <c r="F901" t="s">
        <v>7</v>
      </c>
      <c r="H901" t="s">
        <v>453</v>
      </c>
      <c r="K901" t="s">
        <v>3976</v>
      </c>
      <c r="L901" t="s">
        <v>416</v>
      </c>
      <c r="N901" t="s">
        <v>53</v>
      </c>
      <c r="P901" t="s">
        <v>35</v>
      </c>
      <c r="Q901">
        <v>1995</v>
      </c>
      <c r="T901" t="s">
        <v>36</v>
      </c>
      <c r="U901" t="s">
        <v>37</v>
      </c>
      <c r="V901" t="s">
        <v>3977</v>
      </c>
    </row>
    <row r="902" spans="2:27" x14ac:dyDescent="0.35">
      <c r="B902">
        <v>939</v>
      </c>
      <c r="C902" t="s">
        <v>65</v>
      </c>
      <c r="D902" t="s">
        <v>3978</v>
      </c>
      <c r="E902" t="s">
        <v>3979</v>
      </c>
      <c r="F902" t="s">
        <v>7</v>
      </c>
      <c r="H902" t="s">
        <v>68</v>
      </c>
      <c r="K902" t="s">
        <v>3980</v>
      </c>
      <c r="L902" t="s">
        <v>966</v>
      </c>
      <c r="N902" t="s">
        <v>473</v>
      </c>
      <c r="P902" t="s">
        <v>47</v>
      </c>
      <c r="Q902">
        <v>2011</v>
      </c>
      <c r="T902" t="s">
        <v>36</v>
      </c>
      <c r="U902" t="s">
        <v>37</v>
      </c>
      <c r="V902" t="s">
        <v>3981</v>
      </c>
    </row>
    <row r="903" spans="2:27" x14ac:dyDescent="0.35">
      <c r="B903">
        <v>940</v>
      </c>
      <c r="C903" t="s">
        <v>450</v>
      </c>
      <c r="D903" t="s">
        <v>3982</v>
      </c>
      <c r="E903" t="s">
        <v>3983</v>
      </c>
      <c r="F903" t="s">
        <v>7</v>
      </c>
      <c r="H903" t="s">
        <v>453</v>
      </c>
      <c r="K903" t="s">
        <v>2997</v>
      </c>
      <c r="L903" t="s">
        <v>1158</v>
      </c>
      <c r="N903" t="s">
        <v>53</v>
      </c>
      <c r="P903" t="s">
        <v>47</v>
      </c>
      <c r="Q903">
        <v>1997</v>
      </c>
      <c r="T903" t="s">
        <v>36</v>
      </c>
      <c r="U903" t="s">
        <v>37</v>
      </c>
      <c r="V903" t="s">
        <v>3977</v>
      </c>
    </row>
    <row r="904" spans="2:27" x14ac:dyDescent="0.35">
      <c r="B904">
        <v>941</v>
      </c>
      <c r="C904" t="s">
        <v>91</v>
      </c>
      <c r="D904" t="s">
        <v>3984</v>
      </c>
      <c r="E904" t="s">
        <v>3985</v>
      </c>
      <c r="F904" t="s">
        <v>7</v>
      </c>
      <c r="H904" t="s">
        <v>94</v>
      </c>
      <c r="K904" t="s">
        <v>3740</v>
      </c>
      <c r="L904" t="s">
        <v>75</v>
      </c>
      <c r="M904" t="s">
        <v>3986</v>
      </c>
      <c r="N904" t="s">
        <v>53</v>
      </c>
      <c r="P904" t="s">
        <v>47</v>
      </c>
      <c r="Q904">
        <v>2005</v>
      </c>
      <c r="T904" t="s">
        <v>36</v>
      </c>
      <c r="U904" t="s">
        <v>37</v>
      </c>
      <c r="V904" t="s">
        <v>3987</v>
      </c>
    </row>
    <row r="905" spans="2:27" x14ac:dyDescent="0.35">
      <c r="B905">
        <v>942</v>
      </c>
      <c r="C905" t="s">
        <v>56</v>
      </c>
      <c r="D905" t="s">
        <v>3988</v>
      </c>
      <c r="E905" t="s">
        <v>3989</v>
      </c>
      <c r="F905" t="s">
        <v>7</v>
      </c>
      <c r="H905" t="s">
        <v>59</v>
      </c>
      <c r="K905" t="s">
        <v>3990</v>
      </c>
      <c r="L905" t="s">
        <v>75</v>
      </c>
      <c r="N905" t="s">
        <v>53</v>
      </c>
      <c r="P905" t="s">
        <v>47</v>
      </c>
      <c r="Q905">
        <v>2006</v>
      </c>
      <c r="T905" t="s">
        <v>36</v>
      </c>
      <c r="U905" t="s">
        <v>37</v>
      </c>
      <c r="V905" t="s">
        <v>3991</v>
      </c>
    </row>
    <row r="906" spans="2:27" x14ac:dyDescent="0.35">
      <c r="B906">
        <v>943</v>
      </c>
      <c r="C906" t="s">
        <v>177</v>
      </c>
      <c r="D906" t="s">
        <v>3992</v>
      </c>
      <c r="E906" t="s">
        <v>3993</v>
      </c>
      <c r="F906" t="s">
        <v>7</v>
      </c>
      <c r="H906" t="s">
        <v>180</v>
      </c>
      <c r="K906" t="s">
        <v>3994</v>
      </c>
      <c r="L906" t="s">
        <v>3783</v>
      </c>
      <c r="N906" t="s">
        <v>605</v>
      </c>
      <c r="P906" t="s">
        <v>47</v>
      </c>
      <c r="Q906">
        <v>1992</v>
      </c>
      <c r="T906" t="s">
        <v>36</v>
      </c>
      <c r="U906" t="s">
        <v>37</v>
      </c>
      <c r="V906" t="s">
        <v>3995</v>
      </c>
    </row>
    <row r="907" spans="2:27" x14ac:dyDescent="0.35">
      <c r="B907">
        <v>944</v>
      </c>
      <c r="C907" t="s">
        <v>177</v>
      </c>
      <c r="D907" t="s">
        <v>3996</v>
      </c>
      <c r="E907" t="s">
        <v>3993</v>
      </c>
      <c r="F907" t="s">
        <v>7</v>
      </c>
      <c r="H907" t="s">
        <v>180</v>
      </c>
      <c r="K907" t="s">
        <v>3997</v>
      </c>
      <c r="L907" t="s">
        <v>3998</v>
      </c>
      <c r="M907" t="s">
        <v>551</v>
      </c>
      <c r="N907" t="s">
        <v>1153</v>
      </c>
      <c r="P907" t="s">
        <v>47</v>
      </c>
      <c r="Q907">
        <v>2005</v>
      </c>
      <c r="T907" t="s">
        <v>158</v>
      </c>
      <c r="U907" t="s">
        <v>37</v>
      </c>
      <c r="V907" t="s">
        <v>3999</v>
      </c>
    </row>
    <row r="908" spans="2:27" x14ac:dyDescent="0.35">
      <c r="B908">
        <v>945</v>
      </c>
      <c r="C908" t="s">
        <v>56</v>
      </c>
      <c r="D908" t="s">
        <v>4000</v>
      </c>
      <c r="E908" t="s">
        <v>4001</v>
      </c>
      <c r="F908" t="s">
        <v>7</v>
      </c>
      <c r="H908" t="s">
        <v>59</v>
      </c>
      <c r="K908" t="s">
        <v>4002</v>
      </c>
      <c r="L908" t="s">
        <v>4003</v>
      </c>
      <c r="M908" t="s">
        <v>4004</v>
      </c>
      <c r="N908" t="s">
        <v>1440</v>
      </c>
      <c r="P908" t="s">
        <v>47</v>
      </c>
      <c r="Q908">
        <v>2005</v>
      </c>
      <c r="S908">
        <f>2050</f>
        <v>2050</v>
      </c>
      <c r="T908" t="s">
        <v>36</v>
      </c>
      <c r="U908" t="s">
        <v>37</v>
      </c>
      <c r="V908" t="s">
        <v>4005</v>
      </c>
      <c r="W908" t="s">
        <v>4006</v>
      </c>
      <c r="X908" t="s">
        <v>4007</v>
      </c>
      <c r="Y908" t="s">
        <v>4008</v>
      </c>
      <c r="Z908" t="s">
        <v>4009</v>
      </c>
      <c r="AA908" t="s">
        <v>4010</v>
      </c>
    </row>
    <row r="909" spans="2:27" x14ac:dyDescent="0.35">
      <c r="B909">
        <v>946</v>
      </c>
      <c r="C909" t="s">
        <v>177</v>
      </c>
      <c r="D909" t="s">
        <v>4011</v>
      </c>
      <c r="E909" t="s">
        <v>4012</v>
      </c>
      <c r="F909" t="s">
        <v>7</v>
      </c>
      <c r="H909" t="s">
        <v>180</v>
      </c>
      <c r="K909" t="s">
        <v>484</v>
      </c>
      <c r="L909" t="s">
        <v>317</v>
      </c>
      <c r="N909" t="s">
        <v>117</v>
      </c>
      <c r="P909" t="s">
        <v>47</v>
      </c>
      <c r="Q909">
        <v>1975</v>
      </c>
      <c r="T909" t="s">
        <v>36</v>
      </c>
      <c r="U909" t="s">
        <v>37</v>
      </c>
      <c r="V909" t="s">
        <v>4013</v>
      </c>
    </row>
    <row r="910" spans="2:27" x14ac:dyDescent="0.35">
      <c r="B910">
        <v>947</v>
      </c>
      <c r="C910" t="s">
        <v>407</v>
      </c>
      <c r="D910" t="s">
        <v>4014</v>
      </c>
      <c r="E910" t="s">
        <v>4015</v>
      </c>
      <c r="F910" t="s">
        <v>7</v>
      </c>
      <c r="H910" t="s">
        <v>410</v>
      </c>
      <c r="K910" t="s">
        <v>415</v>
      </c>
      <c r="L910" t="s">
        <v>317</v>
      </c>
      <c r="N910" t="s">
        <v>319</v>
      </c>
      <c r="P910" t="s">
        <v>54</v>
      </c>
      <c r="Q910">
        <v>2001</v>
      </c>
      <c r="S910">
        <v>2003</v>
      </c>
      <c r="T910" t="s">
        <v>36</v>
      </c>
      <c r="U910" t="s">
        <v>37</v>
      </c>
      <c r="V910" t="s">
        <v>2568</v>
      </c>
    </row>
    <row r="911" spans="2:27" x14ac:dyDescent="0.35">
      <c r="B911">
        <v>948</v>
      </c>
      <c r="C911" t="s">
        <v>83</v>
      </c>
      <c r="D911" s="1" t="s">
        <v>4016</v>
      </c>
      <c r="E911" t="s">
        <v>4017</v>
      </c>
      <c r="F911" t="s">
        <v>7</v>
      </c>
      <c r="H911" t="s">
        <v>86</v>
      </c>
      <c r="K911" t="s">
        <v>4018</v>
      </c>
      <c r="L911" t="s">
        <v>44</v>
      </c>
      <c r="M911" t="s">
        <v>4019</v>
      </c>
      <c r="N911" t="s">
        <v>53</v>
      </c>
      <c r="P911" t="s">
        <v>47</v>
      </c>
      <c r="Q911">
        <v>2015</v>
      </c>
      <c r="R911">
        <v>2015</v>
      </c>
      <c r="S911">
        <v>2030</v>
      </c>
      <c r="T911" t="s">
        <v>158</v>
      </c>
      <c r="U911" t="s">
        <v>320</v>
      </c>
      <c r="V911" t="s">
        <v>4020</v>
      </c>
      <c r="W911" t="s">
        <v>4021</v>
      </c>
      <c r="X911" t="s">
        <v>679</v>
      </c>
      <c r="Y911">
        <v>40</v>
      </c>
      <c r="Z911">
        <v>2015</v>
      </c>
      <c r="AA911">
        <v>2030</v>
      </c>
    </row>
    <row r="912" spans="2:27" x14ac:dyDescent="0.35">
      <c r="B912">
        <v>949</v>
      </c>
      <c r="C912" t="s">
        <v>177</v>
      </c>
      <c r="D912" t="s">
        <v>4022</v>
      </c>
      <c r="E912" t="s">
        <v>4023</v>
      </c>
      <c r="F912" t="s">
        <v>7</v>
      </c>
      <c r="H912" t="s">
        <v>180</v>
      </c>
      <c r="K912" t="s">
        <v>4024</v>
      </c>
      <c r="L912" t="s">
        <v>32</v>
      </c>
      <c r="N912" t="s">
        <v>34</v>
      </c>
      <c r="P912" t="s">
        <v>54</v>
      </c>
      <c r="Q912">
        <v>2008</v>
      </c>
      <c r="T912" t="s">
        <v>36</v>
      </c>
      <c r="U912" t="s">
        <v>37</v>
      </c>
      <c r="V912" t="s">
        <v>4025</v>
      </c>
    </row>
    <row r="913" spans="2:27" x14ac:dyDescent="0.35">
      <c r="B913">
        <v>950</v>
      </c>
      <c r="C913" t="s">
        <v>83</v>
      </c>
      <c r="D913" s="1" t="s">
        <v>4026</v>
      </c>
      <c r="E913" t="s">
        <v>4027</v>
      </c>
      <c r="F913" t="s">
        <v>7</v>
      </c>
      <c r="H913" t="s">
        <v>86</v>
      </c>
      <c r="K913" t="s">
        <v>426</v>
      </c>
      <c r="L913" t="s">
        <v>1616</v>
      </c>
      <c r="M913" t="s">
        <v>4028</v>
      </c>
      <c r="N913" t="s">
        <v>53</v>
      </c>
      <c r="P913" t="s">
        <v>47</v>
      </c>
      <c r="Q913">
        <v>2019</v>
      </c>
      <c r="T913" t="s">
        <v>36</v>
      </c>
      <c r="U913" t="s">
        <v>37</v>
      </c>
      <c r="V913" t="s">
        <v>4029</v>
      </c>
    </row>
    <row r="914" spans="2:27" x14ac:dyDescent="0.35">
      <c r="B914">
        <v>951</v>
      </c>
      <c r="C914" t="s">
        <v>177</v>
      </c>
      <c r="D914" t="s">
        <v>4030</v>
      </c>
      <c r="E914" t="s">
        <v>4031</v>
      </c>
      <c r="F914" t="s">
        <v>1625</v>
      </c>
      <c r="H914" t="s">
        <v>180</v>
      </c>
      <c r="J914" t="s">
        <v>4032</v>
      </c>
      <c r="K914" t="s">
        <v>4033</v>
      </c>
      <c r="L914" t="s">
        <v>88</v>
      </c>
      <c r="M914" t="s">
        <v>4034</v>
      </c>
      <c r="N914" t="s">
        <v>53</v>
      </c>
      <c r="P914" t="s">
        <v>47</v>
      </c>
      <c r="Q914">
        <v>2019</v>
      </c>
      <c r="T914" t="s">
        <v>36</v>
      </c>
      <c r="U914" t="s">
        <v>37</v>
      </c>
      <c r="V914" t="s">
        <v>4035</v>
      </c>
    </row>
    <row r="915" spans="2:27" x14ac:dyDescent="0.35">
      <c r="B915">
        <v>952</v>
      </c>
      <c r="C915" t="s">
        <v>407</v>
      </c>
      <c r="D915" t="s">
        <v>4036</v>
      </c>
      <c r="E915" t="s">
        <v>4037</v>
      </c>
      <c r="F915" t="s">
        <v>7</v>
      </c>
      <c r="H915" t="s">
        <v>410</v>
      </c>
      <c r="K915" t="s">
        <v>4038</v>
      </c>
      <c r="L915" t="s">
        <v>891</v>
      </c>
      <c r="N915" t="s">
        <v>53</v>
      </c>
      <c r="P915" t="s">
        <v>47</v>
      </c>
      <c r="Q915">
        <v>2001</v>
      </c>
      <c r="T915" t="s">
        <v>36</v>
      </c>
      <c r="U915" t="s">
        <v>37</v>
      </c>
      <c r="V915" t="s">
        <v>4039</v>
      </c>
    </row>
    <row r="916" spans="2:27" x14ac:dyDescent="0.35">
      <c r="B916">
        <v>953</v>
      </c>
      <c r="C916" t="s">
        <v>499</v>
      </c>
      <c r="D916" t="s">
        <v>4040</v>
      </c>
      <c r="E916" t="s">
        <v>4041</v>
      </c>
      <c r="F916" t="s">
        <v>7</v>
      </c>
      <c r="H916" t="s">
        <v>502</v>
      </c>
      <c r="K916" t="s">
        <v>4042</v>
      </c>
      <c r="L916" t="s">
        <v>966</v>
      </c>
      <c r="M916" t="s">
        <v>4043</v>
      </c>
      <c r="N916" t="s">
        <v>146</v>
      </c>
      <c r="P916" t="s">
        <v>47</v>
      </c>
      <c r="Q916">
        <v>2013</v>
      </c>
      <c r="T916" t="s">
        <v>158</v>
      </c>
      <c r="U916" t="s">
        <v>320</v>
      </c>
      <c r="V916" t="s">
        <v>4044</v>
      </c>
      <c r="X916" t="s">
        <v>3547</v>
      </c>
      <c r="Y916" t="s">
        <v>4045</v>
      </c>
      <c r="Z916" t="s">
        <v>592</v>
      </c>
      <c r="AA916" t="s">
        <v>1561</v>
      </c>
    </row>
    <row r="917" spans="2:27" x14ac:dyDescent="0.35">
      <c r="B917">
        <v>954</v>
      </c>
      <c r="C917" t="s">
        <v>56</v>
      </c>
      <c r="D917" t="s">
        <v>4046</v>
      </c>
      <c r="E917" t="s">
        <v>4047</v>
      </c>
      <c r="F917" t="s">
        <v>7</v>
      </c>
      <c r="H917" t="s">
        <v>59</v>
      </c>
      <c r="K917" t="s">
        <v>4048</v>
      </c>
      <c r="L917" t="s">
        <v>88</v>
      </c>
      <c r="M917" t="s">
        <v>4049</v>
      </c>
      <c r="N917" t="s">
        <v>53</v>
      </c>
      <c r="P917" t="s">
        <v>47</v>
      </c>
      <c r="Q917">
        <v>2018</v>
      </c>
      <c r="T917" t="s">
        <v>158</v>
      </c>
      <c r="U917" t="s">
        <v>37</v>
      </c>
      <c r="V917" t="s">
        <v>4050</v>
      </c>
    </row>
    <row r="918" spans="2:27" x14ac:dyDescent="0.35">
      <c r="B918">
        <v>956</v>
      </c>
      <c r="C918" t="s">
        <v>407</v>
      </c>
      <c r="D918" t="s">
        <v>4051</v>
      </c>
      <c r="E918" t="s">
        <v>4052</v>
      </c>
      <c r="F918" t="s">
        <v>7</v>
      </c>
      <c r="H918" t="s">
        <v>410</v>
      </c>
      <c r="K918" t="s">
        <v>4053</v>
      </c>
      <c r="L918" t="s">
        <v>75</v>
      </c>
      <c r="N918" t="s">
        <v>53</v>
      </c>
      <c r="P918" t="s">
        <v>35</v>
      </c>
      <c r="Q918">
        <v>2006</v>
      </c>
      <c r="T918" t="s">
        <v>36</v>
      </c>
      <c r="U918" t="s">
        <v>37</v>
      </c>
      <c r="V918" t="s">
        <v>4054</v>
      </c>
    </row>
    <row r="919" spans="2:27" x14ac:dyDescent="0.35">
      <c r="B919">
        <v>957</v>
      </c>
      <c r="C919" t="s">
        <v>91</v>
      </c>
      <c r="D919" t="s">
        <v>4055</v>
      </c>
      <c r="E919" t="s">
        <v>4056</v>
      </c>
      <c r="F919" t="s">
        <v>7</v>
      </c>
      <c r="H919" t="s">
        <v>94</v>
      </c>
      <c r="K919" t="s">
        <v>609</v>
      </c>
      <c r="L919" t="s">
        <v>44</v>
      </c>
      <c r="N919" t="s">
        <v>568</v>
      </c>
      <c r="P919" t="s">
        <v>35</v>
      </c>
      <c r="Q919">
        <v>2006</v>
      </c>
      <c r="T919" t="s">
        <v>36</v>
      </c>
      <c r="U919" t="s">
        <v>37</v>
      </c>
      <c r="V919" t="s">
        <v>4057</v>
      </c>
    </row>
    <row r="920" spans="2:27" x14ac:dyDescent="0.35">
      <c r="B920">
        <v>958</v>
      </c>
      <c r="C920" t="s">
        <v>177</v>
      </c>
      <c r="D920" t="s">
        <v>4058</v>
      </c>
      <c r="E920" t="s">
        <v>4059</v>
      </c>
      <c r="F920" t="s">
        <v>7</v>
      </c>
      <c r="H920" t="s">
        <v>180</v>
      </c>
      <c r="K920" t="s">
        <v>770</v>
      </c>
      <c r="L920" t="s">
        <v>1820</v>
      </c>
      <c r="N920" t="s">
        <v>53</v>
      </c>
      <c r="P920" t="s">
        <v>47</v>
      </c>
      <c r="Q920">
        <v>2003</v>
      </c>
      <c r="T920" t="s">
        <v>36</v>
      </c>
      <c r="U920" t="s">
        <v>37</v>
      </c>
      <c r="V920" t="s">
        <v>4060</v>
      </c>
    </row>
    <row r="921" spans="2:27" x14ac:dyDescent="0.35">
      <c r="B921">
        <v>959</v>
      </c>
      <c r="C921" t="s">
        <v>39</v>
      </c>
      <c r="D921" t="s">
        <v>4061</v>
      </c>
      <c r="E921" t="s">
        <v>4062</v>
      </c>
      <c r="F921" t="s">
        <v>7</v>
      </c>
      <c r="H921" t="s">
        <v>42</v>
      </c>
      <c r="K921" t="s">
        <v>609</v>
      </c>
      <c r="L921" t="s">
        <v>317</v>
      </c>
      <c r="M921" t="s">
        <v>551</v>
      </c>
      <c r="N921" t="s">
        <v>53</v>
      </c>
      <c r="P921" t="s">
        <v>35</v>
      </c>
      <c r="Q921">
        <v>1976</v>
      </c>
      <c r="T921" t="s">
        <v>36</v>
      </c>
      <c r="U921" t="s">
        <v>37</v>
      </c>
      <c r="V921" t="s">
        <v>4063</v>
      </c>
    </row>
    <row r="922" spans="2:27" x14ac:dyDescent="0.35">
      <c r="B922">
        <v>961</v>
      </c>
      <c r="C922" t="s">
        <v>91</v>
      </c>
      <c r="D922" t="s">
        <v>4064</v>
      </c>
      <c r="E922" t="s">
        <v>4065</v>
      </c>
      <c r="F922" t="s">
        <v>7</v>
      </c>
      <c r="H922" t="s">
        <v>94</v>
      </c>
      <c r="K922" t="s">
        <v>2536</v>
      </c>
      <c r="L922" t="s">
        <v>4066</v>
      </c>
      <c r="M922" t="s">
        <v>4067</v>
      </c>
      <c r="N922" t="s">
        <v>53</v>
      </c>
      <c r="P922" t="s">
        <v>47</v>
      </c>
      <c r="Q922">
        <v>2014</v>
      </c>
      <c r="T922" t="s">
        <v>36</v>
      </c>
      <c r="U922" t="s">
        <v>37</v>
      </c>
      <c r="V922" t="s">
        <v>4068</v>
      </c>
    </row>
    <row r="923" spans="2:27" x14ac:dyDescent="0.35">
      <c r="B923">
        <v>962</v>
      </c>
      <c r="C923" t="s">
        <v>39</v>
      </c>
      <c r="D923" t="s">
        <v>4069</v>
      </c>
      <c r="E923" t="s">
        <v>4070</v>
      </c>
      <c r="F923" t="s">
        <v>7</v>
      </c>
      <c r="H923" t="s">
        <v>42</v>
      </c>
      <c r="K923" t="s">
        <v>4071</v>
      </c>
      <c r="L923" t="s">
        <v>1555</v>
      </c>
      <c r="N923" t="s">
        <v>53</v>
      </c>
      <c r="P923" t="s">
        <v>47</v>
      </c>
      <c r="Q923">
        <v>2009</v>
      </c>
      <c r="T923" t="s">
        <v>36</v>
      </c>
      <c r="U923" t="s">
        <v>37</v>
      </c>
      <c r="V923" t="s">
        <v>4072</v>
      </c>
    </row>
    <row r="924" spans="2:27" x14ac:dyDescent="0.35">
      <c r="B924">
        <v>963</v>
      </c>
      <c r="C924" t="s">
        <v>177</v>
      </c>
      <c r="D924" t="s">
        <v>4073</v>
      </c>
      <c r="E924" t="s">
        <v>4074</v>
      </c>
      <c r="F924" t="s">
        <v>7</v>
      </c>
      <c r="H924" t="s">
        <v>180</v>
      </c>
      <c r="K924" t="s">
        <v>1260</v>
      </c>
      <c r="L924" t="s">
        <v>317</v>
      </c>
      <c r="N924" t="s">
        <v>53</v>
      </c>
      <c r="P924" t="s">
        <v>35</v>
      </c>
      <c r="Q924">
        <v>1999</v>
      </c>
      <c r="T924" t="s">
        <v>36</v>
      </c>
      <c r="U924" t="s">
        <v>37</v>
      </c>
      <c r="V924" t="s">
        <v>4075</v>
      </c>
    </row>
    <row r="925" spans="2:27" x14ac:dyDescent="0.35">
      <c r="B925">
        <v>964</v>
      </c>
      <c r="C925" t="s">
        <v>39</v>
      </c>
      <c r="D925" t="s">
        <v>4076</v>
      </c>
      <c r="E925" t="s">
        <v>4077</v>
      </c>
      <c r="F925" t="s">
        <v>7</v>
      </c>
      <c r="H925" t="s">
        <v>42</v>
      </c>
      <c r="K925" t="s">
        <v>469</v>
      </c>
      <c r="L925" t="s">
        <v>75</v>
      </c>
      <c r="N925" t="s">
        <v>53</v>
      </c>
      <c r="P925" t="s">
        <v>54</v>
      </c>
      <c r="Q925">
        <v>2006</v>
      </c>
      <c r="S925">
        <v>2010</v>
      </c>
      <c r="T925" t="s">
        <v>36</v>
      </c>
      <c r="U925" t="s">
        <v>37</v>
      </c>
      <c r="V925" t="s">
        <v>360</v>
      </c>
    </row>
    <row r="926" spans="2:27" x14ac:dyDescent="0.35">
      <c r="B926">
        <v>966</v>
      </c>
      <c r="C926" t="s">
        <v>65</v>
      </c>
      <c r="D926" t="s">
        <v>4078</v>
      </c>
      <c r="E926" t="s">
        <v>4079</v>
      </c>
      <c r="F926" t="s">
        <v>7</v>
      </c>
      <c r="H926" t="s">
        <v>68</v>
      </c>
      <c r="K926" t="s">
        <v>1062</v>
      </c>
      <c r="L926" t="s">
        <v>4080</v>
      </c>
      <c r="N926" t="s">
        <v>53</v>
      </c>
      <c r="P926" t="s">
        <v>47</v>
      </c>
      <c r="Q926">
        <v>1992</v>
      </c>
      <c r="T926" t="s">
        <v>36</v>
      </c>
      <c r="U926" t="s">
        <v>37</v>
      </c>
      <c r="V926" t="s">
        <v>4081</v>
      </c>
    </row>
    <row r="927" spans="2:27" x14ac:dyDescent="0.35">
      <c r="B927">
        <v>967</v>
      </c>
      <c r="C927" t="s">
        <v>177</v>
      </c>
      <c r="D927" t="s">
        <v>4082</v>
      </c>
      <c r="E927" t="s">
        <v>4083</v>
      </c>
      <c r="F927" t="s">
        <v>7</v>
      </c>
      <c r="H927" t="s">
        <v>180</v>
      </c>
      <c r="K927" t="s">
        <v>4084</v>
      </c>
      <c r="L927" t="s">
        <v>919</v>
      </c>
      <c r="N927" t="s">
        <v>53</v>
      </c>
      <c r="P927" t="s">
        <v>47</v>
      </c>
      <c r="Q927">
        <v>2007</v>
      </c>
      <c r="T927" t="s">
        <v>36</v>
      </c>
      <c r="U927" t="s">
        <v>37</v>
      </c>
      <c r="V927" t="s">
        <v>4085</v>
      </c>
    </row>
    <row r="928" spans="2:27" x14ac:dyDescent="0.35">
      <c r="B928">
        <v>968</v>
      </c>
      <c r="C928" t="s">
        <v>177</v>
      </c>
      <c r="D928" t="s">
        <v>4086</v>
      </c>
      <c r="E928" t="s">
        <v>4087</v>
      </c>
      <c r="F928" t="s">
        <v>7</v>
      </c>
      <c r="H928" t="s">
        <v>180</v>
      </c>
      <c r="K928" t="s">
        <v>745</v>
      </c>
      <c r="L928" t="s">
        <v>61</v>
      </c>
      <c r="N928" t="s">
        <v>63</v>
      </c>
      <c r="P928" t="s">
        <v>54</v>
      </c>
      <c r="Q928">
        <v>2009</v>
      </c>
      <c r="T928" t="s">
        <v>36</v>
      </c>
      <c r="U928" t="s">
        <v>37</v>
      </c>
      <c r="V928" t="s">
        <v>4088</v>
      </c>
    </row>
    <row r="929" spans="2:27" x14ac:dyDescent="0.35">
      <c r="B929">
        <v>969</v>
      </c>
      <c r="C929" t="s">
        <v>261</v>
      </c>
      <c r="D929" t="s">
        <v>4089</v>
      </c>
      <c r="E929" t="s">
        <v>4090</v>
      </c>
      <c r="F929" t="s">
        <v>7</v>
      </c>
      <c r="H929" t="s">
        <v>264</v>
      </c>
      <c r="K929" t="s">
        <v>3740</v>
      </c>
      <c r="L929" t="s">
        <v>182</v>
      </c>
      <c r="N929" t="s">
        <v>53</v>
      </c>
      <c r="P929" t="s">
        <v>47</v>
      </c>
      <c r="Q929">
        <v>2011</v>
      </c>
      <c r="T929" t="s">
        <v>36</v>
      </c>
      <c r="U929" t="s">
        <v>2131</v>
      </c>
      <c r="V929" t="s">
        <v>4091</v>
      </c>
    </row>
    <row r="930" spans="2:27" x14ac:dyDescent="0.35">
      <c r="B930">
        <v>970</v>
      </c>
      <c r="C930" t="s">
        <v>128</v>
      </c>
      <c r="D930" s="1" t="s">
        <v>4092</v>
      </c>
      <c r="E930" t="s">
        <v>4093</v>
      </c>
      <c r="F930" t="s">
        <v>7</v>
      </c>
      <c r="H930" t="s">
        <v>131</v>
      </c>
      <c r="K930" t="s">
        <v>4094</v>
      </c>
      <c r="L930" t="s">
        <v>1171</v>
      </c>
      <c r="M930" t="s">
        <v>4095</v>
      </c>
      <c r="N930" t="s">
        <v>319</v>
      </c>
      <c r="P930" t="s">
        <v>54</v>
      </c>
      <c r="Q930">
        <v>2016</v>
      </c>
      <c r="S930">
        <f>2020</f>
        <v>2020</v>
      </c>
      <c r="T930" t="s">
        <v>158</v>
      </c>
      <c r="U930" t="s">
        <v>320</v>
      </c>
      <c r="V930" t="s">
        <v>4096</v>
      </c>
      <c r="W930" t="s">
        <v>4097</v>
      </c>
      <c r="X930" t="s">
        <v>4098</v>
      </c>
      <c r="Y930">
        <v>15</v>
      </c>
      <c r="AA930">
        <v>2030</v>
      </c>
    </row>
    <row r="931" spans="2:27" x14ac:dyDescent="0.35">
      <c r="B931">
        <v>971</v>
      </c>
      <c r="C931" t="s">
        <v>499</v>
      </c>
      <c r="D931" t="s">
        <v>4099</v>
      </c>
      <c r="E931" t="s">
        <v>4100</v>
      </c>
      <c r="F931" t="s">
        <v>7</v>
      </c>
      <c r="H931" t="s">
        <v>502</v>
      </c>
      <c r="K931" t="s">
        <v>1430</v>
      </c>
      <c r="L931" t="s">
        <v>44</v>
      </c>
      <c r="M931" t="s">
        <v>4101</v>
      </c>
      <c r="N931" t="s">
        <v>1153</v>
      </c>
      <c r="P931" t="s">
        <v>47</v>
      </c>
      <c r="Q931">
        <v>2008</v>
      </c>
      <c r="T931" t="s">
        <v>36</v>
      </c>
      <c r="U931" t="s">
        <v>37</v>
      </c>
      <c r="V931" t="s">
        <v>4102</v>
      </c>
    </row>
    <row r="932" spans="2:27" x14ac:dyDescent="0.35">
      <c r="B932">
        <v>972</v>
      </c>
      <c r="C932" t="s">
        <v>177</v>
      </c>
      <c r="D932" t="s">
        <v>4103</v>
      </c>
      <c r="E932" t="s">
        <v>4104</v>
      </c>
      <c r="F932" t="s">
        <v>7</v>
      </c>
      <c r="H932" t="s">
        <v>180</v>
      </c>
      <c r="K932" t="s">
        <v>503</v>
      </c>
      <c r="L932" t="s">
        <v>32</v>
      </c>
      <c r="N932" t="s">
        <v>34</v>
      </c>
      <c r="P932" t="s">
        <v>35</v>
      </c>
      <c r="Q932">
        <v>1978</v>
      </c>
      <c r="T932" t="s">
        <v>36</v>
      </c>
      <c r="U932" t="s">
        <v>37</v>
      </c>
      <c r="V932" t="s">
        <v>4105</v>
      </c>
    </row>
    <row r="933" spans="2:27" x14ac:dyDescent="0.35">
      <c r="B933">
        <v>973</v>
      </c>
      <c r="C933" t="s">
        <v>39</v>
      </c>
      <c r="D933" t="s">
        <v>4106</v>
      </c>
      <c r="E933" t="s">
        <v>4107</v>
      </c>
      <c r="F933" t="s">
        <v>7</v>
      </c>
      <c r="H933" t="s">
        <v>42</v>
      </c>
      <c r="K933" t="s">
        <v>503</v>
      </c>
      <c r="L933" t="s">
        <v>317</v>
      </c>
      <c r="M933" t="s">
        <v>4108</v>
      </c>
      <c r="N933" t="s">
        <v>53</v>
      </c>
      <c r="O933">
        <v>4</v>
      </c>
      <c r="P933" t="s">
        <v>47</v>
      </c>
      <c r="Q933">
        <v>2016</v>
      </c>
      <c r="T933" t="s">
        <v>158</v>
      </c>
      <c r="U933" t="s">
        <v>37</v>
      </c>
      <c r="V933" t="s">
        <v>4109</v>
      </c>
    </row>
    <row r="934" spans="2:27" x14ac:dyDescent="0.35">
      <c r="B934">
        <v>974</v>
      </c>
      <c r="C934" t="s">
        <v>254</v>
      </c>
      <c r="D934" t="s">
        <v>4110</v>
      </c>
      <c r="E934" t="s">
        <v>4111</v>
      </c>
      <c r="F934" t="s">
        <v>7</v>
      </c>
      <c r="H934" t="s">
        <v>257</v>
      </c>
      <c r="K934" t="s">
        <v>1663</v>
      </c>
      <c r="L934" t="s">
        <v>4112</v>
      </c>
      <c r="M934" t="s">
        <v>4113</v>
      </c>
      <c r="N934" t="s">
        <v>319</v>
      </c>
      <c r="P934" t="s">
        <v>47</v>
      </c>
      <c r="Q934">
        <v>2002</v>
      </c>
      <c r="T934" t="s">
        <v>158</v>
      </c>
      <c r="U934" t="s">
        <v>37</v>
      </c>
      <c r="V934" t="s">
        <v>4114</v>
      </c>
    </row>
    <row r="935" spans="2:27" x14ac:dyDescent="0.35">
      <c r="B935">
        <v>975</v>
      </c>
      <c r="C935" t="s">
        <v>39</v>
      </c>
      <c r="D935" t="s">
        <v>4115</v>
      </c>
      <c r="E935" t="s">
        <v>4116</v>
      </c>
      <c r="F935" t="s">
        <v>7</v>
      </c>
      <c r="H935" t="s">
        <v>42</v>
      </c>
      <c r="K935" t="s">
        <v>4117</v>
      </c>
      <c r="L935" t="s">
        <v>4118</v>
      </c>
      <c r="M935" t="s">
        <v>4119</v>
      </c>
      <c r="N935" t="s">
        <v>675</v>
      </c>
      <c r="P935" t="s">
        <v>47</v>
      </c>
      <c r="Q935">
        <v>2006</v>
      </c>
      <c r="T935" t="s">
        <v>36</v>
      </c>
      <c r="U935" t="s">
        <v>37</v>
      </c>
      <c r="V935" t="s">
        <v>3194</v>
      </c>
    </row>
    <row r="936" spans="2:27" x14ac:dyDescent="0.35">
      <c r="B936">
        <v>976</v>
      </c>
      <c r="C936" t="s">
        <v>91</v>
      </c>
      <c r="D936" t="s">
        <v>4120</v>
      </c>
      <c r="E936" t="s">
        <v>4121</v>
      </c>
      <c r="F936" t="s">
        <v>7</v>
      </c>
      <c r="H936" t="s">
        <v>94</v>
      </c>
      <c r="K936" t="s">
        <v>4122</v>
      </c>
      <c r="L936" t="s">
        <v>32</v>
      </c>
      <c r="N936" t="s">
        <v>605</v>
      </c>
      <c r="P936" t="s">
        <v>47</v>
      </c>
      <c r="Q936">
        <v>2007</v>
      </c>
      <c r="T936" t="s">
        <v>36</v>
      </c>
      <c r="U936" t="s">
        <v>37</v>
      </c>
      <c r="V936" t="s">
        <v>4123</v>
      </c>
    </row>
    <row r="937" spans="2:27" x14ac:dyDescent="0.35">
      <c r="B937">
        <v>977</v>
      </c>
      <c r="C937" t="s">
        <v>91</v>
      </c>
      <c r="D937" t="s">
        <v>4124</v>
      </c>
      <c r="E937" t="s">
        <v>4125</v>
      </c>
      <c r="F937" t="s">
        <v>7</v>
      </c>
      <c r="H937" t="s">
        <v>94</v>
      </c>
      <c r="K937" t="s">
        <v>503</v>
      </c>
      <c r="L937" t="s">
        <v>182</v>
      </c>
      <c r="M937" t="s">
        <v>4126</v>
      </c>
      <c r="N937" t="s">
        <v>53</v>
      </c>
      <c r="P937" t="s">
        <v>47</v>
      </c>
      <c r="Q937">
        <v>2017</v>
      </c>
      <c r="T937" t="s">
        <v>36</v>
      </c>
      <c r="U937" t="s">
        <v>37</v>
      </c>
      <c r="V937" t="s">
        <v>4127</v>
      </c>
    </row>
    <row r="938" spans="2:27" x14ac:dyDescent="0.35">
      <c r="B938">
        <v>978</v>
      </c>
      <c r="C938" t="s">
        <v>119</v>
      </c>
      <c r="D938" t="s">
        <v>4128</v>
      </c>
      <c r="E938" t="s">
        <v>4129</v>
      </c>
      <c r="F938" t="s">
        <v>7</v>
      </c>
      <c r="H938" t="s">
        <v>122</v>
      </c>
      <c r="K938" t="s">
        <v>4130</v>
      </c>
      <c r="L938" t="s">
        <v>317</v>
      </c>
      <c r="N938" t="s">
        <v>473</v>
      </c>
      <c r="P938" t="s">
        <v>47</v>
      </c>
      <c r="Q938">
        <v>2002</v>
      </c>
      <c r="T938" t="s">
        <v>36</v>
      </c>
      <c r="U938" t="s">
        <v>37</v>
      </c>
      <c r="V938" t="s">
        <v>4131</v>
      </c>
    </row>
    <row r="939" spans="2:27" x14ac:dyDescent="0.35">
      <c r="B939">
        <v>979</v>
      </c>
      <c r="C939" t="s">
        <v>91</v>
      </c>
      <c r="D939" t="s">
        <v>4132</v>
      </c>
      <c r="E939" t="s">
        <v>4133</v>
      </c>
      <c r="F939" t="s">
        <v>7</v>
      </c>
      <c r="H939" t="s">
        <v>94</v>
      </c>
      <c r="K939" t="s">
        <v>517</v>
      </c>
      <c r="L939" t="s">
        <v>32</v>
      </c>
      <c r="N939" t="s">
        <v>34</v>
      </c>
      <c r="P939" t="s">
        <v>35</v>
      </c>
      <c r="Q939">
        <v>2002</v>
      </c>
      <c r="T939" t="s">
        <v>36</v>
      </c>
      <c r="U939" t="s">
        <v>37</v>
      </c>
    </row>
    <row r="940" spans="2:27" x14ac:dyDescent="0.35">
      <c r="B940">
        <v>980</v>
      </c>
      <c r="C940" t="s">
        <v>254</v>
      </c>
      <c r="D940" t="s">
        <v>4134</v>
      </c>
      <c r="E940" t="s">
        <v>4135</v>
      </c>
      <c r="F940" t="s">
        <v>7</v>
      </c>
      <c r="H940" t="s">
        <v>257</v>
      </c>
      <c r="K940" t="s">
        <v>454</v>
      </c>
      <c r="L940" t="s">
        <v>44</v>
      </c>
      <c r="N940" t="s">
        <v>319</v>
      </c>
      <c r="P940" t="s">
        <v>47</v>
      </c>
      <c r="Q940">
        <v>2005</v>
      </c>
      <c r="T940" t="s">
        <v>36</v>
      </c>
      <c r="U940" t="s">
        <v>37</v>
      </c>
      <c r="V940" t="s">
        <v>4136</v>
      </c>
    </row>
    <row r="941" spans="2:27" x14ac:dyDescent="0.35">
      <c r="B941">
        <v>981</v>
      </c>
      <c r="C941" t="s">
        <v>499</v>
      </c>
      <c r="D941" t="s">
        <v>4137</v>
      </c>
      <c r="E941" t="s">
        <v>4138</v>
      </c>
      <c r="F941" t="s">
        <v>7</v>
      </c>
      <c r="H941" t="s">
        <v>502</v>
      </c>
      <c r="K941" t="s">
        <v>4139</v>
      </c>
      <c r="L941" t="s">
        <v>4140</v>
      </c>
      <c r="M941" t="s">
        <v>4141</v>
      </c>
      <c r="N941" t="s">
        <v>146</v>
      </c>
      <c r="P941" t="s">
        <v>47</v>
      </c>
      <c r="Q941">
        <v>2015</v>
      </c>
      <c r="S941">
        <f>2024</f>
        <v>2024</v>
      </c>
      <c r="T941" t="s">
        <v>158</v>
      </c>
      <c r="U941" t="s">
        <v>37</v>
      </c>
      <c r="V941" t="s">
        <v>4142</v>
      </c>
      <c r="X941" t="s">
        <v>250</v>
      </c>
      <c r="Y941" t="s">
        <v>4143</v>
      </c>
      <c r="Z941" t="s">
        <v>252</v>
      </c>
      <c r="AA941" t="s">
        <v>4144</v>
      </c>
    </row>
    <row r="942" spans="2:27" x14ac:dyDescent="0.35">
      <c r="B942">
        <v>982</v>
      </c>
      <c r="C942" t="s">
        <v>65</v>
      </c>
      <c r="D942" t="s">
        <v>4145</v>
      </c>
      <c r="E942" t="s">
        <v>4146</v>
      </c>
      <c r="F942" t="s">
        <v>7</v>
      </c>
      <c r="H942" t="s">
        <v>68</v>
      </c>
      <c r="K942" t="s">
        <v>4147</v>
      </c>
      <c r="L942" t="s">
        <v>600</v>
      </c>
      <c r="M942" t="s">
        <v>4148</v>
      </c>
      <c r="N942" t="s">
        <v>53</v>
      </c>
      <c r="P942" t="s">
        <v>47</v>
      </c>
      <c r="Q942">
        <v>1980</v>
      </c>
      <c r="T942" t="s">
        <v>36</v>
      </c>
      <c r="U942" t="s">
        <v>37</v>
      </c>
      <c r="V942" t="s">
        <v>4149</v>
      </c>
    </row>
    <row r="943" spans="2:27" x14ac:dyDescent="0.35">
      <c r="B943">
        <v>984</v>
      </c>
      <c r="C943" t="s">
        <v>56</v>
      </c>
      <c r="D943" t="s">
        <v>4150</v>
      </c>
      <c r="E943" t="s">
        <v>4151</v>
      </c>
      <c r="F943" t="s">
        <v>7</v>
      </c>
      <c r="H943" t="s">
        <v>59</v>
      </c>
      <c r="K943" t="s">
        <v>1760</v>
      </c>
      <c r="L943" t="s">
        <v>44</v>
      </c>
      <c r="N943" t="s">
        <v>134</v>
      </c>
      <c r="P943" t="s">
        <v>54</v>
      </c>
      <c r="Q943">
        <v>2001</v>
      </c>
      <c r="T943" t="s">
        <v>36</v>
      </c>
      <c r="U943" t="s">
        <v>37</v>
      </c>
    </row>
    <row r="944" spans="2:27" x14ac:dyDescent="0.35">
      <c r="B944">
        <v>985</v>
      </c>
      <c r="C944" t="s">
        <v>91</v>
      </c>
      <c r="D944" t="s">
        <v>4152</v>
      </c>
      <c r="E944" t="s">
        <v>4153</v>
      </c>
      <c r="F944" t="s">
        <v>7</v>
      </c>
      <c r="H944" t="s">
        <v>94</v>
      </c>
      <c r="K944" t="s">
        <v>454</v>
      </c>
      <c r="L944" t="s">
        <v>317</v>
      </c>
      <c r="N944" t="s">
        <v>319</v>
      </c>
      <c r="P944" t="s">
        <v>35</v>
      </c>
      <c r="Q944">
        <v>2003</v>
      </c>
      <c r="T944" t="s">
        <v>36</v>
      </c>
      <c r="U944" t="s">
        <v>37</v>
      </c>
      <c r="V944" t="s">
        <v>4154</v>
      </c>
    </row>
    <row r="945" spans="2:27" x14ac:dyDescent="0.35">
      <c r="B945">
        <v>986</v>
      </c>
      <c r="C945" t="s">
        <v>91</v>
      </c>
      <c r="D945" t="s">
        <v>4155</v>
      </c>
      <c r="E945" t="s">
        <v>4153</v>
      </c>
      <c r="F945" t="s">
        <v>7</v>
      </c>
      <c r="H945" t="s">
        <v>94</v>
      </c>
      <c r="K945" t="s">
        <v>4156</v>
      </c>
      <c r="L945" t="s">
        <v>32</v>
      </c>
      <c r="N945" t="s">
        <v>605</v>
      </c>
      <c r="P945" t="s">
        <v>35</v>
      </c>
      <c r="Q945">
        <v>2011</v>
      </c>
      <c r="T945" t="s">
        <v>36</v>
      </c>
      <c r="U945" t="s">
        <v>37</v>
      </c>
      <c r="V945" t="s">
        <v>4157</v>
      </c>
    </row>
    <row r="946" spans="2:27" x14ac:dyDescent="0.35">
      <c r="B946">
        <v>987</v>
      </c>
      <c r="C946" t="s">
        <v>39</v>
      </c>
      <c r="D946" t="s">
        <v>4158</v>
      </c>
      <c r="E946" t="s">
        <v>4159</v>
      </c>
      <c r="F946" t="s">
        <v>7</v>
      </c>
      <c r="H946" t="s">
        <v>42</v>
      </c>
      <c r="K946" t="s">
        <v>4160</v>
      </c>
      <c r="L946" t="s">
        <v>317</v>
      </c>
      <c r="M946" t="s">
        <v>551</v>
      </c>
      <c r="N946" t="s">
        <v>157</v>
      </c>
      <c r="P946" t="s">
        <v>47</v>
      </c>
      <c r="Q946">
        <v>2010</v>
      </c>
      <c r="T946" t="s">
        <v>36</v>
      </c>
      <c r="U946" t="s">
        <v>37</v>
      </c>
      <c r="V946" t="s">
        <v>4161</v>
      </c>
    </row>
    <row r="947" spans="2:27" x14ac:dyDescent="0.35">
      <c r="B947">
        <v>988</v>
      </c>
      <c r="C947" t="s">
        <v>177</v>
      </c>
      <c r="D947" t="s">
        <v>4162</v>
      </c>
      <c r="E947" t="s">
        <v>4163</v>
      </c>
      <c r="F947" t="s">
        <v>7</v>
      </c>
      <c r="H947" t="s">
        <v>180</v>
      </c>
      <c r="K947" t="s">
        <v>4164</v>
      </c>
      <c r="L947" t="s">
        <v>32</v>
      </c>
      <c r="N947" t="s">
        <v>34</v>
      </c>
      <c r="P947" t="s">
        <v>47</v>
      </c>
      <c r="Q947">
        <v>2009</v>
      </c>
      <c r="T947" t="s">
        <v>36</v>
      </c>
      <c r="U947" t="s">
        <v>37</v>
      </c>
      <c r="V947" t="s">
        <v>4165</v>
      </c>
    </row>
    <row r="948" spans="2:27" x14ac:dyDescent="0.35">
      <c r="B948">
        <v>989</v>
      </c>
      <c r="C948" t="s">
        <v>1283</v>
      </c>
      <c r="D948" t="s">
        <v>4166</v>
      </c>
      <c r="E948" t="s">
        <v>4167</v>
      </c>
      <c r="F948" t="s">
        <v>7</v>
      </c>
      <c r="H948" t="s">
        <v>1286</v>
      </c>
      <c r="K948" t="s">
        <v>1279</v>
      </c>
      <c r="L948" t="s">
        <v>32</v>
      </c>
      <c r="M948" t="s">
        <v>4168</v>
      </c>
      <c r="N948" t="s">
        <v>34</v>
      </c>
      <c r="P948" t="s">
        <v>47</v>
      </c>
      <c r="Q948">
        <v>2018</v>
      </c>
      <c r="R948">
        <v>2018</v>
      </c>
      <c r="S948">
        <v>2025</v>
      </c>
      <c r="T948" t="s">
        <v>158</v>
      </c>
      <c r="U948" t="s">
        <v>37</v>
      </c>
      <c r="V948" t="s">
        <v>4169</v>
      </c>
    </row>
    <row r="949" spans="2:27" x14ac:dyDescent="0.35">
      <c r="B949">
        <v>990</v>
      </c>
      <c r="C949" t="s">
        <v>261</v>
      </c>
      <c r="D949" t="s">
        <v>4170</v>
      </c>
      <c r="E949" t="s">
        <v>4171</v>
      </c>
      <c r="F949" t="s">
        <v>7</v>
      </c>
      <c r="H949" t="s">
        <v>264</v>
      </c>
      <c r="K949" t="s">
        <v>4172</v>
      </c>
      <c r="L949" t="s">
        <v>4173</v>
      </c>
      <c r="M949" t="s">
        <v>4174</v>
      </c>
      <c r="N949" t="s">
        <v>53</v>
      </c>
      <c r="P949" t="s">
        <v>47</v>
      </c>
      <c r="Q949">
        <v>2009</v>
      </c>
      <c r="T949" t="s">
        <v>158</v>
      </c>
      <c r="U949" t="s">
        <v>37</v>
      </c>
      <c r="V949" t="s">
        <v>4175</v>
      </c>
    </row>
    <row r="950" spans="2:27" x14ac:dyDescent="0.35">
      <c r="B950">
        <v>991</v>
      </c>
      <c r="C950" t="s">
        <v>39</v>
      </c>
      <c r="D950" t="s">
        <v>4176</v>
      </c>
      <c r="E950" t="s">
        <v>4177</v>
      </c>
      <c r="F950" t="s">
        <v>7</v>
      </c>
      <c r="H950" t="s">
        <v>42</v>
      </c>
      <c r="K950" t="s">
        <v>51</v>
      </c>
      <c r="L950" t="s">
        <v>75</v>
      </c>
      <c r="N950" t="s">
        <v>53</v>
      </c>
      <c r="P950" t="s">
        <v>47</v>
      </c>
      <c r="Q950">
        <v>2011</v>
      </c>
      <c r="T950" t="s">
        <v>36</v>
      </c>
      <c r="U950" t="s">
        <v>37</v>
      </c>
      <c r="V950" t="s">
        <v>4178</v>
      </c>
    </row>
    <row r="951" spans="2:27" x14ac:dyDescent="0.35">
      <c r="B951">
        <v>992</v>
      </c>
      <c r="C951" t="s">
        <v>39</v>
      </c>
      <c r="D951" t="s">
        <v>4179</v>
      </c>
      <c r="E951" t="s">
        <v>4180</v>
      </c>
      <c r="F951" t="s">
        <v>7</v>
      </c>
      <c r="H951" t="s">
        <v>42</v>
      </c>
      <c r="K951" t="s">
        <v>4181</v>
      </c>
      <c r="L951" t="s">
        <v>75</v>
      </c>
      <c r="N951" t="s">
        <v>53</v>
      </c>
      <c r="P951" t="s">
        <v>47</v>
      </c>
      <c r="Q951">
        <v>2012</v>
      </c>
      <c r="T951" t="s">
        <v>36</v>
      </c>
      <c r="U951" t="s">
        <v>37</v>
      </c>
      <c r="V951" t="s">
        <v>4182</v>
      </c>
    </row>
    <row r="952" spans="2:27" x14ac:dyDescent="0.35">
      <c r="B952">
        <v>993</v>
      </c>
      <c r="C952" t="s">
        <v>39</v>
      </c>
      <c r="D952" t="s">
        <v>4183</v>
      </c>
      <c r="E952" t="s">
        <v>4184</v>
      </c>
      <c r="F952" t="s">
        <v>7</v>
      </c>
      <c r="H952" t="s">
        <v>42</v>
      </c>
      <c r="K952" t="s">
        <v>4185</v>
      </c>
      <c r="L952" t="s">
        <v>416</v>
      </c>
      <c r="N952" t="s">
        <v>319</v>
      </c>
      <c r="P952" t="s">
        <v>47</v>
      </c>
      <c r="Q952">
        <v>2012</v>
      </c>
      <c r="T952" t="s">
        <v>36</v>
      </c>
      <c r="U952" t="s">
        <v>37</v>
      </c>
      <c r="V952" t="s">
        <v>4186</v>
      </c>
    </row>
    <row r="953" spans="2:27" x14ac:dyDescent="0.35">
      <c r="B953">
        <v>994</v>
      </c>
      <c r="C953" t="s">
        <v>39</v>
      </c>
      <c r="D953" t="s">
        <v>4187</v>
      </c>
      <c r="E953" t="s">
        <v>4188</v>
      </c>
      <c r="F953" t="s">
        <v>7</v>
      </c>
      <c r="H953" t="s">
        <v>42</v>
      </c>
      <c r="K953" t="s">
        <v>51</v>
      </c>
      <c r="L953" t="s">
        <v>44</v>
      </c>
      <c r="N953" t="s">
        <v>134</v>
      </c>
      <c r="P953" t="s">
        <v>54</v>
      </c>
      <c r="Q953">
        <v>1978</v>
      </c>
      <c r="T953" t="s">
        <v>36</v>
      </c>
      <c r="U953" t="s">
        <v>37</v>
      </c>
      <c r="V953" t="s">
        <v>4189</v>
      </c>
    </row>
    <row r="954" spans="2:27" x14ac:dyDescent="0.35">
      <c r="B954">
        <v>995</v>
      </c>
      <c r="C954" t="s">
        <v>302</v>
      </c>
      <c r="D954" t="s">
        <v>4190</v>
      </c>
      <c r="E954" t="s">
        <v>4191</v>
      </c>
      <c r="F954" t="s">
        <v>7</v>
      </c>
      <c r="H954" t="s">
        <v>305</v>
      </c>
      <c r="K954" t="s">
        <v>4192</v>
      </c>
      <c r="L954" t="s">
        <v>4193</v>
      </c>
      <c r="M954" t="s">
        <v>4194</v>
      </c>
      <c r="N954" t="s">
        <v>53</v>
      </c>
      <c r="P954" t="s">
        <v>47</v>
      </c>
      <c r="Q954">
        <v>2012</v>
      </c>
      <c r="T954" t="s">
        <v>158</v>
      </c>
      <c r="U954" t="s">
        <v>320</v>
      </c>
      <c r="V954" t="s">
        <v>4195</v>
      </c>
      <c r="X954" t="s">
        <v>679</v>
      </c>
      <c r="Y954">
        <v>20</v>
      </c>
      <c r="Z954">
        <v>0</v>
      </c>
      <c r="AA954">
        <v>2020</v>
      </c>
    </row>
    <row r="955" spans="2:27" x14ac:dyDescent="0.35">
      <c r="B955">
        <v>996</v>
      </c>
      <c r="C955" t="s">
        <v>461</v>
      </c>
      <c r="D955" t="s">
        <v>4196</v>
      </c>
      <c r="E955" t="s">
        <v>4197</v>
      </c>
      <c r="F955" t="s">
        <v>7</v>
      </c>
      <c r="H955" t="s">
        <v>464</v>
      </c>
      <c r="K955" t="s">
        <v>4198</v>
      </c>
      <c r="L955" t="s">
        <v>44</v>
      </c>
      <c r="M955" t="s">
        <v>4199</v>
      </c>
      <c r="N955" t="s">
        <v>53</v>
      </c>
      <c r="P955" t="s">
        <v>47</v>
      </c>
      <c r="Q955">
        <v>2004</v>
      </c>
      <c r="T955" t="s">
        <v>36</v>
      </c>
      <c r="U955" t="s">
        <v>37</v>
      </c>
      <c r="V955" t="s">
        <v>4200</v>
      </c>
    </row>
    <row r="956" spans="2:27" x14ac:dyDescent="0.35">
      <c r="B956">
        <v>997</v>
      </c>
      <c r="C956" t="s">
        <v>407</v>
      </c>
      <c r="D956" t="s">
        <v>4201</v>
      </c>
      <c r="E956" t="s">
        <v>4202</v>
      </c>
      <c r="F956" t="s">
        <v>7</v>
      </c>
      <c r="H956" t="s">
        <v>410</v>
      </c>
      <c r="K956" t="s">
        <v>4203</v>
      </c>
      <c r="L956" t="s">
        <v>891</v>
      </c>
      <c r="M956" t="s">
        <v>551</v>
      </c>
      <c r="N956" t="s">
        <v>53</v>
      </c>
      <c r="P956" t="s">
        <v>47</v>
      </c>
      <c r="Q956">
        <v>2008</v>
      </c>
      <c r="T956" t="s">
        <v>36</v>
      </c>
      <c r="U956" t="s">
        <v>37</v>
      </c>
      <c r="V956" t="s">
        <v>4204</v>
      </c>
    </row>
    <row r="957" spans="2:27" x14ac:dyDescent="0.35">
      <c r="B957">
        <v>998</v>
      </c>
      <c r="C957" t="s">
        <v>302</v>
      </c>
      <c r="D957" t="s">
        <v>4205</v>
      </c>
      <c r="E957" t="s">
        <v>4206</v>
      </c>
      <c r="F957" t="s">
        <v>7</v>
      </c>
      <c r="H957" t="s">
        <v>305</v>
      </c>
      <c r="K957" t="s">
        <v>123</v>
      </c>
      <c r="L957" t="s">
        <v>416</v>
      </c>
      <c r="N957" t="s">
        <v>53</v>
      </c>
      <c r="P957" t="s">
        <v>54</v>
      </c>
      <c r="Q957">
        <v>2000</v>
      </c>
      <c r="T957" t="s">
        <v>36</v>
      </c>
      <c r="U957" t="s">
        <v>37</v>
      </c>
      <c r="V957" t="s">
        <v>4207</v>
      </c>
    </row>
    <row r="958" spans="2:27" x14ac:dyDescent="0.35">
      <c r="B958">
        <v>999</v>
      </c>
      <c r="C958" t="s">
        <v>83</v>
      </c>
      <c r="D958" s="1" t="s">
        <v>4208</v>
      </c>
      <c r="E958" t="s">
        <v>4209</v>
      </c>
      <c r="F958" t="s">
        <v>7</v>
      </c>
      <c r="H958" t="s">
        <v>86</v>
      </c>
      <c r="K958" t="s">
        <v>69</v>
      </c>
      <c r="L958" t="s">
        <v>416</v>
      </c>
      <c r="N958" t="s">
        <v>53</v>
      </c>
      <c r="P958" t="s">
        <v>54</v>
      </c>
      <c r="Q958">
        <v>1998</v>
      </c>
      <c r="S958">
        <v>2003</v>
      </c>
      <c r="T958" t="s">
        <v>36</v>
      </c>
      <c r="U958" t="s">
        <v>37</v>
      </c>
      <c r="V958" t="s">
        <v>4210</v>
      </c>
    </row>
    <row r="959" spans="2:27" x14ac:dyDescent="0.35">
      <c r="B959">
        <v>1000</v>
      </c>
      <c r="C959" t="s">
        <v>65</v>
      </c>
      <c r="D959" t="s">
        <v>4211</v>
      </c>
      <c r="E959" t="s">
        <v>4212</v>
      </c>
      <c r="F959" t="s">
        <v>7</v>
      </c>
      <c r="H959" t="s">
        <v>68</v>
      </c>
      <c r="K959" t="s">
        <v>87</v>
      </c>
      <c r="L959" t="s">
        <v>88</v>
      </c>
      <c r="N959" t="s">
        <v>53</v>
      </c>
      <c r="P959" t="s">
        <v>47</v>
      </c>
      <c r="Q959">
        <v>2006</v>
      </c>
      <c r="T959" t="s">
        <v>36</v>
      </c>
      <c r="U959" t="s">
        <v>37</v>
      </c>
      <c r="V959" t="s">
        <v>4213</v>
      </c>
    </row>
    <row r="960" spans="2:27" x14ac:dyDescent="0.35">
      <c r="B960">
        <v>1001</v>
      </c>
      <c r="C960" t="s">
        <v>177</v>
      </c>
      <c r="D960" t="s">
        <v>4214</v>
      </c>
      <c r="E960" t="s">
        <v>4215</v>
      </c>
      <c r="F960" t="s">
        <v>7</v>
      </c>
      <c r="H960" t="s">
        <v>180</v>
      </c>
      <c r="K960" t="s">
        <v>4216</v>
      </c>
      <c r="L960" t="s">
        <v>182</v>
      </c>
      <c r="N960" t="s">
        <v>53</v>
      </c>
      <c r="P960" t="s">
        <v>35</v>
      </c>
      <c r="Q960">
        <v>2009</v>
      </c>
      <c r="T960" t="s">
        <v>36</v>
      </c>
      <c r="U960" t="s">
        <v>37</v>
      </c>
      <c r="V960" t="s">
        <v>4217</v>
      </c>
    </row>
    <row r="961" spans="2:27" x14ac:dyDescent="0.35">
      <c r="B961">
        <v>1002</v>
      </c>
      <c r="C961" t="s">
        <v>83</v>
      </c>
      <c r="D961" s="1" t="s">
        <v>4218</v>
      </c>
      <c r="E961" t="s">
        <v>4219</v>
      </c>
      <c r="F961" t="s">
        <v>7</v>
      </c>
      <c r="H961" t="s">
        <v>86</v>
      </c>
      <c r="K961" t="s">
        <v>2300</v>
      </c>
      <c r="L961" t="s">
        <v>416</v>
      </c>
      <c r="N961" t="s">
        <v>53</v>
      </c>
      <c r="P961" t="s">
        <v>47</v>
      </c>
      <c r="Q961">
        <v>2012</v>
      </c>
      <c r="T961" t="s">
        <v>36</v>
      </c>
      <c r="U961" t="s">
        <v>37</v>
      </c>
      <c r="V961" t="s">
        <v>4220</v>
      </c>
    </row>
    <row r="962" spans="2:27" x14ac:dyDescent="0.35">
      <c r="B962">
        <v>1004</v>
      </c>
      <c r="C962" t="s">
        <v>302</v>
      </c>
      <c r="D962" t="s">
        <v>4221</v>
      </c>
      <c r="E962" t="s">
        <v>4222</v>
      </c>
      <c r="F962" t="s">
        <v>7</v>
      </c>
      <c r="H962" t="s">
        <v>305</v>
      </c>
      <c r="K962" t="s">
        <v>484</v>
      </c>
      <c r="L962" t="s">
        <v>182</v>
      </c>
      <c r="N962" t="s">
        <v>53</v>
      </c>
      <c r="P962" t="s">
        <v>35</v>
      </c>
      <c r="Q962">
        <v>1999</v>
      </c>
      <c r="T962" t="s">
        <v>36</v>
      </c>
      <c r="U962" t="s">
        <v>37</v>
      </c>
      <c r="V962" t="s">
        <v>4223</v>
      </c>
    </row>
    <row r="963" spans="2:27" x14ac:dyDescent="0.35">
      <c r="B963">
        <v>1005</v>
      </c>
      <c r="C963" t="s">
        <v>83</v>
      </c>
      <c r="D963" s="1" t="s">
        <v>4224</v>
      </c>
      <c r="E963" t="s">
        <v>4225</v>
      </c>
      <c r="F963" t="s">
        <v>7</v>
      </c>
      <c r="H963" t="s">
        <v>86</v>
      </c>
      <c r="K963" t="s">
        <v>4226</v>
      </c>
      <c r="L963" t="s">
        <v>416</v>
      </c>
      <c r="M963" t="s">
        <v>4227</v>
      </c>
      <c r="N963" t="s">
        <v>53</v>
      </c>
      <c r="P963" t="s">
        <v>54</v>
      </c>
      <c r="Q963">
        <v>2006</v>
      </c>
      <c r="S963">
        <v>2013</v>
      </c>
      <c r="T963" t="s">
        <v>36</v>
      </c>
      <c r="U963" t="s">
        <v>37</v>
      </c>
      <c r="V963" t="s">
        <v>1851</v>
      </c>
    </row>
    <row r="964" spans="2:27" x14ac:dyDescent="0.35">
      <c r="B964">
        <v>1006</v>
      </c>
      <c r="C964" t="s">
        <v>217</v>
      </c>
      <c r="D964" t="s">
        <v>4228</v>
      </c>
      <c r="E964" t="s">
        <v>4229</v>
      </c>
      <c r="F964" t="s">
        <v>7</v>
      </c>
      <c r="H964" t="s">
        <v>220</v>
      </c>
      <c r="K964" t="s">
        <v>4230</v>
      </c>
      <c r="L964" t="s">
        <v>75</v>
      </c>
      <c r="N964" t="s">
        <v>53</v>
      </c>
      <c r="P964" t="s">
        <v>47</v>
      </c>
      <c r="Q964">
        <v>1997</v>
      </c>
      <c r="T964" t="s">
        <v>36</v>
      </c>
      <c r="U964" t="s">
        <v>37</v>
      </c>
      <c r="V964" t="s">
        <v>4231</v>
      </c>
    </row>
    <row r="965" spans="2:27" x14ac:dyDescent="0.35">
      <c r="B965">
        <v>1007</v>
      </c>
      <c r="C965" t="s">
        <v>177</v>
      </c>
      <c r="D965" t="s">
        <v>4232</v>
      </c>
      <c r="E965" t="s">
        <v>4233</v>
      </c>
      <c r="F965" t="s">
        <v>7</v>
      </c>
      <c r="H965" t="s">
        <v>180</v>
      </c>
      <c r="K965" t="s">
        <v>4234</v>
      </c>
      <c r="L965" t="s">
        <v>88</v>
      </c>
      <c r="N965" t="s">
        <v>53</v>
      </c>
      <c r="P965" t="s">
        <v>35</v>
      </c>
      <c r="Q965">
        <v>2008</v>
      </c>
      <c r="T965" t="s">
        <v>36</v>
      </c>
      <c r="U965" t="s">
        <v>37</v>
      </c>
      <c r="V965" t="s">
        <v>4235</v>
      </c>
    </row>
    <row r="966" spans="2:27" x14ac:dyDescent="0.35">
      <c r="B966">
        <v>1009</v>
      </c>
      <c r="C966" t="s">
        <v>450</v>
      </c>
      <c r="D966" t="s">
        <v>4236</v>
      </c>
      <c r="E966" t="s">
        <v>4237</v>
      </c>
      <c r="F966" t="s">
        <v>7</v>
      </c>
      <c r="H966" t="s">
        <v>453</v>
      </c>
      <c r="K966" t="s">
        <v>4238</v>
      </c>
      <c r="L966" t="s">
        <v>4239</v>
      </c>
      <c r="M966" t="s">
        <v>4240</v>
      </c>
      <c r="N966" t="s">
        <v>53</v>
      </c>
      <c r="P966" t="s">
        <v>47</v>
      </c>
      <c r="Q966">
        <v>2012</v>
      </c>
      <c r="S966">
        <f>2023</f>
        <v>2023</v>
      </c>
      <c r="T966" t="s">
        <v>158</v>
      </c>
      <c r="U966" t="s">
        <v>37</v>
      </c>
      <c r="V966" t="s">
        <v>4241</v>
      </c>
      <c r="W966" t="s">
        <v>4242</v>
      </c>
      <c r="X966" t="s">
        <v>679</v>
      </c>
      <c r="Y966">
        <v>20</v>
      </c>
      <c r="Z966">
        <v>2011</v>
      </c>
      <c r="AA966">
        <v>2023</v>
      </c>
    </row>
    <row r="967" spans="2:27" x14ac:dyDescent="0.35">
      <c r="B967">
        <v>1010</v>
      </c>
      <c r="C967" t="s">
        <v>461</v>
      </c>
      <c r="D967" t="s">
        <v>4243</v>
      </c>
      <c r="E967" t="s">
        <v>4244</v>
      </c>
      <c r="F967" t="s">
        <v>7</v>
      </c>
      <c r="H967" t="s">
        <v>464</v>
      </c>
      <c r="K967" t="s">
        <v>4245</v>
      </c>
      <c r="L967" t="s">
        <v>1629</v>
      </c>
      <c r="N967" t="s">
        <v>53</v>
      </c>
      <c r="P967" t="s">
        <v>54</v>
      </c>
      <c r="Q967">
        <v>2010</v>
      </c>
      <c r="T967" t="s">
        <v>36</v>
      </c>
      <c r="U967" t="s">
        <v>37</v>
      </c>
      <c r="V967" t="s">
        <v>4246</v>
      </c>
    </row>
    <row r="968" spans="2:27" x14ac:dyDescent="0.35">
      <c r="B968">
        <v>1011</v>
      </c>
      <c r="C968" t="s">
        <v>177</v>
      </c>
      <c r="D968" t="s">
        <v>4247</v>
      </c>
      <c r="E968" t="s">
        <v>4248</v>
      </c>
      <c r="F968" t="s">
        <v>7</v>
      </c>
      <c r="H968" t="s">
        <v>180</v>
      </c>
      <c r="K968" t="s">
        <v>4249</v>
      </c>
      <c r="L968" t="s">
        <v>1991</v>
      </c>
      <c r="N968" t="s">
        <v>473</v>
      </c>
      <c r="P968" t="s">
        <v>47</v>
      </c>
      <c r="Q968">
        <v>2008</v>
      </c>
      <c r="T968" t="s">
        <v>36</v>
      </c>
      <c r="U968" t="s">
        <v>37</v>
      </c>
      <c r="V968" t="s">
        <v>4250</v>
      </c>
    </row>
    <row r="969" spans="2:27" x14ac:dyDescent="0.35">
      <c r="B969">
        <v>1013</v>
      </c>
      <c r="C969" t="s">
        <v>302</v>
      </c>
      <c r="D969" t="s">
        <v>4251</v>
      </c>
      <c r="E969" t="s">
        <v>4252</v>
      </c>
      <c r="F969" t="s">
        <v>7</v>
      </c>
      <c r="H969" t="s">
        <v>305</v>
      </c>
      <c r="K969" t="s">
        <v>484</v>
      </c>
      <c r="L969" t="s">
        <v>75</v>
      </c>
      <c r="N969" t="s">
        <v>53</v>
      </c>
      <c r="P969" t="s">
        <v>35</v>
      </c>
      <c r="Q969">
        <v>2001</v>
      </c>
      <c r="T969" t="s">
        <v>36</v>
      </c>
      <c r="U969" t="s">
        <v>37</v>
      </c>
      <c r="V969" t="s">
        <v>4207</v>
      </c>
    </row>
    <row r="970" spans="2:27" x14ac:dyDescent="0.35">
      <c r="B970">
        <v>1014</v>
      </c>
      <c r="C970" t="s">
        <v>83</v>
      </c>
      <c r="D970" s="1" t="s">
        <v>4253</v>
      </c>
      <c r="E970" t="s">
        <v>4254</v>
      </c>
      <c r="F970" t="s">
        <v>7</v>
      </c>
      <c r="H970" t="s">
        <v>86</v>
      </c>
      <c r="K970" t="s">
        <v>640</v>
      </c>
      <c r="L970" t="s">
        <v>509</v>
      </c>
      <c r="N970" t="s">
        <v>53</v>
      </c>
      <c r="P970" t="s">
        <v>47</v>
      </c>
      <c r="Q970">
        <v>2006</v>
      </c>
      <c r="T970" t="s">
        <v>36</v>
      </c>
      <c r="U970" t="s">
        <v>37</v>
      </c>
      <c r="V970" t="s">
        <v>4255</v>
      </c>
    </row>
    <row r="971" spans="2:27" x14ac:dyDescent="0.35">
      <c r="B971">
        <v>1015</v>
      </c>
      <c r="C971" t="s">
        <v>407</v>
      </c>
      <c r="D971" t="s">
        <v>4256</v>
      </c>
      <c r="E971" t="s">
        <v>4257</v>
      </c>
      <c r="F971" t="s">
        <v>273</v>
      </c>
      <c r="H971" t="s">
        <v>410</v>
      </c>
      <c r="K971" t="s">
        <v>484</v>
      </c>
      <c r="L971" t="s">
        <v>75</v>
      </c>
      <c r="N971" t="s">
        <v>53</v>
      </c>
      <c r="P971" t="s">
        <v>47</v>
      </c>
      <c r="Q971">
        <v>2003</v>
      </c>
      <c r="T971" t="s">
        <v>36</v>
      </c>
      <c r="U971" t="s">
        <v>37</v>
      </c>
      <c r="V971" t="s">
        <v>4258</v>
      </c>
    </row>
    <row r="972" spans="2:27" x14ac:dyDescent="0.35">
      <c r="B972">
        <v>1016</v>
      </c>
      <c r="C972" t="s">
        <v>65</v>
      </c>
      <c r="D972" t="s">
        <v>4259</v>
      </c>
      <c r="E972" t="s">
        <v>4260</v>
      </c>
      <c r="F972" t="s">
        <v>7</v>
      </c>
      <c r="H972" t="s">
        <v>68</v>
      </c>
      <c r="K972" t="s">
        <v>4261</v>
      </c>
      <c r="L972" t="s">
        <v>182</v>
      </c>
      <c r="M972" t="s">
        <v>4262</v>
      </c>
      <c r="N972" t="s">
        <v>53</v>
      </c>
      <c r="P972" t="s">
        <v>47</v>
      </c>
      <c r="Q972">
        <v>1992</v>
      </c>
      <c r="T972" t="s">
        <v>158</v>
      </c>
      <c r="U972" t="s">
        <v>37</v>
      </c>
      <c r="V972" t="s">
        <v>4263</v>
      </c>
    </row>
    <row r="973" spans="2:27" x14ac:dyDescent="0.35">
      <c r="B973">
        <v>1017</v>
      </c>
      <c r="C973" t="s">
        <v>1283</v>
      </c>
      <c r="D973" t="s">
        <v>4264</v>
      </c>
      <c r="E973" t="s">
        <v>4265</v>
      </c>
      <c r="F973" t="s">
        <v>7</v>
      </c>
      <c r="H973" t="s">
        <v>1286</v>
      </c>
      <c r="K973" t="s">
        <v>4266</v>
      </c>
      <c r="L973" t="s">
        <v>182</v>
      </c>
      <c r="M973" t="s">
        <v>4267</v>
      </c>
      <c r="N973" t="s">
        <v>53</v>
      </c>
      <c r="P973" t="s">
        <v>47</v>
      </c>
      <c r="Q973">
        <v>2009</v>
      </c>
      <c r="T973" t="s">
        <v>36</v>
      </c>
      <c r="U973" t="s">
        <v>2131</v>
      </c>
      <c r="V973" t="s">
        <v>4268</v>
      </c>
    </row>
    <row r="974" spans="2:27" x14ac:dyDescent="0.35">
      <c r="B974">
        <v>1018</v>
      </c>
      <c r="C974" t="s">
        <v>65</v>
      </c>
      <c r="D974" t="s">
        <v>4269</v>
      </c>
      <c r="E974" t="s">
        <v>4270</v>
      </c>
      <c r="F974" t="s">
        <v>7</v>
      </c>
      <c r="H974" t="s">
        <v>68</v>
      </c>
      <c r="K974" t="s">
        <v>426</v>
      </c>
      <c r="L974" t="s">
        <v>182</v>
      </c>
      <c r="N974" t="s">
        <v>473</v>
      </c>
      <c r="P974" t="s">
        <v>47</v>
      </c>
      <c r="Q974">
        <v>2019</v>
      </c>
      <c r="T974" t="s">
        <v>36</v>
      </c>
      <c r="U974" t="s">
        <v>37</v>
      </c>
      <c r="V974" t="s">
        <v>4271</v>
      </c>
    </row>
    <row r="975" spans="2:27" x14ac:dyDescent="0.35">
      <c r="B975">
        <v>1019</v>
      </c>
      <c r="C975" t="s">
        <v>254</v>
      </c>
      <c r="D975" t="s">
        <v>4272</v>
      </c>
      <c r="E975" t="s">
        <v>4273</v>
      </c>
      <c r="F975" t="s">
        <v>7</v>
      </c>
      <c r="H975" t="s">
        <v>257</v>
      </c>
      <c r="K975" t="s">
        <v>3740</v>
      </c>
      <c r="L975" t="s">
        <v>182</v>
      </c>
      <c r="N975" t="s">
        <v>53</v>
      </c>
      <c r="P975" t="s">
        <v>47</v>
      </c>
      <c r="Q975">
        <v>2000</v>
      </c>
      <c r="T975" t="s">
        <v>36</v>
      </c>
      <c r="U975" t="s">
        <v>37</v>
      </c>
      <c r="V975" t="s">
        <v>4274</v>
      </c>
    </row>
    <row r="976" spans="2:27" x14ac:dyDescent="0.35">
      <c r="B976">
        <v>1020</v>
      </c>
      <c r="C976" t="s">
        <v>261</v>
      </c>
      <c r="D976" t="s">
        <v>4275</v>
      </c>
      <c r="E976" t="s">
        <v>4276</v>
      </c>
      <c r="F976" t="s">
        <v>7</v>
      </c>
      <c r="H976" t="s">
        <v>264</v>
      </c>
      <c r="K976" t="s">
        <v>4277</v>
      </c>
      <c r="L976" t="s">
        <v>3756</v>
      </c>
      <c r="M976" t="s">
        <v>4278</v>
      </c>
      <c r="N976" t="s">
        <v>53</v>
      </c>
      <c r="P976" t="s">
        <v>47</v>
      </c>
      <c r="Q976">
        <v>2009</v>
      </c>
      <c r="T976" t="s">
        <v>36</v>
      </c>
      <c r="U976" t="s">
        <v>320</v>
      </c>
      <c r="V976" t="s">
        <v>4279</v>
      </c>
    </row>
    <row r="977" spans="2:27" x14ac:dyDescent="0.35">
      <c r="B977">
        <v>1021</v>
      </c>
      <c r="C977" t="s">
        <v>27</v>
      </c>
      <c r="D977" t="s">
        <v>4280</v>
      </c>
      <c r="E977" t="s">
        <v>4281</v>
      </c>
      <c r="F977" t="s">
        <v>7</v>
      </c>
      <c r="H977" t="s">
        <v>30</v>
      </c>
      <c r="K977" t="s">
        <v>4282</v>
      </c>
      <c r="L977" t="s">
        <v>96</v>
      </c>
      <c r="M977" t="s">
        <v>551</v>
      </c>
      <c r="N977" t="s">
        <v>34</v>
      </c>
      <c r="P977" t="s">
        <v>47</v>
      </c>
      <c r="Q977">
        <v>2010</v>
      </c>
      <c r="T977" t="s">
        <v>36</v>
      </c>
      <c r="U977" t="s">
        <v>37</v>
      </c>
      <c r="V977" t="s">
        <v>4283</v>
      </c>
    </row>
    <row r="978" spans="2:27" x14ac:dyDescent="0.35">
      <c r="B978">
        <v>1022</v>
      </c>
      <c r="C978" t="s">
        <v>177</v>
      </c>
      <c r="D978" t="s">
        <v>4284</v>
      </c>
      <c r="E978" t="s">
        <v>4285</v>
      </c>
      <c r="F978" t="s">
        <v>7</v>
      </c>
      <c r="H978" t="s">
        <v>180</v>
      </c>
      <c r="K978" t="s">
        <v>4286</v>
      </c>
      <c r="L978" t="s">
        <v>32</v>
      </c>
      <c r="N978" t="s">
        <v>34</v>
      </c>
      <c r="P978" t="s">
        <v>35</v>
      </c>
      <c r="Q978">
        <v>1999</v>
      </c>
      <c r="T978" t="s">
        <v>36</v>
      </c>
      <c r="U978" t="s">
        <v>37</v>
      </c>
      <c r="V978" t="s">
        <v>4287</v>
      </c>
    </row>
    <row r="979" spans="2:27" x14ac:dyDescent="0.35">
      <c r="B979">
        <v>1023</v>
      </c>
      <c r="C979" t="s">
        <v>39</v>
      </c>
      <c r="D979" t="s">
        <v>4288</v>
      </c>
      <c r="E979" t="s">
        <v>4289</v>
      </c>
      <c r="F979" t="s">
        <v>7</v>
      </c>
      <c r="H979" t="s">
        <v>42</v>
      </c>
      <c r="K979" t="s">
        <v>69</v>
      </c>
      <c r="L979" t="s">
        <v>44</v>
      </c>
      <c r="N979" t="s">
        <v>319</v>
      </c>
      <c r="P979" t="s">
        <v>54</v>
      </c>
      <c r="Q979">
        <v>2001</v>
      </c>
      <c r="T979" t="s">
        <v>36</v>
      </c>
      <c r="U979" t="s">
        <v>37</v>
      </c>
      <c r="V979" t="s">
        <v>4290</v>
      </c>
    </row>
    <row r="980" spans="2:27" x14ac:dyDescent="0.35">
      <c r="B980">
        <v>1024</v>
      </c>
      <c r="C980" t="s">
        <v>112</v>
      </c>
      <c r="D980" t="s">
        <v>4291</v>
      </c>
      <c r="E980" t="s">
        <v>4292</v>
      </c>
      <c r="F980" t="s">
        <v>7</v>
      </c>
      <c r="H980" t="s">
        <v>115</v>
      </c>
      <c r="K980" t="s">
        <v>3312</v>
      </c>
      <c r="L980" t="s">
        <v>4293</v>
      </c>
      <c r="M980" t="s">
        <v>4294</v>
      </c>
      <c r="N980" t="s">
        <v>4295</v>
      </c>
      <c r="P980" t="s">
        <v>47</v>
      </c>
      <c r="Q980">
        <v>2015</v>
      </c>
      <c r="S980">
        <v>2030</v>
      </c>
      <c r="T980" t="s">
        <v>36</v>
      </c>
      <c r="U980" t="s">
        <v>37</v>
      </c>
      <c r="V980" t="s">
        <v>4296</v>
      </c>
      <c r="W980" t="s">
        <v>4297</v>
      </c>
      <c r="X980" t="s">
        <v>2201</v>
      </c>
      <c r="Y980">
        <v>33</v>
      </c>
      <c r="Z980">
        <v>2005</v>
      </c>
      <c r="AA980">
        <v>2030</v>
      </c>
    </row>
    <row r="981" spans="2:27" x14ac:dyDescent="0.35">
      <c r="B981">
        <v>1025</v>
      </c>
      <c r="C981" t="s">
        <v>128</v>
      </c>
      <c r="D981" s="1" t="s">
        <v>4298</v>
      </c>
      <c r="E981" t="s">
        <v>4299</v>
      </c>
      <c r="F981" t="s">
        <v>7</v>
      </c>
      <c r="H981" t="s">
        <v>131</v>
      </c>
      <c r="K981" t="s">
        <v>4300</v>
      </c>
      <c r="L981" t="s">
        <v>182</v>
      </c>
      <c r="N981" t="s">
        <v>53</v>
      </c>
      <c r="P981" t="s">
        <v>47</v>
      </c>
      <c r="Q981">
        <v>2005</v>
      </c>
      <c r="T981" t="s">
        <v>36</v>
      </c>
      <c r="U981" t="s">
        <v>37</v>
      </c>
      <c r="V981" t="s">
        <v>4301</v>
      </c>
    </row>
    <row r="982" spans="2:27" x14ac:dyDescent="0.35">
      <c r="B982">
        <v>1026</v>
      </c>
      <c r="C982" t="s">
        <v>302</v>
      </c>
      <c r="D982" t="s">
        <v>4302</v>
      </c>
      <c r="E982" t="s">
        <v>4303</v>
      </c>
      <c r="F982" t="s">
        <v>7</v>
      </c>
      <c r="H982" t="s">
        <v>305</v>
      </c>
      <c r="K982" t="s">
        <v>1176</v>
      </c>
      <c r="L982" t="s">
        <v>4304</v>
      </c>
      <c r="M982" t="s">
        <v>4305</v>
      </c>
      <c r="N982" t="s">
        <v>53</v>
      </c>
      <c r="P982" t="s">
        <v>47</v>
      </c>
      <c r="Q982">
        <v>2010</v>
      </c>
      <c r="T982" t="s">
        <v>36</v>
      </c>
      <c r="U982" t="s">
        <v>37</v>
      </c>
      <c r="V982" t="s">
        <v>4306</v>
      </c>
    </row>
    <row r="983" spans="2:27" x14ac:dyDescent="0.35">
      <c r="B983">
        <v>1027</v>
      </c>
      <c r="C983" t="s">
        <v>83</v>
      </c>
      <c r="D983" s="1" t="s">
        <v>4307</v>
      </c>
      <c r="E983" t="s">
        <v>4308</v>
      </c>
      <c r="F983" t="s">
        <v>7</v>
      </c>
      <c r="H983" t="s">
        <v>86</v>
      </c>
      <c r="K983" t="s">
        <v>3772</v>
      </c>
      <c r="L983" t="s">
        <v>75</v>
      </c>
      <c r="N983" t="s">
        <v>53</v>
      </c>
      <c r="P983" t="s">
        <v>35</v>
      </c>
      <c r="Q983">
        <v>1989</v>
      </c>
      <c r="S983">
        <v>2004</v>
      </c>
      <c r="T983" t="s">
        <v>36</v>
      </c>
      <c r="U983" t="s">
        <v>37</v>
      </c>
      <c r="V983" t="s">
        <v>4309</v>
      </c>
    </row>
    <row r="984" spans="2:27" x14ac:dyDescent="0.35">
      <c r="B984">
        <v>1028</v>
      </c>
      <c r="C984" t="s">
        <v>450</v>
      </c>
      <c r="D984" t="s">
        <v>4310</v>
      </c>
      <c r="E984" t="s">
        <v>4311</v>
      </c>
      <c r="F984" t="s">
        <v>7</v>
      </c>
      <c r="H984" t="s">
        <v>453</v>
      </c>
      <c r="K984" t="s">
        <v>3740</v>
      </c>
      <c r="L984" t="s">
        <v>182</v>
      </c>
      <c r="N984" t="s">
        <v>53</v>
      </c>
      <c r="P984" t="s">
        <v>47</v>
      </c>
      <c r="Q984">
        <v>2002</v>
      </c>
      <c r="T984" t="s">
        <v>36</v>
      </c>
      <c r="U984" t="s">
        <v>37</v>
      </c>
      <c r="V984" t="s">
        <v>4312</v>
      </c>
    </row>
    <row r="985" spans="2:27" x14ac:dyDescent="0.35">
      <c r="B985">
        <v>1029</v>
      </c>
      <c r="C985" t="s">
        <v>261</v>
      </c>
      <c r="D985" t="s">
        <v>4313</v>
      </c>
      <c r="E985" t="s">
        <v>4314</v>
      </c>
      <c r="F985" t="s">
        <v>7</v>
      </c>
      <c r="H985" t="s">
        <v>264</v>
      </c>
      <c r="K985" t="s">
        <v>4315</v>
      </c>
      <c r="L985" t="s">
        <v>4316</v>
      </c>
      <c r="M985" t="s">
        <v>4317</v>
      </c>
      <c r="N985" t="s">
        <v>4318</v>
      </c>
      <c r="P985" t="s">
        <v>35</v>
      </c>
      <c r="Q985">
        <v>2009</v>
      </c>
      <c r="S985">
        <v>2020</v>
      </c>
      <c r="T985" t="s">
        <v>158</v>
      </c>
      <c r="U985" t="s">
        <v>37</v>
      </c>
      <c r="V985" t="s">
        <v>4319</v>
      </c>
    </row>
    <row r="986" spans="2:27" x14ac:dyDescent="0.35">
      <c r="B986">
        <v>1030</v>
      </c>
      <c r="C986" t="s">
        <v>302</v>
      </c>
      <c r="D986" t="s">
        <v>4320</v>
      </c>
      <c r="E986" t="s">
        <v>4321</v>
      </c>
      <c r="F986" t="s">
        <v>7</v>
      </c>
      <c r="H986" t="s">
        <v>305</v>
      </c>
      <c r="K986" t="s">
        <v>2926</v>
      </c>
      <c r="L986" t="s">
        <v>1548</v>
      </c>
      <c r="M986" t="s">
        <v>4322</v>
      </c>
      <c r="N986" t="s">
        <v>140</v>
      </c>
      <c r="P986" t="s">
        <v>35</v>
      </c>
      <c r="Q986">
        <v>2002</v>
      </c>
      <c r="T986" t="s">
        <v>36</v>
      </c>
      <c r="U986" t="s">
        <v>37</v>
      </c>
      <c r="V986" t="s">
        <v>4323</v>
      </c>
    </row>
    <row r="987" spans="2:27" x14ac:dyDescent="0.35">
      <c r="B987">
        <v>1031</v>
      </c>
      <c r="C987" t="s">
        <v>128</v>
      </c>
      <c r="D987" s="1" t="s">
        <v>4324</v>
      </c>
      <c r="E987" t="s">
        <v>4325</v>
      </c>
      <c r="F987" t="s">
        <v>7</v>
      </c>
      <c r="H987" t="s">
        <v>131</v>
      </c>
      <c r="K987" t="s">
        <v>4326</v>
      </c>
      <c r="L987" t="s">
        <v>61</v>
      </c>
      <c r="M987" t="s">
        <v>4327</v>
      </c>
      <c r="N987" t="s">
        <v>63</v>
      </c>
      <c r="P987" t="s">
        <v>47</v>
      </c>
      <c r="Q987">
        <v>2012</v>
      </c>
      <c r="T987" t="s">
        <v>158</v>
      </c>
      <c r="U987" t="s">
        <v>37</v>
      </c>
      <c r="V987" t="s">
        <v>4328</v>
      </c>
      <c r="W987" t="s">
        <v>4329</v>
      </c>
      <c r="X987" t="s">
        <v>4330</v>
      </c>
      <c r="Y987" t="s">
        <v>4331</v>
      </c>
      <c r="Z987" t="s">
        <v>4332</v>
      </c>
      <c r="AA987" t="s">
        <v>4333</v>
      </c>
    </row>
    <row r="988" spans="2:27" x14ac:dyDescent="0.35">
      <c r="B988">
        <v>1032</v>
      </c>
      <c r="C988" t="s">
        <v>39</v>
      </c>
      <c r="D988" t="s">
        <v>4334</v>
      </c>
      <c r="E988" t="s">
        <v>4335</v>
      </c>
      <c r="F988" t="s">
        <v>7</v>
      </c>
      <c r="H988" t="s">
        <v>42</v>
      </c>
      <c r="K988" t="s">
        <v>51</v>
      </c>
      <c r="L988" t="s">
        <v>44</v>
      </c>
      <c r="N988" t="s">
        <v>319</v>
      </c>
      <c r="P988" t="s">
        <v>47</v>
      </c>
      <c r="Q988">
        <v>2000</v>
      </c>
      <c r="T988" t="s">
        <v>36</v>
      </c>
      <c r="U988" t="s">
        <v>37</v>
      </c>
      <c r="V988" t="s">
        <v>4336</v>
      </c>
    </row>
    <row r="989" spans="2:27" x14ac:dyDescent="0.35">
      <c r="B989">
        <v>1034</v>
      </c>
      <c r="C989" t="s">
        <v>302</v>
      </c>
      <c r="D989" t="s">
        <v>4337</v>
      </c>
      <c r="E989" t="s">
        <v>4338</v>
      </c>
      <c r="F989" t="s">
        <v>7</v>
      </c>
      <c r="H989" t="s">
        <v>305</v>
      </c>
      <c r="K989" t="s">
        <v>2247</v>
      </c>
      <c r="L989" t="s">
        <v>4339</v>
      </c>
      <c r="M989" t="s">
        <v>4340</v>
      </c>
      <c r="N989" t="s">
        <v>53</v>
      </c>
      <c r="P989" t="s">
        <v>47</v>
      </c>
      <c r="Q989">
        <v>2004</v>
      </c>
      <c r="T989" t="s">
        <v>36</v>
      </c>
      <c r="U989" t="s">
        <v>37</v>
      </c>
      <c r="V989" t="s">
        <v>4341</v>
      </c>
    </row>
    <row r="990" spans="2:27" x14ac:dyDescent="0.35">
      <c r="B990">
        <v>1035</v>
      </c>
      <c r="C990" t="s">
        <v>302</v>
      </c>
      <c r="D990" t="s">
        <v>4342</v>
      </c>
      <c r="E990" t="s">
        <v>4343</v>
      </c>
      <c r="F990" t="s">
        <v>7</v>
      </c>
      <c r="H990" t="s">
        <v>305</v>
      </c>
      <c r="K990" t="s">
        <v>1434</v>
      </c>
      <c r="L990" t="s">
        <v>182</v>
      </c>
      <c r="N990" t="s">
        <v>53</v>
      </c>
      <c r="P990" t="s">
        <v>35</v>
      </c>
      <c r="Q990">
        <v>1999</v>
      </c>
      <c r="T990" t="s">
        <v>36</v>
      </c>
      <c r="U990" t="s">
        <v>37</v>
      </c>
      <c r="V990" t="s">
        <v>4344</v>
      </c>
    </row>
    <row r="991" spans="2:27" x14ac:dyDescent="0.35">
      <c r="B991">
        <v>1036</v>
      </c>
      <c r="C991" t="s">
        <v>177</v>
      </c>
      <c r="D991" t="s">
        <v>4345</v>
      </c>
      <c r="E991" t="s">
        <v>4346</v>
      </c>
      <c r="F991" t="s">
        <v>7</v>
      </c>
      <c r="H991" t="s">
        <v>180</v>
      </c>
      <c r="K991" t="s">
        <v>918</v>
      </c>
      <c r="L991" t="s">
        <v>182</v>
      </c>
      <c r="N991" t="s">
        <v>53</v>
      </c>
      <c r="P991" t="s">
        <v>54</v>
      </c>
      <c r="Q991">
        <v>2008</v>
      </c>
      <c r="T991" t="s">
        <v>36</v>
      </c>
      <c r="U991" t="s">
        <v>37</v>
      </c>
      <c r="V991" t="s">
        <v>4347</v>
      </c>
    </row>
    <row r="992" spans="2:27" x14ac:dyDescent="0.35">
      <c r="B992">
        <v>1037</v>
      </c>
      <c r="C992" t="s">
        <v>177</v>
      </c>
      <c r="D992" t="s">
        <v>4348</v>
      </c>
      <c r="E992" t="s">
        <v>4349</v>
      </c>
      <c r="F992" t="s">
        <v>7</v>
      </c>
      <c r="H992" t="s">
        <v>180</v>
      </c>
      <c r="K992" t="s">
        <v>503</v>
      </c>
      <c r="L992" t="s">
        <v>75</v>
      </c>
      <c r="N992" t="s">
        <v>53</v>
      </c>
      <c r="P992" t="s">
        <v>54</v>
      </c>
      <c r="Q992">
        <v>2006</v>
      </c>
      <c r="R992">
        <v>2006</v>
      </c>
      <c r="S992">
        <v>2014</v>
      </c>
      <c r="T992" t="s">
        <v>36</v>
      </c>
      <c r="U992" t="s">
        <v>37</v>
      </c>
      <c r="V992" t="s">
        <v>4350</v>
      </c>
    </row>
    <row r="993" spans="2:22" x14ac:dyDescent="0.35">
      <c r="B993">
        <v>1038</v>
      </c>
      <c r="C993" t="s">
        <v>177</v>
      </c>
      <c r="D993" t="s">
        <v>4351</v>
      </c>
      <c r="E993" t="s">
        <v>4352</v>
      </c>
      <c r="F993" t="s">
        <v>7</v>
      </c>
      <c r="H993" t="s">
        <v>180</v>
      </c>
      <c r="K993" t="s">
        <v>640</v>
      </c>
      <c r="L993" t="s">
        <v>96</v>
      </c>
      <c r="N993" t="s">
        <v>53</v>
      </c>
      <c r="P993" t="s">
        <v>35</v>
      </c>
      <c r="Q993">
        <v>2009</v>
      </c>
      <c r="T993" t="s">
        <v>36</v>
      </c>
      <c r="U993" t="s">
        <v>37</v>
      </c>
      <c r="V993" t="s">
        <v>4353</v>
      </c>
    </row>
    <row r="994" spans="2:22" x14ac:dyDescent="0.35">
      <c r="B994">
        <v>1039</v>
      </c>
      <c r="C994" t="s">
        <v>177</v>
      </c>
      <c r="D994" t="s">
        <v>4354</v>
      </c>
      <c r="E994" t="s">
        <v>4355</v>
      </c>
      <c r="F994" t="s">
        <v>7</v>
      </c>
      <c r="H994" t="s">
        <v>180</v>
      </c>
      <c r="K994" t="s">
        <v>503</v>
      </c>
      <c r="L994" t="s">
        <v>75</v>
      </c>
      <c r="N994" t="s">
        <v>53</v>
      </c>
      <c r="P994" t="s">
        <v>54</v>
      </c>
      <c r="Q994">
        <v>2014</v>
      </c>
      <c r="R994">
        <v>2014</v>
      </c>
      <c r="S994">
        <v>2014</v>
      </c>
      <c r="T994" t="s">
        <v>36</v>
      </c>
      <c r="U994" t="s">
        <v>37</v>
      </c>
      <c r="V994" t="s">
        <v>4356</v>
      </c>
    </row>
    <row r="995" spans="2:22" x14ac:dyDescent="0.35">
      <c r="B995">
        <v>1041</v>
      </c>
      <c r="C995" t="s">
        <v>39</v>
      </c>
      <c r="D995" t="s">
        <v>4357</v>
      </c>
      <c r="E995" t="s">
        <v>4358</v>
      </c>
      <c r="F995" t="s">
        <v>7</v>
      </c>
      <c r="H995" t="s">
        <v>42</v>
      </c>
      <c r="K995" t="s">
        <v>3178</v>
      </c>
      <c r="L995" t="s">
        <v>202</v>
      </c>
      <c r="N995" t="s">
        <v>53</v>
      </c>
      <c r="P995" t="s">
        <v>54</v>
      </c>
      <c r="Q995">
        <v>2008</v>
      </c>
      <c r="S995">
        <v>2009</v>
      </c>
      <c r="T995" t="s">
        <v>36</v>
      </c>
      <c r="U995" t="s">
        <v>37</v>
      </c>
    </row>
    <row r="996" spans="2:22" x14ac:dyDescent="0.35">
      <c r="B996">
        <v>1042</v>
      </c>
      <c r="C996" t="s">
        <v>39</v>
      </c>
      <c r="D996" t="s">
        <v>4359</v>
      </c>
      <c r="E996" t="s">
        <v>4360</v>
      </c>
      <c r="F996" t="s">
        <v>7</v>
      </c>
      <c r="H996" t="s">
        <v>42</v>
      </c>
      <c r="K996" t="s">
        <v>987</v>
      </c>
      <c r="L996" t="s">
        <v>139</v>
      </c>
      <c r="N996" t="s">
        <v>53</v>
      </c>
      <c r="P996" t="s">
        <v>47</v>
      </c>
      <c r="Q996">
        <v>2009</v>
      </c>
      <c r="T996" t="s">
        <v>36</v>
      </c>
      <c r="U996" t="s">
        <v>37</v>
      </c>
      <c r="V996" t="s">
        <v>4361</v>
      </c>
    </row>
    <row r="997" spans="2:22" x14ac:dyDescent="0.35">
      <c r="B997">
        <v>1043</v>
      </c>
      <c r="C997" t="s">
        <v>39</v>
      </c>
      <c r="D997" t="s">
        <v>4362</v>
      </c>
      <c r="E997" t="s">
        <v>4363</v>
      </c>
      <c r="F997" t="s">
        <v>7</v>
      </c>
      <c r="H997" t="s">
        <v>42</v>
      </c>
      <c r="K997" t="s">
        <v>987</v>
      </c>
      <c r="L997" t="s">
        <v>182</v>
      </c>
      <c r="N997" t="s">
        <v>53</v>
      </c>
      <c r="P997" t="s">
        <v>35</v>
      </c>
      <c r="Q997">
        <v>2009</v>
      </c>
      <c r="T997" t="s">
        <v>36</v>
      </c>
      <c r="U997" t="s">
        <v>37</v>
      </c>
      <c r="V997" t="s">
        <v>4364</v>
      </c>
    </row>
    <row r="998" spans="2:22" x14ac:dyDescent="0.35">
      <c r="B998">
        <v>1044</v>
      </c>
      <c r="C998" t="s">
        <v>39</v>
      </c>
      <c r="D998" t="s">
        <v>4365</v>
      </c>
      <c r="E998" t="s">
        <v>4366</v>
      </c>
      <c r="F998" t="s">
        <v>7</v>
      </c>
      <c r="H998" t="s">
        <v>42</v>
      </c>
      <c r="K998" t="s">
        <v>4367</v>
      </c>
      <c r="L998" t="s">
        <v>980</v>
      </c>
      <c r="N998" t="s">
        <v>53</v>
      </c>
      <c r="P998" t="s">
        <v>47</v>
      </c>
      <c r="Q998">
        <v>2009</v>
      </c>
      <c r="T998" t="s">
        <v>36</v>
      </c>
      <c r="U998" t="s">
        <v>37</v>
      </c>
      <c r="V998" t="s">
        <v>4364</v>
      </c>
    </row>
    <row r="999" spans="2:22" x14ac:dyDescent="0.35">
      <c r="B999">
        <v>1045</v>
      </c>
      <c r="C999" t="s">
        <v>65</v>
      </c>
      <c r="D999" t="s">
        <v>4368</v>
      </c>
      <c r="E999" t="s">
        <v>4369</v>
      </c>
      <c r="F999" t="s">
        <v>7</v>
      </c>
      <c r="H999" t="s">
        <v>68</v>
      </c>
      <c r="K999" t="s">
        <v>201</v>
      </c>
      <c r="L999" t="s">
        <v>75</v>
      </c>
      <c r="N999" t="s">
        <v>53</v>
      </c>
      <c r="P999" t="s">
        <v>47</v>
      </c>
      <c r="Q999">
        <v>2011</v>
      </c>
      <c r="T999" t="s">
        <v>36</v>
      </c>
      <c r="U999" t="s">
        <v>37</v>
      </c>
      <c r="V999" t="s">
        <v>353</v>
      </c>
    </row>
    <row r="1000" spans="2:22" x14ac:dyDescent="0.35">
      <c r="B1000">
        <v>1046</v>
      </c>
      <c r="C1000" t="s">
        <v>177</v>
      </c>
      <c r="D1000" t="s">
        <v>4370</v>
      </c>
      <c r="E1000" t="s">
        <v>4371</v>
      </c>
      <c r="F1000" t="s">
        <v>7</v>
      </c>
      <c r="H1000" t="s">
        <v>180</v>
      </c>
      <c r="K1000" t="s">
        <v>2300</v>
      </c>
      <c r="L1000" t="s">
        <v>317</v>
      </c>
      <c r="N1000" t="s">
        <v>392</v>
      </c>
      <c r="P1000" t="s">
        <v>47</v>
      </c>
      <c r="Q1000">
        <v>1998</v>
      </c>
      <c r="T1000" t="s">
        <v>36</v>
      </c>
      <c r="U1000" t="s">
        <v>37</v>
      </c>
      <c r="V1000" t="s">
        <v>4372</v>
      </c>
    </row>
    <row r="1001" spans="2:22" x14ac:dyDescent="0.35">
      <c r="B1001">
        <v>1047</v>
      </c>
      <c r="C1001" t="s">
        <v>65</v>
      </c>
      <c r="D1001" t="s">
        <v>4373</v>
      </c>
      <c r="E1001" t="s">
        <v>4374</v>
      </c>
      <c r="F1001" t="s">
        <v>7</v>
      </c>
      <c r="H1001" t="s">
        <v>68</v>
      </c>
      <c r="K1001" t="s">
        <v>484</v>
      </c>
      <c r="L1001" t="s">
        <v>1371</v>
      </c>
      <c r="N1001" t="s">
        <v>211</v>
      </c>
      <c r="P1001" t="s">
        <v>47</v>
      </c>
      <c r="Q1001">
        <v>2007</v>
      </c>
      <c r="R1001">
        <v>2007</v>
      </c>
      <c r="T1001" t="s">
        <v>36</v>
      </c>
      <c r="U1001" t="s">
        <v>37</v>
      </c>
      <c r="V1001" t="s">
        <v>353</v>
      </c>
    </row>
    <row r="1002" spans="2:22" ht="29" x14ac:dyDescent="0.35">
      <c r="B1002">
        <v>1048</v>
      </c>
      <c r="C1002" t="s">
        <v>128</v>
      </c>
      <c r="D1002" s="1" t="s">
        <v>4375</v>
      </c>
      <c r="E1002" t="s">
        <v>4376</v>
      </c>
      <c r="F1002" t="s">
        <v>7</v>
      </c>
      <c r="H1002" t="s">
        <v>131</v>
      </c>
      <c r="K1002" t="s">
        <v>4377</v>
      </c>
      <c r="L1002" t="s">
        <v>1629</v>
      </c>
      <c r="N1002" t="s">
        <v>134</v>
      </c>
      <c r="P1002" t="s">
        <v>47</v>
      </c>
      <c r="Q1002">
        <v>2006</v>
      </c>
      <c r="T1002" t="s">
        <v>36</v>
      </c>
      <c r="U1002" t="s">
        <v>37</v>
      </c>
      <c r="V1002" t="s">
        <v>4378</v>
      </c>
    </row>
    <row r="1003" spans="2:22" x14ac:dyDescent="0.35">
      <c r="B1003">
        <v>1049</v>
      </c>
      <c r="C1003" t="s">
        <v>91</v>
      </c>
      <c r="D1003" t="s">
        <v>4379</v>
      </c>
      <c r="E1003" t="s">
        <v>4380</v>
      </c>
      <c r="F1003" t="s">
        <v>7</v>
      </c>
      <c r="H1003" t="s">
        <v>94</v>
      </c>
      <c r="K1003" t="s">
        <v>503</v>
      </c>
      <c r="L1003" t="s">
        <v>52</v>
      </c>
      <c r="N1003" t="s">
        <v>53</v>
      </c>
      <c r="P1003" t="s">
        <v>47</v>
      </c>
      <c r="Q1003">
        <v>2001</v>
      </c>
      <c r="T1003" t="s">
        <v>36</v>
      </c>
      <c r="U1003" t="s">
        <v>37</v>
      </c>
      <c r="V1003" t="s">
        <v>4381</v>
      </c>
    </row>
    <row r="1004" spans="2:22" x14ac:dyDescent="0.35">
      <c r="B1004">
        <v>1050</v>
      </c>
      <c r="C1004" t="s">
        <v>83</v>
      </c>
      <c r="D1004" s="1" t="s">
        <v>4382</v>
      </c>
      <c r="E1004" t="s">
        <v>4383</v>
      </c>
      <c r="F1004" t="s">
        <v>7</v>
      </c>
      <c r="H1004" t="s">
        <v>86</v>
      </c>
      <c r="K1004" t="s">
        <v>4384</v>
      </c>
      <c r="L1004" t="s">
        <v>44</v>
      </c>
      <c r="N1004" t="s">
        <v>157</v>
      </c>
      <c r="P1004" t="s">
        <v>54</v>
      </c>
      <c r="Q1004">
        <v>2009</v>
      </c>
      <c r="S1004">
        <v>2014</v>
      </c>
      <c r="T1004" t="s">
        <v>36</v>
      </c>
      <c r="U1004" t="s">
        <v>37</v>
      </c>
      <c r="V1004" t="s">
        <v>4385</v>
      </c>
    </row>
    <row r="1005" spans="2:22" x14ac:dyDescent="0.35">
      <c r="B1005">
        <v>1051</v>
      </c>
      <c r="C1005" t="s">
        <v>39</v>
      </c>
      <c r="D1005" t="s">
        <v>4386</v>
      </c>
      <c r="E1005" t="s">
        <v>4387</v>
      </c>
      <c r="F1005" t="s">
        <v>7</v>
      </c>
      <c r="H1005" t="s">
        <v>42</v>
      </c>
      <c r="K1005" t="s">
        <v>3049</v>
      </c>
      <c r="L1005" t="s">
        <v>44</v>
      </c>
      <c r="N1005" t="s">
        <v>134</v>
      </c>
      <c r="P1005" t="s">
        <v>47</v>
      </c>
      <c r="Q1005">
        <v>2019</v>
      </c>
      <c r="T1005" t="s">
        <v>36</v>
      </c>
      <c r="U1005" t="s">
        <v>37</v>
      </c>
      <c r="V1005" t="s">
        <v>4388</v>
      </c>
    </row>
    <row r="1006" spans="2:22" x14ac:dyDescent="0.35">
      <c r="B1006">
        <v>1052</v>
      </c>
      <c r="C1006" t="s">
        <v>254</v>
      </c>
      <c r="D1006" t="s">
        <v>4389</v>
      </c>
      <c r="E1006" t="s">
        <v>4390</v>
      </c>
      <c r="F1006" t="s">
        <v>7</v>
      </c>
      <c r="H1006" t="s">
        <v>257</v>
      </c>
      <c r="K1006" t="s">
        <v>1434</v>
      </c>
      <c r="L1006" t="s">
        <v>567</v>
      </c>
      <c r="N1006" t="s">
        <v>1440</v>
      </c>
      <c r="P1006" t="s">
        <v>47</v>
      </c>
      <c r="Q1006">
        <v>1999</v>
      </c>
      <c r="T1006" t="s">
        <v>36</v>
      </c>
      <c r="U1006" t="s">
        <v>37</v>
      </c>
      <c r="V1006" t="s">
        <v>4391</v>
      </c>
    </row>
    <row r="1007" spans="2:22" x14ac:dyDescent="0.35">
      <c r="B1007">
        <v>1053</v>
      </c>
      <c r="C1007" t="s">
        <v>302</v>
      </c>
      <c r="D1007" t="s">
        <v>4392</v>
      </c>
      <c r="E1007" t="s">
        <v>4393</v>
      </c>
      <c r="F1007" t="s">
        <v>7</v>
      </c>
      <c r="H1007" t="s">
        <v>305</v>
      </c>
      <c r="K1007" t="s">
        <v>265</v>
      </c>
      <c r="L1007" t="s">
        <v>44</v>
      </c>
      <c r="N1007" t="s">
        <v>134</v>
      </c>
      <c r="P1007" t="s">
        <v>35</v>
      </c>
      <c r="Q1007">
        <v>2001</v>
      </c>
      <c r="T1007" t="s">
        <v>36</v>
      </c>
      <c r="U1007" t="s">
        <v>37</v>
      </c>
      <c r="V1007" t="s">
        <v>4394</v>
      </c>
    </row>
    <row r="1008" spans="2:22" x14ac:dyDescent="0.35">
      <c r="B1008">
        <v>1054</v>
      </c>
      <c r="C1008" t="s">
        <v>177</v>
      </c>
      <c r="D1008" t="s">
        <v>4395</v>
      </c>
      <c r="E1008" t="s">
        <v>4396</v>
      </c>
      <c r="F1008" t="s">
        <v>7</v>
      </c>
      <c r="H1008" t="s">
        <v>180</v>
      </c>
      <c r="K1008" t="s">
        <v>2300</v>
      </c>
      <c r="L1008" t="s">
        <v>44</v>
      </c>
      <c r="N1008" t="s">
        <v>134</v>
      </c>
      <c r="P1008" t="s">
        <v>47</v>
      </c>
      <c r="Q1008">
        <v>2007</v>
      </c>
      <c r="T1008" t="s">
        <v>36</v>
      </c>
      <c r="U1008" t="s">
        <v>37</v>
      </c>
      <c r="V1008" t="s">
        <v>4397</v>
      </c>
    </row>
    <row r="1009" spans="2:22" x14ac:dyDescent="0.35">
      <c r="B1009">
        <v>1055</v>
      </c>
      <c r="C1009" t="s">
        <v>450</v>
      </c>
      <c r="D1009" t="s">
        <v>4398</v>
      </c>
      <c r="E1009" t="s">
        <v>4399</v>
      </c>
      <c r="F1009" t="s">
        <v>7</v>
      </c>
      <c r="H1009" t="s">
        <v>453</v>
      </c>
      <c r="K1009" t="s">
        <v>201</v>
      </c>
      <c r="L1009" t="s">
        <v>44</v>
      </c>
      <c r="M1009" t="s">
        <v>4400</v>
      </c>
      <c r="N1009" t="s">
        <v>134</v>
      </c>
      <c r="P1009" t="s">
        <v>47</v>
      </c>
      <c r="Q1009">
        <v>1983</v>
      </c>
      <c r="T1009" t="s">
        <v>36</v>
      </c>
      <c r="U1009" t="s">
        <v>676</v>
      </c>
      <c r="V1009" t="s">
        <v>4401</v>
      </c>
    </row>
    <row r="1010" spans="2:22" x14ac:dyDescent="0.35">
      <c r="B1010">
        <v>1056</v>
      </c>
      <c r="C1010" t="s">
        <v>128</v>
      </c>
      <c r="D1010" s="1" t="s">
        <v>4402</v>
      </c>
      <c r="E1010" t="s">
        <v>4403</v>
      </c>
      <c r="F1010" t="s">
        <v>7</v>
      </c>
      <c r="H1010" t="s">
        <v>131</v>
      </c>
      <c r="K1010" t="s">
        <v>484</v>
      </c>
      <c r="L1010" t="s">
        <v>44</v>
      </c>
      <c r="N1010" t="s">
        <v>134</v>
      </c>
      <c r="P1010" t="s">
        <v>47</v>
      </c>
      <c r="Q1010">
        <v>1989</v>
      </c>
      <c r="T1010" t="s">
        <v>36</v>
      </c>
      <c r="U1010" t="s">
        <v>676</v>
      </c>
      <c r="V1010" t="s">
        <v>4404</v>
      </c>
    </row>
    <row r="1011" spans="2:22" x14ac:dyDescent="0.35">
      <c r="B1011">
        <v>1057</v>
      </c>
      <c r="C1011" t="s">
        <v>177</v>
      </c>
      <c r="D1011" t="s">
        <v>4405</v>
      </c>
      <c r="E1011" t="s">
        <v>4406</v>
      </c>
      <c r="F1011" t="s">
        <v>7</v>
      </c>
      <c r="H1011" t="s">
        <v>180</v>
      </c>
      <c r="K1011" t="s">
        <v>4407</v>
      </c>
      <c r="L1011" t="s">
        <v>543</v>
      </c>
      <c r="M1011" t="s">
        <v>4408</v>
      </c>
      <c r="N1011" t="s">
        <v>532</v>
      </c>
      <c r="P1011" t="s">
        <v>47</v>
      </c>
      <c r="Q1011">
        <v>1996</v>
      </c>
      <c r="T1011" t="s">
        <v>36</v>
      </c>
      <c r="U1011" t="s">
        <v>1521</v>
      </c>
      <c r="V1011" t="s">
        <v>4409</v>
      </c>
    </row>
    <row r="1012" spans="2:22" x14ac:dyDescent="0.35">
      <c r="B1012">
        <v>1058</v>
      </c>
      <c r="C1012" t="s">
        <v>302</v>
      </c>
      <c r="D1012" t="s">
        <v>4410</v>
      </c>
      <c r="E1012" t="s">
        <v>4411</v>
      </c>
      <c r="F1012" t="s">
        <v>7</v>
      </c>
      <c r="H1012" t="s">
        <v>305</v>
      </c>
      <c r="K1012" t="s">
        <v>265</v>
      </c>
      <c r="L1012" t="s">
        <v>44</v>
      </c>
      <c r="N1012" t="s">
        <v>134</v>
      </c>
      <c r="P1012" t="s">
        <v>444</v>
      </c>
      <c r="Q1012">
        <v>2004</v>
      </c>
      <c r="T1012" t="s">
        <v>36</v>
      </c>
      <c r="U1012" t="s">
        <v>37</v>
      </c>
      <c r="V1012" t="s">
        <v>4412</v>
      </c>
    </row>
    <row r="1013" spans="2:22" x14ac:dyDescent="0.35">
      <c r="B1013">
        <v>1059</v>
      </c>
      <c r="C1013" t="s">
        <v>91</v>
      </c>
      <c r="D1013" t="s">
        <v>4413</v>
      </c>
      <c r="E1013" t="s">
        <v>4414</v>
      </c>
      <c r="F1013" t="s">
        <v>7</v>
      </c>
      <c r="H1013" t="s">
        <v>94</v>
      </c>
      <c r="K1013" t="s">
        <v>74</v>
      </c>
      <c r="L1013" t="s">
        <v>1820</v>
      </c>
      <c r="N1013" t="s">
        <v>605</v>
      </c>
      <c r="P1013" t="s">
        <v>54</v>
      </c>
      <c r="Q1013">
        <v>2007</v>
      </c>
      <c r="S1013">
        <v>2011</v>
      </c>
      <c r="T1013" t="s">
        <v>36</v>
      </c>
      <c r="U1013" t="s">
        <v>37</v>
      </c>
      <c r="V1013" t="s">
        <v>4415</v>
      </c>
    </row>
    <row r="1014" spans="2:22" x14ac:dyDescent="0.35">
      <c r="B1014">
        <v>1060</v>
      </c>
      <c r="C1014" t="s">
        <v>39</v>
      </c>
      <c r="D1014" t="s">
        <v>4416</v>
      </c>
      <c r="E1014" t="s">
        <v>4417</v>
      </c>
      <c r="F1014" t="s">
        <v>7</v>
      </c>
      <c r="H1014" t="s">
        <v>42</v>
      </c>
      <c r="K1014" t="s">
        <v>1456</v>
      </c>
      <c r="L1014" t="s">
        <v>294</v>
      </c>
      <c r="N1014" t="s">
        <v>675</v>
      </c>
      <c r="P1014" t="s">
        <v>54</v>
      </c>
      <c r="Q1014">
        <v>2009</v>
      </c>
      <c r="T1014" t="s">
        <v>36</v>
      </c>
      <c r="U1014" t="s">
        <v>37</v>
      </c>
      <c r="V1014" t="s">
        <v>4418</v>
      </c>
    </row>
    <row r="1015" spans="2:22" x14ac:dyDescent="0.35">
      <c r="B1015">
        <v>1061</v>
      </c>
      <c r="C1015" t="s">
        <v>450</v>
      </c>
      <c r="D1015" t="s">
        <v>4419</v>
      </c>
      <c r="E1015" t="s">
        <v>4420</v>
      </c>
      <c r="F1015" t="s">
        <v>7</v>
      </c>
      <c r="H1015" t="s">
        <v>453</v>
      </c>
      <c r="K1015" t="s">
        <v>542</v>
      </c>
      <c r="L1015" t="s">
        <v>543</v>
      </c>
      <c r="N1015" t="s">
        <v>46</v>
      </c>
      <c r="P1015" t="s">
        <v>47</v>
      </c>
      <c r="Q1015">
        <v>2016</v>
      </c>
      <c r="T1015" t="s">
        <v>36</v>
      </c>
      <c r="U1015" t="s">
        <v>545</v>
      </c>
      <c r="V1015" t="s">
        <v>824</v>
      </c>
    </row>
    <row r="1016" spans="2:22" x14ac:dyDescent="0.35">
      <c r="B1016">
        <v>1062</v>
      </c>
      <c r="C1016" t="s">
        <v>27</v>
      </c>
      <c r="D1016" t="s">
        <v>4421</v>
      </c>
      <c r="E1016" t="s">
        <v>4422</v>
      </c>
      <c r="F1016" t="s">
        <v>7</v>
      </c>
      <c r="H1016" t="s">
        <v>30</v>
      </c>
      <c r="K1016" t="s">
        <v>454</v>
      </c>
      <c r="L1016" t="s">
        <v>96</v>
      </c>
      <c r="N1016" t="s">
        <v>117</v>
      </c>
      <c r="P1016" t="s">
        <v>54</v>
      </c>
      <c r="Q1016">
        <v>2000</v>
      </c>
      <c r="T1016" t="s">
        <v>36</v>
      </c>
      <c r="U1016" t="s">
        <v>37</v>
      </c>
    </row>
    <row r="1017" spans="2:22" x14ac:dyDescent="0.35">
      <c r="B1017">
        <v>1063</v>
      </c>
      <c r="C1017" t="s">
        <v>177</v>
      </c>
      <c r="D1017" t="s">
        <v>4423</v>
      </c>
      <c r="E1017" t="s">
        <v>4424</v>
      </c>
      <c r="F1017" t="s">
        <v>7</v>
      </c>
      <c r="H1017" t="s">
        <v>180</v>
      </c>
      <c r="K1017" t="s">
        <v>4425</v>
      </c>
      <c r="L1017" t="s">
        <v>4426</v>
      </c>
      <c r="N1017" t="s">
        <v>532</v>
      </c>
      <c r="P1017" t="s">
        <v>47</v>
      </c>
      <c r="Q1017">
        <v>1993</v>
      </c>
      <c r="T1017" t="s">
        <v>36</v>
      </c>
      <c r="U1017" t="s">
        <v>37</v>
      </c>
      <c r="V1017" t="s">
        <v>4427</v>
      </c>
    </row>
    <row r="1018" spans="2:22" x14ac:dyDescent="0.35">
      <c r="B1018">
        <v>1065</v>
      </c>
      <c r="C1018" t="s">
        <v>83</v>
      </c>
      <c r="D1018" s="1" t="s">
        <v>4428</v>
      </c>
      <c r="E1018" t="s">
        <v>4429</v>
      </c>
      <c r="F1018" t="s">
        <v>7</v>
      </c>
      <c r="H1018" t="s">
        <v>86</v>
      </c>
      <c r="K1018" t="s">
        <v>4430</v>
      </c>
      <c r="L1018" t="s">
        <v>182</v>
      </c>
      <c r="N1018" t="s">
        <v>53</v>
      </c>
      <c r="P1018" t="s">
        <v>47</v>
      </c>
      <c r="Q1018">
        <v>1992</v>
      </c>
      <c r="T1018" t="s">
        <v>36</v>
      </c>
      <c r="U1018" t="s">
        <v>37</v>
      </c>
      <c r="V1018" t="s">
        <v>4431</v>
      </c>
    </row>
    <row r="1019" spans="2:22" x14ac:dyDescent="0.35">
      <c r="B1019">
        <v>1067</v>
      </c>
      <c r="C1019" t="s">
        <v>128</v>
      </c>
      <c r="D1019" s="1" t="s">
        <v>4432</v>
      </c>
      <c r="E1019" t="s">
        <v>4433</v>
      </c>
      <c r="F1019" t="s">
        <v>7</v>
      </c>
      <c r="H1019" t="s">
        <v>131</v>
      </c>
      <c r="K1019" t="s">
        <v>4434</v>
      </c>
      <c r="L1019" t="s">
        <v>187</v>
      </c>
      <c r="M1019" t="s">
        <v>4435</v>
      </c>
      <c r="N1019" t="s">
        <v>197</v>
      </c>
      <c r="P1019" t="s">
        <v>36</v>
      </c>
      <c r="Q1019">
        <v>2010</v>
      </c>
      <c r="T1019" t="s">
        <v>36</v>
      </c>
      <c r="U1019" t="s">
        <v>545</v>
      </c>
      <c r="V1019" t="s">
        <v>4436</v>
      </c>
    </row>
    <row r="1020" spans="2:22" x14ac:dyDescent="0.35">
      <c r="B1020">
        <v>1068</v>
      </c>
      <c r="C1020" t="s">
        <v>65</v>
      </c>
      <c r="D1020" t="s">
        <v>4437</v>
      </c>
      <c r="E1020" t="s">
        <v>4438</v>
      </c>
      <c r="F1020" t="s">
        <v>7</v>
      </c>
      <c r="H1020" t="s">
        <v>68</v>
      </c>
      <c r="K1020" t="s">
        <v>4439</v>
      </c>
      <c r="L1020" t="s">
        <v>187</v>
      </c>
      <c r="M1020" t="s">
        <v>4440</v>
      </c>
      <c r="N1020" t="s">
        <v>796</v>
      </c>
      <c r="P1020" t="s">
        <v>47</v>
      </c>
      <c r="Q1020">
        <v>2009</v>
      </c>
      <c r="R1020">
        <v>2020</v>
      </c>
      <c r="T1020" t="s">
        <v>36</v>
      </c>
      <c r="U1020" t="s">
        <v>4441</v>
      </c>
      <c r="V1020" t="s">
        <v>353</v>
      </c>
    </row>
    <row r="1021" spans="2:22" x14ac:dyDescent="0.35">
      <c r="B1021">
        <v>1069</v>
      </c>
      <c r="C1021" t="s">
        <v>65</v>
      </c>
      <c r="D1021" t="s">
        <v>4442</v>
      </c>
      <c r="E1021" t="s">
        <v>4443</v>
      </c>
      <c r="F1021" t="s">
        <v>7</v>
      </c>
      <c r="H1021" t="s">
        <v>68</v>
      </c>
      <c r="K1021" t="s">
        <v>4444</v>
      </c>
      <c r="L1021" t="s">
        <v>75</v>
      </c>
      <c r="N1021" t="s">
        <v>605</v>
      </c>
      <c r="P1021" t="s">
        <v>47</v>
      </c>
      <c r="Q1021">
        <v>2003</v>
      </c>
      <c r="T1021" t="s">
        <v>36</v>
      </c>
      <c r="U1021" t="s">
        <v>37</v>
      </c>
      <c r="V1021" t="s">
        <v>4445</v>
      </c>
    </row>
    <row r="1022" spans="2:22" x14ac:dyDescent="0.35">
      <c r="B1022">
        <v>1070</v>
      </c>
      <c r="C1022" t="s">
        <v>56</v>
      </c>
      <c r="D1022" t="s">
        <v>4446</v>
      </c>
      <c r="E1022" t="s">
        <v>4447</v>
      </c>
      <c r="F1022" t="s">
        <v>7</v>
      </c>
      <c r="H1022" t="s">
        <v>59</v>
      </c>
      <c r="K1022" t="s">
        <v>4448</v>
      </c>
      <c r="L1022" t="s">
        <v>4449</v>
      </c>
      <c r="N1022" t="s">
        <v>53</v>
      </c>
      <c r="P1022" t="s">
        <v>47</v>
      </c>
      <c r="Q1022">
        <v>2005</v>
      </c>
      <c r="T1022" t="s">
        <v>36</v>
      </c>
      <c r="U1022" t="s">
        <v>37</v>
      </c>
      <c r="V1022" t="s">
        <v>4450</v>
      </c>
    </row>
    <row r="1023" spans="2:22" x14ac:dyDescent="0.35">
      <c r="B1023">
        <v>1071</v>
      </c>
      <c r="C1023" t="s">
        <v>702</v>
      </c>
      <c r="D1023" t="s">
        <v>4451</v>
      </c>
      <c r="E1023" t="s">
        <v>4452</v>
      </c>
      <c r="F1023" t="s">
        <v>7</v>
      </c>
      <c r="H1023" t="s">
        <v>705</v>
      </c>
      <c r="K1023" t="s">
        <v>385</v>
      </c>
      <c r="L1023" t="s">
        <v>44</v>
      </c>
      <c r="M1023" t="s">
        <v>4453</v>
      </c>
      <c r="N1023" t="s">
        <v>319</v>
      </c>
      <c r="P1023" t="s">
        <v>35</v>
      </c>
      <c r="Q1023">
        <v>2002</v>
      </c>
      <c r="R1023">
        <v>2002</v>
      </c>
      <c r="S1023">
        <v>2011</v>
      </c>
      <c r="T1023" t="s">
        <v>36</v>
      </c>
      <c r="U1023" t="s">
        <v>2634</v>
      </c>
      <c r="V1023" t="s">
        <v>4454</v>
      </c>
    </row>
    <row r="1024" spans="2:22" x14ac:dyDescent="0.35">
      <c r="B1024">
        <v>1072</v>
      </c>
      <c r="C1024" t="s">
        <v>254</v>
      </c>
      <c r="D1024" t="s">
        <v>4455</v>
      </c>
      <c r="E1024" t="s">
        <v>4456</v>
      </c>
      <c r="F1024" t="s">
        <v>7</v>
      </c>
      <c r="H1024" t="s">
        <v>257</v>
      </c>
      <c r="K1024" t="s">
        <v>3223</v>
      </c>
      <c r="L1024" t="s">
        <v>1329</v>
      </c>
      <c r="N1024" t="s">
        <v>34</v>
      </c>
      <c r="P1024" t="s">
        <v>54</v>
      </c>
      <c r="Q1024">
        <v>2007</v>
      </c>
      <c r="T1024" t="s">
        <v>36</v>
      </c>
      <c r="U1024" t="s">
        <v>37</v>
      </c>
      <c r="V1024" t="s">
        <v>4457</v>
      </c>
    </row>
    <row r="1025" spans="2:27" x14ac:dyDescent="0.35">
      <c r="B1025">
        <v>1073</v>
      </c>
      <c r="C1025" t="s">
        <v>217</v>
      </c>
      <c r="D1025" t="s">
        <v>4458</v>
      </c>
      <c r="E1025" t="s">
        <v>4459</v>
      </c>
      <c r="F1025" t="s">
        <v>7</v>
      </c>
      <c r="H1025" t="s">
        <v>220</v>
      </c>
      <c r="K1025" t="s">
        <v>1305</v>
      </c>
      <c r="L1025" t="s">
        <v>96</v>
      </c>
      <c r="M1025" t="s">
        <v>4460</v>
      </c>
      <c r="N1025" t="s">
        <v>605</v>
      </c>
      <c r="P1025" t="s">
        <v>47</v>
      </c>
      <c r="Q1025">
        <v>1993</v>
      </c>
      <c r="T1025" t="s">
        <v>158</v>
      </c>
      <c r="U1025" t="s">
        <v>37</v>
      </c>
      <c r="V1025" t="s">
        <v>4461</v>
      </c>
      <c r="X1025" t="s">
        <v>1344</v>
      </c>
      <c r="Y1025" t="s">
        <v>4462</v>
      </c>
      <c r="Z1025" t="s">
        <v>1346</v>
      </c>
      <c r="AA1025" t="s">
        <v>1347</v>
      </c>
    </row>
    <row r="1026" spans="2:27" x14ac:dyDescent="0.35">
      <c r="B1026">
        <v>1074</v>
      </c>
      <c r="C1026" t="s">
        <v>83</v>
      </c>
      <c r="D1026" s="1" t="s">
        <v>4463</v>
      </c>
      <c r="E1026" t="s">
        <v>4464</v>
      </c>
      <c r="F1026" t="s">
        <v>7</v>
      </c>
      <c r="H1026" t="s">
        <v>86</v>
      </c>
      <c r="K1026" t="s">
        <v>4465</v>
      </c>
      <c r="L1026" t="s">
        <v>96</v>
      </c>
      <c r="N1026" t="s">
        <v>34</v>
      </c>
      <c r="P1026" t="s">
        <v>54</v>
      </c>
      <c r="Q1026">
        <v>2006</v>
      </c>
      <c r="S1026">
        <v>2009</v>
      </c>
      <c r="T1026" t="s">
        <v>36</v>
      </c>
      <c r="U1026" t="s">
        <v>37</v>
      </c>
      <c r="V1026" t="s">
        <v>4466</v>
      </c>
    </row>
    <row r="1027" spans="2:27" x14ac:dyDescent="0.35">
      <c r="B1027">
        <v>1075</v>
      </c>
      <c r="C1027" t="s">
        <v>83</v>
      </c>
      <c r="D1027" s="1" t="s">
        <v>4467</v>
      </c>
      <c r="E1027" t="s">
        <v>4468</v>
      </c>
      <c r="F1027" t="s">
        <v>7</v>
      </c>
      <c r="H1027" t="s">
        <v>86</v>
      </c>
      <c r="K1027" t="s">
        <v>123</v>
      </c>
      <c r="L1027" t="s">
        <v>1908</v>
      </c>
      <c r="M1027" t="s">
        <v>4469</v>
      </c>
      <c r="N1027" t="s">
        <v>34</v>
      </c>
      <c r="P1027" t="s">
        <v>47</v>
      </c>
      <c r="Q1027">
        <v>2000</v>
      </c>
      <c r="T1027" t="s">
        <v>36</v>
      </c>
      <c r="U1027" t="s">
        <v>676</v>
      </c>
      <c r="V1027" t="s">
        <v>4470</v>
      </c>
    </row>
    <row r="1028" spans="2:27" x14ac:dyDescent="0.35">
      <c r="B1028">
        <v>1076</v>
      </c>
      <c r="C1028" t="s">
        <v>407</v>
      </c>
      <c r="D1028" t="s">
        <v>4471</v>
      </c>
      <c r="E1028" t="s">
        <v>4472</v>
      </c>
      <c r="F1028" t="s">
        <v>7</v>
      </c>
      <c r="H1028" t="s">
        <v>410</v>
      </c>
      <c r="K1028" t="s">
        <v>469</v>
      </c>
      <c r="L1028" t="s">
        <v>96</v>
      </c>
      <c r="N1028" t="s">
        <v>34</v>
      </c>
      <c r="P1028" t="s">
        <v>35</v>
      </c>
      <c r="Q1028">
        <v>2003</v>
      </c>
      <c r="T1028" t="s">
        <v>36</v>
      </c>
      <c r="U1028" t="s">
        <v>37</v>
      </c>
      <c r="V1028" t="s">
        <v>4473</v>
      </c>
    </row>
    <row r="1029" spans="2:27" x14ac:dyDescent="0.35">
      <c r="B1029">
        <v>1077</v>
      </c>
      <c r="C1029" t="s">
        <v>83</v>
      </c>
      <c r="D1029" s="1" t="s">
        <v>4474</v>
      </c>
      <c r="E1029" t="s">
        <v>4475</v>
      </c>
      <c r="F1029" t="s">
        <v>7</v>
      </c>
      <c r="H1029" t="s">
        <v>86</v>
      </c>
      <c r="K1029" t="s">
        <v>74</v>
      </c>
      <c r="L1029" t="s">
        <v>416</v>
      </c>
      <c r="N1029" t="s">
        <v>34</v>
      </c>
      <c r="P1029" t="s">
        <v>54</v>
      </c>
      <c r="Q1029">
        <v>2002</v>
      </c>
      <c r="S1029">
        <v>2015</v>
      </c>
      <c r="T1029" t="s">
        <v>36</v>
      </c>
      <c r="U1029" t="s">
        <v>37</v>
      </c>
      <c r="V1029" t="s">
        <v>4476</v>
      </c>
    </row>
    <row r="1030" spans="2:27" x14ac:dyDescent="0.35">
      <c r="B1030">
        <v>1078</v>
      </c>
      <c r="C1030" t="s">
        <v>217</v>
      </c>
      <c r="D1030" t="s">
        <v>4477</v>
      </c>
      <c r="E1030" t="s">
        <v>4478</v>
      </c>
      <c r="F1030" t="s">
        <v>7</v>
      </c>
      <c r="H1030" t="s">
        <v>220</v>
      </c>
      <c r="K1030" t="s">
        <v>503</v>
      </c>
      <c r="L1030" t="s">
        <v>96</v>
      </c>
      <c r="N1030" t="s">
        <v>34</v>
      </c>
      <c r="P1030" t="s">
        <v>47</v>
      </c>
      <c r="Q1030">
        <v>2011</v>
      </c>
      <c r="T1030" t="s">
        <v>36</v>
      </c>
      <c r="U1030" t="s">
        <v>37</v>
      </c>
      <c r="V1030" t="s">
        <v>4479</v>
      </c>
    </row>
    <row r="1031" spans="2:27" x14ac:dyDescent="0.35">
      <c r="B1031">
        <v>1079</v>
      </c>
      <c r="C1031" t="s">
        <v>407</v>
      </c>
      <c r="D1031" t="s">
        <v>4480</v>
      </c>
      <c r="E1031" t="s">
        <v>4481</v>
      </c>
      <c r="F1031" t="s">
        <v>273</v>
      </c>
      <c r="H1031" t="s">
        <v>410</v>
      </c>
      <c r="K1031" t="s">
        <v>484</v>
      </c>
      <c r="L1031" t="s">
        <v>96</v>
      </c>
      <c r="N1031" t="s">
        <v>34</v>
      </c>
      <c r="P1031" t="s">
        <v>47</v>
      </c>
      <c r="Q1031">
        <v>2004</v>
      </c>
      <c r="T1031" t="s">
        <v>36</v>
      </c>
      <c r="U1031" t="s">
        <v>37</v>
      </c>
      <c r="V1031" t="s">
        <v>4482</v>
      </c>
    </row>
    <row r="1032" spans="2:27" x14ac:dyDescent="0.35">
      <c r="B1032">
        <v>1080</v>
      </c>
      <c r="C1032" t="s">
        <v>302</v>
      </c>
      <c r="D1032" t="s">
        <v>4483</v>
      </c>
      <c r="E1032" t="s">
        <v>4484</v>
      </c>
      <c r="F1032" t="s">
        <v>7</v>
      </c>
      <c r="H1032" t="s">
        <v>305</v>
      </c>
      <c r="K1032" t="s">
        <v>1403</v>
      </c>
      <c r="L1032" t="s">
        <v>44</v>
      </c>
      <c r="N1032" t="s">
        <v>134</v>
      </c>
      <c r="P1032" t="s">
        <v>35</v>
      </c>
      <c r="Q1032">
        <v>2000</v>
      </c>
      <c r="T1032" t="s">
        <v>36</v>
      </c>
      <c r="U1032" t="s">
        <v>37</v>
      </c>
      <c r="V1032" t="s">
        <v>4485</v>
      </c>
    </row>
    <row r="1033" spans="2:27" x14ac:dyDescent="0.35">
      <c r="B1033">
        <v>1081</v>
      </c>
      <c r="C1033" t="s">
        <v>302</v>
      </c>
      <c r="D1033" t="s">
        <v>4486</v>
      </c>
      <c r="E1033" t="s">
        <v>4487</v>
      </c>
      <c r="F1033" t="s">
        <v>7</v>
      </c>
      <c r="H1033" t="s">
        <v>305</v>
      </c>
      <c r="K1033" t="s">
        <v>123</v>
      </c>
      <c r="L1033" t="s">
        <v>44</v>
      </c>
      <c r="N1033" t="s">
        <v>319</v>
      </c>
      <c r="P1033" t="s">
        <v>47</v>
      </c>
      <c r="Q1033">
        <v>2006</v>
      </c>
      <c r="T1033" t="s">
        <v>36</v>
      </c>
      <c r="U1033" t="s">
        <v>37</v>
      </c>
      <c r="V1033" t="s">
        <v>4488</v>
      </c>
    </row>
    <row r="1034" spans="2:27" x14ac:dyDescent="0.35">
      <c r="B1034">
        <v>1082</v>
      </c>
      <c r="C1034" t="s">
        <v>302</v>
      </c>
      <c r="D1034" t="s">
        <v>4489</v>
      </c>
      <c r="E1034" t="s">
        <v>4490</v>
      </c>
      <c r="F1034" t="s">
        <v>7</v>
      </c>
      <c r="H1034" t="s">
        <v>305</v>
      </c>
      <c r="K1034" t="s">
        <v>123</v>
      </c>
      <c r="L1034" t="s">
        <v>44</v>
      </c>
      <c r="N1034" t="s">
        <v>319</v>
      </c>
      <c r="P1034" t="s">
        <v>54</v>
      </c>
      <c r="Q1034">
        <v>2007</v>
      </c>
      <c r="T1034" t="s">
        <v>36</v>
      </c>
      <c r="U1034" t="s">
        <v>37</v>
      </c>
      <c r="V1034" t="s">
        <v>4491</v>
      </c>
    </row>
    <row r="1035" spans="2:27" x14ac:dyDescent="0.35">
      <c r="B1035">
        <v>1083</v>
      </c>
      <c r="C1035" t="s">
        <v>302</v>
      </c>
      <c r="D1035" t="s">
        <v>4492</v>
      </c>
      <c r="E1035" t="s">
        <v>4493</v>
      </c>
      <c r="F1035" t="s">
        <v>7</v>
      </c>
      <c r="H1035" t="s">
        <v>305</v>
      </c>
      <c r="K1035" t="s">
        <v>3558</v>
      </c>
      <c r="L1035" t="s">
        <v>722</v>
      </c>
      <c r="N1035" t="s">
        <v>134</v>
      </c>
      <c r="P1035" t="s">
        <v>35</v>
      </c>
      <c r="Q1035">
        <v>2003</v>
      </c>
      <c r="T1035" t="s">
        <v>36</v>
      </c>
      <c r="U1035" t="s">
        <v>37</v>
      </c>
      <c r="V1035" t="s">
        <v>4494</v>
      </c>
    </row>
    <row r="1036" spans="2:27" x14ac:dyDescent="0.35">
      <c r="B1036">
        <v>1084</v>
      </c>
      <c r="C1036" t="s">
        <v>302</v>
      </c>
      <c r="D1036" t="s">
        <v>4495</v>
      </c>
      <c r="E1036" t="s">
        <v>4496</v>
      </c>
      <c r="F1036" t="s">
        <v>7</v>
      </c>
      <c r="H1036" t="s">
        <v>305</v>
      </c>
      <c r="K1036" t="s">
        <v>123</v>
      </c>
      <c r="L1036" t="s">
        <v>317</v>
      </c>
      <c r="M1036" t="s">
        <v>4497</v>
      </c>
      <c r="N1036" t="s">
        <v>319</v>
      </c>
      <c r="P1036" t="s">
        <v>47</v>
      </c>
      <c r="Q1036">
        <v>2014</v>
      </c>
      <c r="T1036" t="s">
        <v>36</v>
      </c>
      <c r="U1036" t="s">
        <v>2634</v>
      </c>
      <c r="V1036" t="s">
        <v>4498</v>
      </c>
    </row>
    <row r="1037" spans="2:27" x14ac:dyDescent="0.35">
      <c r="B1037">
        <v>1085</v>
      </c>
      <c r="C1037" t="s">
        <v>302</v>
      </c>
      <c r="D1037" t="s">
        <v>4499</v>
      </c>
      <c r="E1037" t="s">
        <v>4500</v>
      </c>
      <c r="F1037" t="s">
        <v>7</v>
      </c>
      <c r="H1037" t="s">
        <v>305</v>
      </c>
      <c r="K1037" t="s">
        <v>4501</v>
      </c>
      <c r="L1037" t="s">
        <v>187</v>
      </c>
      <c r="N1037" t="s">
        <v>904</v>
      </c>
      <c r="P1037" t="s">
        <v>47</v>
      </c>
      <c r="Q1037">
        <v>2000</v>
      </c>
      <c r="T1037" t="s">
        <v>36</v>
      </c>
      <c r="U1037" t="s">
        <v>37</v>
      </c>
      <c r="V1037" t="s">
        <v>4502</v>
      </c>
    </row>
    <row r="1038" spans="2:27" x14ac:dyDescent="0.35">
      <c r="B1038">
        <v>1086</v>
      </c>
      <c r="C1038" t="s">
        <v>302</v>
      </c>
      <c r="D1038" t="s">
        <v>4503</v>
      </c>
      <c r="E1038" t="s">
        <v>4504</v>
      </c>
      <c r="F1038" t="s">
        <v>7</v>
      </c>
      <c r="H1038" t="s">
        <v>305</v>
      </c>
      <c r="K1038" t="s">
        <v>4505</v>
      </c>
      <c r="L1038" t="s">
        <v>32</v>
      </c>
      <c r="N1038" t="s">
        <v>34</v>
      </c>
      <c r="P1038" t="s">
        <v>47</v>
      </c>
      <c r="Q1038">
        <v>2005</v>
      </c>
      <c r="T1038" t="s">
        <v>36</v>
      </c>
      <c r="U1038" t="s">
        <v>37</v>
      </c>
      <c r="V1038" t="s">
        <v>1337</v>
      </c>
    </row>
    <row r="1039" spans="2:27" x14ac:dyDescent="0.35">
      <c r="B1039">
        <v>1087</v>
      </c>
      <c r="C1039" t="s">
        <v>302</v>
      </c>
      <c r="D1039" t="s">
        <v>4506</v>
      </c>
      <c r="E1039" t="s">
        <v>4507</v>
      </c>
      <c r="F1039" t="s">
        <v>7</v>
      </c>
      <c r="H1039" t="s">
        <v>305</v>
      </c>
      <c r="K1039" t="s">
        <v>4508</v>
      </c>
      <c r="L1039" t="s">
        <v>339</v>
      </c>
      <c r="N1039" t="s">
        <v>63</v>
      </c>
      <c r="P1039" t="s">
        <v>47</v>
      </c>
      <c r="Q1039">
        <v>2001</v>
      </c>
      <c r="T1039" t="s">
        <v>36</v>
      </c>
      <c r="U1039" t="s">
        <v>37</v>
      </c>
      <c r="V1039" t="s">
        <v>4509</v>
      </c>
    </row>
    <row r="1040" spans="2:27" x14ac:dyDescent="0.35">
      <c r="B1040">
        <v>1088</v>
      </c>
      <c r="C1040" t="s">
        <v>302</v>
      </c>
      <c r="D1040" t="s">
        <v>4510</v>
      </c>
      <c r="E1040" t="s">
        <v>4511</v>
      </c>
      <c r="F1040" t="s">
        <v>7</v>
      </c>
      <c r="H1040" t="s">
        <v>305</v>
      </c>
      <c r="K1040" t="s">
        <v>469</v>
      </c>
      <c r="L1040" t="s">
        <v>96</v>
      </c>
      <c r="M1040" t="s">
        <v>4512</v>
      </c>
      <c r="N1040" t="s">
        <v>392</v>
      </c>
      <c r="P1040" t="s">
        <v>47</v>
      </c>
      <c r="Q1040">
        <v>1999</v>
      </c>
      <c r="T1040" t="s">
        <v>36</v>
      </c>
      <c r="U1040" t="s">
        <v>37</v>
      </c>
      <c r="V1040" t="s">
        <v>4513</v>
      </c>
    </row>
    <row r="1041" spans="2:22" x14ac:dyDescent="0.35">
      <c r="B1041">
        <v>1089</v>
      </c>
      <c r="C1041" t="s">
        <v>56</v>
      </c>
      <c r="D1041" t="s">
        <v>4514</v>
      </c>
      <c r="E1041" t="s">
        <v>4515</v>
      </c>
      <c r="F1041" t="s">
        <v>7</v>
      </c>
      <c r="H1041" t="s">
        <v>59</v>
      </c>
      <c r="K1041" t="s">
        <v>469</v>
      </c>
      <c r="L1041" t="s">
        <v>4516</v>
      </c>
      <c r="N1041" t="s">
        <v>473</v>
      </c>
      <c r="P1041" t="s">
        <v>54</v>
      </c>
      <c r="Q1041">
        <v>2001</v>
      </c>
      <c r="T1041" t="s">
        <v>36</v>
      </c>
      <c r="U1041" t="s">
        <v>37</v>
      </c>
      <c r="V1041" t="s">
        <v>4517</v>
      </c>
    </row>
    <row r="1042" spans="2:22" x14ac:dyDescent="0.35">
      <c r="B1042">
        <v>1090</v>
      </c>
      <c r="C1042" t="s">
        <v>407</v>
      </c>
      <c r="D1042" t="s">
        <v>4518</v>
      </c>
      <c r="E1042" t="s">
        <v>4519</v>
      </c>
      <c r="F1042" t="s">
        <v>7</v>
      </c>
      <c r="H1042" t="s">
        <v>410</v>
      </c>
      <c r="K1042" t="s">
        <v>469</v>
      </c>
      <c r="L1042" t="s">
        <v>96</v>
      </c>
      <c r="N1042" t="s">
        <v>34</v>
      </c>
      <c r="P1042" t="s">
        <v>54</v>
      </c>
      <c r="Q1042">
        <v>2003</v>
      </c>
      <c r="T1042" t="s">
        <v>36</v>
      </c>
      <c r="U1042" t="s">
        <v>37</v>
      </c>
      <c r="V1042" t="s">
        <v>4520</v>
      </c>
    </row>
    <row r="1043" spans="2:22" x14ac:dyDescent="0.35">
      <c r="B1043">
        <v>1091</v>
      </c>
      <c r="C1043" t="s">
        <v>128</v>
      </c>
      <c r="D1043" s="1" t="s">
        <v>4521</v>
      </c>
      <c r="E1043" t="s">
        <v>4522</v>
      </c>
      <c r="F1043" t="s">
        <v>7</v>
      </c>
      <c r="H1043" t="s">
        <v>131</v>
      </c>
      <c r="K1043" t="s">
        <v>1663</v>
      </c>
      <c r="L1043" t="s">
        <v>294</v>
      </c>
      <c r="N1043" t="s">
        <v>392</v>
      </c>
      <c r="P1043" t="s">
        <v>47</v>
      </c>
      <c r="Q1043">
        <v>1994</v>
      </c>
      <c r="T1043" t="s">
        <v>36</v>
      </c>
      <c r="U1043" t="s">
        <v>37</v>
      </c>
      <c r="V1043" t="s">
        <v>4523</v>
      </c>
    </row>
    <row r="1044" spans="2:22" x14ac:dyDescent="0.35">
      <c r="B1044">
        <v>1092</v>
      </c>
      <c r="C1044" t="s">
        <v>39</v>
      </c>
      <c r="D1044" t="s">
        <v>4524</v>
      </c>
      <c r="E1044" t="s">
        <v>4525</v>
      </c>
      <c r="F1044" t="s">
        <v>7</v>
      </c>
      <c r="H1044" t="s">
        <v>42</v>
      </c>
      <c r="K1044" t="s">
        <v>51</v>
      </c>
      <c r="L1044" t="s">
        <v>44</v>
      </c>
      <c r="N1044" t="s">
        <v>134</v>
      </c>
      <c r="P1044" t="s">
        <v>47</v>
      </c>
      <c r="Q1044">
        <v>2008</v>
      </c>
      <c r="T1044" t="s">
        <v>36</v>
      </c>
      <c r="U1044" t="s">
        <v>37</v>
      </c>
      <c r="V1044" t="s">
        <v>4526</v>
      </c>
    </row>
    <row r="1045" spans="2:22" x14ac:dyDescent="0.35">
      <c r="B1045">
        <v>1093</v>
      </c>
      <c r="C1045" t="s">
        <v>177</v>
      </c>
      <c r="D1045" t="s">
        <v>4527</v>
      </c>
      <c r="E1045" t="s">
        <v>4528</v>
      </c>
      <c r="F1045" t="s">
        <v>7</v>
      </c>
      <c r="H1045" t="s">
        <v>180</v>
      </c>
      <c r="K1045" t="s">
        <v>4529</v>
      </c>
      <c r="L1045" t="s">
        <v>1404</v>
      </c>
      <c r="M1045" t="s">
        <v>4530</v>
      </c>
      <c r="N1045" t="s">
        <v>1153</v>
      </c>
      <c r="P1045" t="s">
        <v>35</v>
      </c>
      <c r="Q1045">
        <v>2007</v>
      </c>
      <c r="T1045" t="s">
        <v>36</v>
      </c>
      <c r="U1045" t="s">
        <v>37</v>
      </c>
      <c r="V1045" t="s">
        <v>4531</v>
      </c>
    </row>
    <row r="1046" spans="2:22" x14ac:dyDescent="0.35">
      <c r="B1046">
        <v>1094</v>
      </c>
      <c r="C1046" t="s">
        <v>177</v>
      </c>
      <c r="D1046" t="s">
        <v>4532</v>
      </c>
      <c r="E1046" t="s">
        <v>4533</v>
      </c>
      <c r="F1046" t="s">
        <v>7</v>
      </c>
      <c r="H1046" t="s">
        <v>180</v>
      </c>
      <c r="K1046" t="s">
        <v>4534</v>
      </c>
      <c r="L1046" t="s">
        <v>919</v>
      </c>
      <c r="M1046" t="s">
        <v>1252</v>
      </c>
      <c r="N1046" t="s">
        <v>4535</v>
      </c>
      <c r="P1046" t="s">
        <v>47</v>
      </c>
      <c r="Q1046">
        <v>2009</v>
      </c>
      <c r="T1046" t="s">
        <v>36</v>
      </c>
      <c r="U1046" t="s">
        <v>365</v>
      </c>
      <c r="V1046" t="s">
        <v>4536</v>
      </c>
    </row>
    <row r="1047" spans="2:22" x14ac:dyDescent="0.35">
      <c r="B1047">
        <v>1095</v>
      </c>
      <c r="C1047" t="s">
        <v>177</v>
      </c>
      <c r="D1047" t="s">
        <v>4537</v>
      </c>
      <c r="E1047" t="s">
        <v>4538</v>
      </c>
      <c r="F1047" t="s">
        <v>7</v>
      </c>
      <c r="H1047" t="s">
        <v>180</v>
      </c>
      <c r="K1047" t="s">
        <v>123</v>
      </c>
      <c r="L1047" t="s">
        <v>44</v>
      </c>
      <c r="N1047" t="s">
        <v>197</v>
      </c>
      <c r="P1047" t="s">
        <v>54</v>
      </c>
      <c r="Q1047">
        <v>2013</v>
      </c>
      <c r="T1047" t="s">
        <v>36</v>
      </c>
      <c r="U1047" t="s">
        <v>1521</v>
      </c>
      <c r="V1047" t="s">
        <v>4539</v>
      </c>
    </row>
    <row r="1048" spans="2:22" x14ac:dyDescent="0.35">
      <c r="B1048">
        <v>1096</v>
      </c>
      <c r="C1048" t="s">
        <v>177</v>
      </c>
      <c r="D1048" t="s">
        <v>4540</v>
      </c>
      <c r="E1048" t="s">
        <v>4541</v>
      </c>
      <c r="F1048" t="s">
        <v>7</v>
      </c>
      <c r="H1048" t="s">
        <v>180</v>
      </c>
      <c r="K1048" t="s">
        <v>4542</v>
      </c>
      <c r="L1048" t="s">
        <v>1820</v>
      </c>
      <c r="M1048" t="s">
        <v>4543</v>
      </c>
      <c r="N1048" t="s">
        <v>4535</v>
      </c>
      <c r="P1048" t="s">
        <v>47</v>
      </c>
      <c r="Q1048">
        <v>2015</v>
      </c>
      <c r="S1048">
        <f>2025</f>
        <v>2025</v>
      </c>
      <c r="T1048" t="s">
        <v>36</v>
      </c>
      <c r="U1048" t="s">
        <v>37</v>
      </c>
      <c r="V1048" t="s">
        <v>4544</v>
      </c>
    </row>
    <row r="1049" spans="2:22" x14ac:dyDescent="0.35">
      <c r="B1049">
        <v>1097</v>
      </c>
      <c r="C1049" t="s">
        <v>177</v>
      </c>
      <c r="D1049" t="s">
        <v>4545</v>
      </c>
      <c r="E1049" t="s">
        <v>4546</v>
      </c>
      <c r="F1049" t="s">
        <v>7</v>
      </c>
      <c r="H1049" t="s">
        <v>180</v>
      </c>
      <c r="K1049" t="s">
        <v>123</v>
      </c>
      <c r="L1049" t="s">
        <v>75</v>
      </c>
      <c r="M1049" t="s">
        <v>4547</v>
      </c>
      <c r="N1049" t="s">
        <v>53</v>
      </c>
      <c r="P1049" t="s">
        <v>47</v>
      </c>
      <c r="Q1049">
        <v>2018</v>
      </c>
      <c r="T1049" t="s">
        <v>36</v>
      </c>
      <c r="U1049" t="s">
        <v>37</v>
      </c>
      <c r="V1049" t="s">
        <v>4548</v>
      </c>
    </row>
    <row r="1050" spans="2:22" x14ac:dyDescent="0.35">
      <c r="B1050">
        <v>1098</v>
      </c>
      <c r="C1050" t="s">
        <v>91</v>
      </c>
      <c r="D1050" t="s">
        <v>4549</v>
      </c>
      <c r="E1050" t="s">
        <v>4550</v>
      </c>
      <c r="F1050" t="s">
        <v>1625</v>
      </c>
      <c r="H1050" t="s">
        <v>94</v>
      </c>
      <c r="J1050" t="s">
        <v>4551</v>
      </c>
      <c r="K1050" t="s">
        <v>503</v>
      </c>
      <c r="L1050" t="s">
        <v>61</v>
      </c>
      <c r="M1050" t="s">
        <v>4552</v>
      </c>
      <c r="N1050" t="s">
        <v>63</v>
      </c>
      <c r="P1050" t="s">
        <v>47</v>
      </c>
      <c r="Q1050">
        <v>2017</v>
      </c>
      <c r="T1050" t="s">
        <v>36</v>
      </c>
      <c r="U1050" t="s">
        <v>37</v>
      </c>
      <c r="V1050" t="s">
        <v>4553</v>
      </c>
    </row>
    <row r="1051" spans="2:22" x14ac:dyDescent="0.35">
      <c r="B1051">
        <v>1099</v>
      </c>
      <c r="C1051" t="s">
        <v>91</v>
      </c>
      <c r="D1051" t="s">
        <v>4554</v>
      </c>
      <c r="E1051" t="s">
        <v>4555</v>
      </c>
      <c r="F1051" t="s">
        <v>7</v>
      </c>
      <c r="H1051" t="s">
        <v>94</v>
      </c>
      <c r="K1051" t="s">
        <v>469</v>
      </c>
      <c r="L1051" t="s">
        <v>966</v>
      </c>
      <c r="M1051" t="s">
        <v>4556</v>
      </c>
      <c r="N1051" t="s">
        <v>63</v>
      </c>
      <c r="P1051" t="s">
        <v>47</v>
      </c>
      <c r="Q1051">
        <v>2001</v>
      </c>
      <c r="T1051" t="s">
        <v>36</v>
      </c>
      <c r="U1051" t="s">
        <v>37</v>
      </c>
      <c r="V1051" t="s">
        <v>4557</v>
      </c>
    </row>
    <row r="1052" spans="2:22" x14ac:dyDescent="0.35">
      <c r="B1052">
        <v>1100</v>
      </c>
      <c r="C1052" t="s">
        <v>254</v>
      </c>
      <c r="D1052" t="s">
        <v>4558</v>
      </c>
      <c r="E1052" t="s">
        <v>4559</v>
      </c>
      <c r="F1052" t="s">
        <v>7</v>
      </c>
      <c r="H1052" t="s">
        <v>257</v>
      </c>
      <c r="K1052" t="s">
        <v>503</v>
      </c>
      <c r="L1052" t="s">
        <v>258</v>
      </c>
      <c r="M1052" t="s">
        <v>4560</v>
      </c>
      <c r="N1052" t="s">
        <v>63</v>
      </c>
      <c r="P1052" t="s">
        <v>47</v>
      </c>
      <c r="Q1052">
        <v>2009</v>
      </c>
      <c r="T1052" t="s">
        <v>36</v>
      </c>
      <c r="U1052" t="s">
        <v>37</v>
      </c>
      <c r="V1052" t="s">
        <v>4561</v>
      </c>
    </row>
    <row r="1053" spans="2:22" x14ac:dyDescent="0.35">
      <c r="B1053">
        <v>1101</v>
      </c>
      <c r="C1053" t="s">
        <v>56</v>
      </c>
      <c r="D1053" t="s">
        <v>4562</v>
      </c>
      <c r="E1053" t="s">
        <v>4563</v>
      </c>
      <c r="F1053" t="s">
        <v>7</v>
      </c>
      <c r="H1053" t="s">
        <v>59</v>
      </c>
      <c r="K1053" t="s">
        <v>503</v>
      </c>
      <c r="L1053" t="s">
        <v>103</v>
      </c>
      <c r="N1053" t="s">
        <v>63</v>
      </c>
      <c r="P1053" t="s">
        <v>47</v>
      </c>
      <c r="Q1053">
        <v>2000</v>
      </c>
      <c r="T1053" t="s">
        <v>36</v>
      </c>
      <c r="U1053" t="s">
        <v>37</v>
      </c>
      <c r="V1053" t="s">
        <v>4564</v>
      </c>
    </row>
    <row r="1054" spans="2:22" x14ac:dyDescent="0.35">
      <c r="B1054">
        <v>1102</v>
      </c>
      <c r="C1054" t="s">
        <v>407</v>
      </c>
      <c r="D1054" t="s">
        <v>4565</v>
      </c>
      <c r="E1054" t="s">
        <v>4566</v>
      </c>
      <c r="F1054" t="s">
        <v>7</v>
      </c>
      <c r="H1054" t="s">
        <v>410</v>
      </c>
      <c r="K1054" t="s">
        <v>4567</v>
      </c>
      <c r="L1054" t="s">
        <v>96</v>
      </c>
      <c r="N1054" t="s">
        <v>34</v>
      </c>
      <c r="P1054" t="s">
        <v>35</v>
      </c>
      <c r="Q1054">
        <v>2003</v>
      </c>
      <c r="T1054" t="s">
        <v>36</v>
      </c>
      <c r="U1054" t="s">
        <v>37</v>
      </c>
      <c r="V1054" t="s">
        <v>4568</v>
      </c>
    </row>
    <row r="1055" spans="2:22" x14ac:dyDescent="0.35">
      <c r="B1055">
        <v>1103</v>
      </c>
      <c r="C1055" t="s">
        <v>56</v>
      </c>
      <c r="D1055" t="s">
        <v>4569</v>
      </c>
      <c r="E1055" t="s">
        <v>4570</v>
      </c>
      <c r="F1055" t="s">
        <v>7</v>
      </c>
      <c r="H1055" t="s">
        <v>59</v>
      </c>
      <c r="K1055" t="s">
        <v>3806</v>
      </c>
      <c r="L1055" t="s">
        <v>32</v>
      </c>
      <c r="N1055" t="s">
        <v>34</v>
      </c>
      <c r="P1055" t="s">
        <v>54</v>
      </c>
      <c r="Q1055">
        <v>2001</v>
      </c>
      <c r="S1055">
        <v>2001</v>
      </c>
      <c r="T1055" t="s">
        <v>36</v>
      </c>
      <c r="U1055" t="s">
        <v>37</v>
      </c>
      <c r="V1055" t="s">
        <v>4571</v>
      </c>
    </row>
    <row r="1056" spans="2:22" x14ac:dyDescent="0.35">
      <c r="B1056">
        <v>1104</v>
      </c>
      <c r="C1056" t="s">
        <v>56</v>
      </c>
      <c r="D1056" t="s">
        <v>4572</v>
      </c>
      <c r="E1056" t="s">
        <v>4573</v>
      </c>
      <c r="F1056" t="s">
        <v>7</v>
      </c>
      <c r="H1056" t="s">
        <v>59</v>
      </c>
      <c r="K1056" t="s">
        <v>2414</v>
      </c>
      <c r="L1056" t="s">
        <v>32</v>
      </c>
      <c r="N1056" t="s">
        <v>34</v>
      </c>
      <c r="P1056" t="s">
        <v>47</v>
      </c>
      <c r="Q1056">
        <v>2005</v>
      </c>
      <c r="T1056" t="s">
        <v>36</v>
      </c>
      <c r="U1056" t="s">
        <v>37</v>
      </c>
      <c r="V1056" t="s">
        <v>4574</v>
      </c>
    </row>
    <row r="1057" spans="2:22" x14ac:dyDescent="0.35">
      <c r="B1057">
        <v>1105</v>
      </c>
      <c r="C1057" t="s">
        <v>128</v>
      </c>
      <c r="D1057" s="1" t="s">
        <v>4575</v>
      </c>
      <c r="E1057" t="s">
        <v>4576</v>
      </c>
      <c r="F1057" t="s">
        <v>7</v>
      </c>
      <c r="H1057" t="s">
        <v>131</v>
      </c>
      <c r="K1057" t="s">
        <v>60</v>
      </c>
      <c r="L1057" t="s">
        <v>317</v>
      </c>
      <c r="N1057" t="s">
        <v>53</v>
      </c>
      <c r="P1057" t="s">
        <v>47</v>
      </c>
      <c r="Q1057">
        <v>2006</v>
      </c>
      <c r="T1057" t="s">
        <v>36</v>
      </c>
      <c r="U1057" t="s">
        <v>37</v>
      </c>
    </row>
    <row r="1058" spans="2:22" x14ac:dyDescent="0.35">
      <c r="B1058">
        <v>1106</v>
      </c>
      <c r="C1058" t="s">
        <v>254</v>
      </c>
      <c r="D1058" t="s">
        <v>4577</v>
      </c>
      <c r="E1058" t="s">
        <v>4578</v>
      </c>
      <c r="F1058" t="s">
        <v>7</v>
      </c>
      <c r="H1058" t="s">
        <v>257</v>
      </c>
      <c r="K1058" t="s">
        <v>3551</v>
      </c>
      <c r="L1058" t="s">
        <v>4579</v>
      </c>
      <c r="N1058" t="s">
        <v>53</v>
      </c>
      <c r="P1058" t="s">
        <v>47</v>
      </c>
      <c r="Q1058">
        <v>2003</v>
      </c>
      <c r="T1058" t="s">
        <v>36</v>
      </c>
      <c r="U1058" t="s">
        <v>37</v>
      </c>
      <c r="V1058" t="s">
        <v>4457</v>
      </c>
    </row>
    <row r="1059" spans="2:22" x14ac:dyDescent="0.35">
      <c r="B1059">
        <v>1107</v>
      </c>
      <c r="C1059" t="s">
        <v>177</v>
      </c>
      <c r="D1059" t="s">
        <v>4580</v>
      </c>
      <c r="E1059" t="s">
        <v>4581</v>
      </c>
      <c r="F1059" t="s">
        <v>7</v>
      </c>
      <c r="H1059" t="s">
        <v>180</v>
      </c>
      <c r="K1059" t="s">
        <v>4582</v>
      </c>
      <c r="L1059" t="s">
        <v>416</v>
      </c>
      <c r="N1059" t="s">
        <v>53</v>
      </c>
      <c r="P1059" t="s">
        <v>35</v>
      </c>
      <c r="Q1059">
        <v>2007</v>
      </c>
      <c r="T1059" t="s">
        <v>36</v>
      </c>
      <c r="U1059" t="s">
        <v>37</v>
      </c>
      <c r="V1059" t="s">
        <v>4583</v>
      </c>
    </row>
    <row r="1060" spans="2:22" x14ac:dyDescent="0.35">
      <c r="B1060">
        <v>1108</v>
      </c>
      <c r="C1060" t="s">
        <v>27</v>
      </c>
      <c r="D1060" t="s">
        <v>4584</v>
      </c>
      <c r="E1060" t="s">
        <v>4585</v>
      </c>
      <c r="F1060" t="s">
        <v>7</v>
      </c>
      <c r="H1060" t="s">
        <v>30</v>
      </c>
      <c r="K1060" t="s">
        <v>745</v>
      </c>
      <c r="L1060" t="s">
        <v>294</v>
      </c>
      <c r="N1060" t="s">
        <v>392</v>
      </c>
      <c r="P1060" t="s">
        <v>35</v>
      </c>
      <c r="Q1060">
        <v>1999</v>
      </c>
      <c r="T1060" t="s">
        <v>36</v>
      </c>
      <c r="U1060" t="s">
        <v>37</v>
      </c>
      <c r="V1060" t="s">
        <v>4586</v>
      </c>
    </row>
    <row r="1061" spans="2:22" x14ac:dyDescent="0.35">
      <c r="B1061">
        <v>1109</v>
      </c>
      <c r="C1061" t="s">
        <v>407</v>
      </c>
      <c r="D1061" t="s">
        <v>4587</v>
      </c>
      <c r="E1061" t="s">
        <v>4588</v>
      </c>
      <c r="F1061" t="s">
        <v>7</v>
      </c>
      <c r="H1061" t="s">
        <v>410</v>
      </c>
      <c r="K1061" t="s">
        <v>469</v>
      </c>
      <c r="L1061" t="s">
        <v>317</v>
      </c>
      <c r="N1061" t="s">
        <v>34</v>
      </c>
      <c r="P1061" t="s">
        <v>35</v>
      </c>
      <c r="Q1061">
        <v>2003</v>
      </c>
      <c r="T1061" t="s">
        <v>36</v>
      </c>
      <c r="U1061" t="s">
        <v>37</v>
      </c>
    </row>
    <row r="1062" spans="2:22" x14ac:dyDescent="0.35">
      <c r="B1062">
        <v>1110</v>
      </c>
      <c r="C1062" t="s">
        <v>65</v>
      </c>
      <c r="D1062" t="s">
        <v>4589</v>
      </c>
      <c r="E1062" t="s">
        <v>4590</v>
      </c>
      <c r="F1062" t="s">
        <v>7</v>
      </c>
      <c r="H1062" t="s">
        <v>68</v>
      </c>
      <c r="K1062" t="s">
        <v>3178</v>
      </c>
      <c r="L1062" t="s">
        <v>32</v>
      </c>
      <c r="N1062" t="s">
        <v>34</v>
      </c>
      <c r="P1062" t="s">
        <v>47</v>
      </c>
      <c r="Q1062">
        <v>2003</v>
      </c>
      <c r="T1062" t="s">
        <v>36</v>
      </c>
      <c r="U1062" t="s">
        <v>37</v>
      </c>
    </row>
    <row r="1063" spans="2:22" x14ac:dyDescent="0.35">
      <c r="B1063">
        <v>1111</v>
      </c>
      <c r="C1063" t="s">
        <v>56</v>
      </c>
      <c r="D1063" t="s">
        <v>4591</v>
      </c>
      <c r="E1063" t="s">
        <v>4592</v>
      </c>
      <c r="F1063" t="s">
        <v>7</v>
      </c>
      <c r="H1063" t="s">
        <v>59</v>
      </c>
      <c r="K1063" t="s">
        <v>503</v>
      </c>
      <c r="L1063" t="s">
        <v>2799</v>
      </c>
      <c r="N1063" t="s">
        <v>473</v>
      </c>
      <c r="P1063" t="s">
        <v>54</v>
      </c>
      <c r="Q1063">
        <v>2002</v>
      </c>
      <c r="T1063" t="s">
        <v>36</v>
      </c>
      <c r="U1063" t="s">
        <v>37</v>
      </c>
      <c r="V1063" t="s">
        <v>4593</v>
      </c>
    </row>
    <row r="1064" spans="2:22" x14ac:dyDescent="0.35">
      <c r="B1064">
        <v>1112</v>
      </c>
      <c r="C1064" t="s">
        <v>56</v>
      </c>
      <c r="D1064" t="s">
        <v>4594</v>
      </c>
      <c r="E1064" t="s">
        <v>4595</v>
      </c>
      <c r="F1064" t="s">
        <v>7</v>
      </c>
      <c r="H1064" t="s">
        <v>59</v>
      </c>
      <c r="K1064" t="s">
        <v>4596</v>
      </c>
      <c r="L1064" t="s">
        <v>1908</v>
      </c>
      <c r="N1064" t="s">
        <v>63</v>
      </c>
      <c r="P1064" t="s">
        <v>35</v>
      </c>
      <c r="Q1064">
        <v>2001</v>
      </c>
      <c r="T1064" t="s">
        <v>36</v>
      </c>
      <c r="U1064" t="s">
        <v>37</v>
      </c>
    </row>
    <row r="1065" spans="2:22" x14ac:dyDescent="0.35">
      <c r="B1065">
        <v>1113</v>
      </c>
      <c r="C1065" t="s">
        <v>56</v>
      </c>
      <c r="D1065" t="s">
        <v>4597</v>
      </c>
      <c r="E1065" t="s">
        <v>4598</v>
      </c>
      <c r="F1065" t="s">
        <v>7</v>
      </c>
      <c r="H1065" t="s">
        <v>59</v>
      </c>
      <c r="K1065" t="s">
        <v>503</v>
      </c>
      <c r="L1065" t="s">
        <v>427</v>
      </c>
      <c r="N1065" t="s">
        <v>34</v>
      </c>
      <c r="P1065" t="s">
        <v>47</v>
      </c>
      <c r="Q1065">
        <v>2002</v>
      </c>
      <c r="T1065" t="s">
        <v>36</v>
      </c>
      <c r="U1065" t="s">
        <v>37</v>
      </c>
      <c r="V1065" t="s">
        <v>4599</v>
      </c>
    </row>
    <row r="1066" spans="2:22" x14ac:dyDescent="0.35">
      <c r="B1066">
        <v>1114</v>
      </c>
      <c r="C1066" t="s">
        <v>56</v>
      </c>
      <c r="D1066" t="s">
        <v>4600</v>
      </c>
      <c r="E1066" t="s">
        <v>4601</v>
      </c>
      <c r="F1066" t="s">
        <v>7</v>
      </c>
      <c r="H1066" t="s">
        <v>59</v>
      </c>
      <c r="K1066" t="s">
        <v>503</v>
      </c>
      <c r="L1066" t="s">
        <v>427</v>
      </c>
      <c r="N1066" t="s">
        <v>34</v>
      </c>
      <c r="P1066" t="s">
        <v>47</v>
      </c>
      <c r="Q1066">
        <v>2002</v>
      </c>
      <c r="T1066" t="s">
        <v>36</v>
      </c>
      <c r="U1066" t="s">
        <v>37</v>
      </c>
      <c r="V1066" t="s">
        <v>4599</v>
      </c>
    </row>
    <row r="1067" spans="2:22" x14ac:dyDescent="0.35">
      <c r="B1067">
        <v>1115</v>
      </c>
      <c r="C1067" t="s">
        <v>56</v>
      </c>
      <c r="D1067" t="s">
        <v>4602</v>
      </c>
      <c r="E1067" t="s">
        <v>4603</v>
      </c>
      <c r="F1067" t="s">
        <v>7</v>
      </c>
      <c r="H1067" t="s">
        <v>59</v>
      </c>
      <c r="K1067" t="s">
        <v>716</v>
      </c>
      <c r="L1067" t="s">
        <v>32</v>
      </c>
      <c r="N1067" t="s">
        <v>34</v>
      </c>
      <c r="P1067" t="s">
        <v>54</v>
      </c>
      <c r="Q1067">
        <v>1995</v>
      </c>
      <c r="T1067" t="s">
        <v>36</v>
      </c>
      <c r="U1067" t="s">
        <v>37</v>
      </c>
      <c r="V1067" t="s">
        <v>4604</v>
      </c>
    </row>
    <row r="1068" spans="2:22" x14ac:dyDescent="0.35">
      <c r="B1068">
        <v>1116</v>
      </c>
      <c r="C1068" t="s">
        <v>177</v>
      </c>
      <c r="D1068" t="s">
        <v>4605</v>
      </c>
      <c r="E1068" t="s">
        <v>4606</v>
      </c>
      <c r="F1068" t="s">
        <v>7</v>
      </c>
      <c r="H1068" t="s">
        <v>180</v>
      </c>
      <c r="K1068" t="s">
        <v>201</v>
      </c>
      <c r="L1068" t="s">
        <v>700</v>
      </c>
      <c r="M1068" t="s">
        <v>4607</v>
      </c>
      <c r="N1068" t="s">
        <v>532</v>
      </c>
      <c r="P1068" t="s">
        <v>47</v>
      </c>
      <c r="Q1068">
        <v>2015</v>
      </c>
      <c r="T1068" t="s">
        <v>36</v>
      </c>
      <c r="U1068" t="s">
        <v>1521</v>
      </c>
      <c r="V1068" t="s">
        <v>4608</v>
      </c>
    </row>
    <row r="1069" spans="2:22" x14ac:dyDescent="0.35">
      <c r="B1069">
        <v>1117</v>
      </c>
      <c r="C1069" t="s">
        <v>177</v>
      </c>
      <c r="D1069" t="s">
        <v>4609</v>
      </c>
      <c r="E1069" t="s">
        <v>4610</v>
      </c>
      <c r="F1069" t="s">
        <v>7</v>
      </c>
      <c r="H1069" t="s">
        <v>180</v>
      </c>
      <c r="K1069" t="s">
        <v>1062</v>
      </c>
      <c r="L1069" t="s">
        <v>182</v>
      </c>
      <c r="N1069" t="s">
        <v>53</v>
      </c>
      <c r="P1069" t="s">
        <v>47</v>
      </c>
      <c r="Q1069">
        <v>2015</v>
      </c>
      <c r="T1069" t="s">
        <v>36</v>
      </c>
      <c r="U1069" t="s">
        <v>37</v>
      </c>
      <c r="V1069" t="s">
        <v>4611</v>
      </c>
    </row>
    <row r="1070" spans="2:22" x14ac:dyDescent="0.35">
      <c r="B1070">
        <v>1118</v>
      </c>
      <c r="C1070" t="s">
        <v>499</v>
      </c>
      <c r="D1070" t="s">
        <v>4612</v>
      </c>
      <c r="E1070" t="s">
        <v>4613</v>
      </c>
      <c r="F1070" t="s">
        <v>7</v>
      </c>
      <c r="H1070" t="s">
        <v>502</v>
      </c>
      <c r="K1070" t="s">
        <v>426</v>
      </c>
      <c r="L1070" t="s">
        <v>182</v>
      </c>
      <c r="M1070" t="s">
        <v>4614</v>
      </c>
      <c r="N1070" t="s">
        <v>53</v>
      </c>
      <c r="P1070" t="s">
        <v>47</v>
      </c>
      <c r="Q1070">
        <v>1993</v>
      </c>
      <c r="T1070" t="s">
        <v>36</v>
      </c>
      <c r="U1070" t="s">
        <v>37</v>
      </c>
      <c r="V1070" t="s">
        <v>4615</v>
      </c>
    </row>
    <row r="1071" spans="2:22" x14ac:dyDescent="0.35">
      <c r="B1071">
        <v>1119</v>
      </c>
      <c r="C1071" t="s">
        <v>112</v>
      </c>
      <c r="D1071" t="s">
        <v>4616</v>
      </c>
      <c r="E1071" t="s">
        <v>4617</v>
      </c>
      <c r="F1071" t="s">
        <v>7</v>
      </c>
      <c r="H1071" t="s">
        <v>115</v>
      </c>
      <c r="K1071" t="s">
        <v>4618</v>
      </c>
      <c r="L1071" t="s">
        <v>1773</v>
      </c>
      <c r="M1071" t="s">
        <v>4619</v>
      </c>
      <c r="N1071" t="s">
        <v>63</v>
      </c>
      <c r="P1071" t="s">
        <v>47</v>
      </c>
      <c r="Q1071">
        <v>2015</v>
      </c>
      <c r="T1071" t="s">
        <v>36</v>
      </c>
      <c r="U1071" t="s">
        <v>37</v>
      </c>
      <c r="V1071" t="s">
        <v>4620</v>
      </c>
    </row>
    <row r="1072" spans="2:22" x14ac:dyDescent="0.35">
      <c r="B1072">
        <v>1120</v>
      </c>
      <c r="C1072" t="s">
        <v>177</v>
      </c>
      <c r="D1072" t="s">
        <v>4621</v>
      </c>
      <c r="E1072" t="s">
        <v>4622</v>
      </c>
      <c r="F1072" t="s">
        <v>7</v>
      </c>
      <c r="H1072" t="s">
        <v>180</v>
      </c>
      <c r="K1072" t="s">
        <v>4623</v>
      </c>
      <c r="L1072" t="s">
        <v>182</v>
      </c>
      <c r="N1072" t="s">
        <v>53</v>
      </c>
      <c r="P1072" t="s">
        <v>47</v>
      </c>
      <c r="Q1072">
        <v>2011</v>
      </c>
      <c r="T1072" t="s">
        <v>36</v>
      </c>
      <c r="U1072" t="s">
        <v>37</v>
      </c>
      <c r="V1072" t="s">
        <v>4624</v>
      </c>
    </row>
    <row r="1073" spans="2:27" x14ac:dyDescent="0.35">
      <c r="B1073">
        <v>1121</v>
      </c>
      <c r="C1073" t="s">
        <v>177</v>
      </c>
      <c r="D1073" t="s">
        <v>4625</v>
      </c>
      <c r="E1073" t="s">
        <v>4626</v>
      </c>
      <c r="F1073" t="s">
        <v>7</v>
      </c>
      <c r="H1073" t="s">
        <v>180</v>
      </c>
      <c r="K1073" t="s">
        <v>484</v>
      </c>
      <c r="L1073" t="s">
        <v>543</v>
      </c>
      <c r="N1073" t="s">
        <v>605</v>
      </c>
      <c r="P1073" t="s">
        <v>35</v>
      </c>
      <c r="Q1073">
        <v>2002</v>
      </c>
      <c r="T1073" t="s">
        <v>36</v>
      </c>
      <c r="U1073" t="s">
        <v>37</v>
      </c>
      <c r="V1073" t="s">
        <v>4627</v>
      </c>
    </row>
    <row r="1074" spans="2:27" x14ac:dyDescent="0.35">
      <c r="B1074">
        <v>1122</v>
      </c>
      <c r="C1074" t="s">
        <v>56</v>
      </c>
      <c r="D1074" t="s">
        <v>4628</v>
      </c>
      <c r="E1074" t="s">
        <v>4629</v>
      </c>
      <c r="F1074" t="s">
        <v>7</v>
      </c>
      <c r="H1074" t="s">
        <v>59</v>
      </c>
      <c r="K1074" t="s">
        <v>1610</v>
      </c>
      <c r="L1074" t="s">
        <v>187</v>
      </c>
      <c r="M1074" t="s">
        <v>551</v>
      </c>
      <c r="N1074" t="s">
        <v>189</v>
      </c>
      <c r="P1074" t="s">
        <v>47</v>
      </c>
      <c r="Q1074">
        <v>2014</v>
      </c>
      <c r="T1074" t="s">
        <v>36</v>
      </c>
      <c r="U1074" t="s">
        <v>37</v>
      </c>
      <c r="V1074" t="s">
        <v>4630</v>
      </c>
    </row>
    <row r="1075" spans="2:27" x14ac:dyDescent="0.35">
      <c r="B1075">
        <v>1123</v>
      </c>
      <c r="C1075" t="s">
        <v>56</v>
      </c>
      <c r="D1075" t="s">
        <v>4631</v>
      </c>
      <c r="E1075" t="s">
        <v>4632</v>
      </c>
      <c r="F1075" t="s">
        <v>7</v>
      </c>
      <c r="H1075" t="s">
        <v>59</v>
      </c>
      <c r="K1075" t="s">
        <v>496</v>
      </c>
      <c r="L1075" t="s">
        <v>96</v>
      </c>
      <c r="N1075" t="s">
        <v>34</v>
      </c>
      <c r="P1075" t="s">
        <v>36</v>
      </c>
      <c r="Q1075">
        <v>2005</v>
      </c>
      <c r="T1075" t="s">
        <v>36</v>
      </c>
      <c r="U1075" t="s">
        <v>37</v>
      </c>
      <c r="V1075" t="s">
        <v>4633</v>
      </c>
    </row>
    <row r="1076" spans="2:27" x14ac:dyDescent="0.35">
      <c r="B1076">
        <v>1124</v>
      </c>
      <c r="C1076" t="s">
        <v>83</v>
      </c>
      <c r="D1076" s="1" t="s">
        <v>4634</v>
      </c>
      <c r="E1076" t="s">
        <v>4635</v>
      </c>
      <c r="F1076" t="s">
        <v>7</v>
      </c>
      <c r="H1076" t="s">
        <v>86</v>
      </c>
      <c r="K1076" t="s">
        <v>454</v>
      </c>
      <c r="L1076" t="s">
        <v>44</v>
      </c>
      <c r="N1076" t="s">
        <v>392</v>
      </c>
      <c r="P1076" t="s">
        <v>54</v>
      </c>
      <c r="Q1076">
        <v>1999</v>
      </c>
      <c r="S1076">
        <v>1999</v>
      </c>
      <c r="T1076" t="s">
        <v>36</v>
      </c>
      <c r="U1076" t="s">
        <v>37</v>
      </c>
      <c r="V1076" t="s">
        <v>4636</v>
      </c>
    </row>
    <row r="1077" spans="2:27" x14ac:dyDescent="0.35">
      <c r="B1077">
        <v>1125</v>
      </c>
      <c r="C1077" t="s">
        <v>702</v>
      </c>
      <c r="D1077" t="s">
        <v>4637</v>
      </c>
      <c r="E1077" t="s">
        <v>4638</v>
      </c>
      <c r="F1077" t="s">
        <v>7</v>
      </c>
      <c r="H1077" t="s">
        <v>705</v>
      </c>
      <c r="K1077" t="s">
        <v>123</v>
      </c>
      <c r="L1077" t="s">
        <v>543</v>
      </c>
      <c r="M1077" t="s">
        <v>4639</v>
      </c>
      <c r="N1077" t="s">
        <v>197</v>
      </c>
      <c r="P1077" t="s">
        <v>54</v>
      </c>
      <c r="Q1077">
        <v>2010</v>
      </c>
      <c r="S1077">
        <v>2020</v>
      </c>
      <c r="T1077" t="s">
        <v>36</v>
      </c>
      <c r="U1077" t="s">
        <v>37</v>
      </c>
      <c r="V1077" t="s">
        <v>4640</v>
      </c>
    </row>
    <row r="1078" spans="2:27" x14ac:dyDescent="0.35">
      <c r="B1078">
        <v>1126</v>
      </c>
      <c r="C1078" t="s">
        <v>177</v>
      </c>
      <c r="D1078" t="s">
        <v>4641</v>
      </c>
      <c r="E1078" t="s">
        <v>4642</v>
      </c>
      <c r="F1078" t="s">
        <v>7</v>
      </c>
      <c r="H1078" t="s">
        <v>180</v>
      </c>
      <c r="K1078" t="s">
        <v>987</v>
      </c>
      <c r="L1078" t="s">
        <v>182</v>
      </c>
      <c r="M1078" t="s">
        <v>4643</v>
      </c>
      <c r="N1078" t="s">
        <v>53</v>
      </c>
      <c r="P1078" t="s">
        <v>47</v>
      </c>
      <c r="Q1078">
        <v>2009</v>
      </c>
      <c r="T1078" t="s">
        <v>158</v>
      </c>
      <c r="U1078" t="s">
        <v>37</v>
      </c>
      <c r="V1078" t="s">
        <v>4644</v>
      </c>
      <c r="W1078" t="s">
        <v>4645</v>
      </c>
      <c r="X1078" t="s">
        <v>679</v>
      </c>
      <c r="Y1078">
        <v>20</v>
      </c>
      <c r="Z1078">
        <v>2010</v>
      </c>
      <c r="AA1078">
        <v>2025</v>
      </c>
    </row>
    <row r="1079" spans="2:27" x14ac:dyDescent="0.35">
      <c r="B1079">
        <v>1127</v>
      </c>
      <c r="C1079" t="s">
        <v>39</v>
      </c>
      <c r="D1079" t="s">
        <v>4646</v>
      </c>
      <c r="E1079" t="s">
        <v>4647</v>
      </c>
      <c r="F1079" t="s">
        <v>7</v>
      </c>
      <c r="H1079" t="s">
        <v>42</v>
      </c>
      <c r="K1079" t="s">
        <v>2961</v>
      </c>
      <c r="L1079" t="s">
        <v>32</v>
      </c>
      <c r="N1079" t="s">
        <v>34</v>
      </c>
      <c r="P1079" t="s">
        <v>47</v>
      </c>
      <c r="Q1079">
        <v>1997</v>
      </c>
      <c r="T1079" t="s">
        <v>36</v>
      </c>
      <c r="U1079" t="s">
        <v>37</v>
      </c>
      <c r="V1079" t="s">
        <v>4648</v>
      </c>
    </row>
    <row r="1080" spans="2:27" x14ac:dyDescent="0.35">
      <c r="B1080">
        <v>1128</v>
      </c>
      <c r="C1080" t="s">
        <v>407</v>
      </c>
      <c r="D1080" t="s">
        <v>4649</v>
      </c>
      <c r="E1080" t="s">
        <v>4650</v>
      </c>
      <c r="F1080" t="s">
        <v>7</v>
      </c>
      <c r="H1080" t="s">
        <v>410</v>
      </c>
      <c r="K1080" t="s">
        <v>4651</v>
      </c>
      <c r="L1080" t="s">
        <v>75</v>
      </c>
      <c r="N1080" t="s">
        <v>53</v>
      </c>
      <c r="P1080" t="s">
        <v>47</v>
      </c>
      <c r="Q1080">
        <v>1991</v>
      </c>
      <c r="T1080" t="s">
        <v>36</v>
      </c>
      <c r="U1080" t="s">
        <v>37</v>
      </c>
      <c r="V1080" t="s">
        <v>4652</v>
      </c>
    </row>
    <row r="1081" spans="2:27" x14ac:dyDescent="0.35">
      <c r="B1081">
        <v>1129</v>
      </c>
      <c r="C1081" t="s">
        <v>177</v>
      </c>
      <c r="D1081" t="s">
        <v>4653</v>
      </c>
      <c r="E1081" t="s">
        <v>4654</v>
      </c>
      <c r="F1081" t="s">
        <v>7</v>
      </c>
      <c r="H1081" t="s">
        <v>180</v>
      </c>
      <c r="K1081" t="s">
        <v>4655</v>
      </c>
      <c r="L1081" t="s">
        <v>317</v>
      </c>
      <c r="M1081" t="s">
        <v>4656</v>
      </c>
      <c r="N1081" t="s">
        <v>53</v>
      </c>
      <c r="P1081" t="s">
        <v>35</v>
      </c>
      <c r="Q1081">
        <v>1999</v>
      </c>
      <c r="R1081">
        <v>1999</v>
      </c>
      <c r="S1081">
        <v>2007</v>
      </c>
      <c r="T1081" t="s">
        <v>36</v>
      </c>
      <c r="U1081" t="s">
        <v>37</v>
      </c>
      <c r="V1081" t="s">
        <v>4657</v>
      </c>
    </row>
    <row r="1082" spans="2:27" x14ac:dyDescent="0.35">
      <c r="B1082">
        <v>1130</v>
      </c>
      <c r="C1082" t="s">
        <v>177</v>
      </c>
      <c r="D1082" t="s">
        <v>4658</v>
      </c>
      <c r="E1082" t="s">
        <v>4659</v>
      </c>
      <c r="F1082" t="s">
        <v>7</v>
      </c>
      <c r="H1082" t="s">
        <v>180</v>
      </c>
      <c r="K1082" t="s">
        <v>503</v>
      </c>
      <c r="L1082" t="s">
        <v>32</v>
      </c>
      <c r="N1082" t="s">
        <v>34</v>
      </c>
      <c r="P1082" t="s">
        <v>47</v>
      </c>
      <c r="Q1082">
        <v>1992</v>
      </c>
      <c r="T1082" t="s">
        <v>36</v>
      </c>
      <c r="U1082" t="s">
        <v>37</v>
      </c>
      <c r="V1082" t="s">
        <v>4660</v>
      </c>
    </row>
    <row r="1083" spans="2:27" x14ac:dyDescent="0.35">
      <c r="B1083">
        <v>1131</v>
      </c>
      <c r="C1083" t="s">
        <v>407</v>
      </c>
      <c r="D1083" t="s">
        <v>4661</v>
      </c>
      <c r="E1083" t="s">
        <v>4662</v>
      </c>
      <c r="F1083" t="s">
        <v>7</v>
      </c>
      <c r="H1083" t="s">
        <v>410</v>
      </c>
      <c r="K1083" t="s">
        <v>1781</v>
      </c>
      <c r="L1083" t="s">
        <v>842</v>
      </c>
      <c r="M1083" t="s">
        <v>4663</v>
      </c>
      <c r="N1083" t="s">
        <v>134</v>
      </c>
      <c r="P1083" t="s">
        <v>444</v>
      </c>
      <c r="Q1083">
        <v>2017</v>
      </c>
      <c r="R1083">
        <v>2019</v>
      </c>
      <c r="T1083" t="s">
        <v>158</v>
      </c>
      <c r="U1083" t="s">
        <v>37</v>
      </c>
      <c r="V1083" t="s">
        <v>4664</v>
      </c>
    </row>
    <row r="1084" spans="2:27" x14ac:dyDescent="0.35">
      <c r="B1084">
        <v>1132</v>
      </c>
      <c r="C1084" t="s">
        <v>177</v>
      </c>
      <c r="D1084" t="s">
        <v>4665</v>
      </c>
      <c r="E1084" t="s">
        <v>4666</v>
      </c>
      <c r="F1084" t="s">
        <v>7</v>
      </c>
      <c r="H1084" t="s">
        <v>180</v>
      </c>
      <c r="K1084" t="s">
        <v>4667</v>
      </c>
      <c r="L1084" t="s">
        <v>182</v>
      </c>
      <c r="N1084" t="s">
        <v>53</v>
      </c>
      <c r="P1084" t="s">
        <v>54</v>
      </c>
      <c r="Q1084">
        <v>2007</v>
      </c>
      <c r="R1084">
        <v>2007</v>
      </c>
      <c r="S1084">
        <v>2013</v>
      </c>
      <c r="T1084" t="s">
        <v>36</v>
      </c>
      <c r="U1084" t="s">
        <v>320</v>
      </c>
      <c r="V1084" t="s">
        <v>4668</v>
      </c>
    </row>
    <row r="1085" spans="2:27" x14ac:dyDescent="0.35">
      <c r="B1085">
        <v>1133</v>
      </c>
      <c r="C1085" t="s">
        <v>177</v>
      </c>
      <c r="D1085" t="s">
        <v>4669</v>
      </c>
      <c r="E1085" t="s">
        <v>4670</v>
      </c>
      <c r="F1085" t="s">
        <v>7</v>
      </c>
      <c r="H1085" t="s">
        <v>180</v>
      </c>
      <c r="K1085" t="s">
        <v>3806</v>
      </c>
      <c r="L1085" t="s">
        <v>32</v>
      </c>
      <c r="N1085" t="s">
        <v>34</v>
      </c>
      <c r="P1085" t="s">
        <v>47</v>
      </c>
      <c r="Q1085">
        <v>1978</v>
      </c>
      <c r="T1085" t="s">
        <v>36</v>
      </c>
      <c r="U1085" t="s">
        <v>37</v>
      </c>
      <c r="V1085" t="s">
        <v>4671</v>
      </c>
    </row>
    <row r="1086" spans="2:27" x14ac:dyDescent="0.35">
      <c r="B1086">
        <v>1134</v>
      </c>
      <c r="C1086" t="s">
        <v>177</v>
      </c>
      <c r="D1086" t="s">
        <v>4672</v>
      </c>
      <c r="E1086" t="s">
        <v>4673</v>
      </c>
      <c r="F1086" t="s">
        <v>7</v>
      </c>
      <c r="H1086" t="s">
        <v>180</v>
      </c>
      <c r="K1086" t="s">
        <v>4674</v>
      </c>
      <c r="L1086" t="s">
        <v>766</v>
      </c>
      <c r="N1086" t="s">
        <v>53</v>
      </c>
      <c r="P1086" t="s">
        <v>35</v>
      </c>
      <c r="Q1086">
        <v>2010</v>
      </c>
      <c r="T1086" t="s">
        <v>36</v>
      </c>
      <c r="U1086" t="s">
        <v>37</v>
      </c>
      <c r="V1086" t="s">
        <v>4675</v>
      </c>
    </row>
    <row r="1087" spans="2:27" x14ac:dyDescent="0.35">
      <c r="B1087">
        <v>1135</v>
      </c>
      <c r="C1087" t="s">
        <v>177</v>
      </c>
      <c r="D1087" t="s">
        <v>4676</v>
      </c>
      <c r="E1087" t="s">
        <v>4677</v>
      </c>
      <c r="F1087" t="s">
        <v>7</v>
      </c>
      <c r="H1087" t="s">
        <v>180</v>
      </c>
      <c r="K1087" t="s">
        <v>4678</v>
      </c>
      <c r="L1087" t="s">
        <v>96</v>
      </c>
      <c r="N1087" t="s">
        <v>53</v>
      </c>
      <c r="P1087" t="s">
        <v>54</v>
      </c>
      <c r="Q1087">
        <v>2008</v>
      </c>
      <c r="T1087" t="s">
        <v>36</v>
      </c>
      <c r="U1087" t="s">
        <v>37</v>
      </c>
      <c r="V1087" t="s">
        <v>4679</v>
      </c>
    </row>
    <row r="1088" spans="2:27" x14ac:dyDescent="0.35">
      <c r="B1088">
        <v>1136</v>
      </c>
      <c r="C1088" t="s">
        <v>407</v>
      </c>
      <c r="D1088" t="s">
        <v>4680</v>
      </c>
      <c r="E1088" t="s">
        <v>4681</v>
      </c>
      <c r="F1088" t="s">
        <v>7</v>
      </c>
      <c r="H1088" t="s">
        <v>410</v>
      </c>
      <c r="K1088" t="s">
        <v>4682</v>
      </c>
      <c r="L1088" t="s">
        <v>4683</v>
      </c>
      <c r="N1088" t="s">
        <v>34</v>
      </c>
      <c r="P1088" t="s">
        <v>35</v>
      </c>
      <c r="Q1088">
        <v>2001</v>
      </c>
      <c r="S1088">
        <v>2006</v>
      </c>
      <c r="T1088" t="s">
        <v>36</v>
      </c>
      <c r="U1088" t="s">
        <v>37</v>
      </c>
      <c r="V1088" t="s">
        <v>4684</v>
      </c>
    </row>
    <row r="1089" spans="2:22" x14ac:dyDescent="0.35">
      <c r="B1089">
        <v>1137</v>
      </c>
      <c r="C1089" t="s">
        <v>177</v>
      </c>
      <c r="D1089" t="s">
        <v>4685</v>
      </c>
      <c r="E1089" t="s">
        <v>4686</v>
      </c>
      <c r="F1089" t="s">
        <v>7</v>
      </c>
      <c r="H1089" t="s">
        <v>180</v>
      </c>
      <c r="K1089" t="s">
        <v>484</v>
      </c>
      <c r="L1089" t="s">
        <v>187</v>
      </c>
      <c r="N1089" t="s">
        <v>641</v>
      </c>
      <c r="P1089" t="s">
        <v>47</v>
      </c>
      <c r="Q1089">
        <v>1976</v>
      </c>
      <c r="T1089" t="s">
        <v>36</v>
      </c>
      <c r="U1089" t="s">
        <v>37</v>
      </c>
      <c r="V1089" t="s">
        <v>4687</v>
      </c>
    </row>
    <row r="1090" spans="2:22" x14ac:dyDescent="0.35">
      <c r="B1090">
        <v>1138</v>
      </c>
      <c r="C1090" t="s">
        <v>177</v>
      </c>
      <c r="D1090" t="s">
        <v>4688</v>
      </c>
      <c r="E1090" t="s">
        <v>4689</v>
      </c>
      <c r="F1090" t="s">
        <v>7</v>
      </c>
      <c r="H1090" t="s">
        <v>180</v>
      </c>
      <c r="K1090" t="s">
        <v>4690</v>
      </c>
      <c r="L1090" t="s">
        <v>75</v>
      </c>
      <c r="N1090" t="s">
        <v>53</v>
      </c>
      <c r="P1090" t="s">
        <v>35</v>
      </c>
      <c r="Q1090">
        <v>2006</v>
      </c>
      <c r="T1090" t="s">
        <v>36</v>
      </c>
      <c r="U1090" t="s">
        <v>37</v>
      </c>
      <c r="V1090" t="s">
        <v>4691</v>
      </c>
    </row>
    <row r="1091" spans="2:22" x14ac:dyDescent="0.35">
      <c r="B1091">
        <v>1139</v>
      </c>
      <c r="C1091" t="s">
        <v>261</v>
      </c>
      <c r="D1091" t="s">
        <v>4692</v>
      </c>
      <c r="E1091" t="s">
        <v>4693</v>
      </c>
      <c r="F1091" t="s">
        <v>7</v>
      </c>
      <c r="H1091" t="s">
        <v>264</v>
      </c>
      <c r="K1091" t="s">
        <v>480</v>
      </c>
      <c r="L1091" t="s">
        <v>1820</v>
      </c>
      <c r="M1091" t="s">
        <v>4694</v>
      </c>
      <c r="N1091" t="s">
        <v>53</v>
      </c>
      <c r="P1091" t="s">
        <v>47</v>
      </c>
      <c r="Q1091">
        <v>2010</v>
      </c>
      <c r="T1091" t="s">
        <v>36</v>
      </c>
      <c r="U1091" t="s">
        <v>37</v>
      </c>
      <c r="V1091" t="s">
        <v>4695</v>
      </c>
    </row>
    <row r="1092" spans="2:22" x14ac:dyDescent="0.35">
      <c r="B1092">
        <v>1140</v>
      </c>
      <c r="C1092" t="s">
        <v>39</v>
      </c>
      <c r="D1092" t="s">
        <v>4696</v>
      </c>
      <c r="E1092" t="s">
        <v>4697</v>
      </c>
      <c r="F1092" t="s">
        <v>7</v>
      </c>
      <c r="H1092" t="s">
        <v>42</v>
      </c>
      <c r="K1092" t="s">
        <v>469</v>
      </c>
      <c r="L1092" t="s">
        <v>4698</v>
      </c>
      <c r="N1092" t="s">
        <v>169</v>
      </c>
      <c r="P1092" t="s">
        <v>54</v>
      </c>
      <c r="Q1092">
        <v>2015</v>
      </c>
      <c r="T1092" t="s">
        <v>36</v>
      </c>
      <c r="U1092" t="s">
        <v>37</v>
      </c>
      <c r="V1092" t="s">
        <v>4699</v>
      </c>
    </row>
    <row r="1093" spans="2:22" x14ac:dyDescent="0.35">
      <c r="B1093">
        <v>1141</v>
      </c>
      <c r="C1093" t="s">
        <v>407</v>
      </c>
      <c r="D1093" t="s">
        <v>4700</v>
      </c>
      <c r="E1093" t="s">
        <v>4701</v>
      </c>
      <c r="F1093" t="s">
        <v>7</v>
      </c>
      <c r="H1093" t="s">
        <v>410</v>
      </c>
      <c r="K1093" t="s">
        <v>1305</v>
      </c>
      <c r="L1093" t="s">
        <v>96</v>
      </c>
      <c r="M1093" t="s">
        <v>4702</v>
      </c>
      <c r="N1093" t="s">
        <v>34</v>
      </c>
      <c r="P1093" t="s">
        <v>47</v>
      </c>
      <c r="Q1093">
        <v>2010</v>
      </c>
      <c r="T1093" t="s">
        <v>36</v>
      </c>
      <c r="U1093" t="s">
        <v>37</v>
      </c>
      <c r="V1093" t="s">
        <v>4703</v>
      </c>
    </row>
    <row r="1094" spans="2:22" x14ac:dyDescent="0.35">
      <c r="B1094">
        <v>1142</v>
      </c>
      <c r="C1094" t="s">
        <v>177</v>
      </c>
      <c r="D1094" t="s">
        <v>4704</v>
      </c>
      <c r="E1094" t="s">
        <v>4705</v>
      </c>
      <c r="F1094" t="s">
        <v>7</v>
      </c>
      <c r="H1094" t="s">
        <v>180</v>
      </c>
      <c r="K1094" t="s">
        <v>503</v>
      </c>
      <c r="L1094" t="s">
        <v>32</v>
      </c>
      <c r="N1094" t="s">
        <v>34</v>
      </c>
      <c r="P1094" t="s">
        <v>35</v>
      </c>
      <c r="Q1094">
        <v>1992</v>
      </c>
      <c r="T1094" t="s">
        <v>36</v>
      </c>
      <c r="U1094" t="s">
        <v>37</v>
      </c>
      <c r="V1094" t="s">
        <v>4706</v>
      </c>
    </row>
    <row r="1095" spans="2:22" x14ac:dyDescent="0.35">
      <c r="B1095">
        <v>1143</v>
      </c>
      <c r="C1095" t="s">
        <v>39</v>
      </c>
      <c r="D1095" t="s">
        <v>4707</v>
      </c>
      <c r="E1095" t="s">
        <v>4708</v>
      </c>
      <c r="F1095" t="s">
        <v>7</v>
      </c>
      <c r="H1095" t="s">
        <v>42</v>
      </c>
      <c r="K1095" t="s">
        <v>4709</v>
      </c>
      <c r="L1095" t="s">
        <v>32</v>
      </c>
      <c r="N1095" t="s">
        <v>34</v>
      </c>
      <c r="P1095" t="s">
        <v>47</v>
      </c>
      <c r="Q1095">
        <v>1985</v>
      </c>
      <c r="T1095" t="s">
        <v>36</v>
      </c>
      <c r="U1095" t="s">
        <v>37</v>
      </c>
      <c r="V1095" t="s">
        <v>4710</v>
      </c>
    </row>
    <row r="1096" spans="2:22" x14ac:dyDescent="0.35">
      <c r="B1096">
        <v>1144</v>
      </c>
      <c r="C1096" t="s">
        <v>177</v>
      </c>
      <c r="D1096" t="s">
        <v>4711</v>
      </c>
      <c r="E1096" t="s">
        <v>4712</v>
      </c>
      <c r="F1096" t="s">
        <v>7</v>
      </c>
      <c r="H1096" t="s">
        <v>180</v>
      </c>
      <c r="K1096" t="s">
        <v>4713</v>
      </c>
      <c r="L1096" t="s">
        <v>891</v>
      </c>
      <c r="N1096" t="s">
        <v>53</v>
      </c>
      <c r="P1096" t="s">
        <v>35</v>
      </c>
      <c r="Q1096">
        <v>2005</v>
      </c>
      <c r="T1096" t="s">
        <v>36</v>
      </c>
      <c r="U1096" t="s">
        <v>37</v>
      </c>
      <c r="V1096" t="s">
        <v>4714</v>
      </c>
    </row>
    <row r="1097" spans="2:22" x14ac:dyDescent="0.35">
      <c r="B1097">
        <v>1145</v>
      </c>
      <c r="C1097" t="s">
        <v>407</v>
      </c>
      <c r="D1097" t="s">
        <v>4715</v>
      </c>
      <c r="E1097" t="s">
        <v>4716</v>
      </c>
      <c r="F1097" t="s">
        <v>7</v>
      </c>
      <c r="H1097" t="s">
        <v>410</v>
      </c>
      <c r="K1097" t="s">
        <v>4717</v>
      </c>
      <c r="L1097" t="s">
        <v>44</v>
      </c>
      <c r="M1097" t="s">
        <v>4718</v>
      </c>
      <c r="N1097" t="s">
        <v>630</v>
      </c>
      <c r="P1097" t="s">
        <v>54</v>
      </c>
      <c r="Q1097">
        <v>2010</v>
      </c>
      <c r="S1097">
        <f>2020</f>
        <v>2020</v>
      </c>
      <c r="T1097" t="s">
        <v>36</v>
      </c>
      <c r="U1097" t="s">
        <v>37</v>
      </c>
      <c r="V1097" t="s">
        <v>4719</v>
      </c>
    </row>
    <row r="1098" spans="2:22" x14ac:dyDescent="0.35">
      <c r="B1098">
        <v>1146</v>
      </c>
      <c r="C1098" t="s">
        <v>177</v>
      </c>
      <c r="D1098" t="s">
        <v>4720</v>
      </c>
      <c r="E1098" t="s">
        <v>4721</v>
      </c>
      <c r="F1098" t="s">
        <v>7</v>
      </c>
      <c r="H1098" t="s">
        <v>180</v>
      </c>
      <c r="K1098" t="s">
        <v>4722</v>
      </c>
      <c r="L1098" t="s">
        <v>712</v>
      </c>
      <c r="N1098" t="s">
        <v>532</v>
      </c>
      <c r="P1098" t="s">
        <v>47</v>
      </c>
      <c r="Q1098">
        <v>2005</v>
      </c>
      <c r="T1098" t="s">
        <v>36</v>
      </c>
      <c r="U1098" t="s">
        <v>37</v>
      </c>
      <c r="V1098" t="s">
        <v>4723</v>
      </c>
    </row>
    <row r="1099" spans="2:22" x14ac:dyDescent="0.35">
      <c r="B1099">
        <v>1147</v>
      </c>
      <c r="C1099" t="s">
        <v>177</v>
      </c>
      <c r="D1099" t="s">
        <v>4724</v>
      </c>
      <c r="E1099" t="s">
        <v>4725</v>
      </c>
      <c r="F1099" t="s">
        <v>7</v>
      </c>
      <c r="H1099" t="s">
        <v>180</v>
      </c>
      <c r="K1099" t="s">
        <v>69</v>
      </c>
      <c r="L1099" t="s">
        <v>3915</v>
      </c>
      <c r="N1099" t="s">
        <v>605</v>
      </c>
      <c r="P1099" t="s">
        <v>35</v>
      </c>
      <c r="Q1099">
        <v>1994</v>
      </c>
      <c r="T1099" t="s">
        <v>36</v>
      </c>
      <c r="U1099" t="s">
        <v>37</v>
      </c>
      <c r="V1099" t="s">
        <v>4726</v>
      </c>
    </row>
    <row r="1100" spans="2:22" x14ac:dyDescent="0.35">
      <c r="B1100">
        <v>1148</v>
      </c>
      <c r="C1100" t="s">
        <v>177</v>
      </c>
      <c r="D1100" t="s">
        <v>4727</v>
      </c>
      <c r="E1100" t="s">
        <v>4728</v>
      </c>
      <c r="F1100" t="s">
        <v>7</v>
      </c>
      <c r="H1100" t="s">
        <v>180</v>
      </c>
      <c r="K1100" t="s">
        <v>4729</v>
      </c>
      <c r="L1100" t="s">
        <v>32</v>
      </c>
      <c r="N1100" t="s">
        <v>34</v>
      </c>
      <c r="P1100" t="s">
        <v>54</v>
      </c>
      <c r="Q1100">
        <v>2005</v>
      </c>
      <c r="T1100" t="s">
        <v>36</v>
      </c>
      <c r="U1100" t="s">
        <v>37</v>
      </c>
      <c r="V1100" t="s">
        <v>4730</v>
      </c>
    </row>
    <row r="1101" spans="2:22" x14ac:dyDescent="0.35">
      <c r="B1101">
        <v>1149</v>
      </c>
      <c r="C1101" t="s">
        <v>39</v>
      </c>
      <c r="D1101" t="s">
        <v>4731</v>
      </c>
      <c r="E1101" t="s">
        <v>4732</v>
      </c>
      <c r="F1101" t="s">
        <v>7</v>
      </c>
      <c r="H1101" t="s">
        <v>42</v>
      </c>
      <c r="K1101" t="s">
        <v>4733</v>
      </c>
      <c r="L1101" t="s">
        <v>4734</v>
      </c>
      <c r="N1101" t="s">
        <v>53</v>
      </c>
      <c r="P1101" t="s">
        <v>54</v>
      </c>
      <c r="Q1101">
        <v>2000</v>
      </c>
      <c r="T1101" t="s">
        <v>36</v>
      </c>
      <c r="U1101" t="s">
        <v>37</v>
      </c>
      <c r="V1101" t="s">
        <v>4735</v>
      </c>
    </row>
    <row r="1102" spans="2:22" x14ac:dyDescent="0.35">
      <c r="B1102">
        <v>1150</v>
      </c>
      <c r="C1102" t="s">
        <v>27</v>
      </c>
      <c r="D1102" t="s">
        <v>4736</v>
      </c>
      <c r="E1102" t="s">
        <v>4737</v>
      </c>
      <c r="F1102" t="s">
        <v>7</v>
      </c>
      <c r="H1102" t="s">
        <v>30</v>
      </c>
      <c r="K1102" t="s">
        <v>80</v>
      </c>
      <c r="L1102" t="s">
        <v>32</v>
      </c>
      <c r="N1102" t="s">
        <v>34</v>
      </c>
      <c r="P1102" t="s">
        <v>47</v>
      </c>
      <c r="Q1102">
        <v>2008</v>
      </c>
      <c r="T1102" t="s">
        <v>36</v>
      </c>
      <c r="U1102" t="s">
        <v>37</v>
      </c>
      <c r="V1102" t="s">
        <v>4738</v>
      </c>
    </row>
    <row r="1103" spans="2:22" x14ac:dyDescent="0.35">
      <c r="B1103">
        <v>1151</v>
      </c>
      <c r="C1103" t="s">
        <v>65</v>
      </c>
      <c r="D1103" t="s">
        <v>4739</v>
      </c>
      <c r="E1103" t="s">
        <v>4740</v>
      </c>
      <c r="F1103" t="s">
        <v>7</v>
      </c>
      <c r="H1103" t="s">
        <v>68</v>
      </c>
      <c r="K1103" t="s">
        <v>80</v>
      </c>
      <c r="L1103" t="s">
        <v>32</v>
      </c>
      <c r="N1103" t="s">
        <v>34</v>
      </c>
      <c r="P1103" t="s">
        <v>54</v>
      </c>
      <c r="Q1103">
        <v>2001</v>
      </c>
      <c r="R1103">
        <v>2001</v>
      </c>
      <c r="S1103">
        <v>2011</v>
      </c>
      <c r="T1103" t="s">
        <v>36</v>
      </c>
      <c r="U1103" t="s">
        <v>37</v>
      </c>
      <c r="V1103" t="s">
        <v>4741</v>
      </c>
    </row>
    <row r="1104" spans="2:22" x14ac:dyDescent="0.35">
      <c r="B1104">
        <v>1152</v>
      </c>
      <c r="C1104" t="s">
        <v>91</v>
      </c>
      <c r="D1104" t="s">
        <v>4742</v>
      </c>
      <c r="E1104" t="s">
        <v>4743</v>
      </c>
      <c r="F1104" t="s">
        <v>7</v>
      </c>
      <c r="H1104" t="s">
        <v>94</v>
      </c>
      <c r="K1104" t="s">
        <v>80</v>
      </c>
      <c r="L1104" t="s">
        <v>32</v>
      </c>
      <c r="M1104" t="s">
        <v>4744</v>
      </c>
      <c r="N1104" t="s">
        <v>34</v>
      </c>
      <c r="P1104" t="s">
        <v>47</v>
      </c>
      <c r="Q1104">
        <v>2010</v>
      </c>
      <c r="T1104" t="s">
        <v>36</v>
      </c>
      <c r="U1104" t="s">
        <v>37</v>
      </c>
      <c r="V1104" t="s">
        <v>4745</v>
      </c>
    </row>
    <row r="1105" spans="2:22" x14ac:dyDescent="0.35">
      <c r="B1105">
        <v>1153</v>
      </c>
      <c r="C1105" t="s">
        <v>27</v>
      </c>
      <c r="D1105" t="s">
        <v>4746</v>
      </c>
      <c r="E1105" t="s">
        <v>4747</v>
      </c>
      <c r="F1105" t="s">
        <v>7</v>
      </c>
      <c r="H1105" t="s">
        <v>30</v>
      </c>
      <c r="K1105" t="s">
        <v>80</v>
      </c>
      <c r="L1105" t="s">
        <v>32</v>
      </c>
      <c r="N1105" t="s">
        <v>34</v>
      </c>
      <c r="P1105" t="s">
        <v>54</v>
      </c>
      <c r="Q1105">
        <v>2012</v>
      </c>
      <c r="T1105" t="s">
        <v>36</v>
      </c>
      <c r="U1105" t="s">
        <v>37</v>
      </c>
      <c r="V1105" t="s">
        <v>4748</v>
      </c>
    </row>
    <row r="1106" spans="2:22" x14ac:dyDescent="0.35">
      <c r="B1106">
        <v>1154</v>
      </c>
      <c r="C1106" t="s">
        <v>27</v>
      </c>
      <c r="D1106" t="s">
        <v>4749</v>
      </c>
      <c r="E1106" t="s">
        <v>4750</v>
      </c>
      <c r="F1106" t="s">
        <v>7</v>
      </c>
      <c r="H1106" t="s">
        <v>30</v>
      </c>
      <c r="K1106" t="s">
        <v>209</v>
      </c>
      <c r="L1106" t="s">
        <v>32</v>
      </c>
      <c r="N1106" t="s">
        <v>34</v>
      </c>
      <c r="P1106" t="s">
        <v>47</v>
      </c>
      <c r="Q1106">
        <v>2012</v>
      </c>
      <c r="T1106" t="s">
        <v>36</v>
      </c>
      <c r="U1106" t="s">
        <v>37</v>
      </c>
      <c r="V1106" t="s">
        <v>4751</v>
      </c>
    </row>
    <row r="1107" spans="2:22" x14ac:dyDescent="0.35">
      <c r="B1107">
        <v>1155</v>
      </c>
      <c r="C1107" t="s">
        <v>128</v>
      </c>
      <c r="D1107" s="1" t="s">
        <v>4752</v>
      </c>
      <c r="E1107" t="s">
        <v>4753</v>
      </c>
      <c r="F1107" t="s">
        <v>7</v>
      </c>
      <c r="H1107" t="s">
        <v>131</v>
      </c>
      <c r="K1107" t="s">
        <v>2414</v>
      </c>
      <c r="L1107" t="s">
        <v>317</v>
      </c>
      <c r="M1107" t="s">
        <v>4754</v>
      </c>
      <c r="N1107" t="s">
        <v>34</v>
      </c>
      <c r="P1107" t="s">
        <v>47</v>
      </c>
      <c r="Q1107">
        <v>2016</v>
      </c>
      <c r="T1107" t="s">
        <v>36</v>
      </c>
      <c r="U1107" t="s">
        <v>37</v>
      </c>
      <c r="V1107" t="s">
        <v>4755</v>
      </c>
    </row>
    <row r="1108" spans="2:22" x14ac:dyDescent="0.35">
      <c r="B1108">
        <v>1156</v>
      </c>
      <c r="C1108" t="s">
        <v>128</v>
      </c>
      <c r="D1108" s="1" t="s">
        <v>4756</v>
      </c>
      <c r="E1108" t="s">
        <v>4757</v>
      </c>
      <c r="F1108" t="s">
        <v>7</v>
      </c>
      <c r="H1108" t="s">
        <v>131</v>
      </c>
      <c r="K1108" t="s">
        <v>80</v>
      </c>
      <c r="L1108" t="s">
        <v>32</v>
      </c>
      <c r="N1108" t="s">
        <v>34</v>
      </c>
      <c r="P1108" t="s">
        <v>47</v>
      </c>
      <c r="Q1108">
        <v>2013</v>
      </c>
      <c r="T1108" t="s">
        <v>36</v>
      </c>
      <c r="U1108" t="s">
        <v>37</v>
      </c>
      <c r="V1108" t="s">
        <v>4758</v>
      </c>
    </row>
    <row r="1109" spans="2:22" x14ac:dyDescent="0.35">
      <c r="B1109">
        <v>1157</v>
      </c>
      <c r="C1109" t="s">
        <v>1283</v>
      </c>
      <c r="D1109" t="s">
        <v>4759</v>
      </c>
      <c r="E1109" t="s">
        <v>4760</v>
      </c>
      <c r="F1109" t="s">
        <v>7</v>
      </c>
      <c r="H1109" t="s">
        <v>1286</v>
      </c>
      <c r="K1109" t="s">
        <v>80</v>
      </c>
      <c r="L1109" t="s">
        <v>32</v>
      </c>
      <c r="N1109" t="s">
        <v>34</v>
      </c>
      <c r="P1109" t="s">
        <v>54</v>
      </c>
      <c r="Q1109">
        <v>2013</v>
      </c>
      <c r="T1109" t="s">
        <v>36</v>
      </c>
      <c r="U1109" t="s">
        <v>37</v>
      </c>
      <c r="V1109" t="s">
        <v>4761</v>
      </c>
    </row>
    <row r="1110" spans="2:22" x14ac:dyDescent="0.35">
      <c r="B1110">
        <v>1158</v>
      </c>
      <c r="C1110" t="s">
        <v>1283</v>
      </c>
      <c r="D1110" t="s">
        <v>4762</v>
      </c>
      <c r="E1110" t="s">
        <v>4763</v>
      </c>
      <c r="F1110" t="s">
        <v>7</v>
      </c>
      <c r="H1110" t="s">
        <v>1286</v>
      </c>
      <c r="K1110" t="s">
        <v>80</v>
      </c>
      <c r="L1110" t="s">
        <v>32</v>
      </c>
      <c r="M1110" t="s">
        <v>4764</v>
      </c>
      <c r="N1110" t="s">
        <v>34</v>
      </c>
      <c r="P1110" t="s">
        <v>47</v>
      </c>
      <c r="Q1110">
        <v>2014</v>
      </c>
      <c r="T1110" t="s">
        <v>36</v>
      </c>
      <c r="U1110" t="s">
        <v>37</v>
      </c>
      <c r="V1110" t="s">
        <v>4765</v>
      </c>
    </row>
    <row r="1111" spans="2:22" x14ac:dyDescent="0.35">
      <c r="B1111">
        <v>1159</v>
      </c>
      <c r="C1111" t="s">
        <v>254</v>
      </c>
      <c r="D1111" t="s">
        <v>4766</v>
      </c>
      <c r="E1111" t="s">
        <v>4767</v>
      </c>
      <c r="F1111" t="s">
        <v>7</v>
      </c>
      <c r="H1111" t="s">
        <v>257</v>
      </c>
      <c r="K1111" t="s">
        <v>748</v>
      </c>
      <c r="L1111" t="s">
        <v>32</v>
      </c>
      <c r="N1111" t="s">
        <v>34</v>
      </c>
      <c r="P1111" t="s">
        <v>47</v>
      </c>
      <c r="Q1111">
        <v>2000</v>
      </c>
      <c r="T1111" t="s">
        <v>36</v>
      </c>
      <c r="U1111" t="s">
        <v>37</v>
      </c>
      <c r="V1111" t="s">
        <v>525</v>
      </c>
    </row>
    <row r="1112" spans="2:22" x14ac:dyDescent="0.35">
      <c r="B1112">
        <v>1160</v>
      </c>
      <c r="C1112" t="s">
        <v>254</v>
      </c>
      <c r="D1112" t="s">
        <v>4768</v>
      </c>
      <c r="E1112" t="s">
        <v>4769</v>
      </c>
      <c r="F1112" t="s">
        <v>7</v>
      </c>
      <c r="H1112" t="s">
        <v>257</v>
      </c>
      <c r="K1112" t="s">
        <v>454</v>
      </c>
      <c r="L1112" t="s">
        <v>485</v>
      </c>
      <c r="N1112" t="s">
        <v>146</v>
      </c>
      <c r="P1112" t="s">
        <v>47</v>
      </c>
      <c r="Q1112">
        <v>2018</v>
      </c>
      <c r="T1112" t="s">
        <v>36</v>
      </c>
      <c r="U1112" t="s">
        <v>37</v>
      </c>
      <c r="V1112" t="s">
        <v>4770</v>
      </c>
    </row>
    <row r="1113" spans="2:22" x14ac:dyDescent="0.35">
      <c r="B1113">
        <v>1161</v>
      </c>
      <c r="C1113" t="s">
        <v>39</v>
      </c>
      <c r="D1113" t="s">
        <v>4771</v>
      </c>
      <c r="E1113" t="s">
        <v>4772</v>
      </c>
      <c r="F1113" t="s">
        <v>7</v>
      </c>
      <c r="H1113" t="s">
        <v>42</v>
      </c>
      <c r="K1113" t="s">
        <v>517</v>
      </c>
      <c r="L1113" t="s">
        <v>44</v>
      </c>
      <c r="N1113" t="s">
        <v>319</v>
      </c>
      <c r="P1113" t="s">
        <v>35</v>
      </c>
      <c r="Q1113">
        <v>2005</v>
      </c>
      <c r="T1113" t="s">
        <v>36</v>
      </c>
      <c r="U1113" t="s">
        <v>37</v>
      </c>
      <c r="V1113" t="s">
        <v>4773</v>
      </c>
    </row>
    <row r="1114" spans="2:22" x14ac:dyDescent="0.35">
      <c r="B1114">
        <v>1162</v>
      </c>
      <c r="C1114" t="s">
        <v>254</v>
      </c>
      <c r="D1114" t="s">
        <v>4774</v>
      </c>
      <c r="E1114" t="s">
        <v>4775</v>
      </c>
      <c r="F1114" t="s">
        <v>7</v>
      </c>
      <c r="H1114" t="s">
        <v>257</v>
      </c>
      <c r="K1114" t="s">
        <v>265</v>
      </c>
      <c r="L1114" t="s">
        <v>44</v>
      </c>
      <c r="M1114" t="s">
        <v>4776</v>
      </c>
      <c r="N1114" t="s">
        <v>473</v>
      </c>
      <c r="P1114" t="s">
        <v>47</v>
      </c>
      <c r="Q1114">
        <v>2018</v>
      </c>
      <c r="T1114" t="s">
        <v>36</v>
      </c>
      <c r="U1114" t="s">
        <v>37</v>
      </c>
      <c r="V1114" t="s">
        <v>4777</v>
      </c>
    </row>
    <row r="1115" spans="2:22" x14ac:dyDescent="0.35">
      <c r="B1115">
        <v>1163</v>
      </c>
      <c r="C1115" t="s">
        <v>39</v>
      </c>
      <c r="D1115" t="s">
        <v>4778</v>
      </c>
      <c r="E1115" t="s">
        <v>4779</v>
      </c>
      <c r="F1115" t="s">
        <v>7</v>
      </c>
      <c r="H1115" t="s">
        <v>42</v>
      </c>
      <c r="K1115" t="s">
        <v>69</v>
      </c>
      <c r="L1115" t="s">
        <v>75</v>
      </c>
      <c r="N1115" t="s">
        <v>53</v>
      </c>
      <c r="P1115" t="s">
        <v>47</v>
      </c>
      <c r="Q1115">
        <v>1994</v>
      </c>
      <c r="T1115" t="s">
        <v>36</v>
      </c>
      <c r="U1115" t="s">
        <v>37</v>
      </c>
      <c r="V1115" t="s">
        <v>4780</v>
      </c>
    </row>
    <row r="1116" spans="2:22" x14ac:dyDescent="0.35">
      <c r="B1116">
        <v>1164</v>
      </c>
      <c r="C1116" t="s">
        <v>254</v>
      </c>
      <c r="D1116" t="s">
        <v>4781</v>
      </c>
      <c r="E1116" t="s">
        <v>4782</v>
      </c>
      <c r="F1116" t="s">
        <v>7</v>
      </c>
      <c r="H1116" t="s">
        <v>257</v>
      </c>
      <c r="K1116" t="s">
        <v>454</v>
      </c>
      <c r="L1116" t="s">
        <v>44</v>
      </c>
      <c r="N1116" t="s">
        <v>134</v>
      </c>
      <c r="P1116" t="s">
        <v>47</v>
      </c>
      <c r="Q1116">
        <v>2005</v>
      </c>
      <c r="T1116" t="s">
        <v>36</v>
      </c>
      <c r="U1116" t="s">
        <v>37</v>
      </c>
      <c r="V1116" t="s">
        <v>4783</v>
      </c>
    </row>
    <row r="1117" spans="2:22" x14ac:dyDescent="0.35">
      <c r="B1117">
        <v>1165</v>
      </c>
      <c r="C1117" t="s">
        <v>177</v>
      </c>
      <c r="D1117" t="s">
        <v>4784</v>
      </c>
      <c r="E1117" t="s">
        <v>4785</v>
      </c>
      <c r="F1117" t="s">
        <v>7</v>
      </c>
      <c r="H1117" t="s">
        <v>180</v>
      </c>
      <c r="K1117" t="s">
        <v>4786</v>
      </c>
      <c r="L1117" t="s">
        <v>32</v>
      </c>
      <c r="N1117" t="s">
        <v>34</v>
      </c>
      <c r="P1117" t="s">
        <v>35</v>
      </c>
      <c r="Q1117">
        <v>2009</v>
      </c>
      <c r="T1117" t="s">
        <v>36</v>
      </c>
      <c r="U1117" t="s">
        <v>37</v>
      </c>
      <c r="V1117" t="s">
        <v>4787</v>
      </c>
    </row>
    <row r="1118" spans="2:22" x14ac:dyDescent="0.35">
      <c r="B1118">
        <v>1166</v>
      </c>
      <c r="C1118" t="s">
        <v>91</v>
      </c>
      <c r="D1118" t="s">
        <v>4788</v>
      </c>
      <c r="E1118" t="s">
        <v>4789</v>
      </c>
      <c r="F1118" t="s">
        <v>7</v>
      </c>
      <c r="H1118" t="s">
        <v>94</v>
      </c>
      <c r="K1118" t="s">
        <v>1781</v>
      </c>
      <c r="L1118" t="s">
        <v>4790</v>
      </c>
      <c r="M1118" t="s">
        <v>551</v>
      </c>
      <c r="N1118" t="s">
        <v>319</v>
      </c>
      <c r="P1118" t="s">
        <v>47</v>
      </c>
      <c r="Q1118">
        <v>2011</v>
      </c>
      <c r="T1118" t="s">
        <v>36</v>
      </c>
      <c r="U1118" t="s">
        <v>37</v>
      </c>
      <c r="V1118" t="s">
        <v>4791</v>
      </c>
    </row>
    <row r="1119" spans="2:22" x14ac:dyDescent="0.35">
      <c r="B1119">
        <v>1167</v>
      </c>
      <c r="C1119" t="s">
        <v>112</v>
      </c>
      <c r="D1119" t="s">
        <v>4792</v>
      </c>
      <c r="E1119" t="s">
        <v>4793</v>
      </c>
      <c r="F1119" t="s">
        <v>7</v>
      </c>
      <c r="H1119" t="s">
        <v>115</v>
      </c>
      <c r="K1119" t="s">
        <v>4794</v>
      </c>
      <c r="L1119" t="s">
        <v>187</v>
      </c>
      <c r="M1119" t="s">
        <v>4795</v>
      </c>
      <c r="N1119" t="s">
        <v>189</v>
      </c>
      <c r="P1119" t="s">
        <v>47</v>
      </c>
      <c r="Q1119">
        <v>2013</v>
      </c>
      <c r="T1119" t="s">
        <v>36</v>
      </c>
      <c r="U1119" t="s">
        <v>37</v>
      </c>
      <c r="V1119" t="s">
        <v>4796</v>
      </c>
    </row>
    <row r="1120" spans="2:22" x14ac:dyDescent="0.35">
      <c r="B1120">
        <v>1168</v>
      </c>
      <c r="C1120" t="s">
        <v>27</v>
      </c>
      <c r="D1120" t="s">
        <v>4797</v>
      </c>
      <c r="E1120" t="s">
        <v>4798</v>
      </c>
      <c r="F1120" t="s">
        <v>7</v>
      </c>
      <c r="H1120" t="s">
        <v>30</v>
      </c>
      <c r="K1120" t="s">
        <v>4799</v>
      </c>
      <c r="L1120" t="s">
        <v>4800</v>
      </c>
      <c r="M1120" t="s">
        <v>551</v>
      </c>
      <c r="N1120" t="s">
        <v>473</v>
      </c>
      <c r="P1120" t="s">
        <v>47</v>
      </c>
      <c r="Q1120">
        <v>2007</v>
      </c>
      <c r="T1120" t="s">
        <v>36</v>
      </c>
      <c r="U1120" t="s">
        <v>37</v>
      </c>
      <c r="V1120" t="s">
        <v>4801</v>
      </c>
    </row>
    <row r="1121" spans="2:27" x14ac:dyDescent="0.35">
      <c r="B1121">
        <v>1169</v>
      </c>
      <c r="C1121" t="s">
        <v>27</v>
      </c>
      <c r="D1121" t="s">
        <v>4802</v>
      </c>
      <c r="E1121" t="s">
        <v>4798</v>
      </c>
      <c r="F1121" t="s">
        <v>7</v>
      </c>
      <c r="H1121" t="s">
        <v>30</v>
      </c>
      <c r="K1121" t="s">
        <v>31</v>
      </c>
      <c r="L1121" t="s">
        <v>32</v>
      </c>
      <c r="M1121" t="s">
        <v>551</v>
      </c>
      <c r="N1121" t="s">
        <v>34</v>
      </c>
      <c r="P1121" t="s">
        <v>47</v>
      </c>
      <c r="Q1121">
        <v>2008</v>
      </c>
      <c r="T1121" t="s">
        <v>36</v>
      </c>
      <c r="U1121" t="s">
        <v>37</v>
      </c>
      <c r="V1121" t="s">
        <v>4803</v>
      </c>
    </row>
    <row r="1122" spans="2:27" x14ac:dyDescent="0.35">
      <c r="B1122">
        <v>1170</v>
      </c>
      <c r="C1122" t="s">
        <v>56</v>
      </c>
      <c r="D1122" t="s">
        <v>4804</v>
      </c>
      <c r="E1122" t="s">
        <v>4798</v>
      </c>
      <c r="F1122" t="s">
        <v>7</v>
      </c>
      <c r="H1122" t="s">
        <v>59</v>
      </c>
      <c r="K1122" t="s">
        <v>4805</v>
      </c>
      <c r="L1122" t="s">
        <v>2174</v>
      </c>
      <c r="N1122" t="s">
        <v>473</v>
      </c>
      <c r="P1122" t="s">
        <v>47</v>
      </c>
      <c r="Q1122">
        <v>2009</v>
      </c>
      <c r="T1122" t="s">
        <v>36</v>
      </c>
      <c r="U1122" t="s">
        <v>37</v>
      </c>
      <c r="V1122" t="s">
        <v>4806</v>
      </c>
    </row>
    <row r="1123" spans="2:27" x14ac:dyDescent="0.35">
      <c r="B1123">
        <v>1171</v>
      </c>
      <c r="C1123" t="s">
        <v>56</v>
      </c>
      <c r="D1123" t="s">
        <v>4807</v>
      </c>
      <c r="E1123" t="s">
        <v>4798</v>
      </c>
      <c r="F1123" t="s">
        <v>7</v>
      </c>
      <c r="H1123" t="s">
        <v>59</v>
      </c>
      <c r="K1123" t="s">
        <v>4808</v>
      </c>
      <c r="L1123" t="s">
        <v>4809</v>
      </c>
      <c r="M1123" t="s">
        <v>4810</v>
      </c>
      <c r="N1123" t="s">
        <v>473</v>
      </c>
      <c r="O1123">
        <v>4</v>
      </c>
      <c r="P1123" t="s">
        <v>54</v>
      </c>
      <c r="Q1123">
        <v>2018</v>
      </c>
      <c r="T1123" t="s">
        <v>158</v>
      </c>
      <c r="U1123" t="s">
        <v>37</v>
      </c>
      <c r="V1123" t="s">
        <v>4811</v>
      </c>
    </row>
    <row r="1124" spans="2:27" x14ac:dyDescent="0.35">
      <c r="B1124">
        <v>1172</v>
      </c>
      <c r="C1124" t="s">
        <v>112</v>
      </c>
      <c r="D1124" t="s">
        <v>4812</v>
      </c>
      <c r="E1124" t="s">
        <v>4813</v>
      </c>
      <c r="F1124" t="s">
        <v>7</v>
      </c>
      <c r="H1124" t="s">
        <v>115</v>
      </c>
      <c r="K1124" t="s">
        <v>74</v>
      </c>
      <c r="L1124" t="s">
        <v>32</v>
      </c>
      <c r="N1124" t="s">
        <v>34</v>
      </c>
      <c r="P1124" t="s">
        <v>54</v>
      </c>
      <c r="Q1124">
        <v>2018</v>
      </c>
      <c r="S1124">
        <v>2020</v>
      </c>
      <c r="T1124" t="s">
        <v>36</v>
      </c>
      <c r="U1124" t="s">
        <v>37</v>
      </c>
      <c r="V1124" t="s">
        <v>4814</v>
      </c>
    </row>
    <row r="1125" spans="2:27" x14ac:dyDescent="0.35">
      <c r="B1125">
        <v>1173</v>
      </c>
      <c r="C1125" t="s">
        <v>27</v>
      </c>
      <c r="D1125" t="s">
        <v>4815</v>
      </c>
      <c r="E1125" t="s">
        <v>4816</v>
      </c>
      <c r="F1125" t="s">
        <v>7</v>
      </c>
      <c r="H1125" t="s">
        <v>30</v>
      </c>
      <c r="K1125" t="s">
        <v>1663</v>
      </c>
      <c r="L1125" t="s">
        <v>1329</v>
      </c>
      <c r="N1125" t="s">
        <v>473</v>
      </c>
      <c r="P1125" t="s">
        <v>54</v>
      </c>
      <c r="Q1125">
        <v>1996</v>
      </c>
      <c r="T1125" t="s">
        <v>36</v>
      </c>
      <c r="U1125" t="s">
        <v>37</v>
      </c>
      <c r="V1125" t="s">
        <v>4817</v>
      </c>
    </row>
    <row r="1126" spans="2:27" x14ac:dyDescent="0.35">
      <c r="B1126">
        <v>1174</v>
      </c>
      <c r="C1126" t="s">
        <v>254</v>
      </c>
      <c r="D1126" t="s">
        <v>4818</v>
      </c>
      <c r="E1126" t="s">
        <v>4819</v>
      </c>
      <c r="F1126" t="s">
        <v>7</v>
      </c>
      <c r="H1126" t="s">
        <v>257</v>
      </c>
      <c r="K1126" t="s">
        <v>4820</v>
      </c>
      <c r="L1126" t="s">
        <v>416</v>
      </c>
      <c r="M1126" t="s">
        <v>4821</v>
      </c>
      <c r="N1126" t="s">
        <v>53</v>
      </c>
      <c r="P1126" t="s">
        <v>47</v>
      </c>
      <c r="Q1126">
        <v>2010</v>
      </c>
      <c r="T1126" t="s">
        <v>36</v>
      </c>
      <c r="U1126" t="s">
        <v>37</v>
      </c>
      <c r="V1126" t="s">
        <v>4822</v>
      </c>
    </row>
    <row r="1127" spans="2:27" x14ac:dyDescent="0.35">
      <c r="B1127">
        <v>1175</v>
      </c>
      <c r="C1127" t="s">
        <v>254</v>
      </c>
      <c r="D1127" t="s">
        <v>4823</v>
      </c>
      <c r="E1127" t="s">
        <v>4824</v>
      </c>
      <c r="F1127" t="s">
        <v>7</v>
      </c>
      <c r="H1127" t="s">
        <v>257</v>
      </c>
      <c r="K1127" t="s">
        <v>4825</v>
      </c>
      <c r="L1127" t="s">
        <v>202</v>
      </c>
      <c r="N1127" t="s">
        <v>53</v>
      </c>
      <c r="P1127" t="s">
        <v>47</v>
      </c>
      <c r="Q1127">
        <v>2002</v>
      </c>
      <c r="T1127" t="s">
        <v>36</v>
      </c>
      <c r="U1127" t="s">
        <v>37</v>
      </c>
      <c r="V1127" t="s">
        <v>4826</v>
      </c>
    </row>
    <row r="1128" spans="2:27" x14ac:dyDescent="0.35">
      <c r="B1128">
        <v>1176</v>
      </c>
      <c r="C1128" t="s">
        <v>39</v>
      </c>
      <c r="D1128" t="s">
        <v>4827</v>
      </c>
      <c r="E1128" t="s">
        <v>4828</v>
      </c>
      <c r="F1128" t="s">
        <v>7</v>
      </c>
      <c r="H1128" t="s">
        <v>42</v>
      </c>
      <c r="K1128" t="s">
        <v>4829</v>
      </c>
      <c r="L1128" t="s">
        <v>567</v>
      </c>
      <c r="N1128" t="s">
        <v>53</v>
      </c>
      <c r="P1128" t="s">
        <v>47</v>
      </c>
      <c r="Q1128">
        <v>2012</v>
      </c>
      <c r="T1128" t="s">
        <v>36</v>
      </c>
      <c r="U1128" t="s">
        <v>37</v>
      </c>
      <c r="V1128" t="s">
        <v>4830</v>
      </c>
    </row>
    <row r="1129" spans="2:27" x14ac:dyDescent="0.35">
      <c r="B1129">
        <v>1177</v>
      </c>
      <c r="C1129" t="s">
        <v>112</v>
      </c>
      <c r="D1129" t="s">
        <v>4831</v>
      </c>
      <c r="E1129" t="s">
        <v>3311</v>
      </c>
      <c r="F1129" t="s">
        <v>7</v>
      </c>
      <c r="H1129" t="s">
        <v>115</v>
      </c>
      <c r="K1129" t="s">
        <v>4832</v>
      </c>
      <c r="L1129" t="s">
        <v>32</v>
      </c>
      <c r="M1129" t="s">
        <v>4833</v>
      </c>
      <c r="N1129" t="s">
        <v>146</v>
      </c>
      <c r="P1129" t="s">
        <v>35</v>
      </c>
      <c r="Q1129">
        <v>2015</v>
      </c>
      <c r="T1129" t="s">
        <v>36</v>
      </c>
      <c r="U1129" t="s">
        <v>37</v>
      </c>
      <c r="V1129" t="s">
        <v>4296</v>
      </c>
      <c r="W1129" t="s">
        <v>4834</v>
      </c>
      <c r="X1129" t="s">
        <v>395</v>
      </c>
      <c r="Y1129">
        <v>40</v>
      </c>
      <c r="AA1129">
        <v>2030</v>
      </c>
    </row>
    <row r="1130" spans="2:27" x14ac:dyDescent="0.35">
      <c r="B1130">
        <v>1178</v>
      </c>
      <c r="C1130" t="s">
        <v>56</v>
      </c>
      <c r="D1130" t="s">
        <v>4835</v>
      </c>
      <c r="E1130" t="s">
        <v>4836</v>
      </c>
      <c r="F1130" t="s">
        <v>7</v>
      </c>
      <c r="H1130" t="s">
        <v>59</v>
      </c>
      <c r="K1130" t="s">
        <v>4837</v>
      </c>
      <c r="L1130" t="s">
        <v>44</v>
      </c>
      <c r="N1130" t="s">
        <v>53</v>
      </c>
      <c r="P1130" t="s">
        <v>47</v>
      </c>
      <c r="Q1130">
        <v>2002</v>
      </c>
      <c r="T1130" t="s">
        <v>36</v>
      </c>
      <c r="U1130" t="s">
        <v>37</v>
      </c>
      <c r="V1130" t="s">
        <v>4838</v>
      </c>
    </row>
    <row r="1131" spans="2:27" x14ac:dyDescent="0.35">
      <c r="B1131">
        <v>1179</v>
      </c>
      <c r="C1131" t="s">
        <v>65</v>
      </c>
      <c r="D1131" t="s">
        <v>4839</v>
      </c>
      <c r="E1131" t="s">
        <v>4840</v>
      </c>
      <c r="F1131" t="s">
        <v>7</v>
      </c>
      <c r="H1131" t="s">
        <v>68</v>
      </c>
      <c r="K1131" t="s">
        <v>385</v>
      </c>
      <c r="L1131" t="s">
        <v>44</v>
      </c>
      <c r="M1131" t="s">
        <v>351</v>
      </c>
      <c r="N1131" t="s">
        <v>134</v>
      </c>
      <c r="P1131" t="s">
        <v>35</v>
      </c>
      <c r="Q1131">
        <v>1999</v>
      </c>
      <c r="S1131">
        <v>2001</v>
      </c>
      <c r="T1131" t="s">
        <v>36</v>
      </c>
      <c r="U1131" t="s">
        <v>37</v>
      </c>
      <c r="V1131" t="s">
        <v>4841</v>
      </c>
    </row>
    <row r="1132" spans="2:27" x14ac:dyDescent="0.35">
      <c r="B1132">
        <v>1180</v>
      </c>
      <c r="C1132" t="s">
        <v>302</v>
      </c>
      <c r="D1132" t="s">
        <v>4842</v>
      </c>
      <c r="E1132" t="s">
        <v>4843</v>
      </c>
      <c r="F1132" t="s">
        <v>7</v>
      </c>
      <c r="H1132" t="s">
        <v>305</v>
      </c>
      <c r="K1132" t="s">
        <v>4844</v>
      </c>
      <c r="L1132" t="s">
        <v>4845</v>
      </c>
      <c r="N1132" t="s">
        <v>53</v>
      </c>
      <c r="P1132" t="s">
        <v>35</v>
      </c>
      <c r="Q1132">
        <v>2001</v>
      </c>
      <c r="S1132">
        <v>2005</v>
      </c>
      <c r="T1132" t="s">
        <v>36</v>
      </c>
      <c r="U1132" t="s">
        <v>37</v>
      </c>
      <c r="V1132" t="s">
        <v>4485</v>
      </c>
    </row>
    <row r="1133" spans="2:27" x14ac:dyDescent="0.35">
      <c r="B1133">
        <v>1181</v>
      </c>
      <c r="C1133" t="s">
        <v>39</v>
      </c>
      <c r="D1133" t="s">
        <v>4846</v>
      </c>
      <c r="E1133" t="s">
        <v>4847</v>
      </c>
      <c r="F1133" t="s">
        <v>7</v>
      </c>
      <c r="H1133" t="s">
        <v>42</v>
      </c>
      <c r="K1133" t="s">
        <v>74</v>
      </c>
      <c r="L1133" t="s">
        <v>96</v>
      </c>
      <c r="N1133" t="s">
        <v>63</v>
      </c>
      <c r="P1133" t="s">
        <v>47</v>
      </c>
      <c r="Q1133">
        <v>2001</v>
      </c>
      <c r="T1133" t="s">
        <v>36</v>
      </c>
      <c r="U1133" t="s">
        <v>37</v>
      </c>
      <c r="V1133" t="s">
        <v>4848</v>
      </c>
    </row>
    <row r="1134" spans="2:27" x14ac:dyDescent="0.35">
      <c r="B1134">
        <v>1182</v>
      </c>
      <c r="C1134" t="s">
        <v>112</v>
      </c>
      <c r="D1134" t="s">
        <v>4849</v>
      </c>
      <c r="E1134" t="s">
        <v>4850</v>
      </c>
      <c r="F1134" t="s">
        <v>7</v>
      </c>
      <c r="H1134" t="s">
        <v>115</v>
      </c>
      <c r="K1134" t="s">
        <v>87</v>
      </c>
      <c r="L1134" t="s">
        <v>88</v>
      </c>
      <c r="M1134" t="s">
        <v>4851</v>
      </c>
      <c r="N1134" t="s">
        <v>53</v>
      </c>
      <c r="O1134">
        <v>4</v>
      </c>
      <c r="P1134" t="s">
        <v>47</v>
      </c>
      <c r="Q1134">
        <v>2018</v>
      </c>
      <c r="T1134" t="s">
        <v>158</v>
      </c>
      <c r="U1134" t="s">
        <v>37</v>
      </c>
      <c r="V1134" t="s">
        <v>4852</v>
      </c>
    </row>
    <row r="1135" spans="2:27" x14ac:dyDescent="0.35">
      <c r="B1135">
        <v>1184</v>
      </c>
      <c r="C1135" t="s">
        <v>65</v>
      </c>
      <c r="D1135" t="s">
        <v>4853</v>
      </c>
      <c r="E1135" t="s">
        <v>4854</v>
      </c>
      <c r="F1135" t="s">
        <v>7</v>
      </c>
      <c r="H1135" t="s">
        <v>68</v>
      </c>
      <c r="K1135" t="s">
        <v>123</v>
      </c>
      <c r="L1135" t="s">
        <v>2947</v>
      </c>
      <c r="N1135" t="s">
        <v>197</v>
      </c>
      <c r="P1135" t="s">
        <v>47</v>
      </c>
      <c r="Q1135">
        <v>2001</v>
      </c>
      <c r="R1135">
        <v>2001</v>
      </c>
      <c r="T1135" t="s">
        <v>36</v>
      </c>
      <c r="U1135" t="s">
        <v>37</v>
      </c>
      <c r="V1135" t="s">
        <v>353</v>
      </c>
    </row>
    <row r="1136" spans="2:27" x14ac:dyDescent="0.35">
      <c r="B1136">
        <v>1185</v>
      </c>
      <c r="C1136" t="s">
        <v>65</v>
      </c>
      <c r="D1136" t="s">
        <v>4855</v>
      </c>
      <c r="E1136" t="s">
        <v>4856</v>
      </c>
      <c r="F1136" t="s">
        <v>7</v>
      </c>
      <c r="H1136" t="s">
        <v>68</v>
      </c>
      <c r="K1136" t="s">
        <v>359</v>
      </c>
      <c r="L1136" t="s">
        <v>4857</v>
      </c>
      <c r="N1136" t="s">
        <v>4535</v>
      </c>
      <c r="P1136" t="s">
        <v>47</v>
      </c>
      <c r="Q1136">
        <v>2009</v>
      </c>
      <c r="T1136" t="s">
        <v>36</v>
      </c>
      <c r="U1136" t="s">
        <v>37</v>
      </c>
      <c r="V1136" t="s">
        <v>4858</v>
      </c>
    </row>
    <row r="1137" spans="2:27" x14ac:dyDescent="0.35">
      <c r="B1137">
        <v>1186</v>
      </c>
      <c r="C1137" t="s">
        <v>83</v>
      </c>
      <c r="D1137" s="1" t="s">
        <v>4859</v>
      </c>
      <c r="E1137" t="s">
        <v>4860</v>
      </c>
      <c r="F1137" t="s">
        <v>7</v>
      </c>
      <c r="H1137" t="s">
        <v>86</v>
      </c>
      <c r="K1137" t="s">
        <v>74</v>
      </c>
      <c r="L1137" t="s">
        <v>258</v>
      </c>
      <c r="M1137" t="s">
        <v>4861</v>
      </c>
      <c r="N1137" t="s">
        <v>63</v>
      </c>
      <c r="P1137" t="s">
        <v>47</v>
      </c>
      <c r="Q1137">
        <v>2015</v>
      </c>
      <c r="T1137" t="s">
        <v>36</v>
      </c>
      <c r="U1137" t="s">
        <v>37</v>
      </c>
      <c r="V1137" t="s">
        <v>4862</v>
      </c>
    </row>
    <row r="1138" spans="2:27" x14ac:dyDescent="0.35">
      <c r="B1138">
        <v>1187</v>
      </c>
      <c r="C1138" t="s">
        <v>56</v>
      </c>
      <c r="D1138" t="s">
        <v>4863</v>
      </c>
      <c r="E1138" t="s">
        <v>4864</v>
      </c>
      <c r="F1138" t="s">
        <v>7</v>
      </c>
      <c r="H1138" t="s">
        <v>59</v>
      </c>
      <c r="K1138" t="s">
        <v>503</v>
      </c>
      <c r="L1138" t="s">
        <v>32</v>
      </c>
      <c r="N1138" t="s">
        <v>34</v>
      </c>
      <c r="P1138" t="s">
        <v>54</v>
      </c>
      <c r="Q1138">
        <v>2003</v>
      </c>
      <c r="T1138" t="s">
        <v>36</v>
      </c>
      <c r="U1138" t="s">
        <v>37</v>
      </c>
    </row>
    <row r="1139" spans="2:27" x14ac:dyDescent="0.35">
      <c r="B1139">
        <v>1188</v>
      </c>
      <c r="C1139" t="s">
        <v>302</v>
      </c>
      <c r="D1139" t="s">
        <v>4865</v>
      </c>
      <c r="E1139" t="s">
        <v>4866</v>
      </c>
      <c r="F1139" t="s">
        <v>7</v>
      </c>
      <c r="H1139" t="s">
        <v>305</v>
      </c>
      <c r="K1139" t="s">
        <v>4867</v>
      </c>
      <c r="L1139" t="s">
        <v>586</v>
      </c>
      <c r="M1139" t="s">
        <v>4868</v>
      </c>
      <c r="N1139" t="s">
        <v>532</v>
      </c>
      <c r="P1139" t="s">
        <v>47</v>
      </c>
      <c r="Q1139">
        <v>2014</v>
      </c>
      <c r="T1139" t="s">
        <v>158</v>
      </c>
      <c r="U1139" t="s">
        <v>37</v>
      </c>
      <c r="V1139" t="s">
        <v>4869</v>
      </c>
      <c r="X1139" t="s">
        <v>4870</v>
      </c>
      <c r="Y1139" t="s">
        <v>4871</v>
      </c>
      <c r="Z1139" t="s">
        <v>1346</v>
      </c>
      <c r="AA1139" t="s">
        <v>1561</v>
      </c>
    </row>
    <row r="1140" spans="2:27" x14ac:dyDescent="0.35">
      <c r="B1140">
        <v>1189</v>
      </c>
      <c r="C1140" t="s">
        <v>254</v>
      </c>
      <c r="D1140" t="s">
        <v>4872</v>
      </c>
      <c r="E1140" t="s">
        <v>4873</v>
      </c>
      <c r="F1140" t="s">
        <v>7</v>
      </c>
      <c r="H1140" t="s">
        <v>257</v>
      </c>
      <c r="K1140" t="s">
        <v>415</v>
      </c>
      <c r="L1140" t="s">
        <v>722</v>
      </c>
      <c r="N1140" t="s">
        <v>134</v>
      </c>
      <c r="P1140" t="s">
        <v>47</v>
      </c>
      <c r="Q1140">
        <v>2004</v>
      </c>
      <c r="T1140" t="s">
        <v>36</v>
      </c>
      <c r="U1140" t="s">
        <v>37</v>
      </c>
      <c r="V1140" t="s">
        <v>4874</v>
      </c>
    </row>
    <row r="1141" spans="2:27" x14ac:dyDescent="0.35">
      <c r="B1141">
        <v>1190</v>
      </c>
      <c r="C1141" t="s">
        <v>254</v>
      </c>
      <c r="D1141" t="s">
        <v>4875</v>
      </c>
      <c r="E1141" t="s">
        <v>4876</v>
      </c>
      <c r="F1141" t="s">
        <v>7</v>
      </c>
      <c r="H1141" t="s">
        <v>257</v>
      </c>
      <c r="K1141" t="s">
        <v>123</v>
      </c>
      <c r="L1141" t="s">
        <v>543</v>
      </c>
      <c r="M1141" t="s">
        <v>4877</v>
      </c>
      <c r="N1141" t="s">
        <v>197</v>
      </c>
      <c r="P1141" t="s">
        <v>444</v>
      </c>
      <c r="Q1141">
        <v>2015</v>
      </c>
      <c r="T1141" t="s">
        <v>36</v>
      </c>
      <c r="U1141" t="s">
        <v>4878</v>
      </c>
      <c r="V1141" t="s">
        <v>4879</v>
      </c>
    </row>
    <row r="1142" spans="2:27" x14ac:dyDescent="0.35">
      <c r="B1142">
        <v>1192</v>
      </c>
      <c r="C1142" t="s">
        <v>177</v>
      </c>
      <c r="D1142" t="s">
        <v>4880</v>
      </c>
      <c r="E1142" t="s">
        <v>4881</v>
      </c>
      <c r="F1142" t="s">
        <v>7</v>
      </c>
      <c r="H1142" t="s">
        <v>180</v>
      </c>
      <c r="K1142" t="s">
        <v>4882</v>
      </c>
      <c r="L1142" t="s">
        <v>543</v>
      </c>
      <c r="N1142" t="s">
        <v>532</v>
      </c>
      <c r="P1142" t="s">
        <v>35</v>
      </c>
      <c r="Q1142">
        <v>2008</v>
      </c>
      <c r="T1142" t="s">
        <v>36</v>
      </c>
      <c r="U1142" t="s">
        <v>37</v>
      </c>
      <c r="V1142" t="s">
        <v>4883</v>
      </c>
    </row>
    <row r="1143" spans="2:27" x14ac:dyDescent="0.35">
      <c r="B1143">
        <v>1193</v>
      </c>
      <c r="C1143" t="s">
        <v>217</v>
      </c>
      <c r="D1143" t="s">
        <v>4884</v>
      </c>
      <c r="E1143" t="s">
        <v>4885</v>
      </c>
      <c r="F1143" t="s">
        <v>7</v>
      </c>
      <c r="H1143" t="s">
        <v>220</v>
      </c>
      <c r="K1143" t="s">
        <v>774</v>
      </c>
      <c r="L1143" t="s">
        <v>187</v>
      </c>
      <c r="M1143" t="s">
        <v>4886</v>
      </c>
      <c r="N1143" t="s">
        <v>197</v>
      </c>
      <c r="P1143" t="s">
        <v>3025</v>
      </c>
      <c r="Q1143">
        <v>1996</v>
      </c>
      <c r="T1143" t="s">
        <v>36</v>
      </c>
      <c r="U1143" t="s">
        <v>545</v>
      </c>
      <c r="V1143" t="s">
        <v>4887</v>
      </c>
    </row>
    <row r="1144" spans="2:27" x14ac:dyDescent="0.35">
      <c r="B1144">
        <v>1194</v>
      </c>
      <c r="C1144" t="s">
        <v>217</v>
      </c>
      <c r="D1144" t="s">
        <v>4888</v>
      </c>
      <c r="E1144" t="s">
        <v>4889</v>
      </c>
      <c r="F1144" t="s">
        <v>7</v>
      </c>
      <c r="H1144" t="s">
        <v>220</v>
      </c>
      <c r="K1144" t="s">
        <v>484</v>
      </c>
      <c r="L1144" t="s">
        <v>187</v>
      </c>
      <c r="M1144" t="s">
        <v>4890</v>
      </c>
      <c r="N1144" t="s">
        <v>189</v>
      </c>
      <c r="P1144" t="s">
        <v>54</v>
      </c>
      <c r="Q1144">
        <v>2012</v>
      </c>
      <c r="S1144">
        <v>2012</v>
      </c>
      <c r="T1144" t="s">
        <v>158</v>
      </c>
      <c r="U1144" t="s">
        <v>4891</v>
      </c>
      <c r="V1144" t="s">
        <v>4892</v>
      </c>
      <c r="W1144" t="s">
        <v>192</v>
      </c>
      <c r="X1144" t="s">
        <v>193</v>
      </c>
      <c r="Y1144">
        <v>12000000</v>
      </c>
      <c r="Z1144">
        <v>2012</v>
      </c>
      <c r="AA1144">
        <v>2030</v>
      </c>
    </row>
    <row r="1145" spans="2:27" x14ac:dyDescent="0.35">
      <c r="B1145">
        <v>1195</v>
      </c>
      <c r="C1145" t="s">
        <v>261</v>
      </c>
      <c r="D1145" t="s">
        <v>4893</v>
      </c>
      <c r="E1145" t="s">
        <v>4894</v>
      </c>
      <c r="F1145" t="s">
        <v>7</v>
      </c>
      <c r="H1145" t="s">
        <v>264</v>
      </c>
      <c r="K1145" t="s">
        <v>265</v>
      </c>
      <c r="L1145" t="s">
        <v>187</v>
      </c>
      <c r="M1145" t="s">
        <v>4895</v>
      </c>
      <c r="N1145" t="s">
        <v>189</v>
      </c>
      <c r="P1145" t="s">
        <v>47</v>
      </c>
      <c r="Q1145">
        <v>2006</v>
      </c>
      <c r="R1145">
        <v>2006</v>
      </c>
      <c r="T1145" t="s">
        <v>36</v>
      </c>
      <c r="U1145" t="s">
        <v>37</v>
      </c>
      <c r="V1145" t="s">
        <v>4896</v>
      </c>
    </row>
    <row r="1146" spans="2:27" x14ac:dyDescent="0.35">
      <c r="B1146">
        <v>1196</v>
      </c>
      <c r="C1146" t="s">
        <v>112</v>
      </c>
      <c r="D1146" t="s">
        <v>4897</v>
      </c>
      <c r="E1146" t="s">
        <v>4898</v>
      </c>
      <c r="F1146" t="s">
        <v>7</v>
      </c>
      <c r="H1146" t="s">
        <v>115</v>
      </c>
      <c r="K1146" t="s">
        <v>454</v>
      </c>
      <c r="L1146" t="s">
        <v>187</v>
      </c>
      <c r="M1146" t="s">
        <v>4899</v>
      </c>
      <c r="N1146" t="s">
        <v>189</v>
      </c>
      <c r="P1146" t="s">
        <v>47</v>
      </c>
      <c r="Q1146">
        <v>1980</v>
      </c>
      <c r="T1146" t="s">
        <v>36</v>
      </c>
      <c r="U1146" t="s">
        <v>37</v>
      </c>
      <c r="V1146" t="s">
        <v>4900</v>
      </c>
    </row>
    <row r="1147" spans="2:27" x14ac:dyDescent="0.35">
      <c r="B1147">
        <v>1197</v>
      </c>
      <c r="C1147" t="s">
        <v>177</v>
      </c>
      <c r="D1147" t="s">
        <v>4901</v>
      </c>
      <c r="E1147" t="s">
        <v>4902</v>
      </c>
      <c r="F1147" t="s">
        <v>7</v>
      </c>
      <c r="H1147" t="s">
        <v>180</v>
      </c>
      <c r="K1147" t="s">
        <v>4903</v>
      </c>
      <c r="L1147" t="s">
        <v>187</v>
      </c>
      <c r="N1147" t="s">
        <v>641</v>
      </c>
      <c r="P1147" t="s">
        <v>47</v>
      </c>
      <c r="Q1147">
        <v>2000</v>
      </c>
      <c r="T1147" t="s">
        <v>125</v>
      </c>
      <c r="U1147" t="s">
        <v>37</v>
      </c>
    </row>
    <row r="1148" spans="2:27" x14ac:dyDescent="0.35">
      <c r="B1148">
        <v>1198</v>
      </c>
      <c r="C1148" t="s">
        <v>407</v>
      </c>
      <c r="D1148" t="s">
        <v>4904</v>
      </c>
      <c r="E1148" t="s">
        <v>4905</v>
      </c>
      <c r="F1148" t="s">
        <v>7</v>
      </c>
      <c r="H1148" t="s">
        <v>410</v>
      </c>
      <c r="K1148" t="s">
        <v>2282</v>
      </c>
      <c r="L1148" t="s">
        <v>187</v>
      </c>
      <c r="M1148" t="s">
        <v>4906</v>
      </c>
      <c r="N1148" t="s">
        <v>197</v>
      </c>
      <c r="P1148" t="s">
        <v>47</v>
      </c>
      <c r="Q1148">
        <v>2012</v>
      </c>
      <c r="T1148" t="s">
        <v>36</v>
      </c>
      <c r="U1148" t="s">
        <v>126</v>
      </c>
      <c r="V1148" t="s">
        <v>4907</v>
      </c>
    </row>
    <row r="1149" spans="2:27" x14ac:dyDescent="0.35">
      <c r="B1149">
        <v>1199</v>
      </c>
      <c r="C1149" t="s">
        <v>1283</v>
      </c>
      <c r="D1149" t="s">
        <v>4908</v>
      </c>
      <c r="E1149" t="s">
        <v>4909</v>
      </c>
      <c r="F1149" t="s">
        <v>7</v>
      </c>
      <c r="H1149" t="s">
        <v>1286</v>
      </c>
      <c r="K1149" t="s">
        <v>123</v>
      </c>
      <c r="L1149" t="s">
        <v>187</v>
      </c>
      <c r="M1149" t="s">
        <v>4910</v>
      </c>
      <c r="N1149" t="s">
        <v>189</v>
      </c>
      <c r="P1149" t="s">
        <v>47</v>
      </c>
      <c r="Q1149">
        <v>2005</v>
      </c>
      <c r="T1149" t="s">
        <v>158</v>
      </c>
      <c r="U1149" t="s">
        <v>2552</v>
      </c>
      <c r="V1149" t="s">
        <v>4911</v>
      </c>
      <c r="W1149" t="s">
        <v>4912</v>
      </c>
      <c r="X1149" t="s">
        <v>193</v>
      </c>
      <c r="Y1149">
        <v>20</v>
      </c>
      <c r="Z1149">
        <v>2015</v>
      </c>
      <c r="AA1149">
        <v>2025</v>
      </c>
    </row>
    <row r="1150" spans="2:27" x14ac:dyDescent="0.35">
      <c r="B1150">
        <v>1200</v>
      </c>
      <c r="C1150" t="s">
        <v>450</v>
      </c>
      <c r="D1150" t="s">
        <v>4913</v>
      </c>
      <c r="E1150" t="s">
        <v>4914</v>
      </c>
      <c r="F1150" t="s">
        <v>7</v>
      </c>
      <c r="H1150" t="s">
        <v>453</v>
      </c>
      <c r="K1150" t="s">
        <v>542</v>
      </c>
      <c r="L1150" t="s">
        <v>187</v>
      </c>
      <c r="M1150" t="s">
        <v>4915</v>
      </c>
      <c r="N1150" t="s">
        <v>189</v>
      </c>
      <c r="P1150" t="s">
        <v>47</v>
      </c>
      <c r="Q1150">
        <v>1956</v>
      </c>
      <c r="T1150" t="s">
        <v>36</v>
      </c>
      <c r="U1150" t="s">
        <v>37</v>
      </c>
      <c r="V1150" t="s">
        <v>4916</v>
      </c>
    </row>
    <row r="1151" spans="2:27" x14ac:dyDescent="0.35">
      <c r="B1151">
        <v>1201</v>
      </c>
      <c r="C1151" t="s">
        <v>302</v>
      </c>
      <c r="D1151" t="s">
        <v>4917</v>
      </c>
      <c r="E1151" t="s">
        <v>4918</v>
      </c>
      <c r="F1151" t="s">
        <v>7</v>
      </c>
      <c r="H1151" t="s">
        <v>305</v>
      </c>
      <c r="K1151" t="s">
        <v>123</v>
      </c>
      <c r="L1151" t="s">
        <v>187</v>
      </c>
      <c r="N1151" t="s">
        <v>532</v>
      </c>
      <c r="P1151" t="s">
        <v>47</v>
      </c>
      <c r="Q1151">
        <v>2013</v>
      </c>
      <c r="T1151" t="s">
        <v>36</v>
      </c>
      <c r="U1151" t="s">
        <v>37</v>
      </c>
      <c r="V1151" t="s">
        <v>4919</v>
      </c>
    </row>
    <row r="1152" spans="2:27" x14ac:dyDescent="0.35">
      <c r="B1152">
        <v>1202</v>
      </c>
      <c r="C1152" t="s">
        <v>254</v>
      </c>
      <c r="D1152" t="s">
        <v>4920</v>
      </c>
      <c r="E1152" t="s">
        <v>4921</v>
      </c>
      <c r="F1152" t="s">
        <v>7</v>
      </c>
      <c r="H1152" t="s">
        <v>257</v>
      </c>
      <c r="K1152" t="s">
        <v>2120</v>
      </c>
      <c r="L1152" t="s">
        <v>187</v>
      </c>
      <c r="M1152" t="s">
        <v>4922</v>
      </c>
      <c r="N1152" t="s">
        <v>189</v>
      </c>
      <c r="P1152" t="s">
        <v>47</v>
      </c>
      <c r="Q1152">
        <v>1964</v>
      </c>
      <c r="T1152" t="s">
        <v>36</v>
      </c>
      <c r="U1152" t="s">
        <v>37</v>
      </c>
      <c r="V1152" t="s">
        <v>4923</v>
      </c>
    </row>
    <row r="1153" spans="2:27" x14ac:dyDescent="0.35">
      <c r="B1153">
        <v>1203</v>
      </c>
      <c r="C1153" t="s">
        <v>461</v>
      </c>
      <c r="D1153" t="s">
        <v>4924</v>
      </c>
      <c r="E1153" t="s">
        <v>4925</v>
      </c>
      <c r="F1153" t="s">
        <v>7</v>
      </c>
      <c r="H1153" t="s">
        <v>464</v>
      </c>
      <c r="K1153" t="s">
        <v>4926</v>
      </c>
      <c r="L1153" t="s">
        <v>1435</v>
      </c>
      <c r="N1153" t="s">
        <v>34</v>
      </c>
      <c r="P1153" t="s">
        <v>47</v>
      </c>
      <c r="Q1153">
        <v>2008</v>
      </c>
      <c r="T1153" t="s">
        <v>36</v>
      </c>
      <c r="U1153" t="s">
        <v>37</v>
      </c>
      <c r="V1153" t="s">
        <v>4927</v>
      </c>
    </row>
    <row r="1154" spans="2:27" x14ac:dyDescent="0.35">
      <c r="B1154">
        <v>1204</v>
      </c>
      <c r="C1154" t="s">
        <v>128</v>
      </c>
      <c r="D1154" s="1" t="s">
        <v>4928</v>
      </c>
      <c r="E1154" t="s">
        <v>4929</v>
      </c>
      <c r="F1154" t="s">
        <v>7</v>
      </c>
      <c r="H1154" t="s">
        <v>131</v>
      </c>
      <c r="K1154" t="s">
        <v>123</v>
      </c>
      <c r="L1154" t="s">
        <v>187</v>
      </c>
      <c r="M1154" t="s">
        <v>4930</v>
      </c>
      <c r="N1154" t="s">
        <v>189</v>
      </c>
      <c r="P1154" t="s">
        <v>47</v>
      </c>
      <c r="Q1154">
        <v>2009</v>
      </c>
      <c r="R1154">
        <v>2010</v>
      </c>
      <c r="S1154">
        <v>2050</v>
      </c>
      <c r="T1154" t="s">
        <v>36</v>
      </c>
      <c r="U1154" t="s">
        <v>37</v>
      </c>
      <c r="V1154" t="s">
        <v>1969</v>
      </c>
    </row>
    <row r="1155" spans="2:27" x14ac:dyDescent="0.35">
      <c r="B1155">
        <v>1206</v>
      </c>
      <c r="C1155" t="s">
        <v>1283</v>
      </c>
      <c r="D1155" t="s">
        <v>4931</v>
      </c>
      <c r="E1155" t="s">
        <v>4932</v>
      </c>
      <c r="F1155" t="s">
        <v>7</v>
      </c>
      <c r="H1155" t="s">
        <v>1286</v>
      </c>
      <c r="K1155" t="s">
        <v>4933</v>
      </c>
      <c r="L1155" t="s">
        <v>187</v>
      </c>
      <c r="M1155" t="s">
        <v>4934</v>
      </c>
      <c r="N1155" t="s">
        <v>189</v>
      </c>
      <c r="P1155" t="s">
        <v>47</v>
      </c>
      <c r="Q1155">
        <v>1999</v>
      </c>
      <c r="T1155" t="s">
        <v>36</v>
      </c>
      <c r="U1155" t="s">
        <v>37</v>
      </c>
      <c r="V1155" t="s">
        <v>4935</v>
      </c>
    </row>
    <row r="1156" spans="2:27" x14ac:dyDescent="0.35">
      <c r="B1156">
        <v>1207</v>
      </c>
      <c r="C1156" t="s">
        <v>128</v>
      </c>
      <c r="D1156" s="1" t="s">
        <v>4936</v>
      </c>
      <c r="E1156" t="s">
        <v>4937</v>
      </c>
      <c r="F1156" t="s">
        <v>7</v>
      </c>
      <c r="H1156" t="s">
        <v>131</v>
      </c>
      <c r="K1156" t="s">
        <v>123</v>
      </c>
      <c r="L1156" t="s">
        <v>187</v>
      </c>
      <c r="M1156" t="s">
        <v>4938</v>
      </c>
      <c r="N1156" t="s">
        <v>2102</v>
      </c>
      <c r="P1156" t="s">
        <v>35</v>
      </c>
      <c r="Q1156">
        <v>1984</v>
      </c>
      <c r="S1156">
        <v>2020</v>
      </c>
      <c r="T1156" t="s">
        <v>36</v>
      </c>
      <c r="U1156" t="s">
        <v>37</v>
      </c>
      <c r="V1156" t="s">
        <v>4939</v>
      </c>
    </row>
    <row r="1157" spans="2:27" x14ac:dyDescent="0.35">
      <c r="B1157">
        <v>1208</v>
      </c>
      <c r="C1157" t="s">
        <v>254</v>
      </c>
      <c r="D1157" t="s">
        <v>4940</v>
      </c>
      <c r="E1157" t="s">
        <v>4941</v>
      </c>
      <c r="F1157" t="s">
        <v>7</v>
      </c>
      <c r="H1157" t="s">
        <v>257</v>
      </c>
      <c r="K1157" t="s">
        <v>123</v>
      </c>
      <c r="L1157" t="s">
        <v>44</v>
      </c>
      <c r="M1157" t="s">
        <v>4942</v>
      </c>
      <c r="N1157" t="s">
        <v>53</v>
      </c>
      <c r="P1157" t="s">
        <v>54</v>
      </c>
      <c r="Q1157">
        <v>2014</v>
      </c>
      <c r="T1157" t="s">
        <v>36</v>
      </c>
      <c r="U1157" t="s">
        <v>37</v>
      </c>
      <c r="V1157" t="s">
        <v>4943</v>
      </c>
    </row>
    <row r="1158" spans="2:27" x14ac:dyDescent="0.35">
      <c r="B1158">
        <v>1209</v>
      </c>
      <c r="C1158" t="s">
        <v>39</v>
      </c>
      <c r="D1158" t="s">
        <v>4944</v>
      </c>
      <c r="E1158" t="s">
        <v>4945</v>
      </c>
      <c r="F1158" t="s">
        <v>7</v>
      </c>
      <c r="H1158" t="s">
        <v>42</v>
      </c>
      <c r="K1158" t="s">
        <v>1430</v>
      </c>
      <c r="L1158" t="s">
        <v>317</v>
      </c>
      <c r="N1158" t="s">
        <v>319</v>
      </c>
      <c r="P1158" t="s">
        <v>35</v>
      </c>
      <c r="Q1158">
        <v>1996</v>
      </c>
      <c r="T1158" t="s">
        <v>36</v>
      </c>
      <c r="U1158" t="s">
        <v>37</v>
      </c>
      <c r="V1158" t="s">
        <v>2415</v>
      </c>
    </row>
    <row r="1159" spans="2:27" x14ac:dyDescent="0.35">
      <c r="B1159">
        <v>1210</v>
      </c>
      <c r="C1159" t="s">
        <v>65</v>
      </c>
      <c r="D1159" t="s">
        <v>4946</v>
      </c>
      <c r="E1159" t="s">
        <v>4947</v>
      </c>
      <c r="F1159" t="s">
        <v>7</v>
      </c>
      <c r="H1159" t="s">
        <v>68</v>
      </c>
      <c r="K1159" t="s">
        <v>4948</v>
      </c>
      <c r="L1159" t="s">
        <v>44</v>
      </c>
      <c r="M1159" t="s">
        <v>4949</v>
      </c>
      <c r="N1159" t="s">
        <v>134</v>
      </c>
      <c r="P1159" t="s">
        <v>47</v>
      </c>
      <c r="Q1159">
        <v>2010</v>
      </c>
      <c r="R1159">
        <v>2010</v>
      </c>
      <c r="S1159">
        <v>2050</v>
      </c>
      <c r="T1159" t="s">
        <v>36</v>
      </c>
      <c r="U1159" t="s">
        <v>365</v>
      </c>
      <c r="V1159" t="s">
        <v>4950</v>
      </c>
      <c r="W1159" t="s">
        <v>2923</v>
      </c>
      <c r="X1159" t="s">
        <v>2201</v>
      </c>
      <c r="Y1159">
        <v>27</v>
      </c>
      <c r="Z1159">
        <v>2005</v>
      </c>
      <c r="AA1159">
        <v>2020</v>
      </c>
    </row>
    <row r="1160" spans="2:27" x14ac:dyDescent="0.35">
      <c r="B1160">
        <v>1211</v>
      </c>
      <c r="C1160" t="s">
        <v>56</v>
      </c>
      <c r="D1160" t="s">
        <v>4951</v>
      </c>
      <c r="E1160" t="s">
        <v>4952</v>
      </c>
      <c r="F1160" t="s">
        <v>7</v>
      </c>
      <c r="H1160" t="s">
        <v>59</v>
      </c>
      <c r="K1160" t="s">
        <v>4953</v>
      </c>
      <c r="L1160" t="s">
        <v>317</v>
      </c>
      <c r="M1160" t="s">
        <v>4954</v>
      </c>
      <c r="N1160" t="s">
        <v>605</v>
      </c>
      <c r="P1160" t="s">
        <v>47</v>
      </c>
      <c r="Q1160">
        <v>2005</v>
      </c>
      <c r="S1160">
        <f>2030</f>
        <v>2030</v>
      </c>
      <c r="T1160" t="s">
        <v>36</v>
      </c>
      <c r="U1160" t="s">
        <v>37</v>
      </c>
      <c r="V1160" t="s">
        <v>4955</v>
      </c>
    </row>
    <row r="1161" spans="2:27" x14ac:dyDescent="0.35">
      <c r="B1161">
        <v>1212</v>
      </c>
      <c r="C1161" t="s">
        <v>56</v>
      </c>
      <c r="D1161" t="s">
        <v>4956</v>
      </c>
      <c r="E1161" t="s">
        <v>4957</v>
      </c>
      <c r="F1161" t="s">
        <v>7</v>
      </c>
      <c r="H1161" t="s">
        <v>59</v>
      </c>
      <c r="K1161" t="s">
        <v>4958</v>
      </c>
      <c r="L1161" t="s">
        <v>96</v>
      </c>
      <c r="M1161" t="s">
        <v>4959</v>
      </c>
      <c r="N1161" t="s">
        <v>630</v>
      </c>
      <c r="O1161">
        <v>4</v>
      </c>
      <c r="P1161" t="s">
        <v>47</v>
      </c>
      <c r="Q1161">
        <v>2019</v>
      </c>
      <c r="S1161">
        <f>2050</f>
        <v>2050</v>
      </c>
      <c r="T1161" t="s">
        <v>158</v>
      </c>
      <c r="U1161" t="s">
        <v>37</v>
      </c>
      <c r="V1161" t="s">
        <v>4960</v>
      </c>
      <c r="W1161" t="s">
        <v>4961</v>
      </c>
      <c r="X1161" t="s">
        <v>2201</v>
      </c>
      <c r="Y1161">
        <v>37.5</v>
      </c>
      <c r="Z1161">
        <v>0</v>
      </c>
      <c r="AA1161">
        <v>2030</v>
      </c>
    </row>
    <row r="1162" spans="2:27" x14ac:dyDescent="0.35">
      <c r="B1162">
        <v>1213</v>
      </c>
      <c r="C1162" t="s">
        <v>461</v>
      </c>
      <c r="D1162" t="s">
        <v>4962</v>
      </c>
      <c r="E1162" t="s">
        <v>4963</v>
      </c>
      <c r="F1162" t="s">
        <v>7</v>
      </c>
      <c r="H1162" t="s">
        <v>464</v>
      </c>
      <c r="K1162" t="s">
        <v>454</v>
      </c>
      <c r="L1162" t="s">
        <v>187</v>
      </c>
      <c r="M1162" t="s">
        <v>4964</v>
      </c>
      <c r="N1162" t="s">
        <v>197</v>
      </c>
      <c r="P1162" t="s">
        <v>47</v>
      </c>
      <c r="Q1162">
        <v>2009</v>
      </c>
      <c r="T1162" t="s">
        <v>36</v>
      </c>
      <c r="U1162" t="s">
        <v>126</v>
      </c>
      <c r="V1162" t="s">
        <v>4965</v>
      </c>
    </row>
    <row r="1163" spans="2:27" x14ac:dyDescent="0.35">
      <c r="B1163">
        <v>1214</v>
      </c>
      <c r="C1163" t="s">
        <v>254</v>
      </c>
      <c r="D1163" t="s">
        <v>4966</v>
      </c>
      <c r="E1163" t="s">
        <v>4967</v>
      </c>
      <c r="F1163" t="s">
        <v>7</v>
      </c>
      <c r="H1163" t="s">
        <v>257</v>
      </c>
      <c r="K1163" t="s">
        <v>2536</v>
      </c>
      <c r="L1163" t="s">
        <v>891</v>
      </c>
      <c r="N1163" t="s">
        <v>53</v>
      </c>
      <c r="P1163" t="s">
        <v>54</v>
      </c>
      <c r="Q1163">
        <v>2004</v>
      </c>
      <c r="T1163" t="s">
        <v>36</v>
      </c>
      <c r="U1163" t="s">
        <v>37</v>
      </c>
      <c r="V1163" t="s">
        <v>4968</v>
      </c>
    </row>
    <row r="1164" spans="2:27" x14ac:dyDescent="0.35">
      <c r="B1164">
        <v>1215</v>
      </c>
      <c r="C1164" t="s">
        <v>254</v>
      </c>
      <c r="D1164" t="s">
        <v>4969</v>
      </c>
      <c r="E1164" t="s">
        <v>4970</v>
      </c>
      <c r="F1164" t="s">
        <v>7</v>
      </c>
      <c r="H1164" t="s">
        <v>257</v>
      </c>
      <c r="K1164" t="s">
        <v>4181</v>
      </c>
      <c r="L1164" t="s">
        <v>75</v>
      </c>
      <c r="N1164" t="s">
        <v>53</v>
      </c>
      <c r="P1164" t="s">
        <v>47</v>
      </c>
      <c r="Q1164">
        <v>1997</v>
      </c>
      <c r="T1164" t="s">
        <v>36</v>
      </c>
      <c r="U1164" t="s">
        <v>37</v>
      </c>
      <c r="V1164" t="s">
        <v>4971</v>
      </c>
    </row>
    <row r="1165" spans="2:27" x14ac:dyDescent="0.35">
      <c r="B1165">
        <v>1216</v>
      </c>
      <c r="C1165" t="s">
        <v>177</v>
      </c>
      <c r="D1165" t="s">
        <v>4972</v>
      </c>
      <c r="E1165" t="s">
        <v>4973</v>
      </c>
      <c r="F1165" t="s">
        <v>7</v>
      </c>
      <c r="H1165" t="s">
        <v>180</v>
      </c>
      <c r="K1165" t="s">
        <v>4974</v>
      </c>
      <c r="L1165" t="s">
        <v>96</v>
      </c>
      <c r="N1165" t="s">
        <v>53</v>
      </c>
      <c r="P1165" t="s">
        <v>54</v>
      </c>
      <c r="Q1165">
        <v>2002</v>
      </c>
      <c r="T1165" t="s">
        <v>36</v>
      </c>
      <c r="U1165" t="s">
        <v>37</v>
      </c>
      <c r="V1165" t="s">
        <v>4975</v>
      </c>
    </row>
    <row r="1166" spans="2:27" x14ac:dyDescent="0.35">
      <c r="B1166">
        <v>1217</v>
      </c>
      <c r="C1166" t="s">
        <v>407</v>
      </c>
      <c r="D1166" t="s">
        <v>4976</v>
      </c>
      <c r="E1166" t="s">
        <v>4977</v>
      </c>
      <c r="F1166" t="s">
        <v>7</v>
      </c>
      <c r="H1166" t="s">
        <v>410</v>
      </c>
      <c r="K1166" t="s">
        <v>3215</v>
      </c>
      <c r="L1166" t="s">
        <v>96</v>
      </c>
      <c r="N1166" t="s">
        <v>53</v>
      </c>
      <c r="P1166" t="s">
        <v>35</v>
      </c>
      <c r="Q1166">
        <v>2005</v>
      </c>
      <c r="T1166" t="s">
        <v>36</v>
      </c>
      <c r="U1166" t="s">
        <v>37</v>
      </c>
      <c r="V1166" t="s">
        <v>4978</v>
      </c>
    </row>
    <row r="1167" spans="2:27" x14ac:dyDescent="0.35">
      <c r="B1167">
        <v>1218</v>
      </c>
      <c r="C1167" t="s">
        <v>407</v>
      </c>
      <c r="D1167" t="s">
        <v>4979</v>
      </c>
      <c r="E1167" t="s">
        <v>4980</v>
      </c>
      <c r="F1167" t="s">
        <v>7</v>
      </c>
      <c r="H1167" t="s">
        <v>410</v>
      </c>
      <c r="K1167" t="s">
        <v>4981</v>
      </c>
      <c r="L1167" t="s">
        <v>96</v>
      </c>
      <c r="N1167" t="s">
        <v>53</v>
      </c>
      <c r="P1167" t="s">
        <v>35</v>
      </c>
      <c r="Q1167">
        <v>2001</v>
      </c>
      <c r="S1167">
        <v>2007</v>
      </c>
      <c r="T1167" t="s">
        <v>36</v>
      </c>
      <c r="U1167" t="s">
        <v>37</v>
      </c>
      <c r="V1167" t="s">
        <v>4982</v>
      </c>
    </row>
    <row r="1168" spans="2:27" x14ac:dyDescent="0.35">
      <c r="B1168">
        <v>1219</v>
      </c>
      <c r="C1168" t="s">
        <v>407</v>
      </c>
      <c r="D1168" t="s">
        <v>4983</v>
      </c>
      <c r="E1168" t="s">
        <v>4984</v>
      </c>
      <c r="F1168" t="s">
        <v>7</v>
      </c>
      <c r="H1168" t="s">
        <v>410</v>
      </c>
      <c r="K1168" t="s">
        <v>882</v>
      </c>
      <c r="L1168" t="s">
        <v>339</v>
      </c>
      <c r="N1168" t="s">
        <v>53</v>
      </c>
      <c r="P1168" t="s">
        <v>47</v>
      </c>
      <c r="Q1168">
        <v>2007</v>
      </c>
      <c r="T1168" t="s">
        <v>36</v>
      </c>
      <c r="U1168" t="s">
        <v>37</v>
      </c>
      <c r="V1168" t="s">
        <v>4985</v>
      </c>
    </row>
    <row r="1169" spans="2:22" x14ac:dyDescent="0.35">
      <c r="B1169">
        <v>1220</v>
      </c>
      <c r="C1169" t="s">
        <v>407</v>
      </c>
      <c r="D1169" t="s">
        <v>4986</v>
      </c>
      <c r="E1169" t="s">
        <v>4987</v>
      </c>
      <c r="F1169" t="s">
        <v>7</v>
      </c>
      <c r="H1169" t="s">
        <v>410</v>
      </c>
      <c r="K1169" t="s">
        <v>882</v>
      </c>
      <c r="L1169" t="s">
        <v>339</v>
      </c>
      <c r="N1169" t="s">
        <v>53</v>
      </c>
      <c r="P1169" t="s">
        <v>35</v>
      </c>
      <c r="Q1169">
        <v>2005</v>
      </c>
      <c r="T1169" t="s">
        <v>36</v>
      </c>
      <c r="U1169" t="s">
        <v>37</v>
      </c>
      <c r="V1169" t="s">
        <v>4988</v>
      </c>
    </row>
    <row r="1170" spans="2:22" x14ac:dyDescent="0.35">
      <c r="B1170">
        <v>1221</v>
      </c>
      <c r="C1170" t="s">
        <v>56</v>
      </c>
      <c r="D1170" t="s">
        <v>4989</v>
      </c>
      <c r="E1170" t="s">
        <v>4990</v>
      </c>
      <c r="F1170" t="s">
        <v>7</v>
      </c>
      <c r="H1170" t="s">
        <v>59</v>
      </c>
      <c r="K1170" t="s">
        <v>4991</v>
      </c>
      <c r="L1170" t="s">
        <v>722</v>
      </c>
      <c r="N1170" t="s">
        <v>134</v>
      </c>
      <c r="P1170" t="s">
        <v>47</v>
      </c>
      <c r="Q1170">
        <v>2004</v>
      </c>
      <c r="T1170" t="s">
        <v>36</v>
      </c>
      <c r="U1170" t="s">
        <v>37</v>
      </c>
      <c r="V1170" t="s">
        <v>4992</v>
      </c>
    </row>
    <row r="1171" spans="2:22" x14ac:dyDescent="0.35">
      <c r="B1171">
        <v>1222</v>
      </c>
      <c r="C1171" t="s">
        <v>177</v>
      </c>
      <c r="D1171" t="s">
        <v>4993</v>
      </c>
      <c r="E1171" t="s">
        <v>4994</v>
      </c>
      <c r="F1171" t="s">
        <v>7</v>
      </c>
      <c r="H1171" t="s">
        <v>180</v>
      </c>
      <c r="K1171" t="s">
        <v>503</v>
      </c>
      <c r="L1171" t="s">
        <v>1908</v>
      </c>
      <c r="N1171" t="s">
        <v>63</v>
      </c>
      <c r="P1171" t="s">
        <v>54</v>
      </c>
      <c r="Q1171">
        <v>2006</v>
      </c>
      <c r="R1171">
        <v>2006</v>
      </c>
      <c r="S1171">
        <v>2014</v>
      </c>
      <c r="T1171" t="s">
        <v>36</v>
      </c>
      <c r="U1171" t="s">
        <v>37</v>
      </c>
      <c r="V1171" t="s">
        <v>4995</v>
      </c>
    </row>
    <row r="1172" spans="2:22" x14ac:dyDescent="0.35">
      <c r="B1172">
        <v>1223</v>
      </c>
      <c r="C1172" t="s">
        <v>83</v>
      </c>
      <c r="D1172" s="1" t="s">
        <v>4996</v>
      </c>
      <c r="E1172" t="s">
        <v>4997</v>
      </c>
      <c r="F1172" t="s">
        <v>7</v>
      </c>
      <c r="H1172" t="s">
        <v>86</v>
      </c>
      <c r="K1172" t="s">
        <v>4998</v>
      </c>
      <c r="L1172" t="s">
        <v>96</v>
      </c>
      <c r="N1172" t="s">
        <v>473</v>
      </c>
      <c r="P1172" t="s">
        <v>35</v>
      </c>
      <c r="Q1172">
        <v>2001</v>
      </c>
      <c r="S1172">
        <v>2003</v>
      </c>
      <c r="T1172" t="s">
        <v>36</v>
      </c>
      <c r="U1172" t="s">
        <v>37</v>
      </c>
      <c r="V1172" t="s">
        <v>4999</v>
      </c>
    </row>
    <row r="1173" spans="2:22" x14ac:dyDescent="0.35">
      <c r="B1173">
        <v>1224</v>
      </c>
      <c r="C1173" t="s">
        <v>83</v>
      </c>
      <c r="D1173" s="1" t="s">
        <v>5000</v>
      </c>
      <c r="E1173" t="s">
        <v>5001</v>
      </c>
      <c r="F1173" t="s">
        <v>7</v>
      </c>
      <c r="H1173" t="s">
        <v>86</v>
      </c>
      <c r="K1173" t="s">
        <v>5002</v>
      </c>
      <c r="L1173" t="s">
        <v>96</v>
      </c>
      <c r="N1173" t="s">
        <v>53</v>
      </c>
      <c r="P1173" t="s">
        <v>35</v>
      </c>
      <c r="Q1173">
        <v>2001</v>
      </c>
      <c r="S1173">
        <v>2004</v>
      </c>
      <c r="T1173" t="s">
        <v>36</v>
      </c>
      <c r="U1173" t="s">
        <v>37</v>
      </c>
      <c r="V1173" t="s">
        <v>5003</v>
      </c>
    </row>
    <row r="1174" spans="2:22" x14ac:dyDescent="0.35">
      <c r="B1174">
        <v>1225</v>
      </c>
      <c r="C1174" t="s">
        <v>177</v>
      </c>
      <c r="D1174" t="s">
        <v>5004</v>
      </c>
      <c r="E1174" t="s">
        <v>5005</v>
      </c>
      <c r="F1174" t="s">
        <v>7</v>
      </c>
      <c r="H1174" t="s">
        <v>180</v>
      </c>
      <c r="K1174" t="s">
        <v>2300</v>
      </c>
      <c r="L1174" t="s">
        <v>96</v>
      </c>
      <c r="N1174" t="s">
        <v>392</v>
      </c>
      <c r="P1174" t="s">
        <v>47</v>
      </c>
      <c r="Q1174">
        <v>2000</v>
      </c>
      <c r="T1174" t="s">
        <v>36</v>
      </c>
      <c r="U1174" t="s">
        <v>37</v>
      </c>
      <c r="V1174" t="s">
        <v>5006</v>
      </c>
    </row>
    <row r="1175" spans="2:22" x14ac:dyDescent="0.35">
      <c r="B1175">
        <v>1226</v>
      </c>
      <c r="C1175" t="s">
        <v>91</v>
      </c>
      <c r="D1175" t="s">
        <v>5007</v>
      </c>
      <c r="E1175" t="s">
        <v>5008</v>
      </c>
      <c r="F1175" t="s">
        <v>7</v>
      </c>
      <c r="H1175" t="s">
        <v>94</v>
      </c>
      <c r="K1175" t="s">
        <v>5009</v>
      </c>
      <c r="L1175" t="s">
        <v>96</v>
      </c>
      <c r="N1175" t="s">
        <v>53</v>
      </c>
      <c r="P1175" t="s">
        <v>47</v>
      </c>
      <c r="Q1175">
        <v>2001</v>
      </c>
      <c r="T1175" t="s">
        <v>36</v>
      </c>
      <c r="U1175" t="s">
        <v>37</v>
      </c>
      <c r="V1175" t="s">
        <v>5010</v>
      </c>
    </row>
    <row r="1176" spans="2:22" x14ac:dyDescent="0.35">
      <c r="B1176">
        <v>1228</v>
      </c>
      <c r="C1176" t="s">
        <v>407</v>
      </c>
      <c r="D1176" t="s">
        <v>5011</v>
      </c>
      <c r="E1176" t="s">
        <v>5012</v>
      </c>
      <c r="F1176" t="s">
        <v>7</v>
      </c>
      <c r="H1176" t="s">
        <v>410</v>
      </c>
      <c r="K1176" t="s">
        <v>5013</v>
      </c>
      <c r="L1176" t="s">
        <v>96</v>
      </c>
      <c r="N1176" t="s">
        <v>605</v>
      </c>
      <c r="P1176" t="s">
        <v>35</v>
      </c>
      <c r="Q1176">
        <v>2001</v>
      </c>
      <c r="T1176" t="s">
        <v>36</v>
      </c>
      <c r="U1176" t="s">
        <v>37</v>
      </c>
      <c r="V1176" t="s">
        <v>5014</v>
      </c>
    </row>
    <row r="1177" spans="2:22" x14ac:dyDescent="0.35">
      <c r="B1177">
        <v>1229</v>
      </c>
      <c r="C1177" t="s">
        <v>65</v>
      </c>
      <c r="D1177" t="s">
        <v>5015</v>
      </c>
      <c r="E1177" t="s">
        <v>5012</v>
      </c>
      <c r="F1177" t="s">
        <v>7</v>
      </c>
      <c r="H1177" t="s">
        <v>68</v>
      </c>
      <c r="K1177" t="s">
        <v>1190</v>
      </c>
      <c r="L1177" t="s">
        <v>895</v>
      </c>
      <c r="N1177" t="s">
        <v>53</v>
      </c>
      <c r="P1177" t="s">
        <v>54</v>
      </c>
      <c r="Q1177">
        <v>2009</v>
      </c>
      <c r="S1177">
        <v>2015</v>
      </c>
      <c r="T1177" t="s">
        <v>36</v>
      </c>
      <c r="U1177" t="s">
        <v>37</v>
      </c>
      <c r="V1177" t="s">
        <v>5016</v>
      </c>
    </row>
    <row r="1178" spans="2:22" x14ac:dyDescent="0.35">
      <c r="B1178">
        <v>1230</v>
      </c>
      <c r="C1178" t="s">
        <v>65</v>
      </c>
      <c r="D1178" t="s">
        <v>5017</v>
      </c>
      <c r="E1178" t="s">
        <v>5018</v>
      </c>
      <c r="F1178" t="s">
        <v>7</v>
      </c>
      <c r="H1178" t="s">
        <v>68</v>
      </c>
      <c r="K1178" t="s">
        <v>426</v>
      </c>
      <c r="L1178" t="s">
        <v>294</v>
      </c>
      <c r="N1178" t="s">
        <v>473</v>
      </c>
      <c r="P1178" t="s">
        <v>47</v>
      </c>
      <c r="Q1178">
        <v>1988</v>
      </c>
      <c r="T1178" t="s">
        <v>36</v>
      </c>
      <c r="U1178" t="s">
        <v>37</v>
      </c>
      <c r="V1178" t="s">
        <v>5019</v>
      </c>
    </row>
    <row r="1179" spans="2:22" x14ac:dyDescent="0.35">
      <c r="B1179">
        <v>1231</v>
      </c>
      <c r="C1179" t="s">
        <v>254</v>
      </c>
      <c r="D1179" t="s">
        <v>5020</v>
      </c>
      <c r="E1179" t="s">
        <v>5021</v>
      </c>
      <c r="F1179" t="s">
        <v>7</v>
      </c>
      <c r="H1179" t="s">
        <v>257</v>
      </c>
      <c r="K1179" t="s">
        <v>3740</v>
      </c>
      <c r="L1179" t="s">
        <v>96</v>
      </c>
      <c r="N1179" t="s">
        <v>53</v>
      </c>
      <c r="P1179" t="s">
        <v>47</v>
      </c>
      <c r="Q1179">
        <v>2004</v>
      </c>
      <c r="T1179" t="s">
        <v>36</v>
      </c>
      <c r="U1179" t="s">
        <v>37</v>
      </c>
      <c r="V1179" t="s">
        <v>5022</v>
      </c>
    </row>
    <row r="1180" spans="2:22" x14ac:dyDescent="0.35">
      <c r="B1180">
        <v>1232</v>
      </c>
      <c r="C1180" t="s">
        <v>302</v>
      </c>
      <c r="D1180" t="s">
        <v>5023</v>
      </c>
      <c r="E1180" t="s">
        <v>5024</v>
      </c>
      <c r="F1180" t="s">
        <v>7</v>
      </c>
      <c r="H1180" t="s">
        <v>305</v>
      </c>
      <c r="K1180" t="s">
        <v>5025</v>
      </c>
      <c r="L1180" t="s">
        <v>96</v>
      </c>
      <c r="M1180" t="s">
        <v>5026</v>
      </c>
      <c r="N1180" t="s">
        <v>157</v>
      </c>
      <c r="P1180" t="s">
        <v>47</v>
      </c>
      <c r="Q1180">
        <v>2009</v>
      </c>
      <c r="T1180" t="s">
        <v>125</v>
      </c>
      <c r="U1180" t="s">
        <v>676</v>
      </c>
      <c r="V1180" t="s">
        <v>5027</v>
      </c>
    </row>
    <row r="1181" spans="2:22" x14ac:dyDescent="0.35">
      <c r="B1181">
        <v>1233</v>
      </c>
      <c r="C1181" t="s">
        <v>83</v>
      </c>
      <c r="D1181" s="1" t="s">
        <v>5028</v>
      </c>
      <c r="E1181" t="s">
        <v>5029</v>
      </c>
      <c r="F1181" t="s">
        <v>7</v>
      </c>
      <c r="H1181" t="s">
        <v>86</v>
      </c>
      <c r="K1181" t="s">
        <v>1434</v>
      </c>
      <c r="L1181" t="s">
        <v>96</v>
      </c>
      <c r="M1181" t="s">
        <v>5030</v>
      </c>
      <c r="N1181" t="s">
        <v>473</v>
      </c>
      <c r="P1181" t="s">
        <v>47</v>
      </c>
      <c r="Q1181">
        <v>2012</v>
      </c>
      <c r="T1181" t="s">
        <v>36</v>
      </c>
      <c r="U1181" t="s">
        <v>676</v>
      </c>
      <c r="V1181" t="s">
        <v>5031</v>
      </c>
    </row>
    <row r="1182" spans="2:22" x14ac:dyDescent="0.35">
      <c r="B1182">
        <v>1234</v>
      </c>
      <c r="C1182" t="s">
        <v>83</v>
      </c>
      <c r="D1182" s="1" t="s">
        <v>5032</v>
      </c>
      <c r="E1182" t="s">
        <v>5033</v>
      </c>
      <c r="F1182" t="s">
        <v>7</v>
      </c>
      <c r="H1182" t="s">
        <v>86</v>
      </c>
      <c r="K1182" t="s">
        <v>987</v>
      </c>
      <c r="L1182" t="s">
        <v>96</v>
      </c>
      <c r="M1182" t="s">
        <v>5034</v>
      </c>
      <c r="N1182" t="s">
        <v>675</v>
      </c>
      <c r="P1182" t="s">
        <v>47</v>
      </c>
      <c r="Q1182">
        <v>2000</v>
      </c>
      <c r="T1182" t="s">
        <v>158</v>
      </c>
      <c r="U1182" t="s">
        <v>676</v>
      </c>
      <c r="V1182" t="s">
        <v>5035</v>
      </c>
    </row>
    <row r="1183" spans="2:22" x14ac:dyDescent="0.35">
      <c r="B1183">
        <v>1235</v>
      </c>
      <c r="C1183" t="s">
        <v>83</v>
      </c>
      <c r="D1183" s="1" t="s">
        <v>5036</v>
      </c>
      <c r="E1183" t="s">
        <v>5037</v>
      </c>
      <c r="F1183" t="s">
        <v>7</v>
      </c>
      <c r="H1183" t="s">
        <v>86</v>
      </c>
      <c r="K1183" t="s">
        <v>5038</v>
      </c>
      <c r="L1183" t="s">
        <v>96</v>
      </c>
      <c r="M1183" t="s">
        <v>5039</v>
      </c>
      <c r="N1183" t="s">
        <v>459</v>
      </c>
      <c r="P1183" t="s">
        <v>47</v>
      </c>
      <c r="Q1183">
        <v>2001</v>
      </c>
      <c r="T1183" t="s">
        <v>36</v>
      </c>
      <c r="U1183" t="s">
        <v>5040</v>
      </c>
      <c r="V1183" t="s">
        <v>5041</v>
      </c>
    </row>
    <row r="1184" spans="2:22" x14ac:dyDescent="0.35">
      <c r="B1184">
        <v>1236</v>
      </c>
      <c r="C1184" t="s">
        <v>83</v>
      </c>
      <c r="D1184" s="1" t="s">
        <v>5042</v>
      </c>
      <c r="E1184" t="s">
        <v>5043</v>
      </c>
      <c r="F1184" t="s">
        <v>7</v>
      </c>
      <c r="H1184" t="s">
        <v>86</v>
      </c>
      <c r="K1184" t="s">
        <v>201</v>
      </c>
      <c r="L1184" t="s">
        <v>96</v>
      </c>
      <c r="M1184" t="s">
        <v>5044</v>
      </c>
      <c r="N1184" t="s">
        <v>605</v>
      </c>
      <c r="P1184" t="s">
        <v>47</v>
      </c>
      <c r="Q1184">
        <v>2003</v>
      </c>
      <c r="T1184" t="s">
        <v>36</v>
      </c>
      <c r="U1184" t="s">
        <v>676</v>
      </c>
      <c r="V1184" t="s">
        <v>5045</v>
      </c>
    </row>
    <row r="1185" spans="2:22" x14ac:dyDescent="0.35">
      <c r="B1185">
        <v>1237</v>
      </c>
      <c r="C1185" t="s">
        <v>83</v>
      </c>
      <c r="D1185" s="1" t="s">
        <v>5046</v>
      </c>
      <c r="E1185" t="s">
        <v>5047</v>
      </c>
      <c r="F1185" t="s">
        <v>7</v>
      </c>
      <c r="H1185" t="s">
        <v>86</v>
      </c>
      <c r="K1185" t="s">
        <v>201</v>
      </c>
      <c r="L1185" t="s">
        <v>96</v>
      </c>
      <c r="M1185" t="s">
        <v>5048</v>
      </c>
      <c r="N1185" t="s">
        <v>473</v>
      </c>
      <c r="P1185" t="s">
        <v>47</v>
      </c>
      <c r="Q1185">
        <v>2012</v>
      </c>
      <c r="T1185" t="s">
        <v>36</v>
      </c>
      <c r="U1185" t="s">
        <v>5040</v>
      </c>
      <c r="V1185" t="s">
        <v>5049</v>
      </c>
    </row>
    <row r="1186" spans="2:22" x14ac:dyDescent="0.35">
      <c r="B1186">
        <v>1238</v>
      </c>
      <c r="C1186" t="s">
        <v>27</v>
      </c>
      <c r="D1186" t="s">
        <v>5050</v>
      </c>
      <c r="E1186" t="s">
        <v>5051</v>
      </c>
      <c r="F1186" t="s">
        <v>7</v>
      </c>
      <c r="H1186" t="s">
        <v>30</v>
      </c>
      <c r="K1186" t="s">
        <v>484</v>
      </c>
      <c r="L1186" t="s">
        <v>5052</v>
      </c>
      <c r="N1186" t="s">
        <v>63</v>
      </c>
      <c r="P1186" t="s">
        <v>35</v>
      </c>
      <c r="Q1186">
        <v>1999</v>
      </c>
      <c r="T1186" t="s">
        <v>36</v>
      </c>
      <c r="U1186" t="s">
        <v>37</v>
      </c>
      <c r="V1186" t="s">
        <v>5053</v>
      </c>
    </row>
    <row r="1187" spans="2:22" x14ac:dyDescent="0.35">
      <c r="B1187">
        <v>1239</v>
      </c>
      <c r="C1187" t="s">
        <v>27</v>
      </c>
      <c r="D1187" t="s">
        <v>5054</v>
      </c>
      <c r="E1187" t="s">
        <v>5055</v>
      </c>
      <c r="F1187" t="s">
        <v>7</v>
      </c>
      <c r="H1187" t="s">
        <v>30</v>
      </c>
      <c r="K1187" t="s">
        <v>3806</v>
      </c>
      <c r="L1187" t="s">
        <v>96</v>
      </c>
      <c r="N1187" t="s">
        <v>53</v>
      </c>
      <c r="P1187" t="s">
        <v>47</v>
      </c>
      <c r="Q1187">
        <v>2005</v>
      </c>
      <c r="T1187" t="s">
        <v>36</v>
      </c>
      <c r="U1187" t="s">
        <v>37</v>
      </c>
      <c r="V1187" t="s">
        <v>5056</v>
      </c>
    </row>
    <row r="1188" spans="2:22" x14ac:dyDescent="0.35">
      <c r="B1188">
        <v>1240</v>
      </c>
      <c r="C1188" t="s">
        <v>83</v>
      </c>
      <c r="D1188" s="1" t="s">
        <v>5057</v>
      </c>
      <c r="E1188" t="s">
        <v>5058</v>
      </c>
      <c r="F1188" t="s">
        <v>7</v>
      </c>
      <c r="H1188" t="s">
        <v>86</v>
      </c>
      <c r="K1188" t="s">
        <v>1663</v>
      </c>
      <c r="L1188" t="s">
        <v>5059</v>
      </c>
      <c r="M1188" t="s">
        <v>5060</v>
      </c>
      <c r="N1188" t="s">
        <v>319</v>
      </c>
      <c r="P1188" t="s">
        <v>47</v>
      </c>
      <c r="Q1188">
        <v>2006</v>
      </c>
      <c r="T1188" t="s">
        <v>158</v>
      </c>
      <c r="U1188" t="s">
        <v>37</v>
      </c>
      <c r="V1188" s="1" t="s">
        <v>5061</v>
      </c>
    </row>
    <row r="1189" spans="2:22" x14ac:dyDescent="0.35">
      <c r="B1189">
        <v>1241</v>
      </c>
      <c r="C1189" t="s">
        <v>177</v>
      </c>
      <c r="D1189" t="s">
        <v>5062</v>
      </c>
      <c r="E1189" t="s">
        <v>5063</v>
      </c>
      <c r="F1189" t="s">
        <v>7</v>
      </c>
      <c r="H1189" t="s">
        <v>180</v>
      </c>
      <c r="K1189" t="s">
        <v>774</v>
      </c>
      <c r="L1189" t="s">
        <v>96</v>
      </c>
      <c r="M1189" t="s">
        <v>5064</v>
      </c>
      <c r="N1189" t="s">
        <v>532</v>
      </c>
      <c r="P1189" t="s">
        <v>47</v>
      </c>
      <c r="Q1189">
        <v>1990</v>
      </c>
      <c r="T1189" t="s">
        <v>36</v>
      </c>
      <c r="U1189" t="s">
        <v>37</v>
      </c>
      <c r="V1189" t="s">
        <v>5065</v>
      </c>
    </row>
    <row r="1190" spans="2:22" ht="29" x14ac:dyDescent="0.35">
      <c r="B1190">
        <v>1242</v>
      </c>
      <c r="C1190" t="s">
        <v>83</v>
      </c>
      <c r="D1190" s="1" t="s">
        <v>5066</v>
      </c>
      <c r="E1190" t="s">
        <v>5067</v>
      </c>
      <c r="F1190" t="s">
        <v>7</v>
      </c>
      <c r="H1190" t="s">
        <v>86</v>
      </c>
      <c r="K1190" t="s">
        <v>5068</v>
      </c>
      <c r="L1190" t="s">
        <v>294</v>
      </c>
      <c r="N1190" t="s">
        <v>473</v>
      </c>
      <c r="P1190" t="s">
        <v>47</v>
      </c>
      <c r="Q1190">
        <v>2004</v>
      </c>
      <c r="T1190" t="s">
        <v>36</v>
      </c>
      <c r="U1190" t="s">
        <v>37</v>
      </c>
      <c r="V1190" t="s">
        <v>5069</v>
      </c>
    </row>
    <row r="1191" spans="2:22" x14ac:dyDescent="0.35">
      <c r="B1191">
        <v>1244</v>
      </c>
      <c r="C1191" t="s">
        <v>128</v>
      </c>
      <c r="D1191" s="1" t="s">
        <v>5070</v>
      </c>
      <c r="E1191" t="s">
        <v>5071</v>
      </c>
      <c r="F1191" t="s">
        <v>7</v>
      </c>
      <c r="H1191" t="s">
        <v>131</v>
      </c>
      <c r="K1191" t="s">
        <v>1663</v>
      </c>
      <c r="L1191" t="s">
        <v>5072</v>
      </c>
      <c r="M1191" t="s">
        <v>5073</v>
      </c>
      <c r="N1191" t="s">
        <v>134</v>
      </c>
      <c r="P1191" t="s">
        <v>47</v>
      </c>
      <c r="Q1191">
        <v>2012</v>
      </c>
      <c r="T1191" t="s">
        <v>36</v>
      </c>
      <c r="U1191" t="s">
        <v>37</v>
      </c>
      <c r="V1191" t="s">
        <v>5074</v>
      </c>
    </row>
    <row r="1192" spans="2:22" x14ac:dyDescent="0.35">
      <c r="B1192">
        <v>1245</v>
      </c>
      <c r="C1192" t="s">
        <v>119</v>
      </c>
      <c r="D1192" t="s">
        <v>5075</v>
      </c>
      <c r="E1192" t="s">
        <v>5076</v>
      </c>
      <c r="F1192" t="s">
        <v>7</v>
      </c>
      <c r="H1192" t="s">
        <v>122</v>
      </c>
      <c r="K1192" t="s">
        <v>5077</v>
      </c>
      <c r="L1192" t="s">
        <v>919</v>
      </c>
      <c r="M1192" t="s">
        <v>5078</v>
      </c>
      <c r="N1192" t="s">
        <v>134</v>
      </c>
      <c r="P1192" t="s">
        <v>47</v>
      </c>
      <c r="Q1192">
        <v>2017</v>
      </c>
      <c r="R1192">
        <v>2018</v>
      </c>
      <c r="T1192" t="s">
        <v>158</v>
      </c>
      <c r="U1192" t="s">
        <v>37</v>
      </c>
      <c r="V1192" t="s">
        <v>5079</v>
      </c>
    </row>
    <row r="1193" spans="2:22" x14ac:dyDescent="0.35">
      <c r="B1193">
        <v>1246</v>
      </c>
      <c r="C1193" t="s">
        <v>112</v>
      </c>
      <c r="D1193" t="s">
        <v>5080</v>
      </c>
      <c r="E1193" t="s">
        <v>5081</v>
      </c>
      <c r="F1193" t="s">
        <v>7</v>
      </c>
      <c r="H1193" t="s">
        <v>115</v>
      </c>
      <c r="K1193" t="s">
        <v>293</v>
      </c>
      <c r="L1193" t="s">
        <v>2109</v>
      </c>
      <c r="M1193" t="s">
        <v>5082</v>
      </c>
      <c r="N1193" t="s">
        <v>53</v>
      </c>
      <c r="O1193">
        <v>4</v>
      </c>
      <c r="P1193" t="s">
        <v>47</v>
      </c>
      <c r="Q1193">
        <v>2017</v>
      </c>
      <c r="R1193">
        <v>2018</v>
      </c>
      <c r="T1193" t="s">
        <v>158</v>
      </c>
      <c r="U1193" t="s">
        <v>37</v>
      </c>
      <c r="V1193" t="s">
        <v>5083</v>
      </c>
    </row>
    <row r="1194" spans="2:22" x14ac:dyDescent="0.35">
      <c r="B1194">
        <v>1247</v>
      </c>
      <c r="C1194" t="s">
        <v>128</v>
      </c>
      <c r="D1194" s="1" t="s">
        <v>5084</v>
      </c>
      <c r="E1194" t="s">
        <v>5085</v>
      </c>
      <c r="F1194" t="s">
        <v>7</v>
      </c>
      <c r="H1194" t="s">
        <v>131</v>
      </c>
      <c r="K1194" t="s">
        <v>5086</v>
      </c>
      <c r="L1194" t="s">
        <v>3260</v>
      </c>
      <c r="N1194" t="s">
        <v>675</v>
      </c>
      <c r="P1194" t="s">
        <v>47</v>
      </c>
      <c r="Q1194">
        <v>2006</v>
      </c>
      <c r="T1194" t="s">
        <v>36</v>
      </c>
      <c r="U1194" t="s">
        <v>37</v>
      </c>
    </row>
    <row r="1195" spans="2:22" x14ac:dyDescent="0.35">
      <c r="B1195">
        <v>1248</v>
      </c>
      <c r="C1195" t="s">
        <v>39</v>
      </c>
      <c r="D1195" t="s">
        <v>5087</v>
      </c>
      <c r="E1195" t="s">
        <v>5088</v>
      </c>
      <c r="F1195" t="s">
        <v>7</v>
      </c>
      <c r="H1195" t="s">
        <v>42</v>
      </c>
      <c r="K1195" t="s">
        <v>5089</v>
      </c>
      <c r="L1195" t="s">
        <v>32</v>
      </c>
      <c r="N1195" t="s">
        <v>34</v>
      </c>
      <c r="P1195" t="s">
        <v>54</v>
      </c>
      <c r="Q1195">
        <v>1993</v>
      </c>
      <c r="T1195" t="s">
        <v>36</v>
      </c>
      <c r="U1195" t="s">
        <v>37</v>
      </c>
      <c r="V1195" t="s">
        <v>5090</v>
      </c>
    </row>
    <row r="1196" spans="2:22" x14ac:dyDescent="0.35">
      <c r="B1196">
        <v>1249</v>
      </c>
      <c r="C1196" t="s">
        <v>27</v>
      </c>
      <c r="D1196" t="s">
        <v>5091</v>
      </c>
      <c r="E1196" t="s">
        <v>5092</v>
      </c>
      <c r="F1196" t="s">
        <v>7</v>
      </c>
      <c r="H1196" t="s">
        <v>30</v>
      </c>
      <c r="K1196" t="s">
        <v>74</v>
      </c>
      <c r="L1196" t="s">
        <v>5093</v>
      </c>
      <c r="M1196" t="s">
        <v>551</v>
      </c>
      <c r="N1196" t="s">
        <v>5094</v>
      </c>
      <c r="P1196" t="s">
        <v>47</v>
      </c>
      <c r="Q1196">
        <v>2001</v>
      </c>
      <c r="T1196" t="s">
        <v>36</v>
      </c>
      <c r="U1196" t="s">
        <v>37</v>
      </c>
      <c r="V1196" t="s">
        <v>5095</v>
      </c>
    </row>
    <row r="1197" spans="2:22" x14ac:dyDescent="0.35">
      <c r="B1197">
        <v>1250</v>
      </c>
      <c r="C1197" t="s">
        <v>27</v>
      </c>
      <c r="D1197" t="s">
        <v>5096</v>
      </c>
      <c r="E1197" t="s">
        <v>5097</v>
      </c>
      <c r="F1197" t="s">
        <v>7</v>
      </c>
      <c r="H1197" t="s">
        <v>30</v>
      </c>
      <c r="K1197" t="s">
        <v>5098</v>
      </c>
      <c r="L1197" t="s">
        <v>44</v>
      </c>
      <c r="N1197" t="s">
        <v>319</v>
      </c>
      <c r="P1197" t="s">
        <v>47</v>
      </c>
      <c r="Q1197">
        <v>2001</v>
      </c>
      <c r="T1197" t="s">
        <v>36</v>
      </c>
      <c r="U1197" t="s">
        <v>37</v>
      </c>
      <c r="V1197" t="s">
        <v>5099</v>
      </c>
    </row>
    <row r="1198" spans="2:22" x14ac:dyDescent="0.35">
      <c r="B1198">
        <v>1251</v>
      </c>
      <c r="C1198" t="s">
        <v>499</v>
      </c>
      <c r="D1198" t="s">
        <v>5100</v>
      </c>
      <c r="E1198" t="s">
        <v>5101</v>
      </c>
      <c r="F1198" t="s">
        <v>7</v>
      </c>
      <c r="H1198" t="s">
        <v>502</v>
      </c>
      <c r="K1198" t="s">
        <v>5102</v>
      </c>
      <c r="L1198" t="s">
        <v>44</v>
      </c>
      <c r="M1198" t="s">
        <v>5103</v>
      </c>
      <c r="N1198" t="s">
        <v>34</v>
      </c>
      <c r="P1198" t="s">
        <v>47</v>
      </c>
      <c r="Q1198">
        <v>2009</v>
      </c>
      <c r="T1198" t="s">
        <v>36</v>
      </c>
      <c r="U1198" t="s">
        <v>37</v>
      </c>
      <c r="V1198" t="s">
        <v>5104</v>
      </c>
    </row>
    <row r="1199" spans="2:22" x14ac:dyDescent="0.35">
      <c r="B1199">
        <v>1252</v>
      </c>
      <c r="C1199" t="s">
        <v>254</v>
      </c>
      <c r="D1199" t="s">
        <v>5105</v>
      </c>
      <c r="E1199" t="s">
        <v>5106</v>
      </c>
      <c r="F1199" t="s">
        <v>7</v>
      </c>
      <c r="H1199" t="s">
        <v>257</v>
      </c>
      <c r="K1199" t="s">
        <v>123</v>
      </c>
      <c r="L1199" t="s">
        <v>44</v>
      </c>
      <c r="M1199" t="s">
        <v>551</v>
      </c>
      <c r="N1199" t="s">
        <v>134</v>
      </c>
      <c r="P1199" t="s">
        <v>35</v>
      </c>
      <c r="Q1199">
        <v>2002</v>
      </c>
      <c r="T1199" t="s">
        <v>36</v>
      </c>
      <c r="U1199" t="s">
        <v>37</v>
      </c>
      <c r="V1199" t="s">
        <v>5107</v>
      </c>
    </row>
    <row r="1200" spans="2:22" x14ac:dyDescent="0.35">
      <c r="B1200">
        <v>1253</v>
      </c>
      <c r="C1200" t="s">
        <v>39</v>
      </c>
      <c r="D1200" t="s">
        <v>5108</v>
      </c>
      <c r="E1200" t="s">
        <v>5109</v>
      </c>
      <c r="F1200" t="s">
        <v>7</v>
      </c>
      <c r="H1200" t="s">
        <v>42</v>
      </c>
      <c r="K1200" t="s">
        <v>74</v>
      </c>
      <c r="L1200" t="s">
        <v>202</v>
      </c>
      <c r="M1200" t="s">
        <v>5110</v>
      </c>
      <c r="N1200" t="s">
        <v>473</v>
      </c>
      <c r="P1200" t="s">
        <v>47</v>
      </c>
      <c r="Q1200">
        <v>2017</v>
      </c>
      <c r="T1200" t="s">
        <v>36</v>
      </c>
      <c r="U1200" t="s">
        <v>37</v>
      </c>
      <c r="V1200" t="s">
        <v>5111</v>
      </c>
    </row>
    <row r="1201" spans="2:22" x14ac:dyDescent="0.35">
      <c r="B1201">
        <v>1254</v>
      </c>
      <c r="C1201" t="s">
        <v>39</v>
      </c>
      <c r="D1201" t="s">
        <v>5112</v>
      </c>
      <c r="E1201" t="s">
        <v>5113</v>
      </c>
      <c r="F1201" t="s">
        <v>7</v>
      </c>
      <c r="H1201" t="s">
        <v>42</v>
      </c>
      <c r="K1201" t="s">
        <v>3049</v>
      </c>
      <c r="L1201" t="s">
        <v>61</v>
      </c>
      <c r="N1201" t="s">
        <v>63</v>
      </c>
      <c r="P1201" t="s">
        <v>47</v>
      </c>
      <c r="Q1201">
        <v>2009</v>
      </c>
      <c r="T1201" t="s">
        <v>36</v>
      </c>
      <c r="U1201" t="s">
        <v>37</v>
      </c>
      <c r="V1201" t="s">
        <v>5114</v>
      </c>
    </row>
    <row r="1202" spans="2:22" x14ac:dyDescent="0.35">
      <c r="B1202">
        <v>1255</v>
      </c>
      <c r="C1202" t="s">
        <v>39</v>
      </c>
      <c r="D1202" t="s">
        <v>5115</v>
      </c>
      <c r="E1202" t="s">
        <v>5116</v>
      </c>
      <c r="F1202" t="s">
        <v>7</v>
      </c>
      <c r="H1202" t="s">
        <v>42</v>
      </c>
      <c r="K1202" t="s">
        <v>74</v>
      </c>
      <c r="L1202" t="s">
        <v>202</v>
      </c>
      <c r="M1202" t="s">
        <v>5117</v>
      </c>
      <c r="N1202" t="s">
        <v>53</v>
      </c>
      <c r="O1202">
        <v>4</v>
      </c>
      <c r="P1202" t="s">
        <v>54</v>
      </c>
      <c r="Q1202">
        <v>2016</v>
      </c>
      <c r="T1202" t="s">
        <v>158</v>
      </c>
      <c r="U1202" t="s">
        <v>37</v>
      </c>
      <c r="V1202" t="s">
        <v>5118</v>
      </c>
    </row>
    <row r="1203" spans="2:22" x14ac:dyDescent="0.35">
      <c r="B1203">
        <v>1256</v>
      </c>
      <c r="C1203" t="s">
        <v>56</v>
      </c>
      <c r="D1203" t="s">
        <v>5119</v>
      </c>
      <c r="E1203" t="s">
        <v>5120</v>
      </c>
      <c r="F1203" t="s">
        <v>7</v>
      </c>
      <c r="H1203" t="s">
        <v>59</v>
      </c>
      <c r="K1203" t="s">
        <v>5121</v>
      </c>
      <c r="L1203" t="s">
        <v>416</v>
      </c>
      <c r="N1203" t="s">
        <v>53</v>
      </c>
      <c r="P1203" t="s">
        <v>47</v>
      </c>
      <c r="Q1203">
        <v>1999</v>
      </c>
      <c r="T1203" t="s">
        <v>36</v>
      </c>
      <c r="U1203" t="s">
        <v>37</v>
      </c>
      <c r="V1203" t="s">
        <v>5122</v>
      </c>
    </row>
    <row r="1204" spans="2:22" x14ac:dyDescent="0.35">
      <c r="B1204">
        <v>1257</v>
      </c>
      <c r="C1204" t="s">
        <v>83</v>
      </c>
      <c r="D1204" s="1" t="s">
        <v>5123</v>
      </c>
      <c r="E1204" t="s">
        <v>5124</v>
      </c>
      <c r="F1204" t="s">
        <v>7</v>
      </c>
      <c r="H1204" t="s">
        <v>86</v>
      </c>
      <c r="K1204" t="s">
        <v>5125</v>
      </c>
      <c r="L1204" t="s">
        <v>5126</v>
      </c>
      <c r="N1204" t="s">
        <v>157</v>
      </c>
      <c r="P1204" t="s">
        <v>54</v>
      </c>
      <c r="Q1204">
        <v>2005</v>
      </c>
      <c r="S1204">
        <v>2009</v>
      </c>
      <c r="T1204" t="s">
        <v>36</v>
      </c>
      <c r="U1204" t="s">
        <v>37</v>
      </c>
      <c r="V1204" t="s">
        <v>5127</v>
      </c>
    </row>
    <row r="1205" spans="2:22" x14ac:dyDescent="0.35">
      <c r="B1205">
        <v>1258</v>
      </c>
      <c r="C1205" t="s">
        <v>39</v>
      </c>
      <c r="D1205" t="s">
        <v>5128</v>
      </c>
      <c r="E1205" t="s">
        <v>5129</v>
      </c>
      <c r="F1205" t="s">
        <v>7</v>
      </c>
      <c r="H1205" t="s">
        <v>42</v>
      </c>
      <c r="K1205" t="s">
        <v>5130</v>
      </c>
      <c r="L1205" t="s">
        <v>32</v>
      </c>
      <c r="N1205" t="s">
        <v>34</v>
      </c>
      <c r="P1205" t="s">
        <v>47</v>
      </c>
      <c r="Q1205">
        <v>2006</v>
      </c>
      <c r="T1205" t="s">
        <v>36</v>
      </c>
      <c r="U1205" t="s">
        <v>37</v>
      </c>
      <c r="V1205" t="s">
        <v>5131</v>
      </c>
    </row>
    <row r="1206" spans="2:22" x14ac:dyDescent="0.35">
      <c r="B1206">
        <v>1259</v>
      </c>
      <c r="C1206" t="s">
        <v>91</v>
      </c>
      <c r="D1206" t="s">
        <v>5132</v>
      </c>
      <c r="E1206" t="s">
        <v>5133</v>
      </c>
      <c r="F1206" t="s">
        <v>7</v>
      </c>
      <c r="H1206" t="s">
        <v>94</v>
      </c>
      <c r="K1206" t="s">
        <v>74</v>
      </c>
      <c r="L1206" t="s">
        <v>317</v>
      </c>
      <c r="N1206" t="s">
        <v>34</v>
      </c>
      <c r="P1206" t="s">
        <v>36</v>
      </c>
      <c r="Q1206">
        <v>2004</v>
      </c>
      <c r="T1206" t="s">
        <v>36</v>
      </c>
      <c r="U1206" t="s">
        <v>37</v>
      </c>
      <c r="V1206" t="s">
        <v>5134</v>
      </c>
    </row>
    <row r="1207" spans="2:22" x14ac:dyDescent="0.35">
      <c r="B1207">
        <v>1260</v>
      </c>
      <c r="C1207" t="s">
        <v>27</v>
      </c>
      <c r="D1207" t="s">
        <v>5135</v>
      </c>
      <c r="E1207" t="s">
        <v>5136</v>
      </c>
      <c r="F1207" t="s">
        <v>7</v>
      </c>
      <c r="H1207" t="s">
        <v>30</v>
      </c>
      <c r="K1207" t="s">
        <v>760</v>
      </c>
      <c r="L1207" t="s">
        <v>1404</v>
      </c>
      <c r="N1207" t="s">
        <v>473</v>
      </c>
      <c r="P1207" t="s">
        <v>54</v>
      </c>
      <c r="Q1207">
        <v>2010</v>
      </c>
      <c r="T1207" t="s">
        <v>36</v>
      </c>
      <c r="U1207" t="s">
        <v>37</v>
      </c>
      <c r="V1207" t="s">
        <v>1697</v>
      </c>
    </row>
    <row r="1208" spans="2:22" x14ac:dyDescent="0.35">
      <c r="B1208">
        <v>1261</v>
      </c>
      <c r="C1208" t="s">
        <v>177</v>
      </c>
      <c r="D1208" t="s">
        <v>5137</v>
      </c>
      <c r="E1208" t="s">
        <v>5138</v>
      </c>
      <c r="F1208" t="s">
        <v>7</v>
      </c>
      <c r="H1208" t="s">
        <v>180</v>
      </c>
      <c r="K1208" t="s">
        <v>201</v>
      </c>
      <c r="L1208" t="s">
        <v>182</v>
      </c>
      <c r="N1208" t="s">
        <v>53</v>
      </c>
      <c r="P1208" t="s">
        <v>444</v>
      </c>
      <c r="Q1208">
        <v>2006</v>
      </c>
      <c r="T1208" t="s">
        <v>36</v>
      </c>
      <c r="U1208" t="s">
        <v>37</v>
      </c>
      <c r="V1208" t="s">
        <v>5139</v>
      </c>
    </row>
    <row r="1209" spans="2:22" x14ac:dyDescent="0.35">
      <c r="B1209">
        <v>1262</v>
      </c>
      <c r="C1209" t="s">
        <v>177</v>
      </c>
      <c r="D1209" t="s">
        <v>5140</v>
      </c>
      <c r="E1209" t="s">
        <v>5141</v>
      </c>
      <c r="F1209" t="s">
        <v>7</v>
      </c>
      <c r="H1209" t="s">
        <v>180</v>
      </c>
      <c r="K1209" t="s">
        <v>1430</v>
      </c>
      <c r="L1209" t="s">
        <v>485</v>
      </c>
      <c r="N1209" t="s">
        <v>63</v>
      </c>
      <c r="P1209" t="s">
        <v>47</v>
      </c>
      <c r="Q1209">
        <v>2003</v>
      </c>
      <c r="T1209" t="s">
        <v>36</v>
      </c>
      <c r="U1209" t="s">
        <v>37</v>
      </c>
      <c r="V1209" t="s">
        <v>5142</v>
      </c>
    </row>
    <row r="1210" spans="2:22" x14ac:dyDescent="0.35">
      <c r="B1210">
        <v>1263</v>
      </c>
      <c r="C1210" t="s">
        <v>407</v>
      </c>
      <c r="D1210" t="s">
        <v>5143</v>
      </c>
      <c r="E1210" t="s">
        <v>5144</v>
      </c>
      <c r="F1210" t="s">
        <v>7</v>
      </c>
      <c r="H1210" t="s">
        <v>410</v>
      </c>
      <c r="K1210" t="s">
        <v>5145</v>
      </c>
      <c r="L1210" t="s">
        <v>3260</v>
      </c>
      <c r="N1210" t="s">
        <v>34</v>
      </c>
      <c r="P1210" t="s">
        <v>47</v>
      </c>
      <c r="Q1210">
        <v>2001</v>
      </c>
      <c r="T1210" t="s">
        <v>36</v>
      </c>
      <c r="U1210" t="s">
        <v>37</v>
      </c>
      <c r="V1210" t="s">
        <v>5146</v>
      </c>
    </row>
    <row r="1211" spans="2:22" x14ac:dyDescent="0.35">
      <c r="B1211">
        <v>1264</v>
      </c>
      <c r="C1211" t="s">
        <v>39</v>
      </c>
      <c r="D1211" t="s">
        <v>5147</v>
      </c>
      <c r="E1211" t="s">
        <v>5148</v>
      </c>
      <c r="F1211" t="s">
        <v>7</v>
      </c>
      <c r="H1211" t="s">
        <v>42</v>
      </c>
      <c r="K1211" t="s">
        <v>5149</v>
      </c>
      <c r="L1211" t="s">
        <v>44</v>
      </c>
      <c r="N1211" t="s">
        <v>53</v>
      </c>
      <c r="P1211" t="s">
        <v>54</v>
      </c>
      <c r="Q1211">
        <v>2009</v>
      </c>
      <c r="S1211">
        <v>2011</v>
      </c>
      <c r="T1211" t="s">
        <v>36</v>
      </c>
      <c r="U1211" t="s">
        <v>37</v>
      </c>
      <c r="V1211" t="s">
        <v>5150</v>
      </c>
    </row>
    <row r="1212" spans="2:22" x14ac:dyDescent="0.35">
      <c r="B1212">
        <v>1265</v>
      </c>
      <c r="C1212" t="s">
        <v>450</v>
      </c>
      <c r="D1212" t="s">
        <v>5151</v>
      </c>
      <c r="E1212" t="s">
        <v>5152</v>
      </c>
      <c r="F1212" t="s">
        <v>7</v>
      </c>
      <c r="H1212" t="s">
        <v>453</v>
      </c>
      <c r="K1212" t="s">
        <v>2300</v>
      </c>
      <c r="L1212" t="s">
        <v>44</v>
      </c>
      <c r="N1212" t="s">
        <v>53</v>
      </c>
      <c r="P1212" t="s">
        <v>47</v>
      </c>
      <c r="Q1212">
        <v>2008</v>
      </c>
      <c r="T1212" t="s">
        <v>36</v>
      </c>
      <c r="U1212" t="s">
        <v>37</v>
      </c>
      <c r="V1212" t="s">
        <v>3977</v>
      </c>
    </row>
    <row r="1213" spans="2:22" x14ac:dyDescent="0.35">
      <c r="B1213">
        <v>1266</v>
      </c>
      <c r="C1213" t="s">
        <v>407</v>
      </c>
      <c r="D1213" t="s">
        <v>5153</v>
      </c>
      <c r="E1213" t="s">
        <v>5154</v>
      </c>
      <c r="F1213" t="s">
        <v>7</v>
      </c>
      <c r="H1213" t="s">
        <v>410</v>
      </c>
      <c r="K1213" t="s">
        <v>3558</v>
      </c>
      <c r="L1213" t="s">
        <v>722</v>
      </c>
      <c r="N1213" t="s">
        <v>134</v>
      </c>
      <c r="P1213" t="s">
        <v>54</v>
      </c>
      <c r="Q1213">
        <v>1999</v>
      </c>
      <c r="T1213" t="s">
        <v>36</v>
      </c>
      <c r="U1213" t="s">
        <v>37</v>
      </c>
      <c r="V1213" t="s">
        <v>5155</v>
      </c>
    </row>
    <row r="1214" spans="2:22" x14ac:dyDescent="0.35">
      <c r="B1214">
        <v>1267</v>
      </c>
      <c r="C1214" t="s">
        <v>27</v>
      </c>
      <c r="D1214" t="s">
        <v>5156</v>
      </c>
      <c r="E1214" t="s">
        <v>5157</v>
      </c>
      <c r="F1214" t="s">
        <v>7</v>
      </c>
      <c r="H1214" t="s">
        <v>30</v>
      </c>
      <c r="K1214" t="s">
        <v>5158</v>
      </c>
      <c r="L1214" t="s">
        <v>775</v>
      </c>
      <c r="N1214" t="s">
        <v>675</v>
      </c>
      <c r="P1214" t="s">
        <v>47</v>
      </c>
      <c r="Q1214">
        <v>2006</v>
      </c>
      <c r="T1214" t="s">
        <v>36</v>
      </c>
      <c r="U1214" t="s">
        <v>37</v>
      </c>
      <c r="V1214" t="s">
        <v>5159</v>
      </c>
    </row>
    <row r="1215" spans="2:22" x14ac:dyDescent="0.35">
      <c r="B1215">
        <v>1268</v>
      </c>
      <c r="C1215" t="s">
        <v>254</v>
      </c>
      <c r="D1215" t="s">
        <v>5160</v>
      </c>
      <c r="E1215" t="s">
        <v>5161</v>
      </c>
      <c r="F1215" t="s">
        <v>7</v>
      </c>
      <c r="H1215" t="s">
        <v>257</v>
      </c>
      <c r="K1215" t="s">
        <v>5162</v>
      </c>
      <c r="L1215" t="s">
        <v>416</v>
      </c>
      <c r="N1215" t="s">
        <v>134</v>
      </c>
      <c r="P1215" t="s">
        <v>47</v>
      </c>
      <c r="Q1215">
        <v>2005</v>
      </c>
      <c r="T1215" t="s">
        <v>36</v>
      </c>
      <c r="U1215" t="s">
        <v>37</v>
      </c>
    </row>
    <row r="1216" spans="2:22" x14ac:dyDescent="0.35">
      <c r="B1216">
        <v>1269</v>
      </c>
      <c r="C1216" t="s">
        <v>407</v>
      </c>
      <c r="D1216" t="s">
        <v>5163</v>
      </c>
      <c r="E1216" t="s">
        <v>5164</v>
      </c>
      <c r="F1216" t="s">
        <v>7</v>
      </c>
      <c r="H1216" t="s">
        <v>410</v>
      </c>
      <c r="K1216" t="s">
        <v>484</v>
      </c>
      <c r="L1216" t="s">
        <v>44</v>
      </c>
      <c r="N1216" t="s">
        <v>134</v>
      </c>
      <c r="P1216" t="s">
        <v>47</v>
      </c>
      <c r="Q1216">
        <v>2005</v>
      </c>
      <c r="T1216" t="s">
        <v>36</v>
      </c>
      <c r="U1216" t="s">
        <v>37</v>
      </c>
      <c r="V1216" t="s">
        <v>5165</v>
      </c>
    </row>
    <row r="1217" spans="2:27" x14ac:dyDescent="0.35">
      <c r="B1217">
        <v>1270</v>
      </c>
      <c r="C1217" t="s">
        <v>91</v>
      </c>
      <c r="D1217" t="s">
        <v>5166</v>
      </c>
      <c r="E1217" t="s">
        <v>5167</v>
      </c>
      <c r="F1217" t="s">
        <v>7</v>
      </c>
      <c r="H1217" t="s">
        <v>94</v>
      </c>
      <c r="K1217" t="s">
        <v>542</v>
      </c>
      <c r="L1217" t="s">
        <v>202</v>
      </c>
      <c r="M1217" t="s">
        <v>5168</v>
      </c>
      <c r="N1217" t="s">
        <v>34</v>
      </c>
      <c r="P1217" t="s">
        <v>444</v>
      </c>
      <c r="Q1217">
        <v>2025</v>
      </c>
      <c r="R1217">
        <v>2025</v>
      </c>
      <c r="T1217" t="s">
        <v>36</v>
      </c>
      <c r="U1217" t="s">
        <v>37</v>
      </c>
      <c r="V1217" t="s">
        <v>5169</v>
      </c>
    </row>
    <row r="1218" spans="2:27" x14ac:dyDescent="0.35">
      <c r="B1218">
        <v>1271</v>
      </c>
      <c r="C1218" t="s">
        <v>177</v>
      </c>
      <c r="D1218" t="s">
        <v>5170</v>
      </c>
      <c r="E1218" t="s">
        <v>5171</v>
      </c>
      <c r="F1218" t="s">
        <v>7</v>
      </c>
      <c r="H1218" t="s">
        <v>180</v>
      </c>
      <c r="K1218" t="s">
        <v>1663</v>
      </c>
      <c r="L1218" t="s">
        <v>294</v>
      </c>
      <c r="N1218" t="s">
        <v>53</v>
      </c>
      <c r="P1218" t="s">
        <v>54</v>
      </c>
      <c r="Q1218">
        <v>1991</v>
      </c>
      <c r="T1218" t="s">
        <v>36</v>
      </c>
      <c r="U1218" t="s">
        <v>37</v>
      </c>
      <c r="V1218" t="s">
        <v>5172</v>
      </c>
    </row>
    <row r="1219" spans="2:27" x14ac:dyDescent="0.35">
      <c r="B1219">
        <v>1272</v>
      </c>
      <c r="C1219" t="s">
        <v>407</v>
      </c>
      <c r="D1219" t="s">
        <v>5173</v>
      </c>
      <c r="E1219" t="s">
        <v>5174</v>
      </c>
      <c r="F1219" t="s">
        <v>7</v>
      </c>
      <c r="H1219" t="s">
        <v>410</v>
      </c>
      <c r="K1219" t="s">
        <v>517</v>
      </c>
      <c r="L1219" t="s">
        <v>103</v>
      </c>
      <c r="N1219" t="s">
        <v>63</v>
      </c>
      <c r="P1219" t="s">
        <v>47</v>
      </c>
      <c r="Q1219">
        <v>1999</v>
      </c>
      <c r="T1219" t="s">
        <v>36</v>
      </c>
      <c r="U1219" t="s">
        <v>37</v>
      </c>
      <c r="V1219" t="s">
        <v>5175</v>
      </c>
    </row>
    <row r="1220" spans="2:27" x14ac:dyDescent="0.35">
      <c r="B1220">
        <v>1273</v>
      </c>
      <c r="C1220" t="s">
        <v>407</v>
      </c>
      <c r="D1220" t="s">
        <v>5176</v>
      </c>
      <c r="E1220" t="s">
        <v>5177</v>
      </c>
      <c r="F1220" t="s">
        <v>7</v>
      </c>
      <c r="H1220" t="s">
        <v>410</v>
      </c>
      <c r="K1220" t="s">
        <v>835</v>
      </c>
      <c r="L1220" t="s">
        <v>2393</v>
      </c>
      <c r="N1220" t="s">
        <v>675</v>
      </c>
      <c r="P1220" t="s">
        <v>47</v>
      </c>
      <c r="Q1220">
        <v>2000</v>
      </c>
      <c r="T1220" t="s">
        <v>36</v>
      </c>
      <c r="U1220" t="s">
        <v>37</v>
      </c>
    </row>
    <row r="1221" spans="2:27" x14ac:dyDescent="0.35">
      <c r="B1221">
        <v>1274</v>
      </c>
      <c r="C1221" t="s">
        <v>217</v>
      </c>
      <c r="D1221" t="s">
        <v>5178</v>
      </c>
      <c r="E1221" t="s">
        <v>5179</v>
      </c>
      <c r="F1221" t="s">
        <v>7</v>
      </c>
      <c r="H1221" t="s">
        <v>220</v>
      </c>
      <c r="K1221" t="s">
        <v>1663</v>
      </c>
      <c r="L1221" t="s">
        <v>900</v>
      </c>
      <c r="M1221" t="s">
        <v>5180</v>
      </c>
      <c r="N1221" t="s">
        <v>532</v>
      </c>
      <c r="P1221" t="s">
        <v>47</v>
      </c>
      <c r="Q1221">
        <f>2010</f>
        <v>2010</v>
      </c>
      <c r="T1221" t="s">
        <v>36</v>
      </c>
      <c r="U1221" t="s">
        <v>37</v>
      </c>
      <c r="V1221" t="s">
        <v>2501</v>
      </c>
    </row>
    <row r="1222" spans="2:27" x14ac:dyDescent="0.35">
      <c r="B1222">
        <v>1275</v>
      </c>
      <c r="C1222" t="s">
        <v>177</v>
      </c>
      <c r="D1222" t="s">
        <v>5181</v>
      </c>
      <c r="E1222" t="s">
        <v>5182</v>
      </c>
      <c r="F1222" t="s">
        <v>7</v>
      </c>
      <c r="H1222" t="s">
        <v>180</v>
      </c>
      <c r="K1222" t="s">
        <v>5183</v>
      </c>
      <c r="L1222" t="s">
        <v>4112</v>
      </c>
      <c r="N1222" t="s">
        <v>63</v>
      </c>
      <c r="P1222" t="s">
        <v>47</v>
      </c>
      <c r="Q1222">
        <v>2001</v>
      </c>
      <c r="T1222" t="s">
        <v>36</v>
      </c>
      <c r="U1222" t="s">
        <v>37</v>
      </c>
      <c r="V1222" t="s">
        <v>5184</v>
      </c>
    </row>
    <row r="1223" spans="2:27" x14ac:dyDescent="0.35">
      <c r="B1223">
        <v>1276</v>
      </c>
      <c r="C1223" t="s">
        <v>499</v>
      </c>
      <c r="D1223" t="s">
        <v>5185</v>
      </c>
      <c r="E1223" t="s">
        <v>5186</v>
      </c>
      <c r="F1223" t="s">
        <v>7</v>
      </c>
      <c r="H1223" t="s">
        <v>502</v>
      </c>
      <c r="K1223" t="s">
        <v>293</v>
      </c>
      <c r="L1223" t="s">
        <v>2109</v>
      </c>
      <c r="M1223" t="s">
        <v>5187</v>
      </c>
      <c r="N1223" t="s">
        <v>53</v>
      </c>
      <c r="P1223" t="s">
        <v>35</v>
      </c>
      <c r="Q1223">
        <v>2012</v>
      </c>
      <c r="R1223">
        <v>2012</v>
      </c>
      <c r="T1223" t="s">
        <v>125</v>
      </c>
      <c r="U1223" t="s">
        <v>533</v>
      </c>
      <c r="V1223" t="s">
        <v>5188</v>
      </c>
    </row>
    <row r="1224" spans="2:27" x14ac:dyDescent="0.35">
      <c r="B1224">
        <v>1277</v>
      </c>
      <c r="C1224" t="s">
        <v>261</v>
      </c>
      <c r="D1224" t="s">
        <v>5189</v>
      </c>
      <c r="E1224" t="s">
        <v>5190</v>
      </c>
      <c r="F1224" t="s">
        <v>7</v>
      </c>
      <c r="H1224" t="s">
        <v>264</v>
      </c>
      <c r="K1224" t="s">
        <v>5191</v>
      </c>
      <c r="L1224" t="s">
        <v>96</v>
      </c>
      <c r="N1224" t="s">
        <v>532</v>
      </c>
      <c r="P1224" t="s">
        <v>47</v>
      </c>
      <c r="Q1224">
        <v>2008</v>
      </c>
      <c r="T1224" t="s">
        <v>36</v>
      </c>
      <c r="U1224" t="s">
        <v>533</v>
      </c>
      <c r="V1224" t="s">
        <v>5192</v>
      </c>
    </row>
    <row r="1225" spans="2:27" x14ac:dyDescent="0.35">
      <c r="B1225">
        <v>1278</v>
      </c>
      <c r="C1225" t="s">
        <v>177</v>
      </c>
      <c r="D1225" t="s">
        <v>5193</v>
      </c>
      <c r="E1225" t="s">
        <v>5190</v>
      </c>
      <c r="F1225" t="s">
        <v>7</v>
      </c>
      <c r="H1225" t="s">
        <v>180</v>
      </c>
      <c r="K1225" t="s">
        <v>5191</v>
      </c>
      <c r="L1225" t="s">
        <v>96</v>
      </c>
      <c r="N1225" t="s">
        <v>459</v>
      </c>
      <c r="P1225" t="s">
        <v>47</v>
      </c>
      <c r="Q1225">
        <v>2007</v>
      </c>
      <c r="T1225" t="s">
        <v>36</v>
      </c>
      <c r="U1225" t="s">
        <v>533</v>
      </c>
      <c r="V1225" t="s">
        <v>5194</v>
      </c>
    </row>
    <row r="1226" spans="2:27" x14ac:dyDescent="0.35">
      <c r="B1226">
        <v>1279</v>
      </c>
      <c r="C1226" t="s">
        <v>1283</v>
      </c>
      <c r="D1226" t="s">
        <v>5195</v>
      </c>
      <c r="E1226" t="s">
        <v>5196</v>
      </c>
      <c r="F1226" t="s">
        <v>7</v>
      </c>
      <c r="H1226" t="s">
        <v>1286</v>
      </c>
      <c r="K1226" t="s">
        <v>987</v>
      </c>
      <c r="L1226" t="s">
        <v>1908</v>
      </c>
      <c r="M1226" t="s">
        <v>5197</v>
      </c>
      <c r="N1226" t="s">
        <v>459</v>
      </c>
      <c r="P1226" t="s">
        <v>47</v>
      </c>
      <c r="Q1226">
        <v>2017</v>
      </c>
      <c r="T1226" t="s">
        <v>36</v>
      </c>
      <c r="U1226" t="s">
        <v>676</v>
      </c>
      <c r="V1226" t="s">
        <v>5198</v>
      </c>
    </row>
    <row r="1227" spans="2:27" x14ac:dyDescent="0.35">
      <c r="B1227">
        <v>1280</v>
      </c>
      <c r="C1227" t="s">
        <v>499</v>
      </c>
      <c r="D1227" t="s">
        <v>5199</v>
      </c>
      <c r="E1227" t="s">
        <v>5200</v>
      </c>
      <c r="F1227" t="s">
        <v>273</v>
      </c>
      <c r="H1227" t="s">
        <v>502</v>
      </c>
      <c r="K1227" t="s">
        <v>123</v>
      </c>
      <c r="L1227" t="s">
        <v>44</v>
      </c>
      <c r="M1227" t="s">
        <v>5201</v>
      </c>
      <c r="N1227" t="s">
        <v>134</v>
      </c>
      <c r="P1227" t="s">
        <v>47</v>
      </c>
      <c r="Q1227">
        <v>2010</v>
      </c>
      <c r="T1227" t="s">
        <v>36</v>
      </c>
      <c r="U1227" t="s">
        <v>365</v>
      </c>
      <c r="V1227" t="s">
        <v>5202</v>
      </c>
    </row>
    <row r="1228" spans="2:27" x14ac:dyDescent="0.35">
      <c r="B1228">
        <v>1281</v>
      </c>
      <c r="C1228" t="s">
        <v>461</v>
      </c>
      <c r="D1228" t="s">
        <v>5203</v>
      </c>
      <c r="E1228" t="s">
        <v>5204</v>
      </c>
      <c r="F1228" t="s">
        <v>7</v>
      </c>
      <c r="H1228" t="s">
        <v>464</v>
      </c>
      <c r="K1228" t="s">
        <v>5205</v>
      </c>
      <c r="L1228" t="s">
        <v>32</v>
      </c>
      <c r="N1228" t="s">
        <v>34</v>
      </c>
      <c r="P1228" t="s">
        <v>47</v>
      </c>
      <c r="Q1228">
        <v>2007</v>
      </c>
      <c r="T1228" t="s">
        <v>36</v>
      </c>
      <c r="U1228" t="s">
        <v>37</v>
      </c>
      <c r="V1228" t="s">
        <v>5206</v>
      </c>
    </row>
    <row r="1229" spans="2:27" x14ac:dyDescent="0.35">
      <c r="B1229">
        <v>1282</v>
      </c>
      <c r="C1229" t="s">
        <v>499</v>
      </c>
      <c r="D1229" t="s">
        <v>5207</v>
      </c>
      <c r="E1229" t="s">
        <v>5208</v>
      </c>
      <c r="F1229" t="s">
        <v>7</v>
      </c>
      <c r="H1229" t="s">
        <v>502</v>
      </c>
      <c r="K1229" t="s">
        <v>5209</v>
      </c>
      <c r="L1229" t="s">
        <v>187</v>
      </c>
      <c r="M1229" t="s">
        <v>5210</v>
      </c>
      <c r="N1229" t="s">
        <v>189</v>
      </c>
      <c r="P1229" t="s">
        <v>35</v>
      </c>
      <c r="Q1229">
        <v>2003</v>
      </c>
      <c r="T1229" t="s">
        <v>158</v>
      </c>
      <c r="U1229" t="s">
        <v>37</v>
      </c>
      <c r="V1229" t="s">
        <v>5211</v>
      </c>
    </row>
    <row r="1230" spans="2:27" x14ac:dyDescent="0.35">
      <c r="B1230">
        <v>1283</v>
      </c>
      <c r="C1230" t="s">
        <v>499</v>
      </c>
      <c r="D1230" t="s">
        <v>5212</v>
      </c>
      <c r="E1230" t="s">
        <v>5208</v>
      </c>
      <c r="F1230" t="s">
        <v>7</v>
      </c>
      <c r="H1230" t="s">
        <v>502</v>
      </c>
      <c r="K1230" t="s">
        <v>5213</v>
      </c>
      <c r="L1230" t="s">
        <v>187</v>
      </c>
      <c r="M1230" t="s">
        <v>5214</v>
      </c>
      <c r="N1230" t="s">
        <v>532</v>
      </c>
      <c r="P1230" t="s">
        <v>47</v>
      </c>
      <c r="Q1230">
        <v>2018</v>
      </c>
      <c r="R1230">
        <v>2018</v>
      </c>
      <c r="T1230" t="s">
        <v>36</v>
      </c>
      <c r="U1230" t="s">
        <v>2552</v>
      </c>
      <c r="V1230" t="s">
        <v>5215</v>
      </c>
      <c r="W1230" t="s">
        <v>5216</v>
      </c>
      <c r="X1230" t="s">
        <v>2105</v>
      </c>
      <c r="Y1230">
        <v>8.7500000000000008E-3</v>
      </c>
      <c r="Z1230">
        <v>0</v>
      </c>
      <c r="AA1230">
        <v>2018</v>
      </c>
    </row>
    <row r="1231" spans="2:27" x14ac:dyDescent="0.35">
      <c r="B1231">
        <v>1284</v>
      </c>
      <c r="C1231" t="s">
        <v>499</v>
      </c>
      <c r="D1231" t="s">
        <v>5217</v>
      </c>
      <c r="E1231" t="s">
        <v>5218</v>
      </c>
      <c r="F1231" t="s">
        <v>7</v>
      </c>
      <c r="H1231" t="s">
        <v>502</v>
      </c>
      <c r="K1231" t="s">
        <v>5219</v>
      </c>
      <c r="L1231" t="s">
        <v>5220</v>
      </c>
      <c r="M1231" t="s">
        <v>5221</v>
      </c>
      <c r="N1231" t="s">
        <v>134</v>
      </c>
      <c r="P1231" t="s">
        <v>35</v>
      </c>
      <c r="Q1231">
        <v>2012</v>
      </c>
      <c r="T1231" t="s">
        <v>36</v>
      </c>
      <c r="U1231" t="s">
        <v>365</v>
      </c>
      <c r="V1231" t="s">
        <v>5222</v>
      </c>
    </row>
    <row r="1232" spans="2:27" x14ac:dyDescent="0.35">
      <c r="B1232">
        <v>1285</v>
      </c>
      <c r="C1232" t="s">
        <v>499</v>
      </c>
      <c r="D1232" t="s">
        <v>5223</v>
      </c>
      <c r="E1232" t="s">
        <v>5218</v>
      </c>
      <c r="F1232" t="s">
        <v>7</v>
      </c>
      <c r="H1232" t="s">
        <v>502</v>
      </c>
      <c r="K1232" t="s">
        <v>5224</v>
      </c>
      <c r="L1232" t="s">
        <v>5225</v>
      </c>
      <c r="M1232" t="s">
        <v>5226</v>
      </c>
      <c r="N1232" t="s">
        <v>134</v>
      </c>
      <c r="P1232" t="s">
        <v>47</v>
      </c>
      <c r="Q1232">
        <v>2018</v>
      </c>
      <c r="R1232">
        <v>2018</v>
      </c>
      <c r="T1232" t="s">
        <v>36</v>
      </c>
      <c r="U1232" t="s">
        <v>365</v>
      </c>
      <c r="V1232" t="s">
        <v>5227</v>
      </c>
    </row>
    <row r="1233" spans="2:22" x14ac:dyDescent="0.35">
      <c r="B1233">
        <v>1286</v>
      </c>
      <c r="C1233" t="s">
        <v>1283</v>
      </c>
      <c r="D1233" t="s">
        <v>5228</v>
      </c>
      <c r="E1233" t="s">
        <v>5229</v>
      </c>
      <c r="F1233" t="s">
        <v>7</v>
      </c>
      <c r="H1233" t="s">
        <v>1286</v>
      </c>
      <c r="K1233" t="s">
        <v>5230</v>
      </c>
      <c r="L1233" t="s">
        <v>44</v>
      </c>
      <c r="M1233" t="s">
        <v>5231</v>
      </c>
      <c r="N1233" t="s">
        <v>473</v>
      </c>
      <c r="O1233">
        <v>2</v>
      </c>
      <c r="P1233" t="s">
        <v>47</v>
      </c>
      <c r="Q1233">
        <v>2017</v>
      </c>
      <c r="S1233">
        <f>2050</f>
        <v>2050</v>
      </c>
      <c r="T1233" t="s">
        <v>158</v>
      </c>
      <c r="U1233" t="s">
        <v>37</v>
      </c>
      <c r="V1233" t="s">
        <v>5232</v>
      </c>
    </row>
    <row r="1234" spans="2:22" x14ac:dyDescent="0.35">
      <c r="B1234">
        <v>1287</v>
      </c>
      <c r="C1234" t="s">
        <v>261</v>
      </c>
      <c r="D1234" t="s">
        <v>5233</v>
      </c>
      <c r="E1234" t="s">
        <v>5234</v>
      </c>
      <c r="F1234" t="s">
        <v>7</v>
      </c>
      <c r="H1234" t="s">
        <v>264</v>
      </c>
      <c r="K1234" t="s">
        <v>5235</v>
      </c>
      <c r="L1234" t="s">
        <v>317</v>
      </c>
      <c r="M1234" t="s">
        <v>5236</v>
      </c>
      <c r="N1234" t="s">
        <v>319</v>
      </c>
      <c r="P1234" t="s">
        <v>47</v>
      </c>
      <c r="Q1234">
        <v>2008</v>
      </c>
      <c r="T1234" t="s">
        <v>36</v>
      </c>
      <c r="U1234" t="s">
        <v>5237</v>
      </c>
      <c r="V1234" t="s">
        <v>5238</v>
      </c>
    </row>
    <row r="1235" spans="2:22" x14ac:dyDescent="0.35">
      <c r="B1235">
        <v>1288</v>
      </c>
      <c r="C1235" t="s">
        <v>261</v>
      </c>
      <c r="D1235" t="s">
        <v>5239</v>
      </c>
      <c r="E1235" t="s">
        <v>5240</v>
      </c>
      <c r="F1235" t="s">
        <v>7</v>
      </c>
      <c r="H1235" t="s">
        <v>264</v>
      </c>
      <c r="K1235" t="s">
        <v>123</v>
      </c>
      <c r="L1235" t="s">
        <v>416</v>
      </c>
      <c r="M1235" t="s">
        <v>5241</v>
      </c>
      <c r="N1235" t="s">
        <v>197</v>
      </c>
      <c r="P1235" t="s">
        <v>47</v>
      </c>
      <c r="Q1235">
        <v>2011</v>
      </c>
      <c r="T1235" t="s">
        <v>36</v>
      </c>
      <c r="U1235" t="s">
        <v>126</v>
      </c>
      <c r="V1235" t="s">
        <v>5242</v>
      </c>
    </row>
    <row r="1236" spans="2:22" x14ac:dyDescent="0.35">
      <c r="B1236">
        <v>1289</v>
      </c>
      <c r="C1236" t="s">
        <v>261</v>
      </c>
      <c r="D1236" t="s">
        <v>5243</v>
      </c>
      <c r="E1236" t="s">
        <v>5244</v>
      </c>
      <c r="F1236" t="s">
        <v>7</v>
      </c>
      <c r="H1236" t="s">
        <v>264</v>
      </c>
      <c r="K1236" t="s">
        <v>123</v>
      </c>
      <c r="L1236" t="s">
        <v>900</v>
      </c>
      <c r="M1236" t="s">
        <v>5245</v>
      </c>
      <c r="N1236" t="s">
        <v>197</v>
      </c>
      <c r="P1236" t="s">
        <v>47</v>
      </c>
      <c r="Q1236">
        <v>2011</v>
      </c>
      <c r="T1236" t="s">
        <v>36</v>
      </c>
      <c r="U1236" t="s">
        <v>5246</v>
      </c>
      <c r="V1236" t="s">
        <v>5242</v>
      </c>
    </row>
    <row r="1237" spans="2:22" ht="29" x14ac:dyDescent="0.35">
      <c r="B1237">
        <v>1290</v>
      </c>
      <c r="C1237" t="s">
        <v>128</v>
      </c>
      <c r="D1237" s="1" t="s">
        <v>5247</v>
      </c>
      <c r="E1237" t="s">
        <v>5248</v>
      </c>
      <c r="F1237" t="s">
        <v>7</v>
      </c>
      <c r="H1237" t="s">
        <v>131</v>
      </c>
      <c r="K1237" t="s">
        <v>1305</v>
      </c>
      <c r="L1237" t="s">
        <v>1629</v>
      </c>
      <c r="N1237" t="s">
        <v>53</v>
      </c>
      <c r="P1237" t="s">
        <v>47</v>
      </c>
      <c r="Q1237">
        <v>2006</v>
      </c>
      <c r="T1237" t="s">
        <v>36</v>
      </c>
      <c r="U1237" t="s">
        <v>37</v>
      </c>
      <c r="V1237" t="s">
        <v>5249</v>
      </c>
    </row>
    <row r="1238" spans="2:22" x14ac:dyDescent="0.35">
      <c r="B1238">
        <v>1291</v>
      </c>
      <c r="C1238" t="s">
        <v>112</v>
      </c>
      <c r="D1238" t="s">
        <v>5250</v>
      </c>
      <c r="E1238" t="s">
        <v>5251</v>
      </c>
      <c r="F1238" t="s">
        <v>7</v>
      </c>
      <c r="H1238" t="s">
        <v>115</v>
      </c>
      <c r="K1238" t="s">
        <v>80</v>
      </c>
      <c r="L1238" t="s">
        <v>32</v>
      </c>
      <c r="N1238" t="s">
        <v>34</v>
      </c>
      <c r="P1238" t="s">
        <v>47</v>
      </c>
      <c r="Q1238">
        <v>2008</v>
      </c>
      <c r="T1238" t="s">
        <v>36</v>
      </c>
      <c r="U1238" t="s">
        <v>37</v>
      </c>
      <c r="V1238" t="s">
        <v>5252</v>
      </c>
    </row>
    <row r="1239" spans="2:22" x14ac:dyDescent="0.35">
      <c r="B1239">
        <v>1292</v>
      </c>
      <c r="C1239" t="s">
        <v>83</v>
      </c>
      <c r="D1239" s="1" t="s">
        <v>5253</v>
      </c>
      <c r="E1239" t="s">
        <v>5254</v>
      </c>
      <c r="F1239" t="s">
        <v>7</v>
      </c>
      <c r="H1239" t="s">
        <v>86</v>
      </c>
      <c r="K1239" t="s">
        <v>5255</v>
      </c>
      <c r="L1239" t="s">
        <v>317</v>
      </c>
      <c r="N1239" t="s">
        <v>53</v>
      </c>
      <c r="P1239" t="s">
        <v>54</v>
      </c>
      <c r="Q1239">
        <v>2000</v>
      </c>
      <c r="S1239">
        <v>2013</v>
      </c>
      <c r="T1239" t="s">
        <v>36</v>
      </c>
      <c r="U1239" t="s">
        <v>37</v>
      </c>
      <c r="V1239" t="s">
        <v>5256</v>
      </c>
    </row>
    <row r="1240" spans="2:22" x14ac:dyDescent="0.35">
      <c r="B1240">
        <v>1293</v>
      </c>
      <c r="C1240" t="s">
        <v>177</v>
      </c>
      <c r="D1240" t="s">
        <v>5257</v>
      </c>
      <c r="E1240" t="s">
        <v>5258</v>
      </c>
      <c r="F1240" t="s">
        <v>7</v>
      </c>
      <c r="H1240" t="s">
        <v>180</v>
      </c>
      <c r="K1240" t="s">
        <v>5259</v>
      </c>
      <c r="L1240" t="s">
        <v>5260</v>
      </c>
      <c r="N1240" t="s">
        <v>63</v>
      </c>
      <c r="P1240" t="s">
        <v>47</v>
      </c>
      <c r="Q1240">
        <v>2007</v>
      </c>
      <c r="T1240" t="s">
        <v>36</v>
      </c>
      <c r="U1240" t="s">
        <v>37</v>
      </c>
      <c r="V1240" t="s">
        <v>5261</v>
      </c>
    </row>
    <row r="1241" spans="2:22" x14ac:dyDescent="0.35">
      <c r="B1241">
        <v>1294</v>
      </c>
      <c r="C1241" t="s">
        <v>302</v>
      </c>
      <c r="D1241" t="s">
        <v>5262</v>
      </c>
      <c r="E1241" t="s">
        <v>5263</v>
      </c>
      <c r="F1241" t="s">
        <v>7</v>
      </c>
      <c r="H1241" t="s">
        <v>305</v>
      </c>
      <c r="K1241" t="s">
        <v>5264</v>
      </c>
      <c r="L1241" t="s">
        <v>1773</v>
      </c>
      <c r="M1241" t="s">
        <v>5265</v>
      </c>
      <c r="N1241" t="s">
        <v>63</v>
      </c>
      <c r="P1241" t="s">
        <v>47</v>
      </c>
      <c r="Q1241">
        <v>2009</v>
      </c>
      <c r="T1241" t="s">
        <v>36</v>
      </c>
      <c r="U1241" t="s">
        <v>37</v>
      </c>
      <c r="V1241" t="s">
        <v>5266</v>
      </c>
    </row>
    <row r="1242" spans="2:22" x14ac:dyDescent="0.35">
      <c r="B1242">
        <v>1295</v>
      </c>
      <c r="C1242" t="s">
        <v>1283</v>
      </c>
      <c r="D1242" t="s">
        <v>5267</v>
      </c>
      <c r="E1242" t="s">
        <v>5268</v>
      </c>
      <c r="F1242" t="s">
        <v>7</v>
      </c>
      <c r="H1242" t="s">
        <v>1286</v>
      </c>
      <c r="K1242" t="s">
        <v>5269</v>
      </c>
      <c r="L1242" t="s">
        <v>32</v>
      </c>
      <c r="N1242" t="s">
        <v>34</v>
      </c>
      <c r="P1242" t="s">
        <v>47</v>
      </c>
      <c r="Q1242">
        <v>2007</v>
      </c>
      <c r="T1242" t="s">
        <v>36</v>
      </c>
      <c r="U1242" t="s">
        <v>37</v>
      </c>
      <c r="V1242" t="s">
        <v>5270</v>
      </c>
    </row>
    <row r="1243" spans="2:22" x14ac:dyDescent="0.35">
      <c r="B1243">
        <v>1296</v>
      </c>
      <c r="C1243" t="s">
        <v>83</v>
      </c>
      <c r="D1243" s="1" t="s">
        <v>5271</v>
      </c>
      <c r="E1243" t="s">
        <v>5272</v>
      </c>
      <c r="F1243" t="s">
        <v>7</v>
      </c>
      <c r="H1243" t="s">
        <v>86</v>
      </c>
      <c r="K1243" t="s">
        <v>5273</v>
      </c>
      <c r="L1243" t="s">
        <v>317</v>
      </c>
      <c r="N1243" t="s">
        <v>34</v>
      </c>
      <c r="P1243" t="s">
        <v>54</v>
      </c>
      <c r="Q1243">
        <v>2008</v>
      </c>
      <c r="S1243">
        <v>2012</v>
      </c>
      <c r="T1243" t="s">
        <v>36</v>
      </c>
      <c r="U1243" t="s">
        <v>37</v>
      </c>
      <c r="V1243" t="s">
        <v>5274</v>
      </c>
    </row>
    <row r="1244" spans="2:22" x14ac:dyDescent="0.35">
      <c r="B1244">
        <v>1297</v>
      </c>
      <c r="C1244" t="s">
        <v>177</v>
      </c>
      <c r="D1244" t="s">
        <v>5275</v>
      </c>
      <c r="E1244" t="s">
        <v>5276</v>
      </c>
      <c r="F1244" t="s">
        <v>7</v>
      </c>
      <c r="H1244" t="s">
        <v>180</v>
      </c>
      <c r="K1244" t="s">
        <v>748</v>
      </c>
      <c r="L1244" t="s">
        <v>32</v>
      </c>
      <c r="N1244" t="s">
        <v>34</v>
      </c>
      <c r="P1244" t="s">
        <v>35</v>
      </c>
      <c r="Q1244">
        <v>1974</v>
      </c>
      <c r="T1244" t="s">
        <v>36</v>
      </c>
      <c r="U1244" t="s">
        <v>37</v>
      </c>
      <c r="V1244" t="s">
        <v>5277</v>
      </c>
    </row>
    <row r="1245" spans="2:22" x14ac:dyDescent="0.35">
      <c r="B1245">
        <v>1298</v>
      </c>
      <c r="C1245" t="s">
        <v>1283</v>
      </c>
      <c r="D1245" t="s">
        <v>5278</v>
      </c>
      <c r="E1245" t="s">
        <v>5279</v>
      </c>
      <c r="F1245" t="s">
        <v>7</v>
      </c>
      <c r="H1245" t="s">
        <v>1286</v>
      </c>
      <c r="K1245" t="s">
        <v>5280</v>
      </c>
      <c r="L1245" t="s">
        <v>32</v>
      </c>
      <c r="N1245" t="s">
        <v>34</v>
      </c>
      <c r="P1245" t="s">
        <v>47</v>
      </c>
      <c r="Q1245">
        <v>2012</v>
      </c>
      <c r="T1245" t="s">
        <v>36</v>
      </c>
      <c r="U1245" t="s">
        <v>37</v>
      </c>
      <c r="V1245" t="s">
        <v>5281</v>
      </c>
    </row>
    <row r="1246" spans="2:22" x14ac:dyDescent="0.35">
      <c r="B1246">
        <v>1299</v>
      </c>
      <c r="C1246" t="s">
        <v>83</v>
      </c>
      <c r="D1246" s="1" t="s">
        <v>5282</v>
      </c>
      <c r="E1246" t="s">
        <v>5283</v>
      </c>
      <c r="F1246" t="s">
        <v>7</v>
      </c>
      <c r="H1246" t="s">
        <v>86</v>
      </c>
      <c r="K1246" t="s">
        <v>5284</v>
      </c>
      <c r="L1246" t="s">
        <v>317</v>
      </c>
      <c r="N1246" t="s">
        <v>34</v>
      </c>
      <c r="P1246" t="s">
        <v>54</v>
      </c>
      <c r="Q1246">
        <v>2008</v>
      </c>
      <c r="S1246">
        <v>2008</v>
      </c>
      <c r="T1246" t="s">
        <v>36</v>
      </c>
      <c r="U1246" t="s">
        <v>37</v>
      </c>
      <c r="V1246" t="s">
        <v>5285</v>
      </c>
    </row>
    <row r="1247" spans="2:22" x14ac:dyDescent="0.35">
      <c r="B1247">
        <v>1300</v>
      </c>
      <c r="C1247" t="s">
        <v>177</v>
      </c>
      <c r="D1247" t="s">
        <v>5286</v>
      </c>
      <c r="E1247" t="s">
        <v>5287</v>
      </c>
      <c r="F1247" t="s">
        <v>7</v>
      </c>
      <c r="H1247" t="s">
        <v>180</v>
      </c>
      <c r="K1247" t="s">
        <v>5288</v>
      </c>
      <c r="L1247" t="s">
        <v>32</v>
      </c>
      <c r="N1247" t="s">
        <v>34</v>
      </c>
      <c r="P1247" t="s">
        <v>35</v>
      </c>
      <c r="Q1247">
        <v>2007</v>
      </c>
      <c r="T1247" t="s">
        <v>36</v>
      </c>
      <c r="U1247" t="s">
        <v>37</v>
      </c>
      <c r="V1247" t="s">
        <v>5289</v>
      </c>
    </row>
    <row r="1248" spans="2:22" x14ac:dyDescent="0.35">
      <c r="B1248">
        <v>1301</v>
      </c>
      <c r="C1248" t="s">
        <v>177</v>
      </c>
      <c r="D1248" t="s">
        <v>5290</v>
      </c>
      <c r="E1248" t="s">
        <v>5291</v>
      </c>
      <c r="F1248" t="s">
        <v>7</v>
      </c>
      <c r="H1248" t="s">
        <v>180</v>
      </c>
      <c r="K1248" t="s">
        <v>5292</v>
      </c>
      <c r="L1248" t="s">
        <v>32</v>
      </c>
      <c r="N1248" t="s">
        <v>34</v>
      </c>
      <c r="P1248" t="s">
        <v>47</v>
      </c>
      <c r="Q1248">
        <v>1977</v>
      </c>
      <c r="T1248" t="s">
        <v>36</v>
      </c>
      <c r="U1248" t="s">
        <v>37</v>
      </c>
      <c r="V1248" t="s">
        <v>5293</v>
      </c>
    </row>
    <row r="1249" spans="2:22" x14ac:dyDescent="0.35">
      <c r="B1249">
        <v>1302</v>
      </c>
      <c r="C1249" t="s">
        <v>39</v>
      </c>
      <c r="D1249" t="s">
        <v>5294</v>
      </c>
      <c r="E1249" t="s">
        <v>5295</v>
      </c>
      <c r="F1249" t="s">
        <v>7</v>
      </c>
      <c r="H1249" t="s">
        <v>42</v>
      </c>
      <c r="K1249" t="s">
        <v>51</v>
      </c>
      <c r="L1249" t="s">
        <v>52</v>
      </c>
      <c r="N1249" t="s">
        <v>53</v>
      </c>
      <c r="P1249" t="s">
        <v>47</v>
      </c>
      <c r="Q1249">
        <v>2005</v>
      </c>
      <c r="T1249" t="s">
        <v>36</v>
      </c>
      <c r="U1249" t="s">
        <v>37</v>
      </c>
      <c r="V1249" t="s">
        <v>5296</v>
      </c>
    </row>
    <row r="1250" spans="2:22" x14ac:dyDescent="0.35">
      <c r="B1250">
        <v>1304</v>
      </c>
      <c r="C1250" t="s">
        <v>39</v>
      </c>
      <c r="D1250" t="s">
        <v>5297</v>
      </c>
      <c r="E1250" t="s">
        <v>5298</v>
      </c>
      <c r="F1250" t="s">
        <v>7</v>
      </c>
      <c r="H1250" t="s">
        <v>42</v>
      </c>
      <c r="K1250" t="s">
        <v>123</v>
      </c>
      <c r="L1250" t="s">
        <v>44</v>
      </c>
      <c r="N1250" t="s">
        <v>46</v>
      </c>
      <c r="P1250" t="s">
        <v>47</v>
      </c>
      <c r="Q1250">
        <v>2008</v>
      </c>
      <c r="T1250" t="s">
        <v>36</v>
      </c>
      <c r="U1250" t="s">
        <v>37</v>
      </c>
      <c r="V1250" t="s">
        <v>5299</v>
      </c>
    </row>
    <row r="1251" spans="2:22" x14ac:dyDescent="0.35">
      <c r="B1251">
        <v>1305</v>
      </c>
      <c r="C1251" t="s">
        <v>39</v>
      </c>
      <c r="D1251" t="s">
        <v>5300</v>
      </c>
      <c r="E1251" t="s">
        <v>5301</v>
      </c>
      <c r="F1251" t="s">
        <v>7</v>
      </c>
      <c r="H1251" t="s">
        <v>42</v>
      </c>
      <c r="K1251" t="s">
        <v>5302</v>
      </c>
      <c r="L1251" t="s">
        <v>1280</v>
      </c>
      <c r="N1251" t="s">
        <v>34</v>
      </c>
      <c r="P1251" t="s">
        <v>444</v>
      </c>
      <c r="Q1251">
        <v>2004</v>
      </c>
      <c r="T1251" t="s">
        <v>36</v>
      </c>
      <c r="U1251" t="s">
        <v>37</v>
      </c>
      <c r="V1251" t="s">
        <v>5303</v>
      </c>
    </row>
    <row r="1252" spans="2:22" x14ac:dyDescent="0.35">
      <c r="B1252">
        <v>1306</v>
      </c>
      <c r="C1252" t="s">
        <v>39</v>
      </c>
      <c r="D1252" t="s">
        <v>5304</v>
      </c>
      <c r="E1252" t="s">
        <v>5305</v>
      </c>
      <c r="F1252" t="s">
        <v>7</v>
      </c>
      <c r="H1252" t="s">
        <v>42</v>
      </c>
      <c r="K1252" t="s">
        <v>5306</v>
      </c>
      <c r="L1252" t="s">
        <v>966</v>
      </c>
      <c r="N1252" t="s">
        <v>134</v>
      </c>
      <c r="P1252" t="s">
        <v>54</v>
      </c>
      <c r="Q1252">
        <v>2004</v>
      </c>
      <c r="S1252">
        <v>2007</v>
      </c>
      <c r="T1252" t="s">
        <v>36</v>
      </c>
      <c r="U1252" t="s">
        <v>37</v>
      </c>
      <c r="V1252" t="s">
        <v>5307</v>
      </c>
    </row>
    <row r="1253" spans="2:22" x14ac:dyDescent="0.35">
      <c r="B1253">
        <v>1307</v>
      </c>
      <c r="C1253" t="s">
        <v>177</v>
      </c>
      <c r="D1253" t="s">
        <v>5308</v>
      </c>
      <c r="E1253" t="s">
        <v>5309</v>
      </c>
      <c r="F1253" t="s">
        <v>7</v>
      </c>
      <c r="H1253" t="s">
        <v>180</v>
      </c>
      <c r="K1253" t="s">
        <v>5310</v>
      </c>
      <c r="L1253" t="s">
        <v>1264</v>
      </c>
      <c r="N1253" t="s">
        <v>63</v>
      </c>
      <c r="P1253" t="s">
        <v>47</v>
      </c>
      <c r="Q1253">
        <v>2006</v>
      </c>
      <c r="T1253" t="s">
        <v>36</v>
      </c>
      <c r="U1253" t="s">
        <v>37</v>
      </c>
      <c r="V1253" t="s">
        <v>5311</v>
      </c>
    </row>
    <row r="1254" spans="2:22" x14ac:dyDescent="0.35">
      <c r="B1254">
        <v>1308</v>
      </c>
      <c r="C1254" t="s">
        <v>177</v>
      </c>
      <c r="D1254" t="s">
        <v>5312</v>
      </c>
      <c r="E1254" t="s">
        <v>5313</v>
      </c>
      <c r="F1254" t="s">
        <v>7</v>
      </c>
      <c r="H1254" t="s">
        <v>180</v>
      </c>
      <c r="K1254" t="s">
        <v>5314</v>
      </c>
      <c r="L1254" t="s">
        <v>44</v>
      </c>
      <c r="N1254" t="s">
        <v>532</v>
      </c>
      <c r="P1254" t="s">
        <v>47</v>
      </c>
      <c r="Q1254">
        <v>1990</v>
      </c>
      <c r="T1254" t="s">
        <v>36</v>
      </c>
      <c r="U1254" t="s">
        <v>37</v>
      </c>
      <c r="V1254" t="s">
        <v>5315</v>
      </c>
    </row>
    <row r="1255" spans="2:22" x14ac:dyDescent="0.35">
      <c r="B1255">
        <v>1309</v>
      </c>
      <c r="C1255" t="s">
        <v>302</v>
      </c>
      <c r="D1255" t="s">
        <v>5316</v>
      </c>
      <c r="E1255" t="s">
        <v>5317</v>
      </c>
      <c r="F1255" t="s">
        <v>7</v>
      </c>
      <c r="H1255" t="s">
        <v>305</v>
      </c>
      <c r="K1255" t="s">
        <v>3178</v>
      </c>
      <c r="L1255" t="s">
        <v>32</v>
      </c>
      <c r="M1255" t="s">
        <v>5318</v>
      </c>
      <c r="N1255" t="s">
        <v>34</v>
      </c>
      <c r="P1255" t="s">
        <v>47</v>
      </c>
      <c r="Q1255">
        <v>2008</v>
      </c>
      <c r="T1255" t="s">
        <v>36</v>
      </c>
      <c r="U1255" t="s">
        <v>37</v>
      </c>
      <c r="V1255" t="s">
        <v>5319</v>
      </c>
    </row>
    <row r="1256" spans="2:22" x14ac:dyDescent="0.35">
      <c r="B1256">
        <v>1310</v>
      </c>
      <c r="C1256" t="s">
        <v>177</v>
      </c>
      <c r="D1256" t="s">
        <v>5320</v>
      </c>
      <c r="E1256" t="s">
        <v>5321</v>
      </c>
      <c r="F1256" t="s">
        <v>7</v>
      </c>
      <c r="H1256" t="s">
        <v>180</v>
      </c>
      <c r="K1256" t="s">
        <v>5322</v>
      </c>
      <c r="L1256" t="s">
        <v>900</v>
      </c>
      <c r="N1256" t="s">
        <v>53</v>
      </c>
      <c r="P1256" t="s">
        <v>47</v>
      </c>
      <c r="Q1256">
        <v>2002</v>
      </c>
      <c r="T1256" t="s">
        <v>36</v>
      </c>
      <c r="U1256" t="s">
        <v>37</v>
      </c>
      <c r="V1256" t="s">
        <v>5323</v>
      </c>
    </row>
    <row r="1257" spans="2:22" x14ac:dyDescent="0.35">
      <c r="B1257">
        <v>1311</v>
      </c>
      <c r="C1257" t="s">
        <v>83</v>
      </c>
      <c r="D1257" s="1" t="s">
        <v>5324</v>
      </c>
      <c r="E1257" t="s">
        <v>5325</v>
      </c>
      <c r="F1257" t="s">
        <v>7</v>
      </c>
      <c r="H1257" t="s">
        <v>86</v>
      </c>
      <c r="K1257" t="s">
        <v>5326</v>
      </c>
      <c r="L1257" t="s">
        <v>5327</v>
      </c>
      <c r="N1257" t="s">
        <v>459</v>
      </c>
      <c r="P1257" t="s">
        <v>47</v>
      </c>
      <c r="Q1257">
        <v>2010</v>
      </c>
      <c r="T1257" t="s">
        <v>36</v>
      </c>
      <c r="U1257" t="s">
        <v>37</v>
      </c>
      <c r="V1257" t="s">
        <v>5328</v>
      </c>
    </row>
    <row r="1258" spans="2:22" x14ac:dyDescent="0.35">
      <c r="B1258">
        <v>1312</v>
      </c>
      <c r="C1258" t="s">
        <v>83</v>
      </c>
      <c r="D1258" s="1" t="s">
        <v>5329</v>
      </c>
      <c r="E1258" t="s">
        <v>5330</v>
      </c>
      <c r="F1258" t="s">
        <v>7</v>
      </c>
      <c r="H1258" t="s">
        <v>86</v>
      </c>
      <c r="K1258" t="s">
        <v>1760</v>
      </c>
      <c r="L1258" t="s">
        <v>75</v>
      </c>
      <c r="N1258" t="s">
        <v>1440</v>
      </c>
      <c r="P1258" t="s">
        <v>35</v>
      </c>
      <c r="Q1258">
        <v>2001</v>
      </c>
      <c r="S1258">
        <v>2004</v>
      </c>
      <c r="T1258" t="s">
        <v>36</v>
      </c>
      <c r="U1258" t="s">
        <v>37</v>
      </c>
      <c r="V1258" t="s">
        <v>5331</v>
      </c>
    </row>
    <row r="1259" spans="2:22" x14ac:dyDescent="0.35">
      <c r="B1259">
        <v>1313</v>
      </c>
      <c r="C1259" t="s">
        <v>91</v>
      </c>
      <c r="D1259" t="s">
        <v>5332</v>
      </c>
      <c r="E1259" t="s">
        <v>5333</v>
      </c>
      <c r="F1259" t="s">
        <v>7</v>
      </c>
      <c r="H1259" t="s">
        <v>94</v>
      </c>
      <c r="K1259" t="s">
        <v>5334</v>
      </c>
      <c r="L1259" t="s">
        <v>61</v>
      </c>
      <c r="M1259" t="s">
        <v>5335</v>
      </c>
      <c r="N1259" t="s">
        <v>63</v>
      </c>
      <c r="P1259" t="s">
        <v>47</v>
      </c>
      <c r="Q1259">
        <v>2015</v>
      </c>
      <c r="T1259" t="s">
        <v>36</v>
      </c>
      <c r="U1259" t="s">
        <v>37</v>
      </c>
      <c r="V1259" t="s">
        <v>5336</v>
      </c>
    </row>
    <row r="1260" spans="2:22" x14ac:dyDescent="0.35">
      <c r="B1260">
        <v>1314</v>
      </c>
      <c r="C1260" t="s">
        <v>91</v>
      </c>
      <c r="D1260" t="s">
        <v>5337</v>
      </c>
      <c r="E1260" t="s">
        <v>5338</v>
      </c>
      <c r="F1260" t="s">
        <v>1625</v>
      </c>
      <c r="H1260" t="s">
        <v>94</v>
      </c>
      <c r="J1260" t="s">
        <v>4551</v>
      </c>
      <c r="K1260" t="s">
        <v>716</v>
      </c>
      <c r="L1260" t="s">
        <v>61</v>
      </c>
      <c r="M1260" t="s">
        <v>5339</v>
      </c>
      <c r="N1260" t="s">
        <v>63</v>
      </c>
      <c r="P1260" t="s">
        <v>47</v>
      </c>
      <c r="Q1260">
        <v>2015</v>
      </c>
      <c r="T1260" t="s">
        <v>36</v>
      </c>
      <c r="U1260" t="s">
        <v>37</v>
      </c>
      <c r="V1260" t="s">
        <v>5340</v>
      </c>
    </row>
    <row r="1261" spans="2:22" x14ac:dyDescent="0.35">
      <c r="B1261">
        <v>1315</v>
      </c>
      <c r="C1261" t="s">
        <v>91</v>
      </c>
      <c r="D1261" t="s">
        <v>5341</v>
      </c>
      <c r="E1261" t="s">
        <v>5342</v>
      </c>
      <c r="F1261" t="s">
        <v>7</v>
      </c>
      <c r="H1261" t="s">
        <v>94</v>
      </c>
      <c r="K1261" t="s">
        <v>5343</v>
      </c>
      <c r="L1261" t="s">
        <v>61</v>
      </c>
      <c r="M1261" t="s">
        <v>5344</v>
      </c>
      <c r="N1261" t="s">
        <v>63</v>
      </c>
      <c r="P1261" t="s">
        <v>47</v>
      </c>
      <c r="Q1261">
        <v>2015</v>
      </c>
      <c r="T1261" t="s">
        <v>36</v>
      </c>
      <c r="U1261" t="s">
        <v>37</v>
      </c>
      <c r="V1261" t="s">
        <v>5345</v>
      </c>
    </row>
    <row r="1262" spans="2:22" x14ac:dyDescent="0.35">
      <c r="B1262">
        <v>1316</v>
      </c>
      <c r="C1262" t="s">
        <v>128</v>
      </c>
      <c r="D1262" s="1" t="s">
        <v>5346</v>
      </c>
      <c r="E1262" t="s">
        <v>5347</v>
      </c>
      <c r="F1262" t="s">
        <v>7</v>
      </c>
      <c r="H1262" t="s">
        <v>131</v>
      </c>
      <c r="K1262" t="s">
        <v>74</v>
      </c>
      <c r="L1262" t="s">
        <v>32</v>
      </c>
      <c r="N1262" t="s">
        <v>34</v>
      </c>
      <c r="P1262" t="s">
        <v>35</v>
      </c>
      <c r="Q1262">
        <v>2009</v>
      </c>
      <c r="T1262" t="s">
        <v>36</v>
      </c>
      <c r="U1262" t="s">
        <v>37</v>
      </c>
      <c r="V1262" t="s">
        <v>1576</v>
      </c>
    </row>
    <row r="1263" spans="2:22" x14ac:dyDescent="0.35">
      <c r="B1263">
        <v>1317</v>
      </c>
      <c r="C1263" t="s">
        <v>302</v>
      </c>
      <c r="D1263" t="s">
        <v>5348</v>
      </c>
      <c r="E1263" t="s">
        <v>5349</v>
      </c>
      <c r="F1263" t="s">
        <v>7</v>
      </c>
      <c r="H1263" t="s">
        <v>305</v>
      </c>
      <c r="K1263" t="s">
        <v>5350</v>
      </c>
      <c r="L1263" t="s">
        <v>5351</v>
      </c>
      <c r="M1263" t="s">
        <v>5352</v>
      </c>
      <c r="N1263" t="s">
        <v>532</v>
      </c>
      <c r="P1263" t="s">
        <v>47</v>
      </c>
      <c r="Q1263">
        <v>1999</v>
      </c>
      <c r="T1263" t="s">
        <v>36</v>
      </c>
      <c r="U1263" t="s">
        <v>5353</v>
      </c>
      <c r="V1263" t="s">
        <v>5354</v>
      </c>
    </row>
    <row r="1264" spans="2:22" x14ac:dyDescent="0.35">
      <c r="B1264">
        <v>1318</v>
      </c>
      <c r="C1264" t="s">
        <v>112</v>
      </c>
      <c r="D1264" t="s">
        <v>5355</v>
      </c>
      <c r="E1264" t="s">
        <v>5356</v>
      </c>
      <c r="F1264" t="s">
        <v>7</v>
      </c>
      <c r="H1264" t="s">
        <v>115</v>
      </c>
      <c r="K1264" t="s">
        <v>5357</v>
      </c>
      <c r="L1264" t="s">
        <v>32</v>
      </c>
      <c r="N1264" t="s">
        <v>34</v>
      </c>
      <c r="P1264" t="s">
        <v>47</v>
      </c>
      <c r="Q1264">
        <v>2003</v>
      </c>
      <c r="T1264" t="s">
        <v>36</v>
      </c>
      <c r="U1264" t="s">
        <v>37</v>
      </c>
      <c r="V1264" t="s">
        <v>5358</v>
      </c>
    </row>
    <row r="1265" spans="2:22" x14ac:dyDescent="0.35">
      <c r="B1265">
        <v>1319</v>
      </c>
      <c r="C1265" t="s">
        <v>112</v>
      </c>
      <c r="D1265" t="s">
        <v>5359</v>
      </c>
      <c r="E1265" t="s">
        <v>5360</v>
      </c>
      <c r="F1265" t="s">
        <v>7</v>
      </c>
      <c r="H1265" t="s">
        <v>115</v>
      </c>
      <c r="K1265" t="s">
        <v>5361</v>
      </c>
      <c r="L1265" t="s">
        <v>32</v>
      </c>
      <c r="M1265" t="s">
        <v>5362</v>
      </c>
      <c r="N1265" t="s">
        <v>34</v>
      </c>
      <c r="P1265" t="s">
        <v>47</v>
      </c>
      <c r="Q1265">
        <v>2002</v>
      </c>
      <c r="T1265" t="s">
        <v>158</v>
      </c>
      <c r="U1265" t="s">
        <v>37</v>
      </c>
      <c r="V1265" t="s">
        <v>5363</v>
      </c>
    </row>
    <row r="1266" spans="2:22" x14ac:dyDescent="0.35">
      <c r="B1266">
        <v>1320</v>
      </c>
      <c r="C1266" t="s">
        <v>450</v>
      </c>
      <c r="D1266" t="s">
        <v>5364</v>
      </c>
      <c r="E1266" t="s">
        <v>5365</v>
      </c>
      <c r="F1266" t="s">
        <v>7</v>
      </c>
      <c r="H1266" t="s">
        <v>453</v>
      </c>
      <c r="K1266" t="s">
        <v>542</v>
      </c>
      <c r="L1266" t="s">
        <v>75</v>
      </c>
      <c r="N1266" t="s">
        <v>53</v>
      </c>
      <c r="P1266" t="s">
        <v>47</v>
      </c>
      <c r="Q1266">
        <v>1997</v>
      </c>
      <c r="T1266" t="s">
        <v>36</v>
      </c>
      <c r="U1266" t="s">
        <v>37</v>
      </c>
    </row>
    <row r="1267" spans="2:22" x14ac:dyDescent="0.35">
      <c r="B1267">
        <v>1321</v>
      </c>
      <c r="C1267" t="s">
        <v>91</v>
      </c>
      <c r="D1267" t="s">
        <v>5366</v>
      </c>
      <c r="E1267" t="s">
        <v>5367</v>
      </c>
      <c r="F1267" t="s">
        <v>7</v>
      </c>
      <c r="H1267" t="s">
        <v>94</v>
      </c>
      <c r="K1267" t="s">
        <v>640</v>
      </c>
      <c r="L1267" t="s">
        <v>44</v>
      </c>
      <c r="N1267" t="s">
        <v>134</v>
      </c>
      <c r="P1267" t="s">
        <v>47</v>
      </c>
      <c r="Q1267">
        <v>2011</v>
      </c>
      <c r="T1267" t="s">
        <v>36</v>
      </c>
      <c r="U1267" t="s">
        <v>37</v>
      </c>
      <c r="V1267" t="s">
        <v>5368</v>
      </c>
    </row>
    <row r="1268" spans="2:22" x14ac:dyDescent="0.35">
      <c r="B1268">
        <v>1322</v>
      </c>
      <c r="C1268" t="s">
        <v>56</v>
      </c>
      <c r="D1268" t="s">
        <v>5369</v>
      </c>
      <c r="E1268" t="s">
        <v>5370</v>
      </c>
      <c r="F1268" t="s">
        <v>7</v>
      </c>
      <c r="H1268" t="s">
        <v>59</v>
      </c>
      <c r="K1268" t="s">
        <v>1062</v>
      </c>
      <c r="L1268" t="s">
        <v>32</v>
      </c>
      <c r="N1268" t="s">
        <v>34</v>
      </c>
      <c r="P1268" t="s">
        <v>47</v>
      </c>
      <c r="Q1268">
        <v>2001</v>
      </c>
      <c r="T1268" t="s">
        <v>36</v>
      </c>
      <c r="U1268" t="s">
        <v>37</v>
      </c>
      <c r="V1268" t="s">
        <v>5371</v>
      </c>
    </row>
    <row r="1269" spans="2:22" x14ac:dyDescent="0.35">
      <c r="B1269">
        <v>1323</v>
      </c>
      <c r="C1269" t="s">
        <v>39</v>
      </c>
      <c r="D1269" t="s">
        <v>5372</v>
      </c>
      <c r="E1269" t="s">
        <v>5373</v>
      </c>
      <c r="F1269" t="s">
        <v>7</v>
      </c>
      <c r="H1269" t="s">
        <v>42</v>
      </c>
      <c r="K1269" t="s">
        <v>5374</v>
      </c>
      <c r="L1269" t="s">
        <v>61</v>
      </c>
      <c r="N1269" t="s">
        <v>63</v>
      </c>
      <c r="P1269" t="s">
        <v>47</v>
      </c>
      <c r="Q1269">
        <v>2009</v>
      </c>
      <c r="T1269" t="s">
        <v>36</v>
      </c>
      <c r="U1269" t="s">
        <v>37</v>
      </c>
      <c r="V1269" t="s">
        <v>5375</v>
      </c>
    </row>
    <row r="1270" spans="2:22" x14ac:dyDescent="0.35">
      <c r="B1270">
        <v>1324</v>
      </c>
      <c r="C1270" t="s">
        <v>39</v>
      </c>
      <c r="D1270" t="s">
        <v>5376</v>
      </c>
      <c r="E1270" t="s">
        <v>5377</v>
      </c>
      <c r="F1270" t="s">
        <v>1625</v>
      </c>
      <c r="H1270" t="s">
        <v>42</v>
      </c>
      <c r="K1270" t="s">
        <v>928</v>
      </c>
      <c r="L1270" t="s">
        <v>61</v>
      </c>
      <c r="M1270" t="s">
        <v>5378</v>
      </c>
      <c r="N1270" t="s">
        <v>63</v>
      </c>
      <c r="P1270" t="s">
        <v>47</v>
      </c>
      <c r="Q1270">
        <v>2016</v>
      </c>
      <c r="T1270" t="s">
        <v>36</v>
      </c>
      <c r="U1270" t="s">
        <v>37</v>
      </c>
      <c r="V1270" t="s">
        <v>5379</v>
      </c>
    </row>
    <row r="1271" spans="2:22" x14ac:dyDescent="0.35">
      <c r="B1271">
        <v>1325</v>
      </c>
      <c r="C1271" t="s">
        <v>128</v>
      </c>
      <c r="D1271" s="1" t="s">
        <v>5380</v>
      </c>
      <c r="E1271" t="s">
        <v>5381</v>
      </c>
      <c r="F1271" t="s">
        <v>7</v>
      </c>
      <c r="H1271" t="s">
        <v>131</v>
      </c>
      <c r="K1271" t="s">
        <v>5382</v>
      </c>
      <c r="L1271" t="s">
        <v>182</v>
      </c>
      <c r="N1271" t="s">
        <v>53</v>
      </c>
      <c r="P1271" t="s">
        <v>47</v>
      </c>
      <c r="Q1271">
        <v>2009</v>
      </c>
      <c r="T1271" t="s">
        <v>36</v>
      </c>
      <c r="U1271" t="s">
        <v>37</v>
      </c>
    </row>
    <row r="1272" spans="2:22" x14ac:dyDescent="0.35">
      <c r="B1272">
        <v>1326</v>
      </c>
      <c r="C1272" t="s">
        <v>407</v>
      </c>
      <c r="D1272" t="s">
        <v>5383</v>
      </c>
      <c r="E1272" t="s">
        <v>5384</v>
      </c>
      <c r="F1272" t="s">
        <v>7</v>
      </c>
      <c r="H1272" t="s">
        <v>410</v>
      </c>
      <c r="K1272" t="s">
        <v>640</v>
      </c>
      <c r="L1272" t="s">
        <v>32</v>
      </c>
      <c r="N1272" t="s">
        <v>53</v>
      </c>
      <c r="P1272" t="s">
        <v>54</v>
      </c>
      <c r="Q1272">
        <v>1997</v>
      </c>
      <c r="S1272">
        <v>2007</v>
      </c>
      <c r="T1272" t="s">
        <v>36</v>
      </c>
      <c r="U1272" t="s">
        <v>37</v>
      </c>
      <c r="V1272" t="s">
        <v>5385</v>
      </c>
    </row>
    <row r="1273" spans="2:22" x14ac:dyDescent="0.35">
      <c r="B1273">
        <v>1327</v>
      </c>
      <c r="C1273" t="s">
        <v>1283</v>
      </c>
      <c r="D1273" t="s">
        <v>5386</v>
      </c>
      <c r="E1273" t="s">
        <v>5387</v>
      </c>
      <c r="F1273" t="s">
        <v>7</v>
      </c>
      <c r="H1273" t="s">
        <v>1286</v>
      </c>
      <c r="K1273" t="s">
        <v>484</v>
      </c>
      <c r="L1273" t="s">
        <v>187</v>
      </c>
      <c r="M1273" t="s">
        <v>5388</v>
      </c>
      <c r="N1273" t="s">
        <v>189</v>
      </c>
      <c r="P1273" t="s">
        <v>47</v>
      </c>
      <c r="Q1273">
        <v>2010</v>
      </c>
      <c r="T1273" t="s">
        <v>36</v>
      </c>
      <c r="U1273" t="s">
        <v>37</v>
      </c>
      <c r="V1273" t="s">
        <v>5389</v>
      </c>
    </row>
    <row r="1274" spans="2:22" x14ac:dyDescent="0.35">
      <c r="B1274">
        <v>1328</v>
      </c>
      <c r="C1274" t="s">
        <v>1283</v>
      </c>
      <c r="D1274" t="s">
        <v>5390</v>
      </c>
      <c r="E1274" t="s">
        <v>5391</v>
      </c>
      <c r="F1274" t="s">
        <v>7</v>
      </c>
      <c r="H1274" t="s">
        <v>1286</v>
      </c>
      <c r="K1274" t="s">
        <v>5392</v>
      </c>
      <c r="L1274" t="s">
        <v>187</v>
      </c>
      <c r="M1274" t="s">
        <v>5393</v>
      </c>
      <c r="N1274" t="s">
        <v>189</v>
      </c>
      <c r="P1274" t="s">
        <v>47</v>
      </c>
      <c r="Q1274">
        <v>2008</v>
      </c>
      <c r="T1274" t="s">
        <v>36</v>
      </c>
      <c r="U1274" t="s">
        <v>37</v>
      </c>
      <c r="V1274" t="s">
        <v>5394</v>
      </c>
    </row>
    <row r="1275" spans="2:22" x14ac:dyDescent="0.35">
      <c r="B1275">
        <v>1329</v>
      </c>
      <c r="C1275" t="s">
        <v>1283</v>
      </c>
      <c r="D1275" t="s">
        <v>5395</v>
      </c>
      <c r="E1275" t="s">
        <v>5396</v>
      </c>
      <c r="F1275" t="s">
        <v>7</v>
      </c>
      <c r="H1275" t="s">
        <v>1286</v>
      </c>
      <c r="K1275" t="s">
        <v>5397</v>
      </c>
      <c r="L1275" t="s">
        <v>32</v>
      </c>
      <c r="N1275" t="s">
        <v>34</v>
      </c>
      <c r="P1275" t="s">
        <v>47</v>
      </c>
      <c r="Q1275">
        <v>2006</v>
      </c>
      <c r="T1275" t="s">
        <v>36</v>
      </c>
      <c r="U1275" t="s">
        <v>37</v>
      </c>
      <c r="V1275" t="s">
        <v>2832</v>
      </c>
    </row>
    <row r="1276" spans="2:22" x14ac:dyDescent="0.35">
      <c r="B1276">
        <v>1330</v>
      </c>
      <c r="C1276" t="s">
        <v>83</v>
      </c>
      <c r="D1276" s="1" t="s">
        <v>5398</v>
      </c>
      <c r="E1276" t="s">
        <v>5399</v>
      </c>
      <c r="F1276" t="s">
        <v>273</v>
      </c>
      <c r="H1276" t="s">
        <v>86</v>
      </c>
      <c r="I1276" t="s">
        <v>3411</v>
      </c>
      <c r="K1276" t="s">
        <v>928</v>
      </c>
      <c r="L1276" t="s">
        <v>61</v>
      </c>
      <c r="M1276" t="s">
        <v>5400</v>
      </c>
      <c r="N1276" t="s">
        <v>63</v>
      </c>
      <c r="P1276" t="s">
        <v>54</v>
      </c>
      <c r="Q1276">
        <v>2016</v>
      </c>
      <c r="T1276" t="s">
        <v>36</v>
      </c>
      <c r="U1276" t="s">
        <v>37</v>
      </c>
      <c r="V1276" t="s">
        <v>5401</v>
      </c>
    </row>
    <row r="1277" spans="2:22" x14ac:dyDescent="0.35">
      <c r="B1277">
        <v>1331</v>
      </c>
      <c r="C1277" t="s">
        <v>128</v>
      </c>
      <c r="D1277" s="1" t="s">
        <v>5402</v>
      </c>
      <c r="E1277" t="s">
        <v>5403</v>
      </c>
      <c r="F1277" t="s">
        <v>7</v>
      </c>
      <c r="H1277" t="s">
        <v>131</v>
      </c>
      <c r="K1277" t="s">
        <v>74</v>
      </c>
      <c r="L1277" t="s">
        <v>543</v>
      </c>
      <c r="M1277" t="s">
        <v>5404</v>
      </c>
      <c r="N1277" t="s">
        <v>197</v>
      </c>
      <c r="P1277" t="s">
        <v>36</v>
      </c>
      <c r="Q1277">
        <v>2007</v>
      </c>
      <c r="T1277" t="s">
        <v>36</v>
      </c>
      <c r="U1277" t="s">
        <v>545</v>
      </c>
      <c r="V1277" t="s">
        <v>5405</v>
      </c>
    </row>
    <row r="1278" spans="2:22" x14ac:dyDescent="0.35">
      <c r="B1278">
        <v>1332</v>
      </c>
      <c r="C1278" t="s">
        <v>27</v>
      </c>
      <c r="D1278" t="s">
        <v>5406</v>
      </c>
      <c r="E1278" t="s">
        <v>5407</v>
      </c>
      <c r="F1278" t="s">
        <v>7</v>
      </c>
      <c r="H1278" t="s">
        <v>30</v>
      </c>
      <c r="K1278" t="s">
        <v>760</v>
      </c>
      <c r="L1278" t="s">
        <v>32</v>
      </c>
      <c r="N1278" t="s">
        <v>34</v>
      </c>
      <c r="P1278" t="s">
        <v>54</v>
      </c>
      <c r="Q1278">
        <v>2001</v>
      </c>
      <c r="S1278">
        <v>2003</v>
      </c>
      <c r="T1278" t="s">
        <v>36</v>
      </c>
      <c r="U1278" t="s">
        <v>37</v>
      </c>
      <c r="V1278" t="s">
        <v>5408</v>
      </c>
    </row>
    <row r="1279" spans="2:22" x14ac:dyDescent="0.35">
      <c r="B1279">
        <v>1333</v>
      </c>
      <c r="C1279" t="s">
        <v>177</v>
      </c>
      <c r="D1279" t="s">
        <v>5409</v>
      </c>
      <c r="E1279" t="s">
        <v>5410</v>
      </c>
      <c r="F1279" t="s">
        <v>7</v>
      </c>
      <c r="H1279" t="s">
        <v>180</v>
      </c>
      <c r="K1279" t="s">
        <v>74</v>
      </c>
      <c r="L1279" t="s">
        <v>44</v>
      </c>
      <c r="N1279" t="s">
        <v>134</v>
      </c>
      <c r="P1279" t="s">
        <v>54</v>
      </c>
      <c r="Q1279">
        <v>2009</v>
      </c>
      <c r="T1279" t="s">
        <v>36</v>
      </c>
      <c r="U1279" t="s">
        <v>37</v>
      </c>
      <c r="V1279" t="s">
        <v>5411</v>
      </c>
    </row>
    <row r="1280" spans="2:22" x14ac:dyDescent="0.35">
      <c r="B1280">
        <v>1334</v>
      </c>
      <c r="C1280" t="s">
        <v>177</v>
      </c>
      <c r="D1280" t="s">
        <v>5412</v>
      </c>
      <c r="E1280" t="s">
        <v>5413</v>
      </c>
      <c r="F1280" t="s">
        <v>7</v>
      </c>
      <c r="H1280" t="s">
        <v>180</v>
      </c>
      <c r="K1280" t="s">
        <v>5414</v>
      </c>
      <c r="L1280" t="s">
        <v>96</v>
      </c>
      <c r="N1280" t="s">
        <v>63</v>
      </c>
      <c r="P1280" t="s">
        <v>47</v>
      </c>
      <c r="Q1280">
        <v>2008</v>
      </c>
      <c r="T1280" t="s">
        <v>36</v>
      </c>
      <c r="U1280" t="s">
        <v>37</v>
      </c>
      <c r="V1280" t="s">
        <v>5415</v>
      </c>
    </row>
    <row r="1281" spans="2:22" x14ac:dyDescent="0.35">
      <c r="B1281">
        <v>1335</v>
      </c>
      <c r="C1281" t="s">
        <v>407</v>
      </c>
      <c r="D1281" t="s">
        <v>5416</v>
      </c>
      <c r="E1281" t="s">
        <v>5417</v>
      </c>
      <c r="F1281" t="s">
        <v>273</v>
      </c>
      <c r="H1281" t="s">
        <v>410</v>
      </c>
      <c r="K1281" t="s">
        <v>469</v>
      </c>
      <c r="L1281" t="s">
        <v>44</v>
      </c>
      <c r="N1281" t="s">
        <v>134</v>
      </c>
      <c r="P1281" t="s">
        <v>47</v>
      </c>
      <c r="Q1281">
        <v>2003</v>
      </c>
      <c r="T1281" t="s">
        <v>36</v>
      </c>
      <c r="U1281" t="s">
        <v>37</v>
      </c>
      <c r="V1281" t="s">
        <v>5418</v>
      </c>
    </row>
    <row r="1282" spans="2:22" x14ac:dyDescent="0.35">
      <c r="B1282">
        <v>1336</v>
      </c>
      <c r="C1282" t="s">
        <v>128</v>
      </c>
      <c r="D1282" s="1" t="s">
        <v>5419</v>
      </c>
      <c r="E1282" t="s">
        <v>5420</v>
      </c>
      <c r="F1282" t="s">
        <v>7</v>
      </c>
      <c r="H1282" t="s">
        <v>131</v>
      </c>
      <c r="K1282" t="s">
        <v>123</v>
      </c>
      <c r="L1282" t="s">
        <v>543</v>
      </c>
      <c r="M1282" t="s">
        <v>5421</v>
      </c>
      <c r="N1282" t="s">
        <v>197</v>
      </c>
      <c r="P1282" t="s">
        <v>47</v>
      </c>
      <c r="Q1282">
        <v>1985</v>
      </c>
      <c r="T1282" t="s">
        <v>36</v>
      </c>
      <c r="U1282" t="s">
        <v>37</v>
      </c>
      <c r="V1282" t="s">
        <v>5422</v>
      </c>
    </row>
    <row r="1283" spans="2:22" x14ac:dyDescent="0.35">
      <c r="B1283">
        <v>1337</v>
      </c>
      <c r="C1283" t="s">
        <v>65</v>
      </c>
      <c r="D1283" t="s">
        <v>5423</v>
      </c>
      <c r="E1283" t="s">
        <v>5424</v>
      </c>
      <c r="F1283" t="s">
        <v>7</v>
      </c>
      <c r="H1283" t="s">
        <v>68</v>
      </c>
      <c r="K1283" t="s">
        <v>415</v>
      </c>
      <c r="L1283" t="s">
        <v>339</v>
      </c>
      <c r="N1283" t="s">
        <v>53</v>
      </c>
      <c r="P1283" t="s">
        <v>47</v>
      </c>
      <c r="Q1283">
        <v>2012</v>
      </c>
      <c r="T1283" t="s">
        <v>36</v>
      </c>
      <c r="U1283" t="s">
        <v>37</v>
      </c>
      <c r="V1283" t="s">
        <v>5425</v>
      </c>
    </row>
    <row r="1284" spans="2:22" x14ac:dyDescent="0.35">
      <c r="B1284">
        <v>1338</v>
      </c>
      <c r="C1284" t="s">
        <v>91</v>
      </c>
      <c r="D1284" t="s">
        <v>5426</v>
      </c>
      <c r="E1284" t="s">
        <v>5427</v>
      </c>
      <c r="F1284" t="s">
        <v>7</v>
      </c>
      <c r="H1284" t="s">
        <v>94</v>
      </c>
      <c r="K1284" t="s">
        <v>469</v>
      </c>
      <c r="L1284" t="s">
        <v>2109</v>
      </c>
      <c r="N1284" t="s">
        <v>675</v>
      </c>
      <c r="P1284" t="s">
        <v>47</v>
      </c>
      <c r="Q1284">
        <v>2010</v>
      </c>
      <c r="T1284" t="s">
        <v>36</v>
      </c>
      <c r="U1284" t="s">
        <v>37</v>
      </c>
      <c r="V1284" t="s">
        <v>5428</v>
      </c>
    </row>
    <row r="1285" spans="2:22" x14ac:dyDescent="0.35">
      <c r="B1285">
        <v>1339</v>
      </c>
      <c r="C1285" t="s">
        <v>407</v>
      </c>
      <c r="D1285" t="s">
        <v>5429</v>
      </c>
      <c r="E1285" t="s">
        <v>5430</v>
      </c>
      <c r="F1285" t="s">
        <v>7</v>
      </c>
      <c r="H1285" t="s">
        <v>410</v>
      </c>
      <c r="K1285" t="s">
        <v>5431</v>
      </c>
      <c r="L1285" t="s">
        <v>75</v>
      </c>
      <c r="M1285" t="s">
        <v>5432</v>
      </c>
      <c r="N1285" t="s">
        <v>197</v>
      </c>
      <c r="P1285" t="s">
        <v>47</v>
      </c>
      <c r="Q1285">
        <v>2018</v>
      </c>
      <c r="T1285" t="s">
        <v>36</v>
      </c>
      <c r="U1285" t="s">
        <v>37</v>
      </c>
      <c r="V1285" t="s">
        <v>5433</v>
      </c>
    </row>
    <row r="1286" spans="2:22" x14ac:dyDescent="0.35">
      <c r="B1286">
        <v>1340</v>
      </c>
      <c r="C1286" t="s">
        <v>254</v>
      </c>
      <c r="D1286" t="s">
        <v>5434</v>
      </c>
      <c r="E1286" t="s">
        <v>5435</v>
      </c>
      <c r="F1286" t="s">
        <v>7</v>
      </c>
      <c r="H1286" t="s">
        <v>257</v>
      </c>
      <c r="K1286" t="s">
        <v>640</v>
      </c>
      <c r="L1286" t="s">
        <v>4683</v>
      </c>
      <c r="N1286" t="s">
        <v>134</v>
      </c>
      <c r="P1286" t="s">
        <v>47</v>
      </c>
      <c r="Q1286">
        <v>2007</v>
      </c>
      <c r="T1286" t="s">
        <v>36</v>
      </c>
      <c r="U1286" t="s">
        <v>37</v>
      </c>
      <c r="V1286" t="s">
        <v>5436</v>
      </c>
    </row>
    <row r="1287" spans="2:22" x14ac:dyDescent="0.35">
      <c r="B1287">
        <v>1341</v>
      </c>
      <c r="C1287" t="s">
        <v>91</v>
      </c>
      <c r="D1287" t="s">
        <v>5437</v>
      </c>
      <c r="E1287" t="s">
        <v>5438</v>
      </c>
      <c r="F1287" t="s">
        <v>7</v>
      </c>
      <c r="H1287" t="s">
        <v>94</v>
      </c>
      <c r="K1287" t="s">
        <v>5439</v>
      </c>
      <c r="L1287" t="s">
        <v>32</v>
      </c>
      <c r="N1287" t="s">
        <v>34</v>
      </c>
      <c r="P1287" t="s">
        <v>47</v>
      </c>
      <c r="Q1287">
        <v>2013</v>
      </c>
      <c r="T1287" t="s">
        <v>36</v>
      </c>
      <c r="U1287" t="s">
        <v>37</v>
      </c>
      <c r="V1287" t="s">
        <v>5440</v>
      </c>
    </row>
    <row r="1288" spans="2:22" x14ac:dyDescent="0.35">
      <c r="B1288">
        <v>1342</v>
      </c>
      <c r="C1288" t="s">
        <v>83</v>
      </c>
      <c r="D1288" s="1" t="s">
        <v>5441</v>
      </c>
      <c r="E1288" t="s">
        <v>5442</v>
      </c>
      <c r="F1288" t="s">
        <v>7</v>
      </c>
      <c r="H1288" t="s">
        <v>86</v>
      </c>
      <c r="K1288" t="s">
        <v>5443</v>
      </c>
      <c r="L1288" t="s">
        <v>966</v>
      </c>
      <c r="N1288" t="s">
        <v>34</v>
      </c>
      <c r="P1288" t="s">
        <v>54</v>
      </c>
      <c r="Q1288">
        <v>2001</v>
      </c>
      <c r="S1288">
        <v>2003</v>
      </c>
      <c r="T1288" t="s">
        <v>36</v>
      </c>
      <c r="U1288" t="s">
        <v>37</v>
      </c>
      <c r="V1288" t="s">
        <v>5444</v>
      </c>
    </row>
    <row r="1289" spans="2:22" x14ac:dyDescent="0.35">
      <c r="B1289">
        <v>1344</v>
      </c>
      <c r="C1289" t="s">
        <v>1283</v>
      </c>
      <c r="D1289" t="s">
        <v>5445</v>
      </c>
      <c r="E1289" t="s">
        <v>5446</v>
      </c>
      <c r="F1289" t="s">
        <v>7</v>
      </c>
      <c r="H1289" t="s">
        <v>1286</v>
      </c>
      <c r="K1289" t="s">
        <v>5447</v>
      </c>
      <c r="L1289" t="s">
        <v>317</v>
      </c>
      <c r="M1289" t="s">
        <v>5448</v>
      </c>
      <c r="N1289" t="s">
        <v>34</v>
      </c>
      <c r="P1289" t="s">
        <v>47</v>
      </c>
      <c r="Q1289">
        <v>2004</v>
      </c>
      <c r="T1289" t="s">
        <v>36</v>
      </c>
      <c r="U1289" t="s">
        <v>37</v>
      </c>
      <c r="V1289" t="s">
        <v>5449</v>
      </c>
    </row>
    <row r="1290" spans="2:22" x14ac:dyDescent="0.35">
      <c r="B1290">
        <v>1345</v>
      </c>
      <c r="C1290" t="s">
        <v>27</v>
      </c>
      <c r="D1290" t="s">
        <v>5450</v>
      </c>
      <c r="E1290" t="s">
        <v>5451</v>
      </c>
      <c r="F1290" t="s">
        <v>7</v>
      </c>
      <c r="H1290" t="s">
        <v>30</v>
      </c>
      <c r="K1290" t="s">
        <v>484</v>
      </c>
      <c r="L1290" t="s">
        <v>96</v>
      </c>
      <c r="N1290" t="s">
        <v>63</v>
      </c>
      <c r="P1290" t="s">
        <v>444</v>
      </c>
      <c r="Q1290">
        <v>2001</v>
      </c>
      <c r="T1290" t="s">
        <v>36</v>
      </c>
      <c r="U1290" t="s">
        <v>37</v>
      </c>
    </row>
    <row r="1291" spans="2:22" x14ac:dyDescent="0.35">
      <c r="B1291">
        <v>1347</v>
      </c>
      <c r="C1291" t="s">
        <v>39</v>
      </c>
      <c r="D1291" t="s">
        <v>5452</v>
      </c>
      <c r="E1291" t="s">
        <v>5453</v>
      </c>
      <c r="F1291" t="s">
        <v>7</v>
      </c>
      <c r="H1291" t="s">
        <v>42</v>
      </c>
      <c r="K1291" t="s">
        <v>5454</v>
      </c>
      <c r="L1291" t="s">
        <v>416</v>
      </c>
      <c r="N1291" t="s">
        <v>134</v>
      </c>
      <c r="P1291" t="s">
        <v>54</v>
      </c>
      <c r="Q1291">
        <v>2008</v>
      </c>
      <c r="T1291" t="s">
        <v>36</v>
      </c>
      <c r="U1291" t="s">
        <v>37</v>
      </c>
      <c r="V1291" t="s">
        <v>5455</v>
      </c>
    </row>
    <row r="1292" spans="2:22" x14ac:dyDescent="0.35">
      <c r="B1292">
        <v>1348</v>
      </c>
      <c r="C1292" t="s">
        <v>1283</v>
      </c>
      <c r="D1292" t="s">
        <v>5456</v>
      </c>
      <c r="E1292" t="s">
        <v>5457</v>
      </c>
      <c r="F1292" t="s">
        <v>7</v>
      </c>
      <c r="H1292" t="s">
        <v>1286</v>
      </c>
      <c r="K1292" t="s">
        <v>774</v>
      </c>
      <c r="L1292" t="s">
        <v>416</v>
      </c>
      <c r="M1292" t="s">
        <v>5458</v>
      </c>
      <c r="N1292" t="s">
        <v>53</v>
      </c>
      <c r="O1292">
        <v>4</v>
      </c>
      <c r="P1292" t="s">
        <v>47</v>
      </c>
      <c r="Q1292">
        <v>2015</v>
      </c>
      <c r="T1292" t="s">
        <v>36</v>
      </c>
      <c r="U1292" t="s">
        <v>37</v>
      </c>
      <c r="V1292" t="s">
        <v>5459</v>
      </c>
    </row>
    <row r="1293" spans="2:22" x14ac:dyDescent="0.35">
      <c r="B1293">
        <v>1349</v>
      </c>
      <c r="C1293" t="s">
        <v>83</v>
      </c>
      <c r="D1293" s="1" t="s">
        <v>5460</v>
      </c>
      <c r="E1293" t="s">
        <v>5461</v>
      </c>
      <c r="F1293" t="s">
        <v>7</v>
      </c>
      <c r="H1293" t="s">
        <v>86</v>
      </c>
      <c r="K1293" t="s">
        <v>5462</v>
      </c>
      <c r="L1293" t="s">
        <v>427</v>
      </c>
      <c r="N1293" t="s">
        <v>605</v>
      </c>
      <c r="P1293" t="s">
        <v>54</v>
      </c>
      <c r="Q1293">
        <v>2009</v>
      </c>
      <c r="S1293">
        <v>2011</v>
      </c>
      <c r="T1293" t="s">
        <v>36</v>
      </c>
      <c r="U1293" t="s">
        <v>37</v>
      </c>
      <c r="V1293" t="s">
        <v>5463</v>
      </c>
    </row>
    <row r="1294" spans="2:22" x14ac:dyDescent="0.35">
      <c r="B1294">
        <v>1350</v>
      </c>
      <c r="C1294" t="s">
        <v>499</v>
      </c>
      <c r="D1294" t="s">
        <v>5464</v>
      </c>
      <c r="E1294" t="s">
        <v>5465</v>
      </c>
      <c r="F1294" t="s">
        <v>7</v>
      </c>
      <c r="H1294" t="s">
        <v>502</v>
      </c>
      <c r="K1294" t="s">
        <v>1062</v>
      </c>
      <c r="L1294" t="s">
        <v>427</v>
      </c>
      <c r="M1294" t="s">
        <v>5466</v>
      </c>
      <c r="N1294" t="s">
        <v>53</v>
      </c>
      <c r="P1294" t="s">
        <v>47</v>
      </c>
      <c r="Q1294">
        <v>2007</v>
      </c>
      <c r="T1294" t="s">
        <v>36</v>
      </c>
      <c r="U1294" t="s">
        <v>37</v>
      </c>
      <c r="V1294" t="s">
        <v>5467</v>
      </c>
    </row>
    <row r="1295" spans="2:22" x14ac:dyDescent="0.35">
      <c r="B1295">
        <v>1351</v>
      </c>
      <c r="C1295" t="s">
        <v>407</v>
      </c>
      <c r="D1295" t="s">
        <v>5468</v>
      </c>
      <c r="E1295" t="s">
        <v>5469</v>
      </c>
      <c r="F1295" t="s">
        <v>7</v>
      </c>
      <c r="H1295" t="s">
        <v>410</v>
      </c>
      <c r="K1295" t="s">
        <v>3255</v>
      </c>
      <c r="L1295" t="s">
        <v>5470</v>
      </c>
      <c r="N1295" t="s">
        <v>53</v>
      </c>
      <c r="P1295" t="s">
        <v>47</v>
      </c>
      <c r="Q1295">
        <v>2015</v>
      </c>
      <c r="T1295" t="s">
        <v>36</v>
      </c>
      <c r="U1295" t="s">
        <v>37</v>
      </c>
      <c r="V1295" t="s">
        <v>5471</v>
      </c>
    </row>
    <row r="1296" spans="2:22" x14ac:dyDescent="0.35">
      <c r="B1296">
        <v>1352</v>
      </c>
      <c r="C1296" t="s">
        <v>407</v>
      </c>
      <c r="D1296" t="s">
        <v>5472</v>
      </c>
      <c r="E1296" t="s">
        <v>5473</v>
      </c>
      <c r="F1296" t="s">
        <v>7</v>
      </c>
      <c r="H1296" t="s">
        <v>410</v>
      </c>
      <c r="K1296" t="s">
        <v>5474</v>
      </c>
      <c r="L1296" t="s">
        <v>44</v>
      </c>
      <c r="N1296" t="s">
        <v>134</v>
      </c>
      <c r="P1296" t="s">
        <v>35</v>
      </c>
      <c r="Q1296">
        <v>2000</v>
      </c>
      <c r="S1296">
        <v>2001</v>
      </c>
      <c r="T1296" t="s">
        <v>36</v>
      </c>
      <c r="U1296" t="s">
        <v>37</v>
      </c>
      <c r="V1296" t="s">
        <v>5475</v>
      </c>
    </row>
    <row r="1297" spans="2:22" x14ac:dyDescent="0.35">
      <c r="B1297">
        <v>1353</v>
      </c>
      <c r="C1297" t="s">
        <v>65</v>
      </c>
      <c r="D1297" t="s">
        <v>5476</v>
      </c>
      <c r="E1297" t="s">
        <v>5477</v>
      </c>
      <c r="F1297" t="s">
        <v>7</v>
      </c>
      <c r="H1297" t="s">
        <v>68</v>
      </c>
      <c r="K1297" t="s">
        <v>5478</v>
      </c>
      <c r="L1297" t="s">
        <v>5479</v>
      </c>
      <c r="N1297" t="s">
        <v>605</v>
      </c>
      <c r="P1297" t="s">
        <v>54</v>
      </c>
      <c r="Q1297">
        <v>2009</v>
      </c>
      <c r="R1297">
        <v>2009</v>
      </c>
      <c r="S1297">
        <v>2012</v>
      </c>
      <c r="T1297" t="s">
        <v>36</v>
      </c>
      <c r="U1297" t="s">
        <v>37</v>
      </c>
      <c r="V1297" t="s">
        <v>5480</v>
      </c>
    </row>
    <row r="1298" spans="2:22" x14ac:dyDescent="0.35">
      <c r="B1298">
        <v>1354</v>
      </c>
      <c r="C1298" t="s">
        <v>302</v>
      </c>
      <c r="D1298" t="s">
        <v>5481</v>
      </c>
      <c r="E1298" t="s">
        <v>5482</v>
      </c>
      <c r="F1298" t="s">
        <v>7</v>
      </c>
      <c r="H1298" t="s">
        <v>305</v>
      </c>
      <c r="K1298" t="s">
        <v>454</v>
      </c>
      <c r="L1298" t="s">
        <v>44</v>
      </c>
      <c r="N1298" t="s">
        <v>319</v>
      </c>
      <c r="P1298" t="s">
        <v>47</v>
      </c>
      <c r="Q1298">
        <v>2005</v>
      </c>
      <c r="T1298" t="s">
        <v>36</v>
      </c>
      <c r="U1298" t="s">
        <v>37</v>
      </c>
      <c r="V1298" t="s">
        <v>5483</v>
      </c>
    </row>
    <row r="1299" spans="2:22" x14ac:dyDescent="0.35">
      <c r="B1299">
        <v>1355</v>
      </c>
      <c r="C1299" t="s">
        <v>302</v>
      </c>
      <c r="D1299" t="s">
        <v>5484</v>
      </c>
      <c r="E1299" t="s">
        <v>5485</v>
      </c>
      <c r="F1299" t="s">
        <v>7</v>
      </c>
      <c r="H1299" t="s">
        <v>305</v>
      </c>
      <c r="K1299" t="s">
        <v>123</v>
      </c>
      <c r="L1299" t="s">
        <v>44</v>
      </c>
      <c r="N1299" t="s">
        <v>319</v>
      </c>
      <c r="P1299" t="s">
        <v>35</v>
      </c>
      <c r="Q1299">
        <v>2006</v>
      </c>
      <c r="T1299" t="s">
        <v>36</v>
      </c>
      <c r="U1299" t="s">
        <v>37</v>
      </c>
      <c r="V1299" t="s">
        <v>5486</v>
      </c>
    </row>
    <row r="1300" spans="2:22" x14ac:dyDescent="0.35">
      <c r="B1300">
        <v>1356</v>
      </c>
      <c r="C1300" t="s">
        <v>39</v>
      </c>
      <c r="D1300" t="s">
        <v>5487</v>
      </c>
      <c r="E1300" t="s">
        <v>5488</v>
      </c>
      <c r="F1300" t="s">
        <v>7</v>
      </c>
      <c r="H1300" t="s">
        <v>42</v>
      </c>
      <c r="K1300" t="s">
        <v>5489</v>
      </c>
      <c r="L1300" t="s">
        <v>32</v>
      </c>
      <c r="N1300" t="s">
        <v>34</v>
      </c>
      <c r="P1300" t="s">
        <v>47</v>
      </c>
      <c r="Q1300">
        <v>1996</v>
      </c>
      <c r="T1300" t="s">
        <v>36</v>
      </c>
      <c r="U1300" t="s">
        <v>37</v>
      </c>
      <c r="V1300" t="s">
        <v>5490</v>
      </c>
    </row>
    <row r="1301" spans="2:22" x14ac:dyDescent="0.35">
      <c r="B1301">
        <v>1357</v>
      </c>
      <c r="C1301" t="s">
        <v>177</v>
      </c>
      <c r="D1301" t="s">
        <v>5491</v>
      </c>
      <c r="E1301" t="s">
        <v>5492</v>
      </c>
      <c r="F1301" t="s">
        <v>7</v>
      </c>
      <c r="H1301" t="s">
        <v>180</v>
      </c>
      <c r="K1301" t="s">
        <v>770</v>
      </c>
      <c r="L1301" t="s">
        <v>32</v>
      </c>
      <c r="N1301" t="s">
        <v>34</v>
      </c>
      <c r="P1301" t="s">
        <v>47</v>
      </c>
      <c r="Q1301">
        <v>2001</v>
      </c>
      <c r="T1301" t="s">
        <v>36</v>
      </c>
      <c r="U1301" t="s">
        <v>37</v>
      </c>
      <c r="V1301" t="s">
        <v>5493</v>
      </c>
    </row>
    <row r="1302" spans="2:22" x14ac:dyDescent="0.35">
      <c r="B1302">
        <v>1358</v>
      </c>
      <c r="C1302" t="s">
        <v>177</v>
      </c>
      <c r="D1302" t="s">
        <v>5494</v>
      </c>
      <c r="E1302" t="s">
        <v>5495</v>
      </c>
      <c r="F1302" t="s">
        <v>7</v>
      </c>
      <c r="H1302" t="s">
        <v>180</v>
      </c>
      <c r="K1302" t="s">
        <v>5496</v>
      </c>
      <c r="L1302" t="s">
        <v>32</v>
      </c>
      <c r="N1302" t="s">
        <v>34</v>
      </c>
      <c r="P1302" t="s">
        <v>35</v>
      </c>
      <c r="Q1302">
        <v>2001</v>
      </c>
      <c r="T1302" t="s">
        <v>36</v>
      </c>
      <c r="U1302" t="s">
        <v>37</v>
      </c>
      <c r="V1302" t="s">
        <v>5497</v>
      </c>
    </row>
    <row r="1303" spans="2:22" x14ac:dyDescent="0.35">
      <c r="B1303">
        <v>1359</v>
      </c>
      <c r="C1303" t="s">
        <v>177</v>
      </c>
      <c r="D1303" t="s">
        <v>5498</v>
      </c>
      <c r="E1303" t="s">
        <v>5499</v>
      </c>
      <c r="F1303" t="s">
        <v>7</v>
      </c>
      <c r="H1303" t="s">
        <v>180</v>
      </c>
      <c r="K1303" t="s">
        <v>454</v>
      </c>
      <c r="L1303" t="s">
        <v>32</v>
      </c>
      <c r="N1303" t="s">
        <v>34</v>
      </c>
      <c r="P1303" t="s">
        <v>47</v>
      </c>
      <c r="Q1303">
        <v>2015</v>
      </c>
      <c r="T1303" t="s">
        <v>36</v>
      </c>
      <c r="U1303" t="s">
        <v>37</v>
      </c>
      <c r="V1303" t="s">
        <v>5500</v>
      </c>
    </row>
    <row r="1304" spans="2:22" x14ac:dyDescent="0.35">
      <c r="B1304">
        <v>1360</v>
      </c>
      <c r="C1304" t="s">
        <v>254</v>
      </c>
      <c r="D1304" t="s">
        <v>5501</v>
      </c>
      <c r="E1304" t="s">
        <v>5502</v>
      </c>
      <c r="F1304" t="s">
        <v>7</v>
      </c>
      <c r="H1304" t="s">
        <v>257</v>
      </c>
      <c r="K1304" t="s">
        <v>5503</v>
      </c>
      <c r="L1304" t="s">
        <v>32</v>
      </c>
      <c r="N1304" t="s">
        <v>34</v>
      </c>
      <c r="P1304" t="s">
        <v>54</v>
      </c>
      <c r="Q1304">
        <v>2003</v>
      </c>
      <c r="S1304">
        <v>2012</v>
      </c>
      <c r="T1304" t="s">
        <v>36</v>
      </c>
      <c r="U1304" t="s">
        <v>37</v>
      </c>
      <c r="V1304" t="s">
        <v>5504</v>
      </c>
    </row>
    <row r="1305" spans="2:22" x14ac:dyDescent="0.35">
      <c r="B1305">
        <v>1361</v>
      </c>
      <c r="C1305" t="s">
        <v>83</v>
      </c>
      <c r="D1305" s="1" t="s">
        <v>5505</v>
      </c>
      <c r="E1305" t="s">
        <v>5506</v>
      </c>
      <c r="F1305" t="s">
        <v>7</v>
      </c>
      <c r="H1305" t="s">
        <v>86</v>
      </c>
      <c r="K1305" t="s">
        <v>5507</v>
      </c>
      <c r="L1305" t="s">
        <v>5508</v>
      </c>
      <c r="N1305" t="s">
        <v>473</v>
      </c>
      <c r="P1305" t="s">
        <v>54</v>
      </c>
      <c r="Q1305">
        <v>2008</v>
      </c>
      <c r="S1305">
        <v>2012</v>
      </c>
      <c r="T1305" t="s">
        <v>36</v>
      </c>
      <c r="U1305" t="s">
        <v>37</v>
      </c>
      <c r="V1305" t="s">
        <v>5509</v>
      </c>
    </row>
    <row r="1306" spans="2:22" x14ac:dyDescent="0.35">
      <c r="B1306">
        <v>1362</v>
      </c>
      <c r="C1306" t="s">
        <v>217</v>
      </c>
      <c r="D1306" t="s">
        <v>5510</v>
      </c>
      <c r="E1306" t="s">
        <v>5511</v>
      </c>
      <c r="F1306" t="s">
        <v>7</v>
      </c>
      <c r="H1306" t="s">
        <v>220</v>
      </c>
      <c r="K1306" t="s">
        <v>1007</v>
      </c>
      <c r="L1306" t="s">
        <v>44</v>
      </c>
      <c r="N1306" t="s">
        <v>134</v>
      </c>
      <c r="P1306" t="s">
        <v>47</v>
      </c>
      <c r="Q1306">
        <v>1995</v>
      </c>
      <c r="R1306">
        <v>1995</v>
      </c>
      <c r="T1306" t="s">
        <v>36</v>
      </c>
      <c r="U1306" t="s">
        <v>37</v>
      </c>
      <c r="V1306" t="s">
        <v>5512</v>
      </c>
    </row>
    <row r="1307" spans="2:22" x14ac:dyDescent="0.35">
      <c r="B1307">
        <v>1363</v>
      </c>
      <c r="C1307" t="s">
        <v>302</v>
      </c>
      <c r="D1307" t="s">
        <v>5513</v>
      </c>
      <c r="E1307" t="s">
        <v>5514</v>
      </c>
      <c r="F1307" t="s">
        <v>7</v>
      </c>
      <c r="H1307" t="s">
        <v>305</v>
      </c>
      <c r="K1307" t="s">
        <v>640</v>
      </c>
      <c r="L1307" t="s">
        <v>44</v>
      </c>
      <c r="N1307" t="s">
        <v>134</v>
      </c>
      <c r="P1307" t="s">
        <v>47</v>
      </c>
      <c r="Q1307">
        <v>2003</v>
      </c>
      <c r="T1307" t="s">
        <v>36</v>
      </c>
      <c r="U1307" t="s">
        <v>37</v>
      </c>
      <c r="V1307" t="s">
        <v>5515</v>
      </c>
    </row>
    <row r="1308" spans="2:22" x14ac:dyDescent="0.35">
      <c r="B1308">
        <v>1364</v>
      </c>
      <c r="C1308" t="s">
        <v>177</v>
      </c>
      <c r="D1308" t="s">
        <v>5516</v>
      </c>
      <c r="E1308" t="s">
        <v>5517</v>
      </c>
      <c r="F1308" t="s">
        <v>7</v>
      </c>
      <c r="H1308" t="s">
        <v>180</v>
      </c>
      <c r="K1308" t="s">
        <v>5518</v>
      </c>
      <c r="L1308" t="s">
        <v>543</v>
      </c>
      <c r="N1308" t="s">
        <v>459</v>
      </c>
      <c r="P1308" t="s">
        <v>47</v>
      </c>
      <c r="Q1308">
        <v>2006</v>
      </c>
      <c r="T1308" t="s">
        <v>36</v>
      </c>
      <c r="U1308" t="s">
        <v>37</v>
      </c>
      <c r="V1308" t="s">
        <v>5519</v>
      </c>
    </row>
    <row r="1309" spans="2:22" x14ac:dyDescent="0.35">
      <c r="B1309">
        <v>1365</v>
      </c>
      <c r="C1309" t="s">
        <v>177</v>
      </c>
      <c r="D1309" t="s">
        <v>5520</v>
      </c>
      <c r="E1309" t="s">
        <v>5521</v>
      </c>
      <c r="F1309" t="s">
        <v>7</v>
      </c>
      <c r="H1309" t="s">
        <v>180</v>
      </c>
      <c r="K1309" t="s">
        <v>5522</v>
      </c>
      <c r="L1309" t="s">
        <v>96</v>
      </c>
      <c r="N1309" t="s">
        <v>53</v>
      </c>
      <c r="P1309" t="s">
        <v>47</v>
      </c>
      <c r="Q1309">
        <v>2008</v>
      </c>
      <c r="T1309" t="s">
        <v>36</v>
      </c>
      <c r="U1309" t="s">
        <v>37</v>
      </c>
      <c r="V1309" t="s">
        <v>5523</v>
      </c>
    </row>
    <row r="1310" spans="2:22" x14ac:dyDescent="0.35">
      <c r="B1310">
        <v>1366</v>
      </c>
      <c r="C1310" t="s">
        <v>112</v>
      </c>
      <c r="D1310" t="s">
        <v>5524</v>
      </c>
      <c r="E1310" t="s">
        <v>5525</v>
      </c>
      <c r="F1310" t="s">
        <v>7</v>
      </c>
      <c r="H1310" t="s">
        <v>115</v>
      </c>
      <c r="K1310" t="s">
        <v>426</v>
      </c>
      <c r="L1310" t="s">
        <v>1220</v>
      </c>
      <c r="M1310" t="s">
        <v>5526</v>
      </c>
      <c r="N1310" t="s">
        <v>1440</v>
      </c>
      <c r="P1310" t="s">
        <v>47</v>
      </c>
      <c r="Q1310">
        <v>2007</v>
      </c>
      <c r="R1310">
        <v>2007</v>
      </c>
      <c r="T1310" t="s">
        <v>36</v>
      </c>
      <c r="U1310" t="s">
        <v>37</v>
      </c>
      <c r="V1310" t="s">
        <v>5527</v>
      </c>
    </row>
    <row r="1311" spans="2:22" x14ac:dyDescent="0.35">
      <c r="B1311">
        <v>1367</v>
      </c>
      <c r="C1311" t="s">
        <v>261</v>
      </c>
      <c r="D1311" t="s">
        <v>5528</v>
      </c>
      <c r="E1311" t="s">
        <v>5529</v>
      </c>
      <c r="F1311" t="s">
        <v>7</v>
      </c>
      <c r="H1311" t="s">
        <v>264</v>
      </c>
      <c r="K1311" t="s">
        <v>426</v>
      </c>
      <c r="L1311" t="s">
        <v>427</v>
      </c>
      <c r="N1311" t="s">
        <v>53</v>
      </c>
      <c r="P1311" t="s">
        <v>47</v>
      </c>
      <c r="Q1311">
        <v>2010</v>
      </c>
      <c r="T1311" t="s">
        <v>36</v>
      </c>
      <c r="U1311" t="s">
        <v>37</v>
      </c>
      <c r="V1311" t="s">
        <v>5530</v>
      </c>
    </row>
    <row r="1312" spans="2:22" x14ac:dyDescent="0.35">
      <c r="B1312">
        <v>1368</v>
      </c>
      <c r="C1312" t="s">
        <v>461</v>
      </c>
      <c r="D1312" t="s">
        <v>5531</v>
      </c>
      <c r="E1312" t="s">
        <v>5532</v>
      </c>
      <c r="F1312" t="s">
        <v>7</v>
      </c>
      <c r="H1312" t="s">
        <v>464</v>
      </c>
      <c r="K1312" t="s">
        <v>1663</v>
      </c>
      <c r="L1312" t="s">
        <v>5533</v>
      </c>
      <c r="M1312" t="s">
        <v>5534</v>
      </c>
      <c r="N1312" t="s">
        <v>134</v>
      </c>
      <c r="P1312" t="s">
        <v>47</v>
      </c>
      <c r="Q1312">
        <v>1983</v>
      </c>
      <c r="R1312">
        <v>1983</v>
      </c>
      <c r="T1312" t="s">
        <v>36</v>
      </c>
      <c r="U1312" t="s">
        <v>37</v>
      </c>
      <c r="V1312" t="s">
        <v>5535</v>
      </c>
    </row>
    <row r="1313" spans="2:27" x14ac:dyDescent="0.35">
      <c r="B1313">
        <v>1369</v>
      </c>
      <c r="C1313" t="s">
        <v>461</v>
      </c>
      <c r="D1313" t="s">
        <v>5536</v>
      </c>
      <c r="E1313" t="s">
        <v>5537</v>
      </c>
      <c r="F1313" t="s">
        <v>7</v>
      </c>
      <c r="H1313" t="s">
        <v>464</v>
      </c>
      <c r="K1313" t="s">
        <v>426</v>
      </c>
      <c r="L1313" t="s">
        <v>75</v>
      </c>
      <c r="N1313" t="s">
        <v>53</v>
      </c>
      <c r="P1313" t="s">
        <v>47</v>
      </c>
      <c r="Q1313">
        <v>2011</v>
      </c>
      <c r="T1313" t="s">
        <v>36</v>
      </c>
      <c r="U1313" t="s">
        <v>37</v>
      </c>
      <c r="V1313" t="s">
        <v>5538</v>
      </c>
    </row>
    <row r="1314" spans="2:27" x14ac:dyDescent="0.35">
      <c r="B1314">
        <v>1370</v>
      </c>
      <c r="C1314" t="s">
        <v>461</v>
      </c>
      <c r="D1314" t="s">
        <v>5539</v>
      </c>
      <c r="E1314" t="s">
        <v>5540</v>
      </c>
      <c r="F1314" t="s">
        <v>7</v>
      </c>
      <c r="H1314" t="s">
        <v>464</v>
      </c>
      <c r="K1314" t="s">
        <v>426</v>
      </c>
      <c r="L1314" t="s">
        <v>1616</v>
      </c>
      <c r="N1314" t="s">
        <v>53</v>
      </c>
      <c r="P1314" t="s">
        <v>47</v>
      </c>
      <c r="Q1314">
        <v>2010</v>
      </c>
      <c r="T1314" t="s">
        <v>36</v>
      </c>
      <c r="U1314" t="s">
        <v>37</v>
      </c>
      <c r="V1314" t="s">
        <v>5541</v>
      </c>
    </row>
    <row r="1315" spans="2:27" x14ac:dyDescent="0.35">
      <c r="B1315">
        <v>1371</v>
      </c>
      <c r="C1315" t="s">
        <v>83</v>
      </c>
      <c r="D1315" s="1" t="s">
        <v>5542</v>
      </c>
      <c r="E1315" t="s">
        <v>5543</v>
      </c>
      <c r="F1315" t="s">
        <v>7</v>
      </c>
      <c r="H1315" t="s">
        <v>86</v>
      </c>
      <c r="K1315" t="s">
        <v>2300</v>
      </c>
      <c r="L1315" t="s">
        <v>96</v>
      </c>
      <c r="N1315" t="s">
        <v>1550</v>
      </c>
      <c r="P1315" t="s">
        <v>47</v>
      </c>
      <c r="Q1315">
        <v>2004</v>
      </c>
      <c r="T1315" t="s">
        <v>36</v>
      </c>
      <c r="U1315" t="s">
        <v>37</v>
      </c>
      <c r="V1315" t="s">
        <v>5544</v>
      </c>
    </row>
    <row r="1316" spans="2:27" x14ac:dyDescent="0.35">
      <c r="B1316">
        <v>1372</v>
      </c>
      <c r="C1316" t="s">
        <v>177</v>
      </c>
      <c r="D1316" t="s">
        <v>5545</v>
      </c>
      <c r="E1316" t="s">
        <v>5543</v>
      </c>
      <c r="F1316" t="s">
        <v>7</v>
      </c>
      <c r="H1316" t="s">
        <v>180</v>
      </c>
      <c r="K1316" t="s">
        <v>2300</v>
      </c>
      <c r="L1316" t="s">
        <v>96</v>
      </c>
      <c r="N1316" t="s">
        <v>392</v>
      </c>
      <c r="P1316" t="s">
        <v>47</v>
      </c>
      <c r="Q1316">
        <v>2000</v>
      </c>
      <c r="T1316" t="s">
        <v>36</v>
      </c>
      <c r="U1316" t="s">
        <v>37</v>
      </c>
      <c r="V1316" t="s">
        <v>5546</v>
      </c>
    </row>
    <row r="1317" spans="2:27" x14ac:dyDescent="0.35">
      <c r="B1317">
        <v>1373</v>
      </c>
      <c r="C1317" t="s">
        <v>83</v>
      </c>
      <c r="D1317" s="1" t="s">
        <v>5547</v>
      </c>
      <c r="E1317" t="s">
        <v>5548</v>
      </c>
      <c r="F1317" t="s">
        <v>7</v>
      </c>
      <c r="H1317" t="s">
        <v>86</v>
      </c>
      <c r="K1317" t="s">
        <v>138</v>
      </c>
      <c r="L1317" t="s">
        <v>317</v>
      </c>
      <c r="N1317" t="s">
        <v>34</v>
      </c>
      <c r="P1317" t="s">
        <v>35</v>
      </c>
      <c r="Q1317">
        <v>2007</v>
      </c>
      <c r="S1317">
        <v>2008</v>
      </c>
      <c r="T1317" t="s">
        <v>36</v>
      </c>
      <c r="U1317" t="s">
        <v>37</v>
      </c>
      <c r="V1317" t="s">
        <v>5549</v>
      </c>
    </row>
    <row r="1318" spans="2:27" x14ac:dyDescent="0.35">
      <c r="B1318">
        <v>1374</v>
      </c>
      <c r="C1318" t="s">
        <v>65</v>
      </c>
      <c r="D1318" t="s">
        <v>5550</v>
      </c>
      <c r="E1318" t="s">
        <v>5551</v>
      </c>
      <c r="F1318" t="s">
        <v>7</v>
      </c>
      <c r="H1318" t="s">
        <v>68</v>
      </c>
      <c r="K1318" t="s">
        <v>2606</v>
      </c>
      <c r="L1318" t="s">
        <v>75</v>
      </c>
      <c r="M1318" t="s">
        <v>5552</v>
      </c>
      <c r="N1318" t="s">
        <v>473</v>
      </c>
      <c r="P1318" t="s">
        <v>54</v>
      </c>
      <c r="Q1318">
        <v>2014</v>
      </c>
      <c r="R1318">
        <v>2014</v>
      </c>
      <c r="S1318">
        <v>2020</v>
      </c>
      <c r="T1318" t="s">
        <v>36</v>
      </c>
      <c r="U1318" t="s">
        <v>37</v>
      </c>
      <c r="V1318" t="s">
        <v>5553</v>
      </c>
    </row>
    <row r="1319" spans="2:27" x14ac:dyDescent="0.35">
      <c r="B1319">
        <v>1375</v>
      </c>
      <c r="C1319" t="s">
        <v>128</v>
      </c>
      <c r="D1319" s="1" t="s">
        <v>5554</v>
      </c>
      <c r="E1319" t="s">
        <v>5555</v>
      </c>
      <c r="F1319" t="s">
        <v>7</v>
      </c>
      <c r="H1319" t="s">
        <v>131</v>
      </c>
      <c r="K1319" t="s">
        <v>1190</v>
      </c>
      <c r="L1319" t="s">
        <v>416</v>
      </c>
      <c r="M1319" t="s">
        <v>5556</v>
      </c>
      <c r="N1319" t="s">
        <v>169</v>
      </c>
      <c r="P1319" t="s">
        <v>54</v>
      </c>
      <c r="Q1319">
        <v>2016</v>
      </c>
      <c r="S1319">
        <f>2020</f>
        <v>2020</v>
      </c>
      <c r="T1319" t="s">
        <v>158</v>
      </c>
      <c r="U1319" t="s">
        <v>5353</v>
      </c>
      <c r="V1319" t="s">
        <v>5557</v>
      </c>
      <c r="X1319" t="s">
        <v>5558</v>
      </c>
      <c r="Y1319">
        <v>18</v>
      </c>
      <c r="Z1319">
        <v>2015</v>
      </c>
      <c r="AA1319">
        <v>2020</v>
      </c>
    </row>
    <row r="1320" spans="2:27" x14ac:dyDescent="0.35">
      <c r="B1320">
        <v>1376</v>
      </c>
      <c r="C1320" t="s">
        <v>56</v>
      </c>
      <c r="D1320" t="s">
        <v>5559</v>
      </c>
      <c r="E1320" t="s">
        <v>5560</v>
      </c>
      <c r="F1320" t="s">
        <v>7</v>
      </c>
      <c r="H1320" t="s">
        <v>59</v>
      </c>
      <c r="K1320" t="s">
        <v>5561</v>
      </c>
      <c r="L1320" t="s">
        <v>5562</v>
      </c>
      <c r="N1320" t="s">
        <v>319</v>
      </c>
      <c r="P1320" t="s">
        <v>47</v>
      </c>
      <c r="Q1320">
        <v>2010</v>
      </c>
      <c r="T1320" t="s">
        <v>36</v>
      </c>
      <c r="U1320" t="s">
        <v>37</v>
      </c>
      <c r="V1320" t="s">
        <v>5563</v>
      </c>
    </row>
    <row r="1321" spans="2:27" x14ac:dyDescent="0.35">
      <c r="B1321">
        <v>1377</v>
      </c>
      <c r="C1321" t="s">
        <v>177</v>
      </c>
      <c r="D1321" t="s">
        <v>5564</v>
      </c>
      <c r="E1321" t="s">
        <v>5565</v>
      </c>
      <c r="F1321" t="s">
        <v>7</v>
      </c>
      <c r="H1321" t="s">
        <v>180</v>
      </c>
      <c r="K1321" t="s">
        <v>5566</v>
      </c>
      <c r="L1321" t="s">
        <v>1820</v>
      </c>
      <c r="N1321" t="s">
        <v>53</v>
      </c>
      <c r="P1321" t="s">
        <v>54</v>
      </c>
      <c r="Q1321">
        <v>2007</v>
      </c>
      <c r="T1321" t="s">
        <v>36</v>
      </c>
      <c r="U1321" t="s">
        <v>37</v>
      </c>
      <c r="V1321" t="s">
        <v>5567</v>
      </c>
    </row>
    <row r="1322" spans="2:27" x14ac:dyDescent="0.35">
      <c r="B1322">
        <v>1378</v>
      </c>
      <c r="C1322" t="s">
        <v>177</v>
      </c>
      <c r="D1322" t="s">
        <v>5568</v>
      </c>
      <c r="E1322" t="s">
        <v>5569</v>
      </c>
      <c r="F1322" t="s">
        <v>7</v>
      </c>
      <c r="H1322" t="s">
        <v>180</v>
      </c>
      <c r="K1322" t="s">
        <v>5570</v>
      </c>
      <c r="L1322" t="s">
        <v>5571</v>
      </c>
      <c r="N1322" t="s">
        <v>459</v>
      </c>
      <c r="P1322" t="s">
        <v>47</v>
      </c>
      <c r="Q1322">
        <v>2007</v>
      </c>
      <c r="T1322" t="s">
        <v>36</v>
      </c>
      <c r="U1322" t="s">
        <v>320</v>
      </c>
      <c r="V1322" t="s">
        <v>5572</v>
      </c>
    </row>
    <row r="1323" spans="2:27" x14ac:dyDescent="0.35">
      <c r="B1323">
        <v>1379</v>
      </c>
      <c r="C1323" t="s">
        <v>65</v>
      </c>
      <c r="D1323" t="s">
        <v>5573</v>
      </c>
      <c r="E1323" t="s">
        <v>5574</v>
      </c>
      <c r="F1323" t="s">
        <v>7</v>
      </c>
      <c r="H1323" t="s">
        <v>68</v>
      </c>
      <c r="K1323" t="s">
        <v>484</v>
      </c>
      <c r="L1323" t="s">
        <v>75</v>
      </c>
      <c r="N1323" t="s">
        <v>53</v>
      </c>
      <c r="P1323" t="s">
        <v>54</v>
      </c>
      <c r="Q1323">
        <v>2010</v>
      </c>
      <c r="R1323">
        <v>2010</v>
      </c>
      <c r="S1323">
        <v>2012</v>
      </c>
      <c r="T1323" t="s">
        <v>36</v>
      </c>
      <c r="U1323" t="s">
        <v>37</v>
      </c>
      <c r="V1323" t="s">
        <v>5575</v>
      </c>
    </row>
    <row r="1324" spans="2:27" x14ac:dyDescent="0.35">
      <c r="B1324">
        <v>1380</v>
      </c>
      <c r="C1324" t="s">
        <v>83</v>
      </c>
      <c r="D1324" s="1" t="s">
        <v>5576</v>
      </c>
      <c r="E1324" t="s">
        <v>5577</v>
      </c>
      <c r="F1324" t="s">
        <v>7</v>
      </c>
      <c r="H1324" t="s">
        <v>86</v>
      </c>
      <c r="K1324" t="s">
        <v>5578</v>
      </c>
      <c r="L1324" t="s">
        <v>32</v>
      </c>
      <c r="M1324" t="s">
        <v>5579</v>
      </c>
      <c r="N1324" t="s">
        <v>34</v>
      </c>
      <c r="P1324" t="s">
        <v>47</v>
      </c>
      <c r="Q1324">
        <v>1997</v>
      </c>
      <c r="T1324" t="s">
        <v>36</v>
      </c>
      <c r="U1324" t="s">
        <v>37</v>
      </c>
      <c r="V1324" t="s">
        <v>5580</v>
      </c>
    </row>
    <row r="1325" spans="2:27" ht="29" x14ac:dyDescent="0.35">
      <c r="B1325">
        <v>1381</v>
      </c>
      <c r="C1325" t="s">
        <v>83</v>
      </c>
      <c r="D1325" s="1" t="s">
        <v>5581</v>
      </c>
      <c r="E1325" t="s">
        <v>5582</v>
      </c>
      <c r="F1325" t="s">
        <v>7</v>
      </c>
      <c r="H1325" t="s">
        <v>86</v>
      </c>
      <c r="K1325" t="s">
        <v>3929</v>
      </c>
      <c r="L1325" t="s">
        <v>44</v>
      </c>
      <c r="N1325" t="s">
        <v>134</v>
      </c>
      <c r="P1325" t="s">
        <v>54</v>
      </c>
      <c r="Q1325">
        <v>1999</v>
      </c>
      <c r="S1325">
        <v>2006</v>
      </c>
      <c r="T1325" t="s">
        <v>36</v>
      </c>
      <c r="U1325" t="s">
        <v>37</v>
      </c>
      <c r="V1325" t="s">
        <v>5583</v>
      </c>
    </row>
    <row r="1326" spans="2:27" x14ac:dyDescent="0.35">
      <c r="B1326">
        <v>1382</v>
      </c>
      <c r="C1326" t="s">
        <v>83</v>
      </c>
      <c r="D1326" s="1" t="s">
        <v>5584</v>
      </c>
      <c r="E1326" t="s">
        <v>5585</v>
      </c>
      <c r="F1326" t="s">
        <v>7</v>
      </c>
      <c r="H1326" t="s">
        <v>86</v>
      </c>
      <c r="K1326" t="s">
        <v>5586</v>
      </c>
      <c r="L1326" t="s">
        <v>1849</v>
      </c>
      <c r="N1326" t="s">
        <v>134</v>
      </c>
      <c r="P1326" t="s">
        <v>35</v>
      </c>
      <c r="Q1326">
        <v>2001</v>
      </c>
      <c r="S1326">
        <v>2010</v>
      </c>
      <c r="T1326" t="s">
        <v>36</v>
      </c>
      <c r="U1326" t="s">
        <v>37</v>
      </c>
      <c r="V1326" t="s">
        <v>5587</v>
      </c>
    </row>
    <row r="1327" spans="2:27" x14ac:dyDescent="0.35">
      <c r="B1327">
        <v>1383</v>
      </c>
      <c r="C1327" t="s">
        <v>83</v>
      </c>
      <c r="D1327" s="1" t="s">
        <v>5588</v>
      </c>
      <c r="E1327" t="s">
        <v>5589</v>
      </c>
      <c r="F1327" t="s">
        <v>7</v>
      </c>
      <c r="H1327" t="s">
        <v>86</v>
      </c>
      <c r="K1327" t="s">
        <v>5590</v>
      </c>
      <c r="L1327" t="s">
        <v>44</v>
      </c>
      <c r="M1327" t="s">
        <v>5591</v>
      </c>
      <c r="N1327" t="s">
        <v>134</v>
      </c>
      <c r="P1327" t="s">
        <v>54</v>
      </c>
      <c r="Q1327">
        <v>2000</v>
      </c>
      <c r="S1327">
        <v>2004</v>
      </c>
      <c r="T1327" t="s">
        <v>36</v>
      </c>
      <c r="U1327" t="s">
        <v>37</v>
      </c>
      <c r="V1327" t="s">
        <v>5592</v>
      </c>
    </row>
    <row r="1328" spans="2:27" x14ac:dyDescent="0.35">
      <c r="B1328">
        <v>1384</v>
      </c>
      <c r="C1328" t="s">
        <v>261</v>
      </c>
      <c r="D1328" t="s">
        <v>5593</v>
      </c>
      <c r="E1328" t="s">
        <v>5594</v>
      </c>
      <c r="F1328" t="s">
        <v>7</v>
      </c>
      <c r="H1328" t="s">
        <v>264</v>
      </c>
      <c r="K1328" t="s">
        <v>2601</v>
      </c>
      <c r="L1328" t="s">
        <v>44</v>
      </c>
      <c r="M1328" t="s">
        <v>5595</v>
      </c>
      <c r="N1328" t="s">
        <v>134</v>
      </c>
      <c r="P1328" t="s">
        <v>54</v>
      </c>
      <c r="Q1328">
        <v>2013</v>
      </c>
      <c r="S1328">
        <f>2020</f>
        <v>2020</v>
      </c>
      <c r="T1328" t="s">
        <v>125</v>
      </c>
      <c r="U1328" t="s">
        <v>37</v>
      </c>
      <c r="V1328" t="s">
        <v>5596</v>
      </c>
      <c r="W1328" t="s">
        <v>5597</v>
      </c>
      <c r="X1328" t="s">
        <v>2201</v>
      </c>
      <c r="Y1328">
        <v>25</v>
      </c>
      <c r="Z1328">
        <v>1990</v>
      </c>
      <c r="AA1328">
        <v>2020</v>
      </c>
    </row>
    <row r="1329" spans="2:27" x14ac:dyDescent="0.35">
      <c r="B1329">
        <v>1385</v>
      </c>
      <c r="C1329" t="s">
        <v>177</v>
      </c>
      <c r="D1329" t="s">
        <v>5598</v>
      </c>
      <c r="E1329" t="s">
        <v>5599</v>
      </c>
      <c r="F1329" t="s">
        <v>7</v>
      </c>
      <c r="H1329" t="s">
        <v>180</v>
      </c>
      <c r="K1329" t="s">
        <v>293</v>
      </c>
      <c r="L1329" t="s">
        <v>2109</v>
      </c>
      <c r="M1329" t="s">
        <v>5600</v>
      </c>
      <c r="N1329" t="s">
        <v>53</v>
      </c>
      <c r="P1329" t="s">
        <v>35</v>
      </c>
      <c r="Q1329">
        <v>2016</v>
      </c>
      <c r="T1329" t="s">
        <v>36</v>
      </c>
      <c r="U1329" t="s">
        <v>5601</v>
      </c>
      <c r="V1329" t="s">
        <v>5602</v>
      </c>
    </row>
    <row r="1330" spans="2:27" x14ac:dyDescent="0.35">
      <c r="B1330">
        <v>1386</v>
      </c>
      <c r="C1330" t="s">
        <v>407</v>
      </c>
      <c r="D1330" t="s">
        <v>5603</v>
      </c>
      <c r="E1330" t="s">
        <v>5604</v>
      </c>
      <c r="F1330" t="s">
        <v>7</v>
      </c>
      <c r="H1330" t="s">
        <v>410</v>
      </c>
      <c r="K1330" t="s">
        <v>5605</v>
      </c>
      <c r="L1330" t="s">
        <v>44</v>
      </c>
      <c r="N1330" t="s">
        <v>134</v>
      </c>
      <c r="P1330" t="s">
        <v>444</v>
      </c>
      <c r="Q1330">
        <v>2003</v>
      </c>
      <c r="T1330" t="s">
        <v>36</v>
      </c>
      <c r="U1330" t="s">
        <v>37</v>
      </c>
      <c r="V1330" t="s">
        <v>5606</v>
      </c>
    </row>
    <row r="1331" spans="2:27" x14ac:dyDescent="0.35">
      <c r="B1331">
        <v>1387</v>
      </c>
      <c r="C1331" t="s">
        <v>407</v>
      </c>
      <c r="D1331" t="s">
        <v>5607</v>
      </c>
      <c r="E1331" t="s">
        <v>5608</v>
      </c>
      <c r="F1331" t="s">
        <v>7</v>
      </c>
      <c r="H1331" t="s">
        <v>410</v>
      </c>
      <c r="K1331" t="s">
        <v>5609</v>
      </c>
      <c r="L1331" t="s">
        <v>5533</v>
      </c>
      <c r="M1331" t="s">
        <v>5610</v>
      </c>
      <c r="N1331" t="s">
        <v>134</v>
      </c>
      <c r="P1331" t="s">
        <v>47</v>
      </c>
      <c r="Q1331">
        <v>2018</v>
      </c>
      <c r="T1331" t="s">
        <v>158</v>
      </c>
      <c r="U1331" t="s">
        <v>37</v>
      </c>
      <c r="V1331" t="s">
        <v>5611</v>
      </c>
    </row>
    <row r="1332" spans="2:27" x14ac:dyDescent="0.35">
      <c r="B1332">
        <v>1388</v>
      </c>
      <c r="C1332" t="s">
        <v>39</v>
      </c>
      <c r="D1332" t="s">
        <v>5612</v>
      </c>
      <c r="E1332" t="s">
        <v>5613</v>
      </c>
      <c r="F1332" t="s">
        <v>7</v>
      </c>
      <c r="H1332" t="s">
        <v>42</v>
      </c>
      <c r="K1332" t="s">
        <v>542</v>
      </c>
      <c r="L1332" t="s">
        <v>44</v>
      </c>
      <c r="M1332" t="s">
        <v>5614</v>
      </c>
      <c r="N1332" t="s">
        <v>157</v>
      </c>
      <c r="P1332" t="s">
        <v>47</v>
      </c>
      <c r="Q1332">
        <v>2015</v>
      </c>
      <c r="T1332" t="s">
        <v>158</v>
      </c>
      <c r="U1332" t="s">
        <v>37</v>
      </c>
      <c r="V1332" t="s">
        <v>5615</v>
      </c>
    </row>
    <row r="1333" spans="2:27" x14ac:dyDescent="0.35">
      <c r="B1333">
        <v>1389</v>
      </c>
      <c r="C1333" t="s">
        <v>65</v>
      </c>
      <c r="D1333" t="s">
        <v>5616</v>
      </c>
      <c r="E1333" t="s">
        <v>5617</v>
      </c>
      <c r="F1333" t="s">
        <v>7</v>
      </c>
      <c r="H1333" t="s">
        <v>68</v>
      </c>
      <c r="K1333" t="s">
        <v>442</v>
      </c>
      <c r="L1333" t="s">
        <v>1220</v>
      </c>
      <c r="M1333" t="s">
        <v>5618</v>
      </c>
      <c r="N1333" t="s">
        <v>319</v>
      </c>
      <c r="P1333" t="s">
        <v>54</v>
      </c>
      <c r="Q1333">
        <v>2014</v>
      </c>
      <c r="R1333">
        <v>2014</v>
      </c>
      <c r="S1333">
        <v>2020</v>
      </c>
      <c r="T1333" t="s">
        <v>158</v>
      </c>
      <c r="U1333" t="s">
        <v>37</v>
      </c>
      <c r="V1333" t="s">
        <v>5619</v>
      </c>
      <c r="W1333" t="s">
        <v>5620</v>
      </c>
      <c r="X1333" t="s">
        <v>5621</v>
      </c>
      <c r="Y1333" t="s">
        <v>5622</v>
      </c>
      <c r="Z1333" t="s">
        <v>5623</v>
      </c>
      <c r="AA1333" t="s">
        <v>406</v>
      </c>
    </row>
    <row r="1334" spans="2:27" x14ac:dyDescent="0.35">
      <c r="B1334">
        <v>1390</v>
      </c>
      <c r="C1334" t="s">
        <v>407</v>
      </c>
      <c r="D1334" t="s">
        <v>5624</v>
      </c>
      <c r="E1334" t="s">
        <v>5625</v>
      </c>
      <c r="F1334" t="s">
        <v>7</v>
      </c>
      <c r="H1334" t="s">
        <v>410</v>
      </c>
      <c r="K1334" t="s">
        <v>5626</v>
      </c>
      <c r="L1334" t="s">
        <v>44</v>
      </c>
      <c r="N1334" t="s">
        <v>134</v>
      </c>
      <c r="P1334" t="s">
        <v>3025</v>
      </c>
      <c r="Q1334">
        <v>2015</v>
      </c>
      <c r="T1334" t="s">
        <v>36</v>
      </c>
      <c r="U1334" t="s">
        <v>37</v>
      </c>
      <c r="V1334" t="s">
        <v>5627</v>
      </c>
    </row>
    <row r="1335" spans="2:27" x14ac:dyDescent="0.35">
      <c r="B1335">
        <v>1391</v>
      </c>
      <c r="C1335" t="s">
        <v>83</v>
      </c>
      <c r="D1335" s="1" t="s">
        <v>5628</v>
      </c>
      <c r="E1335" t="s">
        <v>5629</v>
      </c>
      <c r="F1335" t="s">
        <v>7</v>
      </c>
      <c r="H1335" t="s">
        <v>86</v>
      </c>
      <c r="K1335" t="s">
        <v>987</v>
      </c>
      <c r="L1335" t="s">
        <v>5630</v>
      </c>
      <c r="M1335" t="s">
        <v>5631</v>
      </c>
      <c r="N1335" t="s">
        <v>459</v>
      </c>
      <c r="P1335" t="s">
        <v>47</v>
      </c>
      <c r="Q1335">
        <v>2012</v>
      </c>
      <c r="T1335" t="s">
        <v>158</v>
      </c>
      <c r="U1335" t="s">
        <v>37</v>
      </c>
      <c r="V1335" t="s">
        <v>5632</v>
      </c>
    </row>
    <row r="1336" spans="2:27" x14ac:dyDescent="0.35">
      <c r="B1336">
        <v>1392</v>
      </c>
      <c r="C1336" t="s">
        <v>83</v>
      </c>
      <c r="D1336" s="1" t="s">
        <v>5633</v>
      </c>
      <c r="E1336" t="s">
        <v>5634</v>
      </c>
      <c r="F1336" t="s">
        <v>7</v>
      </c>
      <c r="H1336" t="s">
        <v>86</v>
      </c>
      <c r="K1336" t="s">
        <v>5635</v>
      </c>
      <c r="L1336" t="s">
        <v>5636</v>
      </c>
      <c r="N1336" t="s">
        <v>53</v>
      </c>
      <c r="P1336" t="s">
        <v>54</v>
      </c>
      <c r="Q1336">
        <v>2010</v>
      </c>
      <c r="S1336">
        <v>2014</v>
      </c>
      <c r="T1336" t="s">
        <v>36</v>
      </c>
      <c r="U1336" t="s">
        <v>5637</v>
      </c>
      <c r="V1336" t="s">
        <v>5638</v>
      </c>
    </row>
    <row r="1337" spans="2:27" x14ac:dyDescent="0.35">
      <c r="B1337">
        <v>1393</v>
      </c>
      <c r="C1337" t="s">
        <v>177</v>
      </c>
      <c r="D1337" t="s">
        <v>5639</v>
      </c>
      <c r="E1337" t="s">
        <v>5640</v>
      </c>
      <c r="F1337" t="s">
        <v>7</v>
      </c>
      <c r="H1337" t="s">
        <v>180</v>
      </c>
      <c r="K1337" t="s">
        <v>5641</v>
      </c>
      <c r="L1337" t="s">
        <v>317</v>
      </c>
      <c r="N1337" t="s">
        <v>5642</v>
      </c>
      <c r="P1337" t="s">
        <v>47</v>
      </c>
      <c r="Q1337">
        <v>1999</v>
      </c>
      <c r="T1337" t="s">
        <v>36</v>
      </c>
      <c r="U1337" t="s">
        <v>37</v>
      </c>
      <c r="V1337" t="s">
        <v>5643</v>
      </c>
    </row>
    <row r="1338" spans="2:27" x14ac:dyDescent="0.35">
      <c r="B1338">
        <v>1394</v>
      </c>
      <c r="C1338" t="s">
        <v>83</v>
      </c>
      <c r="D1338" s="1" t="s">
        <v>5644</v>
      </c>
      <c r="E1338" t="s">
        <v>5645</v>
      </c>
      <c r="F1338" t="s">
        <v>7</v>
      </c>
      <c r="H1338" t="s">
        <v>86</v>
      </c>
      <c r="K1338" t="s">
        <v>5646</v>
      </c>
      <c r="L1338" t="s">
        <v>5647</v>
      </c>
      <c r="N1338" t="s">
        <v>53</v>
      </c>
      <c r="P1338" t="s">
        <v>54</v>
      </c>
      <c r="Q1338">
        <v>2005</v>
      </c>
      <c r="S1338">
        <v>2012</v>
      </c>
      <c r="T1338" t="s">
        <v>36</v>
      </c>
      <c r="U1338" t="s">
        <v>37</v>
      </c>
      <c r="V1338" t="s">
        <v>5648</v>
      </c>
    </row>
    <row r="1339" spans="2:27" x14ac:dyDescent="0.35">
      <c r="B1339">
        <v>1395</v>
      </c>
      <c r="C1339" t="s">
        <v>56</v>
      </c>
      <c r="D1339" t="s">
        <v>5649</v>
      </c>
      <c r="E1339" t="s">
        <v>5650</v>
      </c>
      <c r="F1339" t="s">
        <v>7</v>
      </c>
      <c r="H1339" t="s">
        <v>59</v>
      </c>
      <c r="K1339" t="s">
        <v>87</v>
      </c>
      <c r="L1339" t="s">
        <v>88</v>
      </c>
      <c r="M1339" t="s">
        <v>5651</v>
      </c>
      <c r="N1339" t="s">
        <v>53</v>
      </c>
      <c r="O1339">
        <v>3</v>
      </c>
      <c r="P1339" t="s">
        <v>47</v>
      </c>
      <c r="Q1339">
        <v>2009</v>
      </c>
      <c r="T1339" t="s">
        <v>36</v>
      </c>
      <c r="U1339" t="s">
        <v>37</v>
      </c>
      <c r="V1339" t="s">
        <v>5652</v>
      </c>
    </row>
    <row r="1340" spans="2:27" x14ac:dyDescent="0.35">
      <c r="B1340">
        <v>1396</v>
      </c>
      <c r="C1340" t="s">
        <v>56</v>
      </c>
      <c r="D1340" t="s">
        <v>5653</v>
      </c>
      <c r="E1340" t="s">
        <v>5654</v>
      </c>
      <c r="F1340" t="s">
        <v>7</v>
      </c>
      <c r="H1340" t="s">
        <v>59</v>
      </c>
      <c r="K1340" t="s">
        <v>5655</v>
      </c>
      <c r="L1340" t="s">
        <v>5656</v>
      </c>
      <c r="M1340" t="s">
        <v>551</v>
      </c>
      <c r="N1340" t="s">
        <v>319</v>
      </c>
      <c r="P1340" t="s">
        <v>47</v>
      </c>
      <c r="Q1340">
        <v>2009</v>
      </c>
      <c r="T1340" t="s">
        <v>36</v>
      </c>
      <c r="U1340" t="s">
        <v>37</v>
      </c>
      <c r="V1340" t="s">
        <v>5657</v>
      </c>
    </row>
    <row r="1341" spans="2:27" x14ac:dyDescent="0.35">
      <c r="B1341">
        <v>1397</v>
      </c>
      <c r="C1341" t="s">
        <v>56</v>
      </c>
      <c r="D1341" t="s">
        <v>5658</v>
      </c>
      <c r="E1341" t="s">
        <v>5659</v>
      </c>
      <c r="F1341" t="s">
        <v>7</v>
      </c>
      <c r="H1341" t="s">
        <v>59</v>
      </c>
      <c r="K1341" t="s">
        <v>5660</v>
      </c>
      <c r="L1341" t="s">
        <v>5661</v>
      </c>
      <c r="M1341" t="s">
        <v>5662</v>
      </c>
      <c r="N1341" t="s">
        <v>157</v>
      </c>
      <c r="P1341" t="s">
        <v>47</v>
      </c>
      <c r="Q1341">
        <v>2010</v>
      </c>
      <c r="T1341" t="s">
        <v>36</v>
      </c>
      <c r="U1341" t="s">
        <v>37</v>
      </c>
      <c r="V1341" t="s">
        <v>5663</v>
      </c>
    </row>
    <row r="1342" spans="2:27" x14ac:dyDescent="0.35">
      <c r="B1342">
        <v>1398</v>
      </c>
      <c r="C1342" t="s">
        <v>39</v>
      </c>
      <c r="D1342" t="s">
        <v>5664</v>
      </c>
      <c r="E1342" t="s">
        <v>5665</v>
      </c>
      <c r="F1342" t="s">
        <v>7</v>
      </c>
      <c r="H1342" t="s">
        <v>42</v>
      </c>
      <c r="K1342" t="s">
        <v>5666</v>
      </c>
      <c r="L1342" t="s">
        <v>32</v>
      </c>
      <c r="M1342" t="s">
        <v>551</v>
      </c>
      <c r="N1342" t="s">
        <v>34</v>
      </c>
      <c r="P1342" t="s">
        <v>47</v>
      </c>
      <c r="Q1342">
        <v>2011</v>
      </c>
      <c r="T1342" t="s">
        <v>36</v>
      </c>
      <c r="U1342" t="s">
        <v>37</v>
      </c>
      <c r="V1342" t="s">
        <v>5667</v>
      </c>
    </row>
    <row r="1343" spans="2:27" x14ac:dyDescent="0.35">
      <c r="B1343">
        <v>1399</v>
      </c>
      <c r="C1343" t="s">
        <v>499</v>
      </c>
      <c r="D1343" t="s">
        <v>5668</v>
      </c>
      <c r="E1343" t="s">
        <v>5669</v>
      </c>
      <c r="F1343" t="s">
        <v>7</v>
      </c>
      <c r="H1343" t="s">
        <v>502</v>
      </c>
      <c r="K1343" t="s">
        <v>5670</v>
      </c>
      <c r="L1343" t="s">
        <v>32</v>
      </c>
      <c r="M1343" t="s">
        <v>5671</v>
      </c>
      <c r="N1343" t="s">
        <v>34</v>
      </c>
      <c r="P1343" t="s">
        <v>47</v>
      </c>
      <c r="Q1343">
        <v>2001</v>
      </c>
      <c r="T1343" t="s">
        <v>125</v>
      </c>
      <c r="U1343" t="s">
        <v>37</v>
      </c>
      <c r="V1343" t="s">
        <v>5672</v>
      </c>
    </row>
    <row r="1344" spans="2:27" x14ac:dyDescent="0.35">
      <c r="B1344">
        <v>1400</v>
      </c>
      <c r="C1344" t="s">
        <v>407</v>
      </c>
      <c r="D1344" t="s">
        <v>5673</v>
      </c>
      <c r="E1344" t="s">
        <v>5674</v>
      </c>
      <c r="F1344" t="s">
        <v>7</v>
      </c>
      <c r="H1344" t="s">
        <v>410</v>
      </c>
      <c r="K1344" t="s">
        <v>5675</v>
      </c>
      <c r="L1344" t="s">
        <v>543</v>
      </c>
      <c r="M1344" t="s">
        <v>5676</v>
      </c>
      <c r="N1344" t="s">
        <v>197</v>
      </c>
      <c r="P1344" t="s">
        <v>54</v>
      </c>
      <c r="Q1344">
        <v>2013</v>
      </c>
      <c r="S1344">
        <v>2018</v>
      </c>
      <c r="T1344" t="s">
        <v>36</v>
      </c>
      <c r="U1344" t="s">
        <v>37</v>
      </c>
      <c r="V1344" t="s">
        <v>5677</v>
      </c>
    </row>
    <row r="1345" spans="2:27" x14ac:dyDescent="0.35">
      <c r="B1345">
        <v>1401</v>
      </c>
      <c r="C1345" t="s">
        <v>128</v>
      </c>
      <c r="D1345" s="1" t="s">
        <v>5678</v>
      </c>
      <c r="E1345" t="s">
        <v>5679</v>
      </c>
      <c r="F1345" t="s">
        <v>273</v>
      </c>
      <c r="H1345" t="s">
        <v>131</v>
      </c>
      <c r="K1345" t="s">
        <v>186</v>
      </c>
      <c r="L1345" t="s">
        <v>96</v>
      </c>
      <c r="N1345" t="s">
        <v>34</v>
      </c>
      <c r="P1345" t="s">
        <v>47</v>
      </c>
      <c r="Q1345">
        <v>2008</v>
      </c>
      <c r="T1345" t="s">
        <v>36</v>
      </c>
      <c r="U1345" t="s">
        <v>37</v>
      </c>
      <c r="V1345" t="s">
        <v>5680</v>
      </c>
    </row>
    <row r="1346" spans="2:27" x14ac:dyDescent="0.35">
      <c r="B1346">
        <v>1402</v>
      </c>
      <c r="C1346" t="s">
        <v>407</v>
      </c>
      <c r="D1346" t="s">
        <v>5681</v>
      </c>
      <c r="E1346" t="s">
        <v>5682</v>
      </c>
      <c r="F1346" t="s">
        <v>7</v>
      </c>
      <c r="H1346" t="s">
        <v>410</v>
      </c>
      <c r="K1346" t="s">
        <v>1798</v>
      </c>
      <c r="L1346" t="s">
        <v>416</v>
      </c>
      <c r="N1346" t="s">
        <v>319</v>
      </c>
      <c r="P1346" t="s">
        <v>47</v>
      </c>
      <c r="Q1346">
        <v>2008</v>
      </c>
      <c r="T1346" t="s">
        <v>36</v>
      </c>
      <c r="U1346" t="s">
        <v>37</v>
      </c>
      <c r="V1346" t="s">
        <v>5683</v>
      </c>
    </row>
    <row r="1347" spans="2:27" x14ac:dyDescent="0.35">
      <c r="B1347">
        <v>1403</v>
      </c>
      <c r="C1347" t="s">
        <v>254</v>
      </c>
      <c r="D1347" t="s">
        <v>5684</v>
      </c>
      <c r="E1347" t="s">
        <v>5685</v>
      </c>
      <c r="F1347" t="s">
        <v>7</v>
      </c>
      <c r="H1347" t="s">
        <v>257</v>
      </c>
      <c r="K1347" t="s">
        <v>4181</v>
      </c>
      <c r="L1347" t="s">
        <v>75</v>
      </c>
      <c r="N1347" t="s">
        <v>972</v>
      </c>
      <c r="P1347" t="s">
        <v>47</v>
      </c>
      <c r="Q1347">
        <v>2000</v>
      </c>
      <c r="T1347" t="s">
        <v>36</v>
      </c>
      <c r="U1347" t="s">
        <v>37</v>
      </c>
      <c r="V1347" t="s">
        <v>5686</v>
      </c>
    </row>
    <row r="1348" spans="2:27" x14ac:dyDescent="0.35">
      <c r="B1348">
        <v>1404</v>
      </c>
      <c r="C1348" t="s">
        <v>254</v>
      </c>
      <c r="D1348" t="s">
        <v>5687</v>
      </c>
      <c r="E1348" t="s">
        <v>5688</v>
      </c>
      <c r="F1348" t="s">
        <v>7</v>
      </c>
      <c r="H1348" t="s">
        <v>257</v>
      </c>
      <c r="K1348" t="s">
        <v>5689</v>
      </c>
      <c r="L1348" t="s">
        <v>416</v>
      </c>
      <c r="N1348" t="s">
        <v>319</v>
      </c>
      <c r="P1348" t="s">
        <v>47</v>
      </c>
      <c r="Q1348">
        <v>2001</v>
      </c>
      <c r="T1348" t="s">
        <v>36</v>
      </c>
      <c r="U1348" t="s">
        <v>37</v>
      </c>
      <c r="V1348" t="s">
        <v>5686</v>
      </c>
    </row>
    <row r="1349" spans="2:27" x14ac:dyDescent="0.35">
      <c r="B1349">
        <v>1405</v>
      </c>
      <c r="C1349" t="s">
        <v>499</v>
      </c>
      <c r="D1349" t="s">
        <v>5690</v>
      </c>
      <c r="E1349" t="s">
        <v>5691</v>
      </c>
      <c r="F1349" t="s">
        <v>7</v>
      </c>
      <c r="H1349" t="s">
        <v>502</v>
      </c>
      <c r="K1349" t="s">
        <v>5692</v>
      </c>
      <c r="L1349" t="s">
        <v>317</v>
      </c>
      <c r="M1349" t="s">
        <v>5693</v>
      </c>
      <c r="N1349" t="s">
        <v>34</v>
      </c>
      <c r="P1349" t="s">
        <v>47</v>
      </c>
      <c r="Q1349">
        <v>2015</v>
      </c>
      <c r="T1349" t="s">
        <v>36</v>
      </c>
      <c r="U1349" t="s">
        <v>37</v>
      </c>
      <c r="V1349" t="s">
        <v>5694</v>
      </c>
    </row>
    <row r="1350" spans="2:27" x14ac:dyDescent="0.35">
      <c r="B1350">
        <v>1406</v>
      </c>
      <c r="C1350" t="s">
        <v>128</v>
      </c>
      <c r="D1350" s="1" t="s">
        <v>5695</v>
      </c>
      <c r="E1350" t="s">
        <v>5696</v>
      </c>
      <c r="F1350" t="s">
        <v>7</v>
      </c>
      <c r="H1350" t="s">
        <v>131</v>
      </c>
      <c r="K1350" t="s">
        <v>5697</v>
      </c>
      <c r="L1350" t="s">
        <v>187</v>
      </c>
      <c r="M1350" t="s">
        <v>5698</v>
      </c>
      <c r="N1350" t="s">
        <v>189</v>
      </c>
      <c r="P1350" t="s">
        <v>47</v>
      </c>
      <c r="Q1350">
        <v>2010</v>
      </c>
      <c r="T1350" t="s">
        <v>36</v>
      </c>
      <c r="U1350" t="s">
        <v>37</v>
      </c>
      <c r="V1350" t="s">
        <v>1969</v>
      </c>
    </row>
    <row r="1351" spans="2:27" x14ac:dyDescent="0.35">
      <c r="B1351">
        <v>1407</v>
      </c>
      <c r="C1351" t="s">
        <v>56</v>
      </c>
      <c r="D1351" t="s">
        <v>5699</v>
      </c>
      <c r="E1351" t="s">
        <v>5700</v>
      </c>
      <c r="F1351" t="s">
        <v>7</v>
      </c>
      <c r="H1351" t="s">
        <v>59</v>
      </c>
      <c r="K1351" t="s">
        <v>454</v>
      </c>
      <c r="L1351" t="s">
        <v>32</v>
      </c>
      <c r="N1351" t="s">
        <v>34</v>
      </c>
      <c r="P1351" t="s">
        <v>47</v>
      </c>
      <c r="Q1351">
        <v>2003</v>
      </c>
      <c r="T1351" t="s">
        <v>36</v>
      </c>
      <c r="U1351" t="s">
        <v>37</v>
      </c>
    </row>
    <row r="1352" spans="2:27" x14ac:dyDescent="0.35">
      <c r="B1352">
        <v>1408</v>
      </c>
      <c r="C1352" t="s">
        <v>112</v>
      </c>
      <c r="D1352" t="s">
        <v>5701</v>
      </c>
      <c r="E1352" t="s">
        <v>5702</v>
      </c>
      <c r="F1352" t="s">
        <v>273</v>
      </c>
      <c r="H1352" t="s">
        <v>115</v>
      </c>
      <c r="K1352" t="s">
        <v>5703</v>
      </c>
      <c r="L1352" t="s">
        <v>32</v>
      </c>
      <c r="M1352" t="s">
        <v>5704</v>
      </c>
      <c r="N1352" t="s">
        <v>34</v>
      </c>
      <c r="P1352" t="s">
        <v>47</v>
      </c>
      <c r="Q1352">
        <v>2016</v>
      </c>
      <c r="T1352" t="s">
        <v>36</v>
      </c>
      <c r="U1352" t="s">
        <v>37</v>
      </c>
      <c r="V1352" t="s">
        <v>5705</v>
      </c>
    </row>
    <row r="1353" spans="2:27" x14ac:dyDescent="0.35">
      <c r="B1353">
        <v>1409</v>
      </c>
      <c r="C1353" t="s">
        <v>112</v>
      </c>
      <c r="D1353" t="s">
        <v>5706</v>
      </c>
      <c r="E1353" t="s">
        <v>5707</v>
      </c>
      <c r="F1353" t="s">
        <v>273</v>
      </c>
      <c r="H1353" t="s">
        <v>115</v>
      </c>
      <c r="I1353" t="s">
        <v>5708</v>
      </c>
      <c r="K1353" t="s">
        <v>5709</v>
      </c>
      <c r="L1353" t="s">
        <v>32</v>
      </c>
      <c r="M1353" t="s">
        <v>5710</v>
      </c>
      <c r="N1353" t="s">
        <v>34</v>
      </c>
      <c r="P1353" t="s">
        <v>35</v>
      </c>
      <c r="Q1353">
        <v>2009</v>
      </c>
      <c r="T1353" t="s">
        <v>36</v>
      </c>
      <c r="U1353" t="s">
        <v>37</v>
      </c>
      <c r="V1353" t="s">
        <v>5711</v>
      </c>
    </row>
    <row r="1354" spans="2:27" x14ac:dyDescent="0.35">
      <c r="B1354">
        <v>1410</v>
      </c>
      <c r="C1354" t="s">
        <v>112</v>
      </c>
      <c r="D1354" t="s">
        <v>5712</v>
      </c>
      <c r="E1354" t="s">
        <v>5707</v>
      </c>
      <c r="F1354" t="s">
        <v>273</v>
      </c>
      <c r="H1354" t="s">
        <v>115</v>
      </c>
      <c r="I1354" t="s">
        <v>5708</v>
      </c>
      <c r="K1354" t="s">
        <v>5713</v>
      </c>
      <c r="L1354" t="s">
        <v>32</v>
      </c>
      <c r="M1354" t="s">
        <v>5714</v>
      </c>
      <c r="N1354" t="s">
        <v>34</v>
      </c>
      <c r="O1354">
        <v>3</v>
      </c>
      <c r="P1354" t="s">
        <v>47</v>
      </c>
      <c r="Q1354">
        <v>2015</v>
      </c>
      <c r="T1354" t="s">
        <v>36</v>
      </c>
      <c r="U1354" t="s">
        <v>37</v>
      </c>
      <c r="V1354" t="s">
        <v>5715</v>
      </c>
    </row>
    <row r="1355" spans="2:27" x14ac:dyDescent="0.35">
      <c r="B1355">
        <v>1411</v>
      </c>
      <c r="C1355" t="s">
        <v>112</v>
      </c>
      <c r="D1355" t="s">
        <v>5716</v>
      </c>
      <c r="E1355" t="s">
        <v>5717</v>
      </c>
      <c r="F1355" t="s">
        <v>273</v>
      </c>
      <c r="H1355" t="s">
        <v>115</v>
      </c>
      <c r="K1355" t="s">
        <v>5718</v>
      </c>
      <c r="L1355" t="s">
        <v>32</v>
      </c>
      <c r="M1355" t="s">
        <v>5719</v>
      </c>
      <c r="N1355" t="s">
        <v>34</v>
      </c>
      <c r="P1355" t="s">
        <v>47</v>
      </c>
      <c r="Q1355">
        <v>2016</v>
      </c>
      <c r="T1355" t="s">
        <v>36</v>
      </c>
      <c r="U1355" t="s">
        <v>37</v>
      </c>
      <c r="V1355" t="s">
        <v>5720</v>
      </c>
    </row>
    <row r="1356" spans="2:27" x14ac:dyDescent="0.35">
      <c r="B1356">
        <v>1412</v>
      </c>
      <c r="C1356" t="s">
        <v>112</v>
      </c>
      <c r="D1356" t="s">
        <v>5721</v>
      </c>
      <c r="E1356" t="s">
        <v>5722</v>
      </c>
      <c r="F1356" t="s">
        <v>273</v>
      </c>
      <c r="H1356" t="s">
        <v>115</v>
      </c>
      <c r="K1356" t="s">
        <v>5723</v>
      </c>
      <c r="L1356" t="s">
        <v>317</v>
      </c>
      <c r="M1356" t="s">
        <v>5724</v>
      </c>
      <c r="N1356" t="s">
        <v>34</v>
      </c>
      <c r="P1356" t="s">
        <v>47</v>
      </c>
      <c r="Q1356">
        <v>2016</v>
      </c>
      <c r="T1356" t="s">
        <v>36</v>
      </c>
      <c r="U1356" t="s">
        <v>37</v>
      </c>
      <c r="V1356" t="s">
        <v>5725</v>
      </c>
    </row>
    <row r="1357" spans="2:27" x14ac:dyDescent="0.35">
      <c r="B1357">
        <v>1413</v>
      </c>
      <c r="C1357" t="s">
        <v>177</v>
      </c>
      <c r="D1357" t="s">
        <v>5726</v>
      </c>
      <c r="E1357" t="s">
        <v>5727</v>
      </c>
      <c r="F1357" t="s">
        <v>7</v>
      </c>
      <c r="H1357" t="s">
        <v>180</v>
      </c>
      <c r="K1357" t="s">
        <v>2571</v>
      </c>
      <c r="L1357" t="s">
        <v>5728</v>
      </c>
      <c r="N1357" t="s">
        <v>146</v>
      </c>
      <c r="P1357" t="s">
        <v>47</v>
      </c>
      <c r="Q1357">
        <v>2007</v>
      </c>
      <c r="T1357" t="s">
        <v>36</v>
      </c>
      <c r="U1357" t="s">
        <v>37</v>
      </c>
      <c r="V1357" t="s">
        <v>5729</v>
      </c>
    </row>
    <row r="1358" spans="2:27" x14ac:dyDescent="0.35">
      <c r="B1358">
        <v>1414</v>
      </c>
      <c r="C1358" t="s">
        <v>83</v>
      </c>
      <c r="D1358" s="1" t="s">
        <v>5730</v>
      </c>
      <c r="E1358" t="s">
        <v>5731</v>
      </c>
      <c r="F1358" t="s">
        <v>7</v>
      </c>
      <c r="H1358" t="s">
        <v>86</v>
      </c>
      <c r="K1358" t="s">
        <v>4542</v>
      </c>
      <c r="L1358" t="s">
        <v>586</v>
      </c>
      <c r="M1358" t="s">
        <v>5732</v>
      </c>
      <c r="N1358" t="s">
        <v>532</v>
      </c>
      <c r="P1358" t="s">
        <v>47</v>
      </c>
      <c r="Q1358">
        <v>2016</v>
      </c>
      <c r="R1358">
        <v>2016</v>
      </c>
      <c r="S1358">
        <f>2036</f>
        <v>2036</v>
      </c>
      <c r="T1358" t="s">
        <v>158</v>
      </c>
      <c r="U1358" t="s">
        <v>676</v>
      </c>
      <c r="V1358" t="s">
        <v>5733</v>
      </c>
      <c r="X1358" t="s">
        <v>2201</v>
      </c>
      <c r="Y1358">
        <v>85</v>
      </c>
      <c r="Z1358">
        <v>2016</v>
      </c>
      <c r="AA1358">
        <v>2036</v>
      </c>
    </row>
    <row r="1359" spans="2:27" x14ac:dyDescent="0.35">
      <c r="B1359">
        <v>1415</v>
      </c>
      <c r="C1359" t="s">
        <v>177</v>
      </c>
      <c r="D1359" t="s">
        <v>5734</v>
      </c>
      <c r="E1359" t="s">
        <v>5735</v>
      </c>
      <c r="F1359" t="s">
        <v>7</v>
      </c>
      <c r="H1359" t="s">
        <v>180</v>
      </c>
      <c r="K1359" t="s">
        <v>1007</v>
      </c>
      <c r="L1359" t="s">
        <v>586</v>
      </c>
      <c r="N1359" t="s">
        <v>197</v>
      </c>
      <c r="P1359" t="s">
        <v>54</v>
      </c>
      <c r="Q1359">
        <v>1999</v>
      </c>
      <c r="T1359" t="s">
        <v>36</v>
      </c>
      <c r="U1359" t="s">
        <v>37</v>
      </c>
      <c r="V1359" t="s">
        <v>5736</v>
      </c>
    </row>
    <row r="1360" spans="2:27" x14ac:dyDescent="0.35">
      <c r="B1360">
        <v>1416</v>
      </c>
      <c r="C1360" t="s">
        <v>128</v>
      </c>
      <c r="D1360" s="1" t="s">
        <v>5737</v>
      </c>
      <c r="E1360" t="s">
        <v>5738</v>
      </c>
      <c r="F1360" t="s">
        <v>273</v>
      </c>
      <c r="H1360" t="s">
        <v>131</v>
      </c>
      <c r="K1360" t="s">
        <v>186</v>
      </c>
      <c r="L1360" t="s">
        <v>32</v>
      </c>
      <c r="N1360" t="s">
        <v>34</v>
      </c>
      <c r="P1360" t="s">
        <v>47</v>
      </c>
      <c r="Q1360">
        <v>2007</v>
      </c>
      <c r="T1360" t="s">
        <v>36</v>
      </c>
      <c r="U1360" t="s">
        <v>37</v>
      </c>
      <c r="V1360" t="s">
        <v>5739</v>
      </c>
    </row>
    <row r="1361" spans="2:27" x14ac:dyDescent="0.35">
      <c r="B1361">
        <v>1417</v>
      </c>
      <c r="C1361" t="s">
        <v>177</v>
      </c>
      <c r="D1361" t="s">
        <v>5740</v>
      </c>
      <c r="E1361" t="s">
        <v>5741</v>
      </c>
      <c r="F1361" t="s">
        <v>273</v>
      </c>
      <c r="H1361" t="s">
        <v>180</v>
      </c>
      <c r="I1361" t="s">
        <v>5742</v>
      </c>
      <c r="K1361" t="s">
        <v>87</v>
      </c>
      <c r="L1361" t="s">
        <v>88</v>
      </c>
      <c r="M1361" t="s">
        <v>5743</v>
      </c>
      <c r="N1361" t="s">
        <v>53</v>
      </c>
      <c r="P1361" t="s">
        <v>47</v>
      </c>
      <c r="Q1361">
        <v>2015</v>
      </c>
      <c r="T1361" t="s">
        <v>36</v>
      </c>
      <c r="U1361" t="s">
        <v>37</v>
      </c>
      <c r="V1361" t="s">
        <v>5744</v>
      </c>
    </row>
    <row r="1362" spans="2:27" x14ac:dyDescent="0.35">
      <c r="B1362">
        <v>1418</v>
      </c>
      <c r="C1362" t="s">
        <v>56</v>
      </c>
      <c r="D1362" t="s">
        <v>5745</v>
      </c>
      <c r="E1362" t="s">
        <v>5746</v>
      </c>
      <c r="F1362" t="s">
        <v>7</v>
      </c>
      <c r="H1362" t="s">
        <v>59</v>
      </c>
      <c r="K1362" t="s">
        <v>74</v>
      </c>
      <c r="L1362" t="s">
        <v>5747</v>
      </c>
      <c r="M1362" t="s">
        <v>5748</v>
      </c>
      <c r="N1362" t="s">
        <v>34</v>
      </c>
      <c r="O1362">
        <v>2</v>
      </c>
      <c r="P1362" t="s">
        <v>47</v>
      </c>
      <c r="Q1362">
        <v>2009</v>
      </c>
      <c r="T1362" t="s">
        <v>36</v>
      </c>
      <c r="U1362" t="s">
        <v>37</v>
      </c>
      <c r="V1362" t="s">
        <v>5749</v>
      </c>
    </row>
    <row r="1363" spans="2:27" x14ac:dyDescent="0.35">
      <c r="B1363">
        <v>1419</v>
      </c>
      <c r="C1363" t="s">
        <v>56</v>
      </c>
      <c r="D1363" t="s">
        <v>5750</v>
      </c>
      <c r="E1363" t="s">
        <v>5751</v>
      </c>
      <c r="F1363" t="s">
        <v>7</v>
      </c>
      <c r="H1363" t="s">
        <v>59</v>
      </c>
      <c r="K1363" t="s">
        <v>74</v>
      </c>
      <c r="L1363" t="s">
        <v>32</v>
      </c>
      <c r="N1363" t="s">
        <v>34</v>
      </c>
      <c r="P1363" t="s">
        <v>47</v>
      </c>
      <c r="Q1363">
        <v>2008</v>
      </c>
      <c r="T1363" t="s">
        <v>36</v>
      </c>
      <c r="U1363" t="s">
        <v>37</v>
      </c>
      <c r="V1363" t="s">
        <v>5752</v>
      </c>
    </row>
    <row r="1364" spans="2:27" x14ac:dyDescent="0.35">
      <c r="B1364">
        <v>1420</v>
      </c>
      <c r="C1364" t="s">
        <v>177</v>
      </c>
      <c r="D1364" t="s">
        <v>5753</v>
      </c>
      <c r="E1364" t="s">
        <v>5754</v>
      </c>
      <c r="F1364" t="s">
        <v>7</v>
      </c>
      <c r="H1364" t="s">
        <v>180</v>
      </c>
      <c r="K1364" t="s">
        <v>5755</v>
      </c>
      <c r="L1364" t="s">
        <v>75</v>
      </c>
      <c r="N1364" t="s">
        <v>53</v>
      </c>
      <c r="P1364" t="s">
        <v>54</v>
      </c>
      <c r="Q1364">
        <v>1997</v>
      </c>
      <c r="T1364" t="s">
        <v>36</v>
      </c>
      <c r="U1364" t="s">
        <v>37</v>
      </c>
      <c r="V1364" t="s">
        <v>5756</v>
      </c>
    </row>
    <row r="1365" spans="2:27" x14ac:dyDescent="0.35">
      <c r="B1365">
        <v>1421</v>
      </c>
      <c r="C1365" t="s">
        <v>39</v>
      </c>
      <c r="D1365" t="s">
        <v>5757</v>
      </c>
      <c r="E1365" t="s">
        <v>5758</v>
      </c>
      <c r="F1365" t="s">
        <v>7</v>
      </c>
      <c r="H1365" t="s">
        <v>42</v>
      </c>
      <c r="K1365" t="s">
        <v>1434</v>
      </c>
      <c r="L1365" t="s">
        <v>5759</v>
      </c>
      <c r="N1365" t="s">
        <v>53</v>
      </c>
      <c r="P1365" t="s">
        <v>47</v>
      </c>
      <c r="Q1365">
        <v>2005</v>
      </c>
      <c r="T1365" t="s">
        <v>36</v>
      </c>
      <c r="U1365" t="s">
        <v>37</v>
      </c>
      <c r="V1365" t="s">
        <v>5760</v>
      </c>
    </row>
    <row r="1366" spans="2:27" x14ac:dyDescent="0.35">
      <c r="B1366">
        <v>1422</v>
      </c>
      <c r="C1366" t="s">
        <v>39</v>
      </c>
      <c r="D1366" t="s">
        <v>5761</v>
      </c>
      <c r="E1366" t="s">
        <v>5762</v>
      </c>
      <c r="F1366" t="s">
        <v>7</v>
      </c>
      <c r="H1366" t="s">
        <v>42</v>
      </c>
      <c r="K1366" t="s">
        <v>1663</v>
      </c>
      <c r="L1366" t="s">
        <v>427</v>
      </c>
      <c r="N1366" t="s">
        <v>53</v>
      </c>
      <c r="P1366" t="s">
        <v>47</v>
      </c>
      <c r="Q1366">
        <v>2009</v>
      </c>
      <c r="T1366" t="s">
        <v>36</v>
      </c>
      <c r="U1366" t="s">
        <v>37</v>
      </c>
      <c r="V1366" t="s">
        <v>2148</v>
      </c>
    </row>
    <row r="1367" spans="2:27" ht="29" x14ac:dyDescent="0.35">
      <c r="B1367">
        <v>1423</v>
      </c>
      <c r="C1367" t="s">
        <v>83</v>
      </c>
      <c r="D1367" s="1" t="s">
        <v>5763</v>
      </c>
      <c r="E1367" t="s">
        <v>5764</v>
      </c>
      <c r="F1367" t="s">
        <v>7</v>
      </c>
      <c r="H1367" t="s">
        <v>86</v>
      </c>
      <c r="K1367" t="s">
        <v>5765</v>
      </c>
      <c r="L1367" t="s">
        <v>1616</v>
      </c>
      <c r="N1367" t="s">
        <v>53</v>
      </c>
      <c r="P1367" t="s">
        <v>47</v>
      </c>
      <c r="Q1367">
        <v>2007</v>
      </c>
      <c r="T1367" t="s">
        <v>36</v>
      </c>
      <c r="U1367" t="s">
        <v>37</v>
      </c>
      <c r="V1367" t="s">
        <v>5766</v>
      </c>
    </row>
    <row r="1368" spans="2:27" x14ac:dyDescent="0.35">
      <c r="B1368">
        <v>1424</v>
      </c>
      <c r="C1368" t="s">
        <v>39</v>
      </c>
      <c r="D1368" t="s">
        <v>5767</v>
      </c>
      <c r="E1368" t="s">
        <v>5768</v>
      </c>
      <c r="F1368" t="s">
        <v>7</v>
      </c>
      <c r="H1368" t="s">
        <v>42</v>
      </c>
      <c r="K1368" t="s">
        <v>1663</v>
      </c>
      <c r="L1368" t="s">
        <v>2109</v>
      </c>
      <c r="N1368" t="s">
        <v>5769</v>
      </c>
      <c r="P1368" t="s">
        <v>47</v>
      </c>
      <c r="Q1368">
        <v>2005</v>
      </c>
      <c r="T1368" t="s">
        <v>36</v>
      </c>
      <c r="U1368" t="s">
        <v>37</v>
      </c>
      <c r="V1368" t="s">
        <v>2981</v>
      </c>
    </row>
    <row r="1369" spans="2:27" x14ac:dyDescent="0.35">
      <c r="B1369">
        <v>1425</v>
      </c>
      <c r="C1369" t="s">
        <v>407</v>
      </c>
      <c r="D1369" t="s">
        <v>5770</v>
      </c>
      <c r="E1369" t="s">
        <v>5771</v>
      </c>
      <c r="F1369" t="s">
        <v>7</v>
      </c>
      <c r="H1369" t="s">
        <v>410</v>
      </c>
      <c r="K1369" t="s">
        <v>1693</v>
      </c>
      <c r="L1369" t="s">
        <v>2109</v>
      </c>
      <c r="M1369" t="s">
        <v>5772</v>
      </c>
      <c r="N1369" t="s">
        <v>53</v>
      </c>
      <c r="P1369" t="s">
        <v>47</v>
      </c>
      <c r="Q1369">
        <v>2013</v>
      </c>
      <c r="R1369">
        <v>2014</v>
      </c>
      <c r="T1369" t="s">
        <v>158</v>
      </c>
      <c r="U1369" t="s">
        <v>37</v>
      </c>
      <c r="V1369" t="s">
        <v>5773</v>
      </c>
      <c r="W1369" t="s">
        <v>5774</v>
      </c>
      <c r="X1369" t="s">
        <v>2629</v>
      </c>
      <c r="Y1369" t="s">
        <v>5775</v>
      </c>
      <c r="Z1369" t="s">
        <v>1347</v>
      </c>
      <c r="AA1369" t="s">
        <v>5776</v>
      </c>
    </row>
    <row r="1370" spans="2:27" x14ac:dyDescent="0.35">
      <c r="B1370">
        <v>1426</v>
      </c>
      <c r="C1370" t="s">
        <v>65</v>
      </c>
      <c r="D1370" t="s">
        <v>5777</v>
      </c>
      <c r="E1370" t="s">
        <v>5778</v>
      </c>
      <c r="F1370" t="s">
        <v>7</v>
      </c>
      <c r="H1370" t="s">
        <v>68</v>
      </c>
      <c r="K1370" t="s">
        <v>293</v>
      </c>
      <c r="L1370" t="s">
        <v>2109</v>
      </c>
      <c r="M1370" t="s">
        <v>5779</v>
      </c>
      <c r="N1370" t="s">
        <v>532</v>
      </c>
      <c r="P1370" t="s">
        <v>47</v>
      </c>
      <c r="Q1370">
        <v>2013</v>
      </c>
      <c r="T1370" t="s">
        <v>36</v>
      </c>
      <c r="U1370" t="s">
        <v>5780</v>
      </c>
      <c r="V1370" t="s">
        <v>5781</v>
      </c>
    </row>
    <row r="1371" spans="2:27" x14ac:dyDescent="0.35">
      <c r="B1371">
        <v>1427</v>
      </c>
      <c r="C1371" t="s">
        <v>112</v>
      </c>
      <c r="D1371" t="s">
        <v>5782</v>
      </c>
      <c r="E1371" t="s">
        <v>5783</v>
      </c>
      <c r="F1371" t="s">
        <v>7</v>
      </c>
      <c r="H1371" t="s">
        <v>115</v>
      </c>
      <c r="K1371" t="s">
        <v>293</v>
      </c>
      <c r="L1371" t="s">
        <v>2109</v>
      </c>
      <c r="N1371" t="s">
        <v>53</v>
      </c>
      <c r="O1371">
        <v>4</v>
      </c>
      <c r="P1371" t="s">
        <v>47</v>
      </c>
      <c r="Q1371">
        <v>2017</v>
      </c>
      <c r="T1371" t="s">
        <v>158</v>
      </c>
      <c r="U1371" t="s">
        <v>533</v>
      </c>
      <c r="V1371" t="s">
        <v>5784</v>
      </c>
    </row>
    <row r="1372" spans="2:27" x14ac:dyDescent="0.35">
      <c r="B1372">
        <v>1428</v>
      </c>
      <c r="C1372" t="s">
        <v>1283</v>
      </c>
      <c r="D1372" t="s">
        <v>5785</v>
      </c>
      <c r="E1372" t="s">
        <v>5783</v>
      </c>
      <c r="F1372" t="s">
        <v>7</v>
      </c>
      <c r="H1372" t="s">
        <v>1286</v>
      </c>
      <c r="K1372" t="s">
        <v>293</v>
      </c>
      <c r="L1372" t="s">
        <v>2109</v>
      </c>
      <c r="M1372" t="s">
        <v>5786</v>
      </c>
      <c r="N1372" t="s">
        <v>53</v>
      </c>
      <c r="P1372" t="s">
        <v>47</v>
      </c>
      <c r="Q1372">
        <v>2009</v>
      </c>
      <c r="T1372" t="s">
        <v>36</v>
      </c>
      <c r="U1372" t="s">
        <v>533</v>
      </c>
      <c r="V1372" t="s">
        <v>5787</v>
      </c>
    </row>
    <row r="1373" spans="2:27" x14ac:dyDescent="0.35">
      <c r="B1373">
        <v>1429</v>
      </c>
      <c r="C1373" t="s">
        <v>65</v>
      </c>
      <c r="D1373" t="s">
        <v>5788</v>
      </c>
      <c r="E1373" t="s">
        <v>5789</v>
      </c>
      <c r="F1373" t="s">
        <v>7</v>
      </c>
      <c r="H1373" t="s">
        <v>68</v>
      </c>
      <c r="K1373" t="s">
        <v>5790</v>
      </c>
      <c r="L1373" t="s">
        <v>182</v>
      </c>
      <c r="N1373" t="s">
        <v>53</v>
      </c>
      <c r="P1373" t="s">
        <v>47</v>
      </c>
      <c r="Q1373">
        <v>1996</v>
      </c>
      <c r="T1373" t="s">
        <v>36</v>
      </c>
      <c r="U1373" t="s">
        <v>37</v>
      </c>
      <c r="V1373" t="s">
        <v>1887</v>
      </c>
    </row>
    <row r="1374" spans="2:27" x14ac:dyDescent="0.35">
      <c r="B1374">
        <v>1430</v>
      </c>
      <c r="C1374" t="s">
        <v>302</v>
      </c>
      <c r="D1374" t="s">
        <v>5791</v>
      </c>
      <c r="E1374" t="s">
        <v>5792</v>
      </c>
      <c r="F1374" t="s">
        <v>7</v>
      </c>
      <c r="H1374" t="s">
        <v>305</v>
      </c>
      <c r="K1374" t="s">
        <v>5793</v>
      </c>
      <c r="L1374" t="s">
        <v>919</v>
      </c>
      <c r="N1374" t="s">
        <v>63</v>
      </c>
      <c r="P1374" t="s">
        <v>35</v>
      </c>
      <c r="Q1374">
        <v>2002</v>
      </c>
      <c r="T1374" t="s">
        <v>36</v>
      </c>
      <c r="U1374" t="s">
        <v>37</v>
      </c>
      <c r="V1374" t="s">
        <v>5794</v>
      </c>
    </row>
    <row r="1375" spans="2:27" x14ac:dyDescent="0.35">
      <c r="B1375">
        <v>1431</v>
      </c>
      <c r="C1375" t="s">
        <v>56</v>
      </c>
      <c r="D1375" t="s">
        <v>5795</v>
      </c>
      <c r="E1375" t="s">
        <v>5796</v>
      </c>
      <c r="F1375" t="s">
        <v>7</v>
      </c>
      <c r="H1375" t="s">
        <v>59</v>
      </c>
      <c r="K1375" t="s">
        <v>60</v>
      </c>
      <c r="L1375" t="s">
        <v>712</v>
      </c>
      <c r="M1375" t="s">
        <v>5797</v>
      </c>
      <c r="N1375" t="s">
        <v>63</v>
      </c>
      <c r="P1375" t="s">
        <v>47</v>
      </c>
      <c r="Q1375">
        <v>2017</v>
      </c>
      <c r="T1375" t="s">
        <v>36</v>
      </c>
      <c r="U1375" t="s">
        <v>37</v>
      </c>
      <c r="V1375" t="s">
        <v>5798</v>
      </c>
    </row>
    <row r="1376" spans="2:27" x14ac:dyDescent="0.35">
      <c r="B1376">
        <v>1432</v>
      </c>
      <c r="C1376" t="s">
        <v>177</v>
      </c>
      <c r="D1376" t="s">
        <v>5799</v>
      </c>
      <c r="E1376" t="s">
        <v>5800</v>
      </c>
      <c r="F1376" t="s">
        <v>7</v>
      </c>
      <c r="H1376" t="s">
        <v>180</v>
      </c>
      <c r="K1376" t="s">
        <v>3223</v>
      </c>
      <c r="L1376" t="s">
        <v>317</v>
      </c>
      <c r="N1376" t="s">
        <v>53</v>
      </c>
      <c r="P1376" t="s">
        <v>47</v>
      </c>
      <c r="Q1376">
        <v>2005</v>
      </c>
      <c r="T1376" t="s">
        <v>36</v>
      </c>
      <c r="U1376" t="s">
        <v>37</v>
      </c>
      <c r="V1376" t="s">
        <v>5801</v>
      </c>
    </row>
    <row r="1377" spans="2:22" x14ac:dyDescent="0.35">
      <c r="B1377">
        <v>1433</v>
      </c>
      <c r="C1377" t="s">
        <v>177</v>
      </c>
      <c r="D1377" t="s">
        <v>5802</v>
      </c>
      <c r="E1377" t="s">
        <v>5803</v>
      </c>
      <c r="F1377" t="s">
        <v>7</v>
      </c>
      <c r="H1377" t="s">
        <v>180</v>
      </c>
      <c r="K1377" t="s">
        <v>5804</v>
      </c>
      <c r="L1377" t="s">
        <v>88</v>
      </c>
      <c r="N1377" t="s">
        <v>53</v>
      </c>
      <c r="P1377" t="s">
        <v>54</v>
      </c>
      <c r="Q1377">
        <v>2008</v>
      </c>
      <c r="T1377" t="s">
        <v>36</v>
      </c>
      <c r="U1377" t="s">
        <v>37</v>
      </c>
      <c r="V1377" t="s">
        <v>5805</v>
      </c>
    </row>
    <row r="1378" spans="2:22" x14ac:dyDescent="0.35">
      <c r="B1378">
        <v>1434</v>
      </c>
      <c r="C1378" t="s">
        <v>302</v>
      </c>
      <c r="D1378" t="s">
        <v>5806</v>
      </c>
      <c r="E1378" t="s">
        <v>5807</v>
      </c>
      <c r="F1378" t="s">
        <v>7</v>
      </c>
      <c r="H1378" t="s">
        <v>305</v>
      </c>
      <c r="K1378" t="s">
        <v>5808</v>
      </c>
      <c r="L1378" t="s">
        <v>416</v>
      </c>
      <c r="N1378" t="s">
        <v>134</v>
      </c>
      <c r="P1378" t="s">
        <v>47</v>
      </c>
      <c r="Q1378">
        <v>2006</v>
      </c>
      <c r="T1378" t="s">
        <v>36</v>
      </c>
      <c r="U1378" t="s">
        <v>37</v>
      </c>
      <c r="V1378" t="s">
        <v>5809</v>
      </c>
    </row>
    <row r="1379" spans="2:22" x14ac:dyDescent="0.35">
      <c r="B1379">
        <v>1435</v>
      </c>
      <c r="C1379" t="s">
        <v>91</v>
      </c>
      <c r="D1379" t="s">
        <v>5810</v>
      </c>
      <c r="E1379" t="s">
        <v>5811</v>
      </c>
      <c r="F1379" t="s">
        <v>273</v>
      </c>
      <c r="H1379" t="s">
        <v>94</v>
      </c>
      <c r="I1379" t="s">
        <v>5812</v>
      </c>
      <c r="K1379" t="s">
        <v>60</v>
      </c>
      <c r="L1379" t="s">
        <v>61</v>
      </c>
      <c r="M1379" t="s">
        <v>5813</v>
      </c>
      <c r="N1379" t="s">
        <v>63</v>
      </c>
      <c r="P1379" t="s">
        <v>47</v>
      </c>
      <c r="Q1379">
        <v>2015</v>
      </c>
      <c r="T1379" t="s">
        <v>36</v>
      </c>
      <c r="U1379" t="s">
        <v>37</v>
      </c>
      <c r="V1379" t="s">
        <v>5814</v>
      </c>
    </row>
    <row r="1380" spans="2:22" x14ac:dyDescent="0.35">
      <c r="B1380">
        <v>1436</v>
      </c>
      <c r="C1380" t="s">
        <v>112</v>
      </c>
      <c r="D1380" t="s">
        <v>5815</v>
      </c>
      <c r="E1380" t="s">
        <v>5816</v>
      </c>
      <c r="F1380" t="s">
        <v>273</v>
      </c>
      <c r="H1380" t="s">
        <v>115</v>
      </c>
      <c r="I1380" t="s">
        <v>3366</v>
      </c>
      <c r="K1380" t="s">
        <v>5817</v>
      </c>
      <c r="L1380" t="s">
        <v>75</v>
      </c>
      <c r="M1380" t="s">
        <v>5818</v>
      </c>
      <c r="N1380" t="s">
        <v>53</v>
      </c>
      <c r="O1380">
        <v>4</v>
      </c>
      <c r="P1380" t="s">
        <v>47</v>
      </c>
      <c r="Q1380">
        <v>2019</v>
      </c>
      <c r="T1380" t="s">
        <v>36</v>
      </c>
      <c r="U1380" t="s">
        <v>37</v>
      </c>
      <c r="V1380" t="s">
        <v>5819</v>
      </c>
    </row>
    <row r="1381" spans="2:22" x14ac:dyDescent="0.35">
      <c r="B1381">
        <v>1437</v>
      </c>
      <c r="C1381" t="s">
        <v>254</v>
      </c>
      <c r="D1381" t="s">
        <v>5820</v>
      </c>
      <c r="E1381" t="s">
        <v>5821</v>
      </c>
      <c r="F1381" t="s">
        <v>7</v>
      </c>
      <c r="H1381" t="s">
        <v>257</v>
      </c>
      <c r="K1381" t="s">
        <v>2173</v>
      </c>
      <c r="L1381" t="s">
        <v>317</v>
      </c>
      <c r="N1381" t="s">
        <v>53</v>
      </c>
      <c r="P1381" t="s">
        <v>47</v>
      </c>
      <c r="Q1381">
        <v>2008</v>
      </c>
      <c r="R1381">
        <v>2008</v>
      </c>
      <c r="T1381" t="s">
        <v>36</v>
      </c>
      <c r="U1381" t="s">
        <v>37</v>
      </c>
    </row>
    <row r="1382" spans="2:22" x14ac:dyDescent="0.35">
      <c r="B1382">
        <v>1438</v>
      </c>
      <c r="C1382" t="s">
        <v>39</v>
      </c>
      <c r="D1382" t="s">
        <v>5822</v>
      </c>
      <c r="E1382" t="s">
        <v>5823</v>
      </c>
      <c r="F1382" t="s">
        <v>7</v>
      </c>
      <c r="H1382" t="s">
        <v>42</v>
      </c>
      <c r="K1382" t="s">
        <v>74</v>
      </c>
      <c r="L1382" t="s">
        <v>427</v>
      </c>
      <c r="N1382" t="s">
        <v>34</v>
      </c>
      <c r="P1382" t="s">
        <v>54</v>
      </c>
      <c r="Q1382">
        <v>1995</v>
      </c>
      <c r="S1382">
        <v>2006</v>
      </c>
      <c r="T1382" t="s">
        <v>36</v>
      </c>
      <c r="U1382" t="s">
        <v>37</v>
      </c>
      <c r="V1382" t="s">
        <v>5824</v>
      </c>
    </row>
    <row r="1383" spans="2:22" x14ac:dyDescent="0.35">
      <c r="B1383">
        <v>1439</v>
      </c>
      <c r="C1383" t="s">
        <v>177</v>
      </c>
      <c r="D1383" t="s">
        <v>5825</v>
      </c>
      <c r="E1383" t="s">
        <v>5826</v>
      </c>
      <c r="F1383" t="s">
        <v>7</v>
      </c>
      <c r="H1383" t="s">
        <v>180</v>
      </c>
      <c r="K1383" t="s">
        <v>5827</v>
      </c>
      <c r="L1383" t="s">
        <v>75</v>
      </c>
      <c r="N1383" t="s">
        <v>53</v>
      </c>
      <c r="P1383" t="s">
        <v>35</v>
      </c>
      <c r="Q1383">
        <v>1996</v>
      </c>
      <c r="T1383" t="s">
        <v>36</v>
      </c>
      <c r="U1383" t="s">
        <v>37</v>
      </c>
      <c r="V1383" t="s">
        <v>5828</v>
      </c>
    </row>
    <row r="1384" spans="2:22" x14ac:dyDescent="0.35">
      <c r="B1384">
        <v>1440</v>
      </c>
      <c r="C1384" t="s">
        <v>83</v>
      </c>
      <c r="D1384" s="1" t="s">
        <v>5829</v>
      </c>
      <c r="E1384" t="s">
        <v>5830</v>
      </c>
      <c r="F1384" t="s">
        <v>7</v>
      </c>
      <c r="H1384" t="s">
        <v>86</v>
      </c>
      <c r="K1384" t="s">
        <v>69</v>
      </c>
      <c r="L1384" t="s">
        <v>75</v>
      </c>
      <c r="M1384" t="s">
        <v>5831</v>
      </c>
      <c r="N1384" t="s">
        <v>53</v>
      </c>
      <c r="P1384" t="s">
        <v>54</v>
      </c>
      <c r="Q1384">
        <v>2012</v>
      </c>
      <c r="S1384">
        <v>2016</v>
      </c>
      <c r="T1384" t="s">
        <v>36</v>
      </c>
      <c r="U1384" t="s">
        <v>37</v>
      </c>
      <c r="V1384" t="s">
        <v>5832</v>
      </c>
    </row>
    <row r="1385" spans="2:22" x14ac:dyDescent="0.35">
      <c r="B1385">
        <v>1441</v>
      </c>
      <c r="C1385" t="s">
        <v>177</v>
      </c>
      <c r="D1385" t="s">
        <v>5833</v>
      </c>
      <c r="E1385" t="s">
        <v>5834</v>
      </c>
      <c r="F1385" t="s">
        <v>7</v>
      </c>
      <c r="H1385" t="s">
        <v>180</v>
      </c>
      <c r="K1385" t="s">
        <v>5835</v>
      </c>
      <c r="L1385" t="s">
        <v>427</v>
      </c>
      <c r="N1385" t="s">
        <v>53</v>
      </c>
      <c r="P1385" t="s">
        <v>47</v>
      </c>
      <c r="Q1385">
        <v>2012</v>
      </c>
      <c r="T1385" t="s">
        <v>36</v>
      </c>
      <c r="U1385" t="s">
        <v>37</v>
      </c>
      <c r="V1385" t="s">
        <v>5836</v>
      </c>
    </row>
    <row r="1386" spans="2:22" x14ac:dyDescent="0.35">
      <c r="B1386">
        <v>1442</v>
      </c>
      <c r="C1386" t="s">
        <v>91</v>
      </c>
      <c r="D1386" t="s">
        <v>5837</v>
      </c>
      <c r="E1386" t="s">
        <v>5838</v>
      </c>
      <c r="F1386" t="s">
        <v>273</v>
      </c>
      <c r="H1386" t="s">
        <v>94</v>
      </c>
      <c r="I1386" t="s">
        <v>2178</v>
      </c>
      <c r="K1386" t="s">
        <v>69</v>
      </c>
      <c r="L1386" t="s">
        <v>75</v>
      </c>
      <c r="M1386" t="s">
        <v>5839</v>
      </c>
      <c r="N1386" t="s">
        <v>53</v>
      </c>
      <c r="P1386" t="s">
        <v>47</v>
      </c>
      <c r="Q1386">
        <v>2008</v>
      </c>
      <c r="T1386" t="s">
        <v>36</v>
      </c>
      <c r="U1386" t="s">
        <v>37</v>
      </c>
      <c r="V1386" t="s">
        <v>5840</v>
      </c>
    </row>
    <row r="1387" spans="2:22" x14ac:dyDescent="0.35">
      <c r="B1387">
        <v>1443</v>
      </c>
      <c r="C1387" t="s">
        <v>177</v>
      </c>
      <c r="D1387" t="s">
        <v>5841</v>
      </c>
      <c r="E1387" t="s">
        <v>5842</v>
      </c>
      <c r="F1387" t="s">
        <v>7</v>
      </c>
      <c r="H1387" t="s">
        <v>180</v>
      </c>
      <c r="K1387" t="s">
        <v>4181</v>
      </c>
      <c r="L1387" t="s">
        <v>182</v>
      </c>
      <c r="N1387" t="s">
        <v>53</v>
      </c>
      <c r="P1387" t="s">
        <v>47</v>
      </c>
      <c r="Q1387">
        <v>2002</v>
      </c>
      <c r="T1387" t="s">
        <v>36</v>
      </c>
      <c r="U1387" t="s">
        <v>37</v>
      </c>
      <c r="V1387" t="s">
        <v>5843</v>
      </c>
    </row>
    <row r="1388" spans="2:22" ht="29" x14ac:dyDescent="0.35">
      <c r="B1388">
        <v>1444</v>
      </c>
      <c r="C1388" t="s">
        <v>128</v>
      </c>
      <c r="D1388" s="1" t="s">
        <v>5844</v>
      </c>
      <c r="E1388" t="s">
        <v>5845</v>
      </c>
      <c r="F1388" t="s">
        <v>273</v>
      </c>
      <c r="H1388" t="s">
        <v>131</v>
      </c>
      <c r="K1388" t="s">
        <v>5846</v>
      </c>
      <c r="L1388" t="s">
        <v>1908</v>
      </c>
      <c r="M1388" t="s">
        <v>5847</v>
      </c>
      <c r="N1388" t="s">
        <v>675</v>
      </c>
      <c r="P1388" t="s">
        <v>47</v>
      </c>
      <c r="Q1388">
        <v>2008</v>
      </c>
      <c r="T1388" t="s">
        <v>36</v>
      </c>
      <c r="U1388" t="s">
        <v>676</v>
      </c>
      <c r="V1388" t="s">
        <v>5848</v>
      </c>
    </row>
    <row r="1389" spans="2:22" x14ac:dyDescent="0.35">
      <c r="B1389">
        <v>1445</v>
      </c>
      <c r="C1389" t="s">
        <v>83</v>
      </c>
      <c r="D1389" s="1" t="s">
        <v>5849</v>
      </c>
      <c r="E1389" t="s">
        <v>5850</v>
      </c>
      <c r="F1389" t="s">
        <v>7</v>
      </c>
      <c r="H1389" t="s">
        <v>86</v>
      </c>
      <c r="K1389" t="s">
        <v>69</v>
      </c>
      <c r="L1389" t="s">
        <v>75</v>
      </c>
      <c r="N1389" t="s">
        <v>473</v>
      </c>
      <c r="P1389" t="s">
        <v>54</v>
      </c>
      <c r="Q1389">
        <v>2007</v>
      </c>
      <c r="S1389">
        <v>2009</v>
      </c>
      <c r="T1389" t="s">
        <v>36</v>
      </c>
      <c r="U1389" t="s">
        <v>37</v>
      </c>
      <c r="V1389" t="s">
        <v>5851</v>
      </c>
    </row>
    <row r="1390" spans="2:22" x14ac:dyDescent="0.35">
      <c r="B1390">
        <v>1446</v>
      </c>
      <c r="C1390" t="s">
        <v>254</v>
      </c>
      <c r="D1390" t="s">
        <v>5852</v>
      </c>
      <c r="E1390" t="s">
        <v>5853</v>
      </c>
      <c r="F1390" t="s">
        <v>7</v>
      </c>
      <c r="H1390" t="s">
        <v>257</v>
      </c>
      <c r="K1390" t="s">
        <v>1176</v>
      </c>
      <c r="L1390" t="s">
        <v>1220</v>
      </c>
      <c r="N1390" t="s">
        <v>53</v>
      </c>
      <c r="P1390" t="s">
        <v>47</v>
      </c>
      <c r="Q1390">
        <v>2000</v>
      </c>
      <c r="T1390" t="s">
        <v>36</v>
      </c>
      <c r="U1390" t="s">
        <v>37</v>
      </c>
      <c r="V1390" t="s">
        <v>5854</v>
      </c>
    </row>
    <row r="1391" spans="2:22" x14ac:dyDescent="0.35">
      <c r="B1391">
        <v>1447</v>
      </c>
      <c r="C1391" t="s">
        <v>177</v>
      </c>
      <c r="D1391" t="s">
        <v>5855</v>
      </c>
      <c r="E1391" t="s">
        <v>5856</v>
      </c>
      <c r="F1391" t="s">
        <v>7</v>
      </c>
      <c r="H1391" t="s">
        <v>180</v>
      </c>
      <c r="K1391" t="s">
        <v>770</v>
      </c>
      <c r="L1391" t="s">
        <v>32</v>
      </c>
      <c r="N1391" t="s">
        <v>34</v>
      </c>
      <c r="P1391" t="s">
        <v>47</v>
      </c>
      <c r="Q1391">
        <v>2009</v>
      </c>
      <c r="T1391" t="s">
        <v>36</v>
      </c>
      <c r="U1391" t="s">
        <v>37</v>
      </c>
      <c r="V1391" t="s">
        <v>5857</v>
      </c>
    </row>
    <row r="1392" spans="2:22" x14ac:dyDescent="0.35">
      <c r="B1392">
        <v>1448</v>
      </c>
      <c r="C1392" t="s">
        <v>177</v>
      </c>
      <c r="D1392" t="s">
        <v>5858</v>
      </c>
      <c r="E1392" t="s">
        <v>5859</v>
      </c>
      <c r="F1392" t="s">
        <v>7</v>
      </c>
      <c r="H1392" t="s">
        <v>180</v>
      </c>
      <c r="K1392" t="s">
        <v>2414</v>
      </c>
      <c r="L1392" t="s">
        <v>32</v>
      </c>
      <c r="M1392" t="s">
        <v>5860</v>
      </c>
      <c r="N1392" t="s">
        <v>34</v>
      </c>
      <c r="P1392" t="s">
        <v>47</v>
      </c>
      <c r="Q1392">
        <v>2016</v>
      </c>
      <c r="T1392" t="s">
        <v>36</v>
      </c>
      <c r="U1392" t="s">
        <v>37</v>
      </c>
      <c r="V1392" t="s">
        <v>5861</v>
      </c>
    </row>
    <row r="1393" spans="2:27" x14ac:dyDescent="0.35">
      <c r="B1393">
        <v>1449</v>
      </c>
      <c r="C1393" t="s">
        <v>56</v>
      </c>
      <c r="D1393" t="s">
        <v>5862</v>
      </c>
      <c r="E1393" t="s">
        <v>5863</v>
      </c>
      <c r="F1393" t="s">
        <v>7</v>
      </c>
      <c r="H1393" t="s">
        <v>59</v>
      </c>
      <c r="K1393" t="s">
        <v>5864</v>
      </c>
      <c r="L1393" t="s">
        <v>5865</v>
      </c>
      <c r="M1393" t="s">
        <v>5866</v>
      </c>
      <c r="N1393" t="s">
        <v>146</v>
      </c>
      <c r="P1393" t="s">
        <v>47</v>
      </c>
      <c r="Q1393">
        <v>2018</v>
      </c>
      <c r="T1393" t="s">
        <v>36</v>
      </c>
      <c r="U1393" t="s">
        <v>37</v>
      </c>
      <c r="V1393" t="s">
        <v>5867</v>
      </c>
    </row>
    <row r="1394" spans="2:27" x14ac:dyDescent="0.35">
      <c r="B1394">
        <v>1450</v>
      </c>
      <c r="C1394" t="s">
        <v>177</v>
      </c>
      <c r="D1394" t="s">
        <v>5868</v>
      </c>
      <c r="E1394" t="s">
        <v>5869</v>
      </c>
      <c r="F1394" t="s">
        <v>7</v>
      </c>
      <c r="H1394" t="s">
        <v>180</v>
      </c>
      <c r="K1394" t="s">
        <v>5870</v>
      </c>
      <c r="L1394" t="s">
        <v>32</v>
      </c>
      <c r="N1394" t="s">
        <v>146</v>
      </c>
      <c r="P1394" t="s">
        <v>47</v>
      </c>
      <c r="Q1394">
        <v>2004</v>
      </c>
      <c r="T1394" t="s">
        <v>36</v>
      </c>
      <c r="U1394" t="s">
        <v>37</v>
      </c>
      <c r="V1394" t="s">
        <v>5871</v>
      </c>
    </row>
    <row r="1395" spans="2:27" x14ac:dyDescent="0.35">
      <c r="B1395">
        <v>1451</v>
      </c>
      <c r="C1395" t="s">
        <v>65</v>
      </c>
      <c r="D1395" t="s">
        <v>5872</v>
      </c>
      <c r="E1395" t="s">
        <v>5873</v>
      </c>
      <c r="F1395" t="s">
        <v>7</v>
      </c>
      <c r="H1395" t="s">
        <v>68</v>
      </c>
      <c r="K1395" t="s">
        <v>5874</v>
      </c>
      <c r="L1395" t="s">
        <v>96</v>
      </c>
      <c r="N1395" t="s">
        <v>34</v>
      </c>
      <c r="P1395" t="s">
        <v>47</v>
      </c>
      <c r="Q1395">
        <v>2003</v>
      </c>
      <c r="T1395" t="s">
        <v>36</v>
      </c>
      <c r="U1395" t="s">
        <v>37</v>
      </c>
    </row>
    <row r="1396" spans="2:27" x14ac:dyDescent="0.35">
      <c r="B1396">
        <v>1452</v>
      </c>
      <c r="C1396" t="s">
        <v>177</v>
      </c>
      <c r="D1396" t="s">
        <v>5875</v>
      </c>
      <c r="E1396" t="s">
        <v>5876</v>
      </c>
      <c r="F1396" t="s">
        <v>7</v>
      </c>
      <c r="H1396" t="s">
        <v>180</v>
      </c>
      <c r="K1396" t="s">
        <v>5877</v>
      </c>
      <c r="L1396" t="s">
        <v>919</v>
      </c>
      <c r="N1396" t="s">
        <v>63</v>
      </c>
      <c r="P1396" t="s">
        <v>47</v>
      </c>
      <c r="Q1396">
        <f>2005</f>
        <v>2005</v>
      </c>
      <c r="T1396" t="s">
        <v>36</v>
      </c>
      <c r="U1396" t="s">
        <v>37</v>
      </c>
      <c r="V1396" t="s">
        <v>5878</v>
      </c>
    </row>
    <row r="1397" spans="2:27" x14ac:dyDescent="0.35">
      <c r="B1397">
        <v>1453</v>
      </c>
      <c r="C1397" t="s">
        <v>56</v>
      </c>
      <c r="D1397" t="s">
        <v>5879</v>
      </c>
      <c r="E1397" t="s">
        <v>5880</v>
      </c>
      <c r="F1397" t="s">
        <v>7</v>
      </c>
      <c r="H1397" t="s">
        <v>59</v>
      </c>
      <c r="K1397" t="s">
        <v>5881</v>
      </c>
      <c r="L1397" t="s">
        <v>32</v>
      </c>
      <c r="N1397" t="s">
        <v>34</v>
      </c>
      <c r="P1397" t="s">
        <v>444</v>
      </c>
      <c r="Q1397">
        <v>2009</v>
      </c>
      <c r="T1397" t="s">
        <v>36</v>
      </c>
      <c r="U1397" t="s">
        <v>37</v>
      </c>
      <c r="V1397" t="s">
        <v>5882</v>
      </c>
    </row>
    <row r="1398" spans="2:27" x14ac:dyDescent="0.35">
      <c r="B1398">
        <v>1454</v>
      </c>
      <c r="C1398" t="s">
        <v>217</v>
      </c>
      <c r="D1398" t="s">
        <v>5883</v>
      </c>
      <c r="E1398" t="s">
        <v>5884</v>
      </c>
      <c r="F1398" t="s">
        <v>7</v>
      </c>
      <c r="H1398" t="s">
        <v>220</v>
      </c>
      <c r="K1398" t="s">
        <v>5885</v>
      </c>
      <c r="L1398" t="s">
        <v>543</v>
      </c>
      <c r="M1398" t="s">
        <v>5886</v>
      </c>
      <c r="N1398" t="s">
        <v>197</v>
      </c>
      <c r="P1398" t="s">
        <v>47</v>
      </c>
      <c r="Q1398">
        <v>1992</v>
      </c>
      <c r="T1398" t="s">
        <v>36</v>
      </c>
      <c r="U1398" t="s">
        <v>37</v>
      </c>
      <c r="V1398" t="s">
        <v>2501</v>
      </c>
    </row>
    <row r="1399" spans="2:27" x14ac:dyDescent="0.35">
      <c r="B1399">
        <v>1455</v>
      </c>
      <c r="C1399" t="s">
        <v>112</v>
      </c>
      <c r="D1399" t="s">
        <v>5887</v>
      </c>
      <c r="E1399" t="s">
        <v>5888</v>
      </c>
      <c r="F1399" t="s">
        <v>7</v>
      </c>
      <c r="H1399" t="s">
        <v>115</v>
      </c>
      <c r="K1399" t="s">
        <v>426</v>
      </c>
      <c r="L1399" t="s">
        <v>567</v>
      </c>
      <c r="N1399" t="s">
        <v>53</v>
      </c>
      <c r="P1399" t="s">
        <v>47</v>
      </c>
      <c r="Q1399">
        <v>2009</v>
      </c>
      <c r="T1399" t="s">
        <v>36</v>
      </c>
      <c r="U1399" t="s">
        <v>37</v>
      </c>
      <c r="V1399" t="s">
        <v>5889</v>
      </c>
    </row>
    <row r="1400" spans="2:27" x14ac:dyDescent="0.35">
      <c r="B1400">
        <v>1456</v>
      </c>
      <c r="C1400" t="s">
        <v>39</v>
      </c>
      <c r="D1400" t="s">
        <v>5890</v>
      </c>
      <c r="E1400" t="s">
        <v>5891</v>
      </c>
      <c r="F1400" t="s">
        <v>7</v>
      </c>
      <c r="H1400" t="s">
        <v>42</v>
      </c>
      <c r="K1400" t="s">
        <v>1062</v>
      </c>
      <c r="L1400" t="s">
        <v>202</v>
      </c>
      <c r="N1400" t="s">
        <v>53</v>
      </c>
      <c r="P1400" t="s">
        <v>47</v>
      </c>
      <c r="Q1400">
        <v>2009</v>
      </c>
      <c r="T1400" t="s">
        <v>36</v>
      </c>
      <c r="U1400" t="s">
        <v>37</v>
      </c>
      <c r="V1400" t="s">
        <v>5892</v>
      </c>
    </row>
    <row r="1401" spans="2:27" x14ac:dyDescent="0.35">
      <c r="B1401">
        <v>1457</v>
      </c>
      <c r="C1401" t="s">
        <v>254</v>
      </c>
      <c r="D1401" t="s">
        <v>5893</v>
      </c>
      <c r="E1401" t="s">
        <v>3311</v>
      </c>
      <c r="F1401" t="s">
        <v>7</v>
      </c>
      <c r="H1401" t="s">
        <v>257</v>
      </c>
      <c r="K1401" t="s">
        <v>2595</v>
      </c>
      <c r="L1401" t="s">
        <v>44</v>
      </c>
      <c r="M1401" t="s">
        <v>5894</v>
      </c>
      <c r="N1401" t="s">
        <v>5895</v>
      </c>
      <c r="P1401" t="s">
        <v>35</v>
      </c>
      <c r="Q1401">
        <v>2015</v>
      </c>
      <c r="S1401">
        <v>2020</v>
      </c>
      <c r="T1401" t="s">
        <v>36</v>
      </c>
      <c r="U1401" t="s">
        <v>37</v>
      </c>
      <c r="V1401" t="s">
        <v>5896</v>
      </c>
      <c r="W1401" t="s">
        <v>2923</v>
      </c>
      <c r="X1401" t="s">
        <v>2201</v>
      </c>
      <c r="Y1401">
        <v>26</v>
      </c>
      <c r="Z1401">
        <v>2013</v>
      </c>
      <c r="AA1401">
        <v>2030</v>
      </c>
    </row>
    <row r="1402" spans="2:27" x14ac:dyDescent="0.35">
      <c r="B1402">
        <v>1459</v>
      </c>
      <c r="C1402" t="s">
        <v>702</v>
      </c>
      <c r="D1402" t="s">
        <v>5897</v>
      </c>
      <c r="E1402" t="s">
        <v>3311</v>
      </c>
      <c r="F1402" t="s">
        <v>7</v>
      </c>
      <c r="H1402" t="s">
        <v>705</v>
      </c>
      <c r="K1402" t="s">
        <v>5898</v>
      </c>
      <c r="L1402" t="s">
        <v>44</v>
      </c>
      <c r="M1402" t="s">
        <v>5899</v>
      </c>
      <c r="N1402" t="s">
        <v>5900</v>
      </c>
      <c r="P1402" t="s">
        <v>35</v>
      </c>
      <c r="Q1402">
        <v>2015</v>
      </c>
      <c r="S1402">
        <v>2020</v>
      </c>
      <c r="T1402" t="s">
        <v>158</v>
      </c>
      <c r="U1402" t="s">
        <v>37</v>
      </c>
      <c r="V1402" t="s">
        <v>5901</v>
      </c>
    </row>
    <row r="1403" spans="2:27" x14ac:dyDescent="0.35">
      <c r="B1403">
        <v>1460</v>
      </c>
      <c r="C1403" t="s">
        <v>217</v>
      </c>
      <c r="D1403" t="s">
        <v>5902</v>
      </c>
      <c r="E1403" t="s">
        <v>3311</v>
      </c>
      <c r="F1403" t="s">
        <v>7</v>
      </c>
      <c r="H1403" t="s">
        <v>220</v>
      </c>
      <c r="K1403" t="s">
        <v>2595</v>
      </c>
      <c r="L1403" t="s">
        <v>44</v>
      </c>
      <c r="M1403" t="s">
        <v>5903</v>
      </c>
      <c r="N1403" t="s">
        <v>5900</v>
      </c>
      <c r="P1403" t="s">
        <v>35</v>
      </c>
      <c r="Q1403">
        <v>2015</v>
      </c>
      <c r="R1403">
        <v>2015</v>
      </c>
      <c r="S1403">
        <v>2020</v>
      </c>
      <c r="T1403" t="s">
        <v>158</v>
      </c>
      <c r="U1403" t="s">
        <v>37</v>
      </c>
      <c r="V1403" t="s">
        <v>5904</v>
      </c>
      <c r="W1403" t="s">
        <v>2923</v>
      </c>
      <c r="X1403" t="s">
        <v>4870</v>
      </c>
      <c r="Y1403" t="s">
        <v>5905</v>
      </c>
      <c r="Z1403" t="s">
        <v>5906</v>
      </c>
      <c r="AA1403" t="s">
        <v>5907</v>
      </c>
    </row>
    <row r="1404" spans="2:27" x14ac:dyDescent="0.35">
      <c r="B1404">
        <v>1461</v>
      </c>
      <c r="C1404" t="s">
        <v>302</v>
      </c>
      <c r="D1404" t="s">
        <v>5908</v>
      </c>
      <c r="E1404" t="s">
        <v>3311</v>
      </c>
      <c r="F1404" t="s">
        <v>7</v>
      </c>
      <c r="H1404" t="s">
        <v>305</v>
      </c>
      <c r="K1404" t="s">
        <v>5909</v>
      </c>
      <c r="L1404" t="s">
        <v>44</v>
      </c>
      <c r="M1404" t="s">
        <v>5910</v>
      </c>
      <c r="N1404" t="s">
        <v>2102</v>
      </c>
      <c r="P1404" t="s">
        <v>35</v>
      </c>
      <c r="Q1404">
        <v>2015</v>
      </c>
      <c r="S1404">
        <v>2020</v>
      </c>
      <c r="T1404" t="s">
        <v>36</v>
      </c>
      <c r="U1404" t="s">
        <v>37</v>
      </c>
      <c r="V1404" t="s">
        <v>5911</v>
      </c>
      <c r="W1404" t="s">
        <v>5912</v>
      </c>
      <c r="X1404" t="s">
        <v>2201</v>
      </c>
      <c r="Y1404">
        <v>40</v>
      </c>
      <c r="Z1404">
        <v>1990</v>
      </c>
      <c r="AA1404">
        <v>2050</v>
      </c>
    </row>
    <row r="1405" spans="2:27" x14ac:dyDescent="0.35">
      <c r="B1405">
        <v>1462</v>
      </c>
      <c r="C1405" t="s">
        <v>1283</v>
      </c>
      <c r="D1405" t="s">
        <v>5913</v>
      </c>
      <c r="E1405" t="s">
        <v>3311</v>
      </c>
      <c r="F1405" t="s">
        <v>7</v>
      </c>
      <c r="H1405" t="s">
        <v>1286</v>
      </c>
      <c r="K1405" t="s">
        <v>2595</v>
      </c>
      <c r="L1405" t="s">
        <v>44</v>
      </c>
      <c r="M1405" t="s">
        <v>5914</v>
      </c>
      <c r="N1405" t="s">
        <v>134</v>
      </c>
      <c r="P1405" t="s">
        <v>35</v>
      </c>
      <c r="Q1405">
        <v>2015</v>
      </c>
      <c r="T1405" t="s">
        <v>36</v>
      </c>
      <c r="U1405" t="s">
        <v>37</v>
      </c>
      <c r="V1405" t="s">
        <v>5915</v>
      </c>
      <c r="W1405" t="s">
        <v>5916</v>
      </c>
      <c r="X1405" t="s">
        <v>4870</v>
      </c>
      <c r="Y1405" t="s">
        <v>5917</v>
      </c>
      <c r="Z1405" t="s">
        <v>592</v>
      </c>
      <c r="AA1405" t="s">
        <v>326</v>
      </c>
    </row>
    <row r="1406" spans="2:27" x14ac:dyDescent="0.35">
      <c r="B1406">
        <v>1463</v>
      </c>
      <c r="C1406" t="s">
        <v>499</v>
      </c>
      <c r="D1406" t="s">
        <v>5918</v>
      </c>
      <c r="E1406" t="s">
        <v>3311</v>
      </c>
      <c r="F1406" t="s">
        <v>7</v>
      </c>
      <c r="H1406" t="s">
        <v>502</v>
      </c>
      <c r="K1406" t="s">
        <v>2595</v>
      </c>
      <c r="L1406" t="s">
        <v>44</v>
      </c>
      <c r="M1406" t="s">
        <v>5919</v>
      </c>
      <c r="N1406" t="s">
        <v>2102</v>
      </c>
      <c r="P1406" t="s">
        <v>35</v>
      </c>
      <c r="Q1406">
        <v>2015</v>
      </c>
      <c r="S1406">
        <v>2020</v>
      </c>
      <c r="T1406" t="s">
        <v>36</v>
      </c>
      <c r="U1406" t="s">
        <v>5920</v>
      </c>
      <c r="V1406" t="s">
        <v>5921</v>
      </c>
      <c r="W1406" t="s">
        <v>5922</v>
      </c>
      <c r="X1406" t="s">
        <v>4870</v>
      </c>
      <c r="Y1406" t="s">
        <v>5923</v>
      </c>
      <c r="Z1406" t="s">
        <v>592</v>
      </c>
      <c r="AA1406" t="s">
        <v>326</v>
      </c>
    </row>
    <row r="1407" spans="2:27" x14ac:dyDescent="0.35">
      <c r="B1407">
        <v>1464</v>
      </c>
      <c r="C1407" t="s">
        <v>261</v>
      </c>
      <c r="D1407" t="s">
        <v>5924</v>
      </c>
      <c r="E1407" t="s">
        <v>3311</v>
      </c>
      <c r="F1407" t="s">
        <v>7</v>
      </c>
      <c r="H1407" t="s">
        <v>264</v>
      </c>
      <c r="K1407" t="s">
        <v>2595</v>
      </c>
      <c r="L1407" t="s">
        <v>44</v>
      </c>
      <c r="M1407" t="s">
        <v>5925</v>
      </c>
      <c r="N1407" t="s">
        <v>2102</v>
      </c>
      <c r="P1407" t="s">
        <v>35</v>
      </c>
      <c r="Q1407">
        <v>2015</v>
      </c>
      <c r="S1407">
        <v>2020</v>
      </c>
      <c r="T1407" t="s">
        <v>36</v>
      </c>
      <c r="U1407" t="s">
        <v>37</v>
      </c>
      <c r="V1407" t="s">
        <v>5926</v>
      </c>
      <c r="W1407" t="s">
        <v>5927</v>
      </c>
      <c r="X1407" t="s">
        <v>2201</v>
      </c>
      <c r="Y1407">
        <v>75</v>
      </c>
      <c r="Z1407">
        <v>1990</v>
      </c>
      <c r="AA1407">
        <v>2030</v>
      </c>
    </row>
    <row r="1408" spans="2:27" x14ac:dyDescent="0.35">
      <c r="B1408">
        <v>1465</v>
      </c>
      <c r="C1408" t="s">
        <v>461</v>
      </c>
      <c r="D1408" t="s">
        <v>5928</v>
      </c>
      <c r="E1408" t="s">
        <v>5929</v>
      </c>
      <c r="F1408" t="s">
        <v>7</v>
      </c>
      <c r="H1408" t="s">
        <v>464</v>
      </c>
      <c r="K1408" t="s">
        <v>5930</v>
      </c>
      <c r="L1408" t="s">
        <v>96</v>
      </c>
      <c r="N1408" t="s">
        <v>197</v>
      </c>
      <c r="P1408" t="s">
        <v>47</v>
      </c>
      <c r="Q1408">
        <v>2018</v>
      </c>
      <c r="T1408" t="s">
        <v>36</v>
      </c>
      <c r="U1408" t="s">
        <v>37</v>
      </c>
      <c r="V1408" t="s">
        <v>5931</v>
      </c>
    </row>
    <row r="1409" spans="2:27" x14ac:dyDescent="0.35">
      <c r="B1409">
        <v>1466</v>
      </c>
      <c r="C1409" t="s">
        <v>65</v>
      </c>
      <c r="D1409" t="s">
        <v>5932</v>
      </c>
      <c r="E1409" t="s">
        <v>3311</v>
      </c>
      <c r="F1409" t="s">
        <v>7</v>
      </c>
      <c r="H1409" t="s">
        <v>68</v>
      </c>
      <c r="K1409" t="s">
        <v>2595</v>
      </c>
      <c r="L1409" t="s">
        <v>44</v>
      </c>
      <c r="M1409" t="s">
        <v>5933</v>
      </c>
      <c r="N1409" t="s">
        <v>2102</v>
      </c>
      <c r="P1409" t="s">
        <v>35</v>
      </c>
      <c r="Q1409">
        <v>2015</v>
      </c>
      <c r="S1409">
        <v>2020</v>
      </c>
      <c r="T1409" t="s">
        <v>158</v>
      </c>
      <c r="U1409" t="s">
        <v>37</v>
      </c>
      <c r="V1409" t="s">
        <v>5934</v>
      </c>
      <c r="W1409" t="s">
        <v>5935</v>
      </c>
      <c r="X1409" t="s">
        <v>2201</v>
      </c>
      <c r="Y1409">
        <v>37</v>
      </c>
      <c r="Z1409">
        <v>0</v>
      </c>
      <c r="AA1409">
        <v>2030</v>
      </c>
    </row>
    <row r="1410" spans="2:27" x14ac:dyDescent="0.35">
      <c r="B1410">
        <v>1467</v>
      </c>
      <c r="C1410" t="s">
        <v>450</v>
      </c>
      <c r="D1410" t="s">
        <v>5936</v>
      </c>
      <c r="E1410" t="s">
        <v>3311</v>
      </c>
      <c r="F1410" t="s">
        <v>7</v>
      </c>
      <c r="H1410" t="s">
        <v>453</v>
      </c>
      <c r="K1410" t="s">
        <v>2595</v>
      </c>
      <c r="L1410" t="s">
        <v>44</v>
      </c>
      <c r="M1410" t="s">
        <v>5937</v>
      </c>
      <c r="N1410" t="s">
        <v>134</v>
      </c>
      <c r="P1410" t="s">
        <v>35</v>
      </c>
      <c r="Q1410">
        <v>2015</v>
      </c>
      <c r="T1410" t="s">
        <v>158</v>
      </c>
      <c r="U1410" t="s">
        <v>37</v>
      </c>
      <c r="V1410" t="s">
        <v>5938</v>
      </c>
      <c r="W1410" t="s">
        <v>5939</v>
      </c>
      <c r="X1410" t="s">
        <v>2201</v>
      </c>
      <c r="Y1410">
        <v>21</v>
      </c>
      <c r="Z1410">
        <v>0</v>
      </c>
      <c r="AA1410">
        <v>2030</v>
      </c>
    </row>
    <row r="1411" spans="2:27" x14ac:dyDescent="0.35">
      <c r="B1411">
        <v>1468</v>
      </c>
      <c r="C1411" t="s">
        <v>27</v>
      </c>
      <c r="D1411" t="s">
        <v>5940</v>
      </c>
      <c r="E1411" t="s">
        <v>5941</v>
      </c>
      <c r="F1411" t="s">
        <v>7</v>
      </c>
      <c r="H1411" t="s">
        <v>30</v>
      </c>
      <c r="K1411" t="s">
        <v>4181</v>
      </c>
      <c r="L1411" t="s">
        <v>5942</v>
      </c>
      <c r="N1411" t="s">
        <v>53</v>
      </c>
      <c r="P1411" t="s">
        <v>47</v>
      </c>
      <c r="Q1411">
        <v>2009</v>
      </c>
      <c r="T1411" t="s">
        <v>36</v>
      </c>
      <c r="U1411" t="s">
        <v>37</v>
      </c>
      <c r="V1411" t="s">
        <v>5943</v>
      </c>
    </row>
    <row r="1412" spans="2:27" x14ac:dyDescent="0.35">
      <c r="B1412">
        <v>1469</v>
      </c>
      <c r="C1412" t="s">
        <v>27</v>
      </c>
      <c r="D1412" t="s">
        <v>5944</v>
      </c>
      <c r="E1412" t="s">
        <v>5945</v>
      </c>
      <c r="F1412" t="s">
        <v>7</v>
      </c>
      <c r="H1412" t="s">
        <v>30</v>
      </c>
      <c r="K1412" t="s">
        <v>484</v>
      </c>
      <c r="L1412" t="s">
        <v>485</v>
      </c>
      <c r="M1412" t="s">
        <v>5946</v>
      </c>
      <c r="N1412" t="s">
        <v>98</v>
      </c>
      <c r="P1412" t="s">
        <v>47</v>
      </c>
      <c r="Q1412">
        <v>2014</v>
      </c>
      <c r="T1412" t="s">
        <v>36</v>
      </c>
      <c r="U1412" t="s">
        <v>37</v>
      </c>
      <c r="V1412" t="s">
        <v>5947</v>
      </c>
    </row>
    <row r="1413" spans="2:27" x14ac:dyDescent="0.35">
      <c r="B1413">
        <v>1470</v>
      </c>
      <c r="C1413" t="s">
        <v>27</v>
      </c>
      <c r="D1413" t="s">
        <v>5948</v>
      </c>
      <c r="E1413" t="s">
        <v>5949</v>
      </c>
      <c r="F1413" t="s">
        <v>7</v>
      </c>
      <c r="H1413" t="s">
        <v>30</v>
      </c>
      <c r="K1413" t="s">
        <v>872</v>
      </c>
      <c r="L1413" t="s">
        <v>317</v>
      </c>
      <c r="N1413" t="s">
        <v>53</v>
      </c>
      <c r="P1413" t="s">
        <v>47</v>
      </c>
      <c r="Q1413">
        <v>2007</v>
      </c>
      <c r="T1413" t="s">
        <v>36</v>
      </c>
      <c r="U1413" t="s">
        <v>37</v>
      </c>
      <c r="V1413" t="s">
        <v>5950</v>
      </c>
    </row>
    <row r="1414" spans="2:27" x14ac:dyDescent="0.35">
      <c r="B1414">
        <v>1471</v>
      </c>
      <c r="C1414" t="s">
        <v>27</v>
      </c>
      <c r="D1414" t="s">
        <v>5951</v>
      </c>
      <c r="E1414" t="s">
        <v>5952</v>
      </c>
      <c r="F1414" t="s">
        <v>7</v>
      </c>
      <c r="H1414" t="s">
        <v>30</v>
      </c>
      <c r="K1414" t="s">
        <v>5953</v>
      </c>
      <c r="L1414" t="s">
        <v>2927</v>
      </c>
      <c r="N1414" t="s">
        <v>53</v>
      </c>
      <c r="P1414" t="s">
        <v>47</v>
      </c>
      <c r="Q1414">
        <v>2009</v>
      </c>
      <c r="T1414" t="s">
        <v>36</v>
      </c>
      <c r="U1414" t="s">
        <v>37</v>
      </c>
      <c r="V1414" t="s">
        <v>5943</v>
      </c>
    </row>
    <row r="1415" spans="2:27" x14ac:dyDescent="0.35">
      <c r="B1415">
        <v>1472</v>
      </c>
      <c r="C1415" t="s">
        <v>1283</v>
      </c>
      <c r="D1415" t="s">
        <v>5954</v>
      </c>
      <c r="E1415" t="s">
        <v>5955</v>
      </c>
      <c r="F1415" t="s">
        <v>7</v>
      </c>
      <c r="H1415" t="s">
        <v>1286</v>
      </c>
      <c r="K1415" t="s">
        <v>60</v>
      </c>
      <c r="L1415" t="s">
        <v>75</v>
      </c>
      <c r="M1415" t="s">
        <v>5956</v>
      </c>
      <c r="N1415" t="s">
        <v>53</v>
      </c>
      <c r="P1415" t="s">
        <v>47</v>
      </c>
      <c r="Q1415">
        <v>2016</v>
      </c>
      <c r="T1415" t="s">
        <v>36</v>
      </c>
      <c r="U1415" t="s">
        <v>37</v>
      </c>
      <c r="V1415" t="s">
        <v>5957</v>
      </c>
    </row>
    <row r="1416" spans="2:27" x14ac:dyDescent="0.35">
      <c r="B1416">
        <v>1473</v>
      </c>
      <c r="C1416" t="s">
        <v>56</v>
      </c>
      <c r="D1416" t="s">
        <v>5958</v>
      </c>
      <c r="E1416" t="s">
        <v>5959</v>
      </c>
      <c r="F1416" t="s">
        <v>7</v>
      </c>
      <c r="H1416" t="s">
        <v>59</v>
      </c>
      <c r="K1416" t="s">
        <v>721</v>
      </c>
      <c r="L1416" t="s">
        <v>722</v>
      </c>
      <c r="N1416" t="s">
        <v>134</v>
      </c>
      <c r="P1416" t="s">
        <v>47</v>
      </c>
      <c r="Q1416">
        <v>2005</v>
      </c>
      <c r="T1416" t="s">
        <v>36</v>
      </c>
      <c r="U1416" t="s">
        <v>37</v>
      </c>
      <c r="V1416" t="s">
        <v>5960</v>
      </c>
    </row>
    <row r="1417" spans="2:27" x14ac:dyDescent="0.35">
      <c r="B1417">
        <v>1474</v>
      </c>
      <c r="C1417" t="s">
        <v>128</v>
      </c>
      <c r="D1417" s="1" t="s">
        <v>5961</v>
      </c>
      <c r="E1417" t="s">
        <v>5962</v>
      </c>
      <c r="F1417" t="s">
        <v>7</v>
      </c>
      <c r="H1417" t="s">
        <v>131</v>
      </c>
      <c r="K1417" t="s">
        <v>503</v>
      </c>
      <c r="L1417" t="s">
        <v>32</v>
      </c>
      <c r="N1417" t="s">
        <v>34</v>
      </c>
      <c r="P1417" t="s">
        <v>444</v>
      </c>
      <c r="Q1417">
        <v>2010</v>
      </c>
      <c r="T1417" t="s">
        <v>36</v>
      </c>
      <c r="U1417" t="s">
        <v>37</v>
      </c>
      <c r="V1417" t="s">
        <v>5963</v>
      </c>
    </row>
    <row r="1418" spans="2:27" x14ac:dyDescent="0.35">
      <c r="B1418">
        <v>1475</v>
      </c>
      <c r="C1418" t="s">
        <v>65</v>
      </c>
      <c r="D1418" t="s">
        <v>5964</v>
      </c>
      <c r="E1418" t="s">
        <v>5965</v>
      </c>
      <c r="F1418" t="s">
        <v>7</v>
      </c>
      <c r="H1418" t="s">
        <v>68</v>
      </c>
      <c r="K1418" t="s">
        <v>503</v>
      </c>
      <c r="L1418" t="s">
        <v>32</v>
      </c>
      <c r="N1418" t="s">
        <v>34</v>
      </c>
      <c r="P1418" t="s">
        <v>54</v>
      </c>
      <c r="Q1418">
        <v>2009</v>
      </c>
      <c r="R1418">
        <v>2009</v>
      </c>
      <c r="S1418">
        <v>2013</v>
      </c>
      <c r="T1418" t="s">
        <v>36</v>
      </c>
      <c r="U1418" t="s">
        <v>37</v>
      </c>
      <c r="V1418" t="s">
        <v>5966</v>
      </c>
    </row>
    <row r="1419" spans="2:27" x14ac:dyDescent="0.35">
      <c r="B1419">
        <v>1476</v>
      </c>
      <c r="C1419" t="s">
        <v>450</v>
      </c>
      <c r="D1419" t="s">
        <v>5967</v>
      </c>
      <c r="E1419" t="s">
        <v>5968</v>
      </c>
      <c r="F1419" t="s">
        <v>7</v>
      </c>
      <c r="H1419" t="s">
        <v>453</v>
      </c>
      <c r="K1419" t="s">
        <v>5969</v>
      </c>
      <c r="L1419" t="s">
        <v>5970</v>
      </c>
      <c r="M1419" t="s">
        <v>5971</v>
      </c>
      <c r="N1419" t="s">
        <v>53</v>
      </c>
      <c r="P1419" t="s">
        <v>47</v>
      </c>
      <c r="Q1419">
        <v>2009</v>
      </c>
      <c r="T1419" t="s">
        <v>158</v>
      </c>
      <c r="U1419" t="s">
        <v>2131</v>
      </c>
      <c r="V1419" t="s">
        <v>5972</v>
      </c>
    </row>
    <row r="1420" spans="2:27" x14ac:dyDescent="0.35">
      <c r="B1420">
        <v>1477</v>
      </c>
      <c r="C1420" t="s">
        <v>83</v>
      </c>
      <c r="D1420" s="1" t="s">
        <v>5973</v>
      </c>
      <c r="E1420" t="s">
        <v>5974</v>
      </c>
      <c r="F1420" t="s">
        <v>7</v>
      </c>
      <c r="H1420" t="s">
        <v>86</v>
      </c>
      <c r="K1420" t="s">
        <v>484</v>
      </c>
      <c r="L1420" t="s">
        <v>317</v>
      </c>
      <c r="N1420" t="s">
        <v>34</v>
      </c>
      <c r="P1420" t="s">
        <v>54</v>
      </c>
      <c r="Q1420">
        <v>2004</v>
      </c>
      <c r="S1420">
        <v>2014</v>
      </c>
      <c r="T1420" t="s">
        <v>36</v>
      </c>
      <c r="U1420" t="s">
        <v>37</v>
      </c>
      <c r="V1420" t="s">
        <v>5975</v>
      </c>
    </row>
    <row r="1421" spans="2:27" x14ac:dyDescent="0.35">
      <c r="B1421">
        <v>1478</v>
      </c>
      <c r="C1421" t="s">
        <v>83</v>
      </c>
      <c r="D1421" s="1" t="s">
        <v>5976</v>
      </c>
      <c r="E1421" t="s">
        <v>5977</v>
      </c>
      <c r="F1421" t="s">
        <v>7</v>
      </c>
      <c r="H1421" t="s">
        <v>86</v>
      </c>
      <c r="K1421" t="s">
        <v>5978</v>
      </c>
      <c r="L1421" t="s">
        <v>75</v>
      </c>
      <c r="M1421" t="s">
        <v>5979</v>
      </c>
      <c r="N1421" t="s">
        <v>53</v>
      </c>
      <c r="P1421" t="s">
        <v>47</v>
      </c>
      <c r="Q1421">
        <v>2019</v>
      </c>
      <c r="T1421" t="s">
        <v>36</v>
      </c>
      <c r="U1421" t="s">
        <v>37</v>
      </c>
      <c r="V1421" t="s">
        <v>5980</v>
      </c>
    </row>
    <row r="1422" spans="2:27" x14ac:dyDescent="0.35">
      <c r="B1422">
        <v>1479</v>
      </c>
      <c r="C1422" t="s">
        <v>39</v>
      </c>
      <c r="D1422" t="s">
        <v>5981</v>
      </c>
      <c r="E1422" t="s">
        <v>5982</v>
      </c>
      <c r="F1422" t="s">
        <v>7</v>
      </c>
      <c r="H1422" t="s">
        <v>42</v>
      </c>
      <c r="K1422" t="s">
        <v>5983</v>
      </c>
      <c r="L1422" t="s">
        <v>96</v>
      </c>
      <c r="N1422" t="s">
        <v>63</v>
      </c>
      <c r="P1422" t="s">
        <v>47</v>
      </c>
      <c r="Q1422">
        <v>2002</v>
      </c>
      <c r="T1422" t="s">
        <v>36</v>
      </c>
      <c r="U1422" t="s">
        <v>37</v>
      </c>
      <c r="V1422" t="s">
        <v>5984</v>
      </c>
    </row>
    <row r="1423" spans="2:27" x14ac:dyDescent="0.35">
      <c r="B1423">
        <v>1480</v>
      </c>
      <c r="C1423" t="s">
        <v>56</v>
      </c>
      <c r="D1423" t="s">
        <v>5985</v>
      </c>
      <c r="E1423" t="s">
        <v>5986</v>
      </c>
      <c r="F1423" t="s">
        <v>7</v>
      </c>
      <c r="H1423" t="s">
        <v>59</v>
      </c>
      <c r="K1423" t="s">
        <v>2355</v>
      </c>
      <c r="L1423" t="s">
        <v>182</v>
      </c>
      <c r="N1423" t="s">
        <v>53</v>
      </c>
      <c r="P1423" t="s">
        <v>47</v>
      </c>
      <c r="Q1423">
        <v>2008</v>
      </c>
      <c r="T1423" t="s">
        <v>36</v>
      </c>
      <c r="U1423" t="s">
        <v>2131</v>
      </c>
      <c r="V1423" t="s">
        <v>5987</v>
      </c>
    </row>
    <row r="1424" spans="2:27" x14ac:dyDescent="0.35">
      <c r="B1424">
        <v>1481</v>
      </c>
      <c r="C1424" t="s">
        <v>27</v>
      </c>
      <c r="D1424" t="s">
        <v>5988</v>
      </c>
      <c r="E1424" t="s">
        <v>5989</v>
      </c>
      <c r="F1424" t="s">
        <v>7</v>
      </c>
      <c r="H1424" t="s">
        <v>30</v>
      </c>
      <c r="K1424" t="s">
        <v>469</v>
      </c>
      <c r="L1424" t="s">
        <v>96</v>
      </c>
      <c r="N1424" t="s">
        <v>63</v>
      </c>
      <c r="P1424" t="s">
        <v>54</v>
      </c>
      <c r="Q1424">
        <v>2002</v>
      </c>
      <c r="T1424" t="s">
        <v>36</v>
      </c>
      <c r="U1424" t="s">
        <v>37</v>
      </c>
    </row>
    <row r="1425" spans="2:27" x14ac:dyDescent="0.35">
      <c r="B1425">
        <v>1482</v>
      </c>
      <c r="C1425" t="s">
        <v>27</v>
      </c>
      <c r="D1425" t="s">
        <v>5990</v>
      </c>
      <c r="E1425" t="s">
        <v>5991</v>
      </c>
      <c r="F1425" t="s">
        <v>7</v>
      </c>
      <c r="H1425" t="s">
        <v>30</v>
      </c>
      <c r="K1425" t="s">
        <v>469</v>
      </c>
      <c r="L1425" t="s">
        <v>96</v>
      </c>
      <c r="N1425" t="s">
        <v>675</v>
      </c>
      <c r="P1425" t="s">
        <v>54</v>
      </c>
      <c r="Q1425">
        <v>2004</v>
      </c>
      <c r="S1425">
        <v>2007</v>
      </c>
      <c r="T1425" t="s">
        <v>36</v>
      </c>
      <c r="U1425" t="s">
        <v>37</v>
      </c>
    </row>
    <row r="1426" spans="2:27" x14ac:dyDescent="0.35">
      <c r="B1426">
        <v>1483</v>
      </c>
      <c r="C1426" t="s">
        <v>27</v>
      </c>
      <c r="D1426" t="s">
        <v>5992</v>
      </c>
      <c r="E1426" t="s">
        <v>5993</v>
      </c>
      <c r="F1426" t="s">
        <v>7</v>
      </c>
      <c r="H1426" t="s">
        <v>30</v>
      </c>
      <c r="K1426" t="s">
        <v>716</v>
      </c>
      <c r="L1426" t="s">
        <v>294</v>
      </c>
      <c r="N1426" t="s">
        <v>63</v>
      </c>
      <c r="P1426" t="s">
        <v>54</v>
      </c>
      <c r="Q1426">
        <v>2005</v>
      </c>
      <c r="T1426" t="s">
        <v>36</v>
      </c>
      <c r="U1426" t="s">
        <v>37</v>
      </c>
      <c r="V1426" t="s">
        <v>5994</v>
      </c>
    </row>
    <row r="1427" spans="2:27" x14ac:dyDescent="0.35">
      <c r="B1427">
        <v>1484</v>
      </c>
      <c r="C1427" t="s">
        <v>27</v>
      </c>
      <c r="D1427" t="s">
        <v>5995</v>
      </c>
      <c r="E1427" t="s">
        <v>5996</v>
      </c>
      <c r="F1427" t="s">
        <v>7</v>
      </c>
      <c r="H1427" t="s">
        <v>30</v>
      </c>
      <c r="K1427" t="s">
        <v>74</v>
      </c>
      <c r="L1427" t="s">
        <v>294</v>
      </c>
      <c r="N1427" t="s">
        <v>63</v>
      </c>
      <c r="P1427" t="s">
        <v>47</v>
      </c>
      <c r="Q1427">
        <v>2003</v>
      </c>
      <c r="T1427" t="s">
        <v>36</v>
      </c>
      <c r="U1427" t="s">
        <v>37</v>
      </c>
      <c r="V1427" t="s">
        <v>5997</v>
      </c>
    </row>
    <row r="1428" spans="2:27" x14ac:dyDescent="0.35">
      <c r="B1428">
        <v>1485</v>
      </c>
      <c r="C1428" t="s">
        <v>65</v>
      </c>
      <c r="D1428" t="s">
        <v>5998</v>
      </c>
      <c r="E1428" t="s">
        <v>5999</v>
      </c>
      <c r="F1428" t="s">
        <v>7</v>
      </c>
      <c r="H1428" t="s">
        <v>68</v>
      </c>
      <c r="K1428" t="s">
        <v>1518</v>
      </c>
      <c r="L1428" t="s">
        <v>722</v>
      </c>
      <c r="N1428" t="s">
        <v>605</v>
      </c>
      <c r="P1428" t="s">
        <v>444</v>
      </c>
      <c r="Q1428">
        <v>2005</v>
      </c>
      <c r="T1428" t="s">
        <v>36</v>
      </c>
      <c r="U1428" t="s">
        <v>37</v>
      </c>
    </row>
    <row r="1429" spans="2:27" x14ac:dyDescent="0.35">
      <c r="B1429">
        <v>1486</v>
      </c>
      <c r="C1429" t="s">
        <v>39</v>
      </c>
      <c r="D1429" t="s">
        <v>6000</v>
      </c>
      <c r="E1429" t="s">
        <v>6001</v>
      </c>
      <c r="F1429" t="s">
        <v>7</v>
      </c>
      <c r="H1429" t="s">
        <v>42</v>
      </c>
      <c r="K1429" t="s">
        <v>503</v>
      </c>
      <c r="L1429" t="s">
        <v>61</v>
      </c>
      <c r="M1429" t="s">
        <v>6002</v>
      </c>
      <c r="N1429" t="s">
        <v>63</v>
      </c>
      <c r="O1429">
        <v>4</v>
      </c>
      <c r="P1429" t="s">
        <v>47</v>
      </c>
      <c r="Q1429">
        <v>2016</v>
      </c>
      <c r="T1429" t="s">
        <v>36</v>
      </c>
      <c r="U1429" t="s">
        <v>37</v>
      </c>
      <c r="V1429" t="s">
        <v>4418</v>
      </c>
    </row>
    <row r="1430" spans="2:27" x14ac:dyDescent="0.35">
      <c r="B1430">
        <v>1487</v>
      </c>
      <c r="C1430" t="s">
        <v>1283</v>
      </c>
      <c r="D1430" t="s">
        <v>6003</v>
      </c>
      <c r="E1430" t="s">
        <v>6004</v>
      </c>
      <c r="F1430" t="s">
        <v>7</v>
      </c>
      <c r="H1430" t="s">
        <v>1286</v>
      </c>
      <c r="K1430" t="s">
        <v>503</v>
      </c>
      <c r="L1430" t="s">
        <v>32</v>
      </c>
      <c r="N1430" t="s">
        <v>34</v>
      </c>
      <c r="P1430" t="s">
        <v>47</v>
      </c>
      <c r="Q1430">
        <v>2010</v>
      </c>
      <c r="T1430" t="s">
        <v>36</v>
      </c>
      <c r="U1430" t="s">
        <v>37</v>
      </c>
      <c r="V1430" t="s">
        <v>6005</v>
      </c>
    </row>
    <row r="1431" spans="2:27" x14ac:dyDescent="0.35">
      <c r="B1431">
        <v>1488</v>
      </c>
      <c r="C1431" t="s">
        <v>450</v>
      </c>
      <c r="D1431" t="s">
        <v>6006</v>
      </c>
      <c r="E1431" t="s">
        <v>6007</v>
      </c>
      <c r="F1431" t="s">
        <v>7</v>
      </c>
      <c r="H1431" t="s">
        <v>453</v>
      </c>
      <c r="K1431" t="s">
        <v>1062</v>
      </c>
      <c r="L1431" t="s">
        <v>75</v>
      </c>
      <c r="M1431" t="s">
        <v>6008</v>
      </c>
      <c r="N1431" t="s">
        <v>53</v>
      </c>
      <c r="P1431" t="s">
        <v>47</v>
      </c>
      <c r="Q1431">
        <v>2019</v>
      </c>
      <c r="T1431" t="s">
        <v>36</v>
      </c>
      <c r="U1431" t="s">
        <v>37</v>
      </c>
      <c r="V1431" t="s">
        <v>6009</v>
      </c>
    </row>
    <row r="1432" spans="2:27" x14ac:dyDescent="0.35">
      <c r="B1432">
        <v>1489</v>
      </c>
      <c r="C1432" t="s">
        <v>112</v>
      </c>
      <c r="D1432" t="s">
        <v>6010</v>
      </c>
      <c r="E1432" t="s">
        <v>6011</v>
      </c>
      <c r="F1432" t="s">
        <v>7</v>
      </c>
      <c r="H1432" t="s">
        <v>115</v>
      </c>
      <c r="K1432" t="s">
        <v>6012</v>
      </c>
      <c r="L1432" t="s">
        <v>6013</v>
      </c>
      <c r="M1432" t="s">
        <v>6014</v>
      </c>
      <c r="N1432" t="s">
        <v>459</v>
      </c>
      <c r="P1432" t="s">
        <v>47</v>
      </c>
      <c r="Q1432">
        <v>2019</v>
      </c>
      <c r="S1432">
        <f>2038</f>
        <v>2038</v>
      </c>
      <c r="T1432" t="s">
        <v>125</v>
      </c>
      <c r="U1432" t="s">
        <v>37</v>
      </c>
      <c r="V1432" t="s">
        <v>6015</v>
      </c>
    </row>
    <row r="1433" spans="2:27" x14ac:dyDescent="0.35">
      <c r="B1433">
        <v>1490</v>
      </c>
      <c r="C1433" t="s">
        <v>112</v>
      </c>
      <c r="D1433" t="s">
        <v>6016</v>
      </c>
      <c r="E1433" t="s">
        <v>6017</v>
      </c>
      <c r="F1433" t="s">
        <v>7</v>
      </c>
      <c r="H1433" t="s">
        <v>115</v>
      </c>
      <c r="K1433" t="s">
        <v>6018</v>
      </c>
      <c r="L1433" t="s">
        <v>1280</v>
      </c>
      <c r="M1433" t="s">
        <v>6019</v>
      </c>
      <c r="N1433" t="s">
        <v>34</v>
      </c>
      <c r="P1433" t="s">
        <v>47</v>
      </c>
      <c r="Q1433">
        <v>2015</v>
      </c>
      <c r="T1433" t="s">
        <v>36</v>
      </c>
      <c r="U1433" t="s">
        <v>37</v>
      </c>
      <c r="V1433" t="s">
        <v>6020</v>
      </c>
    </row>
    <row r="1434" spans="2:27" x14ac:dyDescent="0.35">
      <c r="B1434">
        <v>1491</v>
      </c>
      <c r="C1434" t="s">
        <v>91</v>
      </c>
      <c r="D1434" t="s">
        <v>6021</v>
      </c>
      <c r="E1434" t="s">
        <v>6022</v>
      </c>
      <c r="F1434" t="s">
        <v>7</v>
      </c>
      <c r="H1434" t="s">
        <v>94</v>
      </c>
      <c r="K1434" t="s">
        <v>3886</v>
      </c>
      <c r="L1434" t="s">
        <v>44</v>
      </c>
      <c r="M1434" t="s">
        <v>6023</v>
      </c>
      <c r="N1434" t="s">
        <v>53</v>
      </c>
      <c r="P1434" t="s">
        <v>54</v>
      </c>
      <c r="Q1434">
        <v>2014</v>
      </c>
      <c r="S1434">
        <f>2020</f>
        <v>2020</v>
      </c>
      <c r="T1434" t="s">
        <v>36</v>
      </c>
      <c r="U1434" t="s">
        <v>37</v>
      </c>
      <c r="V1434" t="s">
        <v>6024</v>
      </c>
      <c r="W1434" t="s">
        <v>2923</v>
      </c>
      <c r="X1434" t="s">
        <v>679</v>
      </c>
      <c r="Y1434">
        <v>18</v>
      </c>
      <c r="Z1434">
        <v>2007</v>
      </c>
      <c r="AA1434">
        <v>2020</v>
      </c>
    </row>
    <row r="1435" spans="2:27" x14ac:dyDescent="0.35">
      <c r="B1435">
        <v>1492</v>
      </c>
      <c r="C1435" t="s">
        <v>56</v>
      </c>
      <c r="D1435" t="s">
        <v>6025</v>
      </c>
      <c r="E1435" t="s">
        <v>6026</v>
      </c>
      <c r="F1435" t="s">
        <v>7</v>
      </c>
      <c r="H1435" t="s">
        <v>59</v>
      </c>
      <c r="K1435" t="s">
        <v>542</v>
      </c>
      <c r="L1435" t="s">
        <v>75</v>
      </c>
      <c r="N1435" t="s">
        <v>146</v>
      </c>
      <c r="P1435" t="s">
        <v>444</v>
      </c>
      <c r="Q1435">
        <v>1999</v>
      </c>
      <c r="T1435" t="s">
        <v>36</v>
      </c>
      <c r="U1435" t="s">
        <v>37</v>
      </c>
    </row>
    <row r="1436" spans="2:27" x14ac:dyDescent="0.35">
      <c r="B1436">
        <v>1493</v>
      </c>
      <c r="C1436" t="s">
        <v>1283</v>
      </c>
      <c r="D1436" t="s">
        <v>6027</v>
      </c>
      <c r="E1436" t="s">
        <v>6028</v>
      </c>
      <c r="F1436" t="s">
        <v>7</v>
      </c>
      <c r="H1436" t="s">
        <v>1286</v>
      </c>
      <c r="K1436" t="s">
        <v>123</v>
      </c>
      <c r="L1436" t="s">
        <v>44</v>
      </c>
      <c r="M1436" t="s">
        <v>6029</v>
      </c>
      <c r="N1436" t="s">
        <v>134</v>
      </c>
      <c r="P1436" t="s">
        <v>47</v>
      </c>
      <c r="Q1436">
        <v>2010</v>
      </c>
      <c r="S1436">
        <v>2029</v>
      </c>
      <c r="T1436" t="s">
        <v>36</v>
      </c>
      <c r="U1436" t="s">
        <v>37</v>
      </c>
      <c r="V1436" t="s">
        <v>6030</v>
      </c>
    </row>
    <row r="1437" spans="2:27" x14ac:dyDescent="0.35">
      <c r="B1437">
        <v>1494</v>
      </c>
      <c r="C1437" t="s">
        <v>1283</v>
      </c>
      <c r="D1437" t="s">
        <v>6031</v>
      </c>
      <c r="E1437" t="s">
        <v>6032</v>
      </c>
      <c r="F1437" t="s">
        <v>7</v>
      </c>
      <c r="H1437" t="s">
        <v>1286</v>
      </c>
      <c r="K1437" t="s">
        <v>123</v>
      </c>
      <c r="L1437" t="s">
        <v>543</v>
      </c>
      <c r="M1437" t="s">
        <v>6033</v>
      </c>
      <c r="N1437" t="s">
        <v>197</v>
      </c>
      <c r="P1437" t="s">
        <v>444</v>
      </c>
      <c r="Q1437">
        <v>2013</v>
      </c>
      <c r="S1437">
        <v>2045</v>
      </c>
      <c r="T1437" t="s">
        <v>36</v>
      </c>
      <c r="U1437" t="s">
        <v>126</v>
      </c>
      <c r="V1437" t="s">
        <v>6034</v>
      </c>
    </row>
    <row r="1438" spans="2:27" x14ac:dyDescent="0.35">
      <c r="B1438">
        <v>1495</v>
      </c>
      <c r="C1438" t="s">
        <v>1283</v>
      </c>
      <c r="D1438" t="s">
        <v>6035</v>
      </c>
      <c r="E1438" t="s">
        <v>6036</v>
      </c>
      <c r="F1438" t="s">
        <v>7</v>
      </c>
      <c r="H1438" t="s">
        <v>1286</v>
      </c>
      <c r="K1438" t="s">
        <v>987</v>
      </c>
      <c r="L1438" t="s">
        <v>182</v>
      </c>
      <c r="N1438" t="s">
        <v>53</v>
      </c>
      <c r="P1438" t="s">
        <v>47</v>
      </c>
      <c r="Q1438">
        <v>2014</v>
      </c>
      <c r="T1438" t="s">
        <v>36</v>
      </c>
      <c r="U1438" t="s">
        <v>37</v>
      </c>
      <c r="V1438" t="s">
        <v>6037</v>
      </c>
    </row>
    <row r="1439" spans="2:27" x14ac:dyDescent="0.35">
      <c r="B1439">
        <v>1496</v>
      </c>
      <c r="C1439" t="s">
        <v>1283</v>
      </c>
      <c r="D1439" t="s">
        <v>6038</v>
      </c>
      <c r="E1439" t="s">
        <v>6039</v>
      </c>
      <c r="F1439" t="s">
        <v>7</v>
      </c>
      <c r="H1439" t="s">
        <v>1286</v>
      </c>
      <c r="K1439" t="s">
        <v>496</v>
      </c>
      <c r="L1439" t="s">
        <v>317</v>
      </c>
      <c r="M1439" t="s">
        <v>6040</v>
      </c>
      <c r="N1439" t="s">
        <v>34</v>
      </c>
      <c r="P1439" t="s">
        <v>47</v>
      </c>
      <c r="Q1439">
        <v>2010</v>
      </c>
      <c r="T1439" t="s">
        <v>36</v>
      </c>
      <c r="U1439" t="s">
        <v>37</v>
      </c>
      <c r="V1439" t="s">
        <v>6041</v>
      </c>
    </row>
    <row r="1440" spans="2:27" x14ac:dyDescent="0.35">
      <c r="B1440">
        <v>1497</v>
      </c>
      <c r="C1440" t="s">
        <v>1283</v>
      </c>
      <c r="D1440" t="s">
        <v>6042</v>
      </c>
      <c r="E1440" t="s">
        <v>6043</v>
      </c>
      <c r="F1440" t="s">
        <v>7</v>
      </c>
      <c r="H1440" t="s">
        <v>1286</v>
      </c>
      <c r="K1440" t="s">
        <v>6044</v>
      </c>
      <c r="L1440" t="s">
        <v>317</v>
      </c>
      <c r="M1440" t="s">
        <v>6045</v>
      </c>
      <c r="N1440" t="s">
        <v>34</v>
      </c>
      <c r="P1440" t="s">
        <v>47</v>
      </c>
      <c r="Q1440">
        <v>2016</v>
      </c>
      <c r="T1440" t="s">
        <v>36</v>
      </c>
      <c r="U1440" t="s">
        <v>37</v>
      </c>
      <c r="V1440" t="s">
        <v>6046</v>
      </c>
    </row>
    <row r="1441" spans="2:22" x14ac:dyDescent="0.35">
      <c r="B1441">
        <v>1498</v>
      </c>
      <c r="C1441" t="s">
        <v>1283</v>
      </c>
      <c r="D1441" t="s">
        <v>6047</v>
      </c>
      <c r="E1441" t="s">
        <v>6048</v>
      </c>
      <c r="F1441" t="s">
        <v>7</v>
      </c>
      <c r="H1441" t="s">
        <v>1286</v>
      </c>
      <c r="K1441" t="s">
        <v>293</v>
      </c>
      <c r="L1441" t="s">
        <v>1908</v>
      </c>
      <c r="M1441" t="s">
        <v>6049</v>
      </c>
      <c r="N1441" t="s">
        <v>53</v>
      </c>
      <c r="O1441">
        <v>2</v>
      </c>
      <c r="P1441" t="s">
        <v>47</v>
      </c>
      <c r="Q1441">
        <v>2017</v>
      </c>
      <c r="T1441" t="s">
        <v>158</v>
      </c>
      <c r="U1441" t="s">
        <v>37</v>
      </c>
      <c r="V1441" t="s">
        <v>6050</v>
      </c>
    </row>
    <row r="1442" spans="2:22" x14ac:dyDescent="0.35">
      <c r="B1442">
        <v>1499</v>
      </c>
      <c r="C1442" t="s">
        <v>177</v>
      </c>
      <c r="D1442" t="s">
        <v>6051</v>
      </c>
      <c r="E1442" t="s">
        <v>6052</v>
      </c>
      <c r="F1442" t="s">
        <v>7</v>
      </c>
      <c r="H1442" t="s">
        <v>180</v>
      </c>
      <c r="K1442" t="s">
        <v>4181</v>
      </c>
      <c r="L1442" t="s">
        <v>317</v>
      </c>
      <c r="N1442" t="s">
        <v>53</v>
      </c>
      <c r="P1442" t="s">
        <v>47</v>
      </c>
      <c r="Q1442">
        <v>1976</v>
      </c>
      <c r="T1442" t="s">
        <v>36</v>
      </c>
      <c r="U1442" t="s">
        <v>37</v>
      </c>
      <c r="V1442" t="s">
        <v>6053</v>
      </c>
    </row>
    <row r="1443" spans="2:22" x14ac:dyDescent="0.35">
      <c r="B1443">
        <v>1500</v>
      </c>
      <c r="C1443" t="s">
        <v>407</v>
      </c>
      <c r="D1443" t="s">
        <v>6054</v>
      </c>
      <c r="E1443" t="s">
        <v>6055</v>
      </c>
      <c r="F1443" t="s">
        <v>7</v>
      </c>
      <c r="H1443" t="s">
        <v>410</v>
      </c>
      <c r="K1443" t="s">
        <v>5326</v>
      </c>
      <c r="L1443" t="s">
        <v>75</v>
      </c>
      <c r="N1443" t="s">
        <v>53</v>
      </c>
      <c r="P1443" t="s">
        <v>54</v>
      </c>
      <c r="Q1443">
        <v>2001</v>
      </c>
      <c r="S1443">
        <v>2006</v>
      </c>
      <c r="T1443" t="s">
        <v>36</v>
      </c>
      <c r="U1443" t="s">
        <v>37</v>
      </c>
      <c r="V1443" t="s">
        <v>6056</v>
      </c>
    </row>
    <row r="1444" spans="2:22" x14ac:dyDescent="0.35">
      <c r="B1444">
        <v>1501</v>
      </c>
      <c r="C1444" t="s">
        <v>461</v>
      </c>
      <c r="D1444" t="s">
        <v>6057</v>
      </c>
      <c r="E1444" t="s">
        <v>6058</v>
      </c>
      <c r="F1444" t="s">
        <v>7</v>
      </c>
      <c r="H1444" t="s">
        <v>464</v>
      </c>
      <c r="K1444" t="s">
        <v>74</v>
      </c>
      <c r="L1444" t="s">
        <v>416</v>
      </c>
      <c r="N1444" t="s">
        <v>675</v>
      </c>
      <c r="P1444" t="s">
        <v>47</v>
      </c>
      <c r="Q1444">
        <v>2010</v>
      </c>
      <c r="T1444" t="s">
        <v>36</v>
      </c>
      <c r="U1444" t="s">
        <v>37</v>
      </c>
      <c r="V1444" t="s">
        <v>6059</v>
      </c>
    </row>
    <row r="1445" spans="2:22" x14ac:dyDescent="0.35">
      <c r="B1445">
        <v>1502</v>
      </c>
      <c r="C1445" t="s">
        <v>128</v>
      </c>
      <c r="D1445" s="1" t="s">
        <v>6060</v>
      </c>
      <c r="E1445" t="s">
        <v>6061</v>
      </c>
      <c r="F1445" t="s">
        <v>7</v>
      </c>
      <c r="H1445" t="s">
        <v>131</v>
      </c>
      <c r="K1445" t="s">
        <v>774</v>
      </c>
      <c r="L1445" t="s">
        <v>416</v>
      </c>
      <c r="M1445" t="s">
        <v>6062</v>
      </c>
      <c r="N1445" t="s">
        <v>53</v>
      </c>
      <c r="P1445" t="s">
        <v>35</v>
      </c>
      <c r="Q1445">
        <v>2007</v>
      </c>
      <c r="T1445" t="s">
        <v>36</v>
      </c>
      <c r="U1445" t="s">
        <v>37</v>
      </c>
      <c r="V1445" t="s">
        <v>6063</v>
      </c>
    </row>
    <row r="1446" spans="2:22" x14ac:dyDescent="0.35">
      <c r="B1446">
        <v>1503</v>
      </c>
      <c r="C1446" t="s">
        <v>128</v>
      </c>
      <c r="D1446" s="1" t="s">
        <v>6064</v>
      </c>
      <c r="E1446" t="s">
        <v>6061</v>
      </c>
      <c r="F1446" t="s">
        <v>7</v>
      </c>
      <c r="H1446" t="s">
        <v>131</v>
      </c>
      <c r="K1446" t="s">
        <v>774</v>
      </c>
      <c r="L1446" t="s">
        <v>416</v>
      </c>
      <c r="M1446" t="s">
        <v>6065</v>
      </c>
      <c r="N1446" t="s">
        <v>392</v>
      </c>
      <c r="P1446" t="s">
        <v>47</v>
      </c>
      <c r="Q1446">
        <v>2013</v>
      </c>
      <c r="R1446">
        <v>2013</v>
      </c>
      <c r="T1446" t="s">
        <v>125</v>
      </c>
      <c r="U1446" t="s">
        <v>37</v>
      </c>
    </row>
    <row r="1447" spans="2:22" x14ac:dyDescent="0.35">
      <c r="B1447">
        <v>1504</v>
      </c>
      <c r="C1447" t="s">
        <v>83</v>
      </c>
      <c r="D1447" s="1" t="s">
        <v>6066</v>
      </c>
      <c r="E1447" t="s">
        <v>6067</v>
      </c>
      <c r="F1447" t="s">
        <v>7</v>
      </c>
      <c r="H1447" t="s">
        <v>86</v>
      </c>
      <c r="K1447" t="s">
        <v>3929</v>
      </c>
      <c r="L1447" t="s">
        <v>891</v>
      </c>
      <c r="N1447" t="s">
        <v>53</v>
      </c>
      <c r="P1447" t="s">
        <v>47</v>
      </c>
      <c r="Q1447">
        <v>2012</v>
      </c>
      <c r="T1447" t="s">
        <v>36</v>
      </c>
      <c r="U1447" t="s">
        <v>37</v>
      </c>
      <c r="V1447" t="s">
        <v>6068</v>
      </c>
    </row>
    <row r="1448" spans="2:22" x14ac:dyDescent="0.35">
      <c r="B1448">
        <v>1505</v>
      </c>
      <c r="C1448" t="s">
        <v>177</v>
      </c>
      <c r="D1448" t="s">
        <v>6069</v>
      </c>
      <c r="E1448" t="s">
        <v>6070</v>
      </c>
      <c r="F1448" t="s">
        <v>7</v>
      </c>
      <c r="H1448" t="s">
        <v>180</v>
      </c>
      <c r="K1448" t="s">
        <v>6071</v>
      </c>
      <c r="L1448" t="s">
        <v>416</v>
      </c>
      <c r="N1448" t="s">
        <v>53</v>
      </c>
      <c r="P1448" t="s">
        <v>35</v>
      </c>
      <c r="Q1448">
        <v>2009</v>
      </c>
      <c r="T1448" t="s">
        <v>36</v>
      </c>
      <c r="U1448" t="s">
        <v>37</v>
      </c>
      <c r="V1448" t="s">
        <v>6072</v>
      </c>
    </row>
    <row r="1449" spans="2:22" x14ac:dyDescent="0.35">
      <c r="B1449">
        <v>1506</v>
      </c>
      <c r="C1449" t="s">
        <v>461</v>
      </c>
      <c r="D1449" t="s">
        <v>6073</v>
      </c>
      <c r="E1449" t="s">
        <v>6074</v>
      </c>
      <c r="F1449" t="s">
        <v>7</v>
      </c>
      <c r="H1449" t="s">
        <v>464</v>
      </c>
      <c r="K1449" t="s">
        <v>3235</v>
      </c>
      <c r="L1449" t="s">
        <v>416</v>
      </c>
      <c r="N1449" t="s">
        <v>53</v>
      </c>
      <c r="P1449" t="s">
        <v>47</v>
      </c>
      <c r="Q1449">
        <v>2014</v>
      </c>
      <c r="T1449" t="s">
        <v>36</v>
      </c>
      <c r="U1449" t="s">
        <v>37</v>
      </c>
      <c r="V1449" t="s">
        <v>6075</v>
      </c>
    </row>
    <row r="1450" spans="2:22" x14ac:dyDescent="0.35">
      <c r="B1450">
        <v>1507</v>
      </c>
      <c r="C1450" t="s">
        <v>177</v>
      </c>
      <c r="D1450" t="s">
        <v>6076</v>
      </c>
      <c r="E1450" t="s">
        <v>6077</v>
      </c>
      <c r="F1450" t="s">
        <v>7</v>
      </c>
      <c r="H1450" t="s">
        <v>180</v>
      </c>
      <c r="K1450" t="s">
        <v>1392</v>
      </c>
      <c r="L1450" t="s">
        <v>891</v>
      </c>
      <c r="N1450" t="s">
        <v>169</v>
      </c>
      <c r="P1450" t="s">
        <v>47</v>
      </c>
      <c r="Q1450">
        <v>1999</v>
      </c>
      <c r="T1450" t="s">
        <v>36</v>
      </c>
      <c r="U1450" t="s">
        <v>37</v>
      </c>
      <c r="V1450" t="s">
        <v>6078</v>
      </c>
    </row>
    <row r="1451" spans="2:22" x14ac:dyDescent="0.35">
      <c r="B1451">
        <v>1508</v>
      </c>
      <c r="C1451" t="s">
        <v>177</v>
      </c>
      <c r="D1451" t="s">
        <v>6079</v>
      </c>
      <c r="E1451" t="s">
        <v>6080</v>
      </c>
      <c r="F1451" t="s">
        <v>7</v>
      </c>
      <c r="H1451" t="s">
        <v>180</v>
      </c>
      <c r="K1451" t="s">
        <v>1798</v>
      </c>
      <c r="L1451" t="s">
        <v>416</v>
      </c>
      <c r="N1451" t="s">
        <v>117</v>
      </c>
      <c r="P1451" t="s">
        <v>35</v>
      </c>
      <c r="Q1451">
        <v>1970</v>
      </c>
      <c r="T1451" t="s">
        <v>36</v>
      </c>
      <c r="U1451" t="s">
        <v>37</v>
      </c>
      <c r="V1451" t="s">
        <v>6081</v>
      </c>
    </row>
    <row r="1452" spans="2:22" x14ac:dyDescent="0.35">
      <c r="B1452">
        <v>1509</v>
      </c>
      <c r="C1452" t="s">
        <v>177</v>
      </c>
      <c r="D1452" t="s">
        <v>6082</v>
      </c>
      <c r="E1452" t="s">
        <v>6083</v>
      </c>
      <c r="F1452" t="s">
        <v>7</v>
      </c>
      <c r="H1452" t="s">
        <v>180</v>
      </c>
      <c r="K1452" t="s">
        <v>6084</v>
      </c>
      <c r="L1452" t="s">
        <v>891</v>
      </c>
      <c r="N1452" t="s">
        <v>53</v>
      </c>
      <c r="P1452" t="s">
        <v>35</v>
      </c>
      <c r="Q1452">
        <v>1975</v>
      </c>
      <c r="T1452" t="s">
        <v>36</v>
      </c>
      <c r="U1452" t="s">
        <v>37</v>
      </c>
      <c r="V1452" t="s">
        <v>6085</v>
      </c>
    </row>
    <row r="1453" spans="2:22" x14ac:dyDescent="0.35">
      <c r="B1453">
        <v>1510</v>
      </c>
      <c r="C1453" t="s">
        <v>65</v>
      </c>
      <c r="D1453" t="s">
        <v>6086</v>
      </c>
      <c r="E1453" t="s">
        <v>6087</v>
      </c>
      <c r="F1453" t="s">
        <v>7</v>
      </c>
      <c r="H1453" t="s">
        <v>68</v>
      </c>
      <c r="K1453" t="s">
        <v>1999</v>
      </c>
      <c r="L1453" t="s">
        <v>1982</v>
      </c>
      <c r="N1453" t="s">
        <v>532</v>
      </c>
      <c r="P1453" t="s">
        <v>47</v>
      </c>
      <c r="Q1453">
        <v>1997</v>
      </c>
      <c r="R1453">
        <v>1997</v>
      </c>
      <c r="T1453" t="s">
        <v>36</v>
      </c>
      <c r="U1453" t="s">
        <v>37</v>
      </c>
      <c r="V1453" t="s">
        <v>353</v>
      </c>
    </row>
    <row r="1454" spans="2:22" x14ac:dyDescent="0.35">
      <c r="B1454">
        <v>1511</v>
      </c>
      <c r="C1454" t="s">
        <v>27</v>
      </c>
      <c r="D1454" t="s">
        <v>6088</v>
      </c>
      <c r="E1454" t="s">
        <v>6089</v>
      </c>
      <c r="F1454" t="s">
        <v>7</v>
      </c>
      <c r="H1454" t="s">
        <v>30</v>
      </c>
      <c r="K1454" t="s">
        <v>1071</v>
      </c>
      <c r="L1454" t="s">
        <v>6090</v>
      </c>
      <c r="N1454" t="s">
        <v>473</v>
      </c>
      <c r="P1454" t="s">
        <v>47</v>
      </c>
      <c r="Q1454">
        <v>2008</v>
      </c>
      <c r="T1454" t="s">
        <v>36</v>
      </c>
      <c r="U1454" t="s">
        <v>37</v>
      </c>
      <c r="V1454" t="s">
        <v>6091</v>
      </c>
    </row>
    <row r="1455" spans="2:22" x14ac:dyDescent="0.35">
      <c r="B1455">
        <v>1512</v>
      </c>
      <c r="C1455" t="s">
        <v>302</v>
      </c>
      <c r="D1455" t="s">
        <v>6092</v>
      </c>
      <c r="E1455" t="s">
        <v>6093</v>
      </c>
      <c r="F1455" t="s">
        <v>7</v>
      </c>
      <c r="H1455" t="s">
        <v>305</v>
      </c>
      <c r="K1455" t="s">
        <v>1176</v>
      </c>
      <c r="L1455" t="s">
        <v>294</v>
      </c>
      <c r="M1455" t="s">
        <v>6094</v>
      </c>
      <c r="N1455" t="s">
        <v>53</v>
      </c>
      <c r="P1455" t="s">
        <v>47</v>
      </c>
      <c r="Q1455">
        <v>2000</v>
      </c>
      <c r="T1455" t="s">
        <v>125</v>
      </c>
      <c r="U1455" t="s">
        <v>37</v>
      </c>
      <c r="V1455" t="s">
        <v>6095</v>
      </c>
    </row>
    <row r="1456" spans="2:22" x14ac:dyDescent="0.35">
      <c r="B1456">
        <v>1513</v>
      </c>
      <c r="C1456" t="s">
        <v>254</v>
      </c>
      <c r="D1456" t="s">
        <v>6096</v>
      </c>
      <c r="E1456" t="s">
        <v>6097</v>
      </c>
      <c r="F1456" t="s">
        <v>7</v>
      </c>
      <c r="H1456" t="s">
        <v>257</v>
      </c>
      <c r="K1456" t="s">
        <v>6098</v>
      </c>
      <c r="L1456" t="s">
        <v>32</v>
      </c>
      <c r="N1456" t="s">
        <v>146</v>
      </c>
      <c r="P1456" t="s">
        <v>54</v>
      </c>
      <c r="Q1456">
        <v>2012</v>
      </c>
      <c r="S1456">
        <v>2013</v>
      </c>
      <c r="T1456" t="s">
        <v>36</v>
      </c>
      <c r="U1456" t="s">
        <v>37</v>
      </c>
      <c r="V1456" t="s">
        <v>6099</v>
      </c>
    </row>
    <row r="1457" spans="2:27" x14ac:dyDescent="0.35">
      <c r="B1457">
        <v>1514</v>
      </c>
      <c r="C1457" t="s">
        <v>217</v>
      </c>
      <c r="D1457" t="s">
        <v>6100</v>
      </c>
      <c r="E1457" t="s">
        <v>6101</v>
      </c>
      <c r="F1457" t="s">
        <v>7</v>
      </c>
      <c r="H1457" t="s">
        <v>220</v>
      </c>
      <c r="K1457" t="s">
        <v>706</v>
      </c>
      <c r="L1457" t="s">
        <v>294</v>
      </c>
      <c r="M1457" t="s">
        <v>6102</v>
      </c>
      <c r="N1457" t="s">
        <v>53</v>
      </c>
      <c r="P1457" t="s">
        <v>35</v>
      </c>
      <c r="Q1457">
        <v>2012</v>
      </c>
      <c r="S1457">
        <v>2018</v>
      </c>
      <c r="T1457" t="s">
        <v>158</v>
      </c>
      <c r="U1457" t="s">
        <v>37</v>
      </c>
      <c r="V1457" t="s">
        <v>6103</v>
      </c>
    </row>
    <row r="1458" spans="2:27" x14ac:dyDescent="0.35">
      <c r="B1458">
        <v>1515</v>
      </c>
      <c r="C1458" t="s">
        <v>39</v>
      </c>
      <c r="D1458" t="s">
        <v>6104</v>
      </c>
      <c r="E1458" t="s">
        <v>6105</v>
      </c>
      <c r="F1458" t="s">
        <v>7</v>
      </c>
      <c r="H1458" t="s">
        <v>42</v>
      </c>
      <c r="K1458" t="s">
        <v>6106</v>
      </c>
      <c r="L1458" t="s">
        <v>6107</v>
      </c>
      <c r="M1458" t="s">
        <v>1252</v>
      </c>
      <c r="N1458" t="s">
        <v>134</v>
      </c>
      <c r="P1458" t="s">
        <v>54</v>
      </c>
      <c r="Q1458">
        <v>2007</v>
      </c>
      <c r="T1458" t="s">
        <v>36</v>
      </c>
      <c r="U1458" t="s">
        <v>37</v>
      </c>
      <c r="V1458" t="s">
        <v>6108</v>
      </c>
    </row>
    <row r="1459" spans="2:27" x14ac:dyDescent="0.35">
      <c r="B1459">
        <v>1516</v>
      </c>
      <c r="C1459" t="s">
        <v>65</v>
      </c>
      <c r="D1459" t="s">
        <v>6109</v>
      </c>
      <c r="E1459" t="s">
        <v>6110</v>
      </c>
      <c r="F1459" t="s">
        <v>7</v>
      </c>
      <c r="H1459" t="s">
        <v>68</v>
      </c>
      <c r="K1459" t="s">
        <v>5361</v>
      </c>
      <c r="L1459" t="s">
        <v>1982</v>
      </c>
      <c r="N1459" t="s">
        <v>532</v>
      </c>
      <c r="P1459" t="s">
        <v>54</v>
      </c>
      <c r="Q1459">
        <v>1991</v>
      </c>
      <c r="T1459" t="s">
        <v>36</v>
      </c>
      <c r="U1459" t="s">
        <v>37</v>
      </c>
    </row>
    <row r="1460" spans="2:27" x14ac:dyDescent="0.35">
      <c r="B1460">
        <v>1517</v>
      </c>
      <c r="C1460" t="s">
        <v>461</v>
      </c>
      <c r="D1460" t="s">
        <v>6111</v>
      </c>
      <c r="E1460" t="s">
        <v>6112</v>
      </c>
      <c r="F1460" t="s">
        <v>7</v>
      </c>
      <c r="H1460" t="s">
        <v>464</v>
      </c>
      <c r="K1460" t="s">
        <v>359</v>
      </c>
      <c r="L1460" t="s">
        <v>6113</v>
      </c>
      <c r="N1460" t="s">
        <v>34</v>
      </c>
      <c r="P1460" t="s">
        <v>47</v>
      </c>
      <c r="Q1460">
        <v>2003</v>
      </c>
      <c r="T1460" t="s">
        <v>36</v>
      </c>
      <c r="U1460" t="s">
        <v>37</v>
      </c>
      <c r="V1460" t="s">
        <v>6114</v>
      </c>
    </row>
    <row r="1461" spans="2:27" x14ac:dyDescent="0.35">
      <c r="B1461">
        <v>1518</v>
      </c>
      <c r="C1461" t="s">
        <v>112</v>
      </c>
      <c r="D1461" t="s">
        <v>6115</v>
      </c>
      <c r="E1461" t="s">
        <v>6116</v>
      </c>
      <c r="F1461" t="s">
        <v>7</v>
      </c>
      <c r="H1461" t="s">
        <v>115</v>
      </c>
      <c r="K1461" t="s">
        <v>6117</v>
      </c>
      <c r="L1461" t="s">
        <v>32</v>
      </c>
      <c r="M1461" t="s">
        <v>1252</v>
      </c>
      <c r="N1461" t="s">
        <v>146</v>
      </c>
      <c r="P1461" t="s">
        <v>47</v>
      </c>
      <c r="Q1461">
        <v>2006</v>
      </c>
      <c r="T1461" t="s">
        <v>36</v>
      </c>
      <c r="U1461" t="s">
        <v>37</v>
      </c>
      <c r="V1461" t="s">
        <v>6118</v>
      </c>
    </row>
    <row r="1462" spans="2:27" x14ac:dyDescent="0.35">
      <c r="B1462">
        <v>1519</v>
      </c>
      <c r="C1462" t="s">
        <v>499</v>
      </c>
      <c r="D1462" t="s">
        <v>6119</v>
      </c>
      <c r="E1462" t="s">
        <v>6120</v>
      </c>
      <c r="F1462" t="s">
        <v>7</v>
      </c>
      <c r="H1462" t="s">
        <v>502</v>
      </c>
      <c r="K1462" t="s">
        <v>6121</v>
      </c>
      <c r="L1462" t="s">
        <v>32</v>
      </c>
      <c r="M1462" t="s">
        <v>6122</v>
      </c>
      <c r="N1462" t="s">
        <v>34</v>
      </c>
      <c r="P1462" t="s">
        <v>54</v>
      </c>
      <c r="Q1462">
        <v>2008</v>
      </c>
      <c r="S1462">
        <v>2014</v>
      </c>
      <c r="T1462" t="s">
        <v>36</v>
      </c>
      <c r="U1462" t="s">
        <v>37</v>
      </c>
      <c r="V1462" t="s">
        <v>6123</v>
      </c>
    </row>
    <row r="1463" spans="2:27" x14ac:dyDescent="0.35">
      <c r="B1463">
        <v>1520</v>
      </c>
      <c r="C1463" t="s">
        <v>65</v>
      </c>
      <c r="D1463" t="s">
        <v>6124</v>
      </c>
      <c r="E1463" t="s">
        <v>6125</v>
      </c>
      <c r="F1463" t="s">
        <v>7</v>
      </c>
      <c r="H1463" t="s">
        <v>68</v>
      </c>
      <c r="K1463" t="s">
        <v>6126</v>
      </c>
      <c r="L1463" t="s">
        <v>317</v>
      </c>
      <c r="M1463" t="s">
        <v>551</v>
      </c>
      <c r="N1463" t="s">
        <v>53</v>
      </c>
      <c r="P1463" t="s">
        <v>47</v>
      </c>
      <c r="Q1463">
        <v>1991</v>
      </c>
      <c r="T1463" t="s">
        <v>36</v>
      </c>
      <c r="U1463" t="s">
        <v>37</v>
      </c>
      <c r="V1463" t="s">
        <v>6127</v>
      </c>
    </row>
    <row r="1464" spans="2:27" x14ac:dyDescent="0.35">
      <c r="B1464">
        <v>1521</v>
      </c>
      <c r="C1464" t="s">
        <v>461</v>
      </c>
      <c r="D1464" t="s">
        <v>6128</v>
      </c>
      <c r="E1464" t="s">
        <v>6129</v>
      </c>
      <c r="F1464" t="s">
        <v>7</v>
      </c>
      <c r="H1464" t="s">
        <v>464</v>
      </c>
      <c r="K1464" t="s">
        <v>716</v>
      </c>
      <c r="L1464" t="s">
        <v>317</v>
      </c>
      <c r="N1464" t="s">
        <v>34</v>
      </c>
      <c r="P1464" t="s">
        <v>47</v>
      </c>
      <c r="Q1464">
        <v>2001</v>
      </c>
      <c r="T1464" t="s">
        <v>36</v>
      </c>
      <c r="U1464" t="s">
        <v>37</v>
      </c>
      <c r="V1464" t="s">
        <v>6130</v>
      </c>
    </row>
    <row r="1465" spans="2:27" x14ac:dyDescent="0.35">
      <c r="B1465">
        <v>1522</v>
      </c>
      <c r="C1465" t="s">
        <v>302</v>
      </c>
      <c r="D1465" t="s">
        <v>6131</v>
      </c>
      <c r="E1465" t="s">
        <v>6132</v>
      </c>
      <c r="F1465" t="s">
        <v>7</v>
      </c>
      <c r="H1465" t="s">
        <v>305</v>
      </c>
      <c r="K1465" t="s">
        <v>484</v>
      </c>
      <c r="L1465" t="s">
        <v>44</v>
      </c>
      <c r="N1465" t="s">
        <v>134</v>
      </c>
      <c r="P1465" t="s">
        <v>444</v>
      </c>
      <c r="Q1465">
        <v>2001</v>
      </c>
      <c r="T1465" t="s">
        <v>36</v>
      </c>
      <c r="U1465" t="s">
        <v>37</v>
      </c>
      <c r="V1465" t="s">
        <v>6133</v>
      </c>
    </row>
    <row r="1466" spans="2:27" x14ac:dyDescent="0.35">
      <c r="B1466">
        <v>1523</v>
      </c>
      <c r="C1466" t="s">
        <v>461</v>
      </c>
      <c r="D1466" t="s">
        <v>6134</v>
      </c>
      <c r="E1466" t="s">
        <v>6135</v>
      </c>
      <c r="F1466" t="s">
        <v>7</v>
      </c>
      <c r="H1466" t="s">
        <v>464</v>
      </c>
      <c r="K1466" t="s">
        <v>6136</v>
      </c>
      <c r="L1466" t="s">
        <v>6137</v>
      </c>
      <c r="M1466" t="s">
        <v>6138</v>
      </c>
      <c r="N1466" t="s">
        <v>605</v>
      </c>
      <c r="P1466" t="s">
        <v>35</v>
      </c>
      <c r="Q1466">
        <v>2011</v>
      </c>
      <c r="R1466">
        <v>2011</v>
      </c>
      <c r="S1466">
        <v>2019</v>
      </c>
      <c r="T1466" t="s">
        <v>158</v>
      </c>
      <c r="U1466" t="s">
        <v>2131</v>
      </c>
      <c r="V1466" t="s">
        <v>6139</v>
      </c>
      <c r="W1466" t="s">
        <v>6140</v>
      </c>
      <c r="X1466" t="s">
        <v>6141</v>
      </c>
      <c r="Y1466" t="s">
        <v>6142</v>
      </c>
      <c r="Z1466" t="s">
        <v>6143</v>
      </c>
      <c r="AA1466" t="s">
        <v>335</v>
      </c>
    </row>
    <row r="1467" spans="2:27" ht="87" x14ac:dyDescent="0.35">
      <c r="B1467">
        <v>1524</v>
      </c>
      <c r="C1467" t="s">
        <v>461</v>
      </c>
      <c r="D1467" t="s">
        <v>6144</v>
      </c>
      <c r="E1467" t="s">
        <v>6145</v>
      </c>
      <c r="F1467" t="s">
        <v>7</v>
      </c>
      <c r="H1467" t="s">
        <v>464</v>
      </c>
      <c r="K1467" t="s">
        <v>389</v>
      </c>
      <c r="L1467" t="s">
        <v>6146</v>
      </c>
      <c r="M1467" t="s">
        <v>6147</v>
      </c>
      <c r="N1467" t="s">
        <v>473</v>
      </c>
      <c r="P1467" t="s">
        <v>47</v>
      </c>
      <c r="Q1467">
        <v>2019</v>
      </c>
      <c r="R1467">
        <v>2020</v>
      </c>
      <c r="S1467">
        <v>2030</v>
      </c>
      <c r="T1467" t="s">
        <v>158</v>
      </c>
      <c r="U1467" t="s">
        <v>3481</v>
      </c>
      <c r="V1467" s="1" t="s">
        <v>6148</v>
      </c>
    </row>
    <row r="1468" spans="2:27" x14ac:dyDescent="0.35">
      <c r="B1468">
        <v>1525</v>
      </c>
      <c r="C1468" t="s">
        <v>461</v>
      </c>
      <c r="D1468" t="s">
        <v>6149</v>
      </c>
      <c r="E1468" t="s">
        <v>6150</v>
      </c>
      <c r="F1468" t="s">
        <v>7</v>
      </c>
      <c r="H1468" t="s">
        <v>464</v>
      </c>
      <c r="K1468" t="s">
        <v>6151</v>
      </c>
      <c r="L1468" t="s">
        <v>6152</v>
      </c>
      <c r="M1468" t="s">
        <v>6153</v>
      </c>
      <c r="N1468" t="s">
        <v>473</v>
      </c>
      <c r="P1468" t="s">
        <v>35</v>
      </c>
      <c r="Q1468">
        <v>2011</v>
      </c>
      <c r="R1468">
        <v>2011</v>
      </c>
      <c r="S1468">
        <v>2030</v>
      </c>
      <c r="T1468" t="s">
        <v>36</v>
      </c>
      <c r="U1468" t="s">
        <v>37</v>
      </c>
      <c r="V1468" t="s">
        <v>6154</v>
      </c>
    </row>
    <row r="1469" spans="2:27" x14ac:dyDescent="0.35">
      <c r="B1469">
        <v>1526</v>
      </c>
      <c r="C1469" t="s">
        <v>217</v>
      </c>
      <c r="D1469" t="s">
        <v>6155</v>
      </c>
      <c r="E1469" t="s">
        <v>6156</v>
      </c>
      <c r="F1469" t="s">
        <v>7</v>
      </c>
      <c r="H1469" t="s">
        <v>220</v>
      </c>
      <c r="K1469" t="s">
        <v>517</v>
      </c>
      <c r="L1469" t="s">
        <v>44</v>
      </c>
      <c r="N1469" t="s">
        <v>532</v>
      </c>
      <c r="P1469" t="s">
        <v>54</v>
      </c>
      <c r="Q1469">
        <v>2000</v>
      </c>
      <c r="T1469" t="s">
        <v>36</v>
      </c>
      <c r="U1469" t="s">
        <v>676</v>
      </c>
    </row>
    <row r="1470" spans="2:27" x14ac:dyDescent="0.35">
      <c r="B1470">
        <v>1527</v>
      </c>
      <c r="C1470" t="s">
        <v>302</v>
      </c>
      <c r="D1470" t="s">
        <v>6157</v>
      </c>
      <c r="E1470" t="s">
        <v>6158</v>
      </c>
      <c r="F1470" t="s">
        <v>7</v>
      </c>
      <c r="H1470" t="s">
        <v>305</v>
      </c>
      <c r="K1470" t="s">
        <v>454</v>
      </c>
      <c r="L1470" t="s">
        <v>919</v>
      </c>
      <c r="N1470" t="s">
        <v>117</v>
      </c>
      <c r="P1470" t="s">
        <v>54</v>
      </c>
      <c r="Q1470">
        <v>2000</v>
      </c>
      <c r="T1470" t="s">
        <v>36</v>
      </c>
      <c r="U1470" t="s">
        <v>37</v>
      </c>
      <c r="V1470" t="s">
        <v>6159</v>
      </c>
    </row>
    <row r="1471" spans="2:27" x14ac:dyDescent="0.35">
      <c r="B1471">
        <v>1528</v>
      </c>
      <c r="C1471" t="s">
        <v>302</v>
      </c>
      <c r="D1471" t="s">
        <v>6160</v>
      </c>
      <c r="E1471" t="s">
        <v>6161</v>
      </c>
      <c r="F1471" t="s">
        <v>7</v>
      </c>
      <c r="H1471" t="s">
        <v>305</v>
      </c>
      <c r="K1471" t="s">
        <v>6162</v>
      </c>
      <c r="L1471" t="s">
        <v>919</v>
      </c>
      <c r="N1471" t="s">
        <v>473</v>
      </c>
      <c r="P1471" t="s">
        <v>35</v>
      </c>
      <c r="Q1471">
        <v>2003</v>
      </c>
      <c r="T1471" t="s">
        <v>36</v>
      </c>
      <c r="U1471" t="s">
        <v>37</v>
      </c>
      <c r="V1471" t="s">
        <v>6163</v>
      </c>
    </row>
    <row r="1472" spans="2:27" x14ac:dyDescent="0.35">
      <c r="B1472">
        <v>1529</v>
      </c>
      <c r="C1472" t="s">
        <v>302</v>
      </c>
      <c r="D1472" t="s">
        <v>6164</v>
      </c>
      <c r="E1472" t="s">
        <v>6165</v>
      </c>
      <c r="F1472" t="s">
        <v>7</v>
      </c>
      <c r="H1472" t="s">
        <v>305</v>
      </c>
      <c r="K1472" t="s">
        <v>6166</v>
      </c>
      <c r="L1472" t="s">
        <v>44</v>
      </c>
      <c r="N1472" t="s">
        <v>319</v>
      </c>
      <c r="P1472" t="s">
        <v>54</v>
      </c>
      <c r="Q1472">
        <v>2007</v>
      </c>
      <c r="T1472" t="s">
        <v>36</v>
      </c>
      <c r="U1472" t="s">
        <v>37</v>
      </c>
      <c r="V1472" t="s">
        <v>6167</v>
      </c>
    </row>
    <row r="1473" spans="2:27" x14ac:dyDescent="0.35">
      <c r="B1473">
        <v>1530</v>
      </c>
      <c r="C1473" t="s">
        <v>119</v>
      </c>
      <c r="D1473" t="s">
        <v>6168</v>
      </c>
      <c r="E1473" t="s">
        <v>3311</v>
      </c>
      <c r="F1473" t="s">
        <v>7</v>
      </c>
      <c r="H1473" t="s">
        <v>122</v>
      </c>
      <c r="K1473" t="s">
        <v>2595</v>
      </c>
      <c r="L1473" t="s">
        <v>44</v>
      </c>
      <c r="M1473" t="s">
        <v>6169</v>
      </c>
      <c r="N1473" t="s">
        <v>134</v>
      </c>
      <c r="P1473" t="s">
        <v>35</v>
      </c>
      <c r="Q1473">
        <v>2015</v>
      </c>
      <c r="T1473" t="s">
        <v>36</v>
      </c>
      <c r="U1473" t="s">
        <v>37</v>
      </c>
      <c r="V1473" t="s">
        <v>6170</v>
      </c>
      <c r="W1473" t="s">
        <v>6171</v>
      </c>
      <c r="X1473" t="s">
        <v>2105</v>
      </c>
      <c r="Y1473">
        <v>0.13</v>
      </c>
      <c r="Z1473">
        <v>0</v>
      </c>
      <c r="AA1473">
        <v>2030</v>
      </c>
    </row>
    <row r="1474" spans="2:27" x14ac:dyDescent="0.35">
      <c r="B1474">
        <v>1531</v>
      </c>
      <c r="C1474" t="s">
        <v>27</v>
      </c>
      <c r="D1474" t="s">
        <v>6172</v>
      </c>
      <c r="E1474" t="s">
        <v>6173</v>
      </c>
      <c r="F1474" t="s">
        <v>7</v>
      </c>
      <c r="H1474" t="s">
        <v>30</v>
      </c>
      <c r="K1474" t="s">
        <v>2234</v>
      </c>
      <c r="L1474" t="s">
        <v>44</v>
      </c>
      <c r="M1474" t="s">
        <v>1252</v>
      </c>
      <c r="N1474" t="s">
        <v>134</v>
      </c>
      <c r="P1474" t="s">
        <v>47</v>
      </c>
      <c r="Q1474">
        <v>2002</v>
      </c>
      <c r="T1474" t="s">
        <v>36</v>
      </c>
      <c r="U1474" t="s">
        <v>37</v>
      </c>
      <c r="V1474" t="s">
        <v>6174</v>
      </c>
    </row>
    <row r="1475" spans="2:27" x14ac:dyDescent="0.35">
      <c r="B1475">
        <v>1532</v>
      </c>
      <c r="C1475" t="s">
        <v>499</v>
      </c>
      <c r="D1475" t="s">
        <v>6175</v>
      </c>
      <c r="E1475" t="s">
        <v>6176</v>
      </c>
      <c r="F1475" t="s">
        <v>7</v>
      </c>
      <c r="H1475" t="s">
        <v>502</v>
      </c>
      <c r="K1475" t="s">
        <v>2234</v>
      </c>
      <c r="L1475" t="s">
        <v>44</v>
      </c>
      <c r="N1475" t="s">
        <v>134</v>
      </c>
      <c r="P1475" t="s">
        <v>47</v>
      </c>
      <c r="Q1475">
        <v>2005</v>
      </c>
      <c r="R1475">
        <v>2005</v>
      </c>
      <c r="T1475" t="s">
        <v>36</v>
      </c>
      <c r="U1475" t="s">
        <v>37</v>
      </c>
      <c r="V1475" t="s">
        <v>6177</v>
      </c>
    </row>
    <row r="1476" spans="2:27" x14ac:dyDescent="0.35">
      <c r="B1476">
        <v>1533</v>
      </c>
      <c r="C1476" t="s">
        <v>177</v>
      </c>
      <c r="D1476" t="s">
        <v>6178</v>
      </c>
      <c r="E1476" t="s">
        <v>6179</v>
      </c>
      <c r="F1476" t="s">
        <v>7</v>
      </c>
      <c r="H1476" t="s">
        <v>180</v>
      </c>
      <c r="K1476" t="s">
        <v>69</v>
      </c>
      <c r="L1476" t="s">
        <v>3915</v>
      </c>
      <c r="N1476" t="s">
        <v>34</v>
      </c>
      <c r="P1476" t="s">
        <v>35</v>
      </c>
      <c r="Q1476">
        <v>2001</v>
      </c>
      <c r="T1476" t="s">
        <v>36</v>
      </c>
      <c r="U1476" t="s">
        <v>37</v>
      </c>
      <c r="V1476" t="s">
        <v>6180</v>
      </c>
    </row>
    <row r="1477" spans="2:27" x14ac:dyDescent="0.35">
      <c r="B1477">
        <v>1534</v>
      </c>
      <c r="C1477" t="s">
        <v>177</v>
      </c>
      <c r="D1477" t="s">
        <v>6181</v>
      </c>
      <c r="E1477" t="s">
        <v>6182</v>
      </c>
      <c r="F1477" t="s">
        <v>7</v>
      </c>
      <c r="H1477" t="s">
        <v>180</v>
      </c>
      <c r="K1477" t="s">
        <v>201</v>
      </c>
      <c r="L1477" t="s">
        <v>317</v>
      </c>
      <c r="N1477" t="s">
        <v>473</v>
      </c>
      <c r="P1477" t="s">
        <v>47</v>
      </c>
      <c r="Q1477">
        <v>2005</v>
      </c>
      <c r="T1477" t="s">
        <v>36</v>
      </c>
      <c r="U1477" t="s">
        <v>37</v>
      </c>
      <c r="V1477" t="s">
        <v>6183</v>
      </c>
    </row>
    <row r="1478" spans="2:27" x14ac:dyDescent="0.35">
      <c r="B1478">
        <v>1535</v>
      </c>
      <c r="C1478" t="s">
        <v>65</v>
      </c>
      <c r="D1478" t="s">
        <v>6184</v>
      </c>
      <c r="E1478" t="s">
        <v>6185</v>
      </c>
      <c r="F1478" t="s">
        <v>7</v>
      </c>
      <c r="H1478" t="s">
        <v>68</v>
      </c>
      <c r="K1478" t="s">
        <v>3061</v>
      </c>
      <c r="L1478" t="s">
        <v>3783</v>
      </c>
      <c r="N1478" t="s">
        <v>34</v>
      </c>
      <c r="P1478" t="s">
        <v>47</v>
      </c>
      <c r="Q1478">
        <v>2004</v>
      </c>
      <c r="T1478" t="s">
        <v>36</v>
      </c>
      <c r="U1478" t="s">
        <v>37</v>
      </c>
      <c r="V1478" t="s">
        <v>6186</v>
      </c>
    </row>
    <row r="1479" spans="2:27" ht="29" x14ac:dyDescent="0.35">
      <c r="B1479">
        <v>1536</v>
      </c>
      <c r="C1479" t="s">
        <v>128</v>
      </c>
      <c r="D1479" s="1" t="s">
        <v>6187</v>
      </c>
      <c r="E1479" t="s">
        <v>6188</v>
      </c>
      <c r="F1479" t="s">
        <v>7</v>
      </c>
      <c r="H1479" t="s">
        <v>131</v>
      </c>
      <c r="K1479" t="s">
        <v>6189</v>
      </c>
      <c r="L1479" t="s">
        <v>32</v>
      </c>
      <c r="N1479" t="s">
        <v>34</v>
      </c>
      <c r="P1479" t="s">
        <v>47</v>
      </c>
      <c r="Q1479">
        <v>2012</v>
      </c>
      <c r="T1479" t="s">
        <v>36</v>
      </c>
      <c r="U1479" t="s">
        <v>37</v>
      </c>
      <c r="V1479" t="s">
        <v>6190</v>
      </c>
    </row>
    <row r="1480" spans="2:27" x14ac:dyDescent="0.35">
      <c r="B1480">
        <v>1537</v>
      </c>
      <c r="C1480" t="s">
        <v>128</v>
      </c>
      <c r="D1480" s="1" t="s">
        <v>6191</v>
      </c>
      <c r="E1480" t="s">
        <v>6192</v>
      </c>
      <c r="F1480" t="s">
        <v>7</v>
      </c>
      <c r="H1480" t="s">
        <v>131</v>
      </c>
      <c r="K1480" t="s">
        <v>542</v>
      </c>
      <c r="L1480" t="s">
        <v>32</v>
      </c>
      <c r="N1480" t="s">
        <v>34</v>
      </c>
      <c r="P1480" t="s">
        <v>47</v>
      </c>
      <c r="Q1480">
        <v>2014</v>
      </c>
      <c r="T1480" t="s">
        <v>36</v>
      </c>
      <c r="U1480" t="s">
        <v>37</v>
      </c>
      <c r="V1480" t="s">
        <v>6193</v>
      </c>
    </row>
    <row r="1481" spans="2:27" ht="29" x14ac:dyDescent="0.35">
      <c r="B1481">
        <v>1538</v>
      </c>
      <c r="C1481" t="s">
        <v>128</v>
      </c>
      <c r="D1481" s="1" t="s">
        <v>6194</v>
      </c>
      <c r="E1481" t="s">
        <v>6195</v>
      </c>
      <c r="F1481" t="s">
        <v>7</v>
      </c>
      <c r="H1481" t="s">
        <v>131</v>
      </c>
      <c r="K1481" t="s">
        <v>6196</v>
      </c>
      <c r="L1481" t="s">
        <v>32</v>
      </c>
      <c r="N1481" t="s">
        <v>34</v>
      </c>
      <c r="P1481" t="s">
        <v>47</v>
      </c>
      <c r="Q1481">
        <v>2012</v>
      </c>
      <c r="T1481" t="s">
        <v>36</v>
      </c>
      <c r="U1481" t="s">
        <v>37</v>
      </c>
      <c r="V1481" t="s">
        <v>6197</v>
      </c>
    </row>
    <row r="1482" spans="2:27" x14ac:dyDescent="0.35">
      <c r="B1482">
        <v>1539</v>
      </c>
      <c r="C1482" t="s">
        <v>254</v>
      </c>
      <c r="D1482" t="s">
        <v>6198</v>
      </c>
      <c r="E1482" t="s">
        <v>6199</v>
      </c>
      <c r="F1482" t="s">
        <v>7</v>
      </c>
      <c r="H1482" t="s">
        <v>257</v>
      </c>
      <c r="K1482" t="s">
        <v>454</v>
      </c>
      <c r="L1482" t="s">
        <v>44</v>
      </c>
      <c r="N1482" t="s">
        <v>134</v>
      </c>
      <c r="P1482" t="s">
        <v>47</v>
      </c>
      <c r="Q1482">
        <v>2004</v>
      </c>
      <c r="T1482" t="s">
        <v>36</v>
      </c>
      <c r="U1482" t="s">
        <v>37</v>
      </c>
      <c r="V1482" t="s">
        <v>6200</v>
      </c>
    </row>
    <row r="1483" spans="2:27" x14ac:dyDescent="0.35">
      <c r="B1483">
        <v>1540</v>
      </c>
      <c r="C1483" t="s">
        <v>254</v>
      </c>
      <c r="D1483" t="s">
        <v>6201</v>
      </c>
      <c r="E1483" t="s">
        <v>6202</v>
      </c>
      <c r="F1483" t="s">
        <v>7</v>
      </c>
      <c r="H1483" t="s">
        <v>257</v>
      </c>
      <c r="K1483" t="s">
        <v>454</v>
      </c>
      <c r="L1483" t="s">
        <v>44</v>
      </c>
      <c r="N1483" t="s">
        <v>134</v>
      </c>
      <c r="P1483" t="s">
        <v>47</v>
      </c>
      <c r="Q1483">
        <v>2004</v>
      </c>
      <c r="T1483" t="s">
        <v>36</v>
      </c>
      <c r="U1483" t="s">
        <v>37</v>
      </c>
      <c r="V1483" t="s">
        <v>6203</v>
      </c>
    </row>
    <row r="1484" spans="2:27" x14ac:dyDescent="0.35">
      <c r="B1484">
        <v>1541</v>
      </c>
      <c r="C1484" t="s">
        <v>254</v>
      </c>
      <c r="D1484" t="s">
        <v>6204</v>
      </c>
      <c r="E1484" t="s">
        <v>6205</v>
      </c>
      <c r="F1484" t="s">
        <v>7</v>
      </c>
      <c r="H1484" t="s">
        <v>257</v>
      </c>
      <c r="K1484" t="s">
        <v>454</v>
      </c>
      <c r="L1484" t="s">
        <v>44</v>
      </c>
      <c r="N1484" t="s">
        <v>134</v>
      </c>
      <c r="P1484" t="s">
        <v>47</v>
      </c>
      <c r="Q1484">
        <v>2004</v>
      </c>
      <c r="T1484" t="s">
        <v>36</v>
      </c>
      <c r="U1484" t="s">
        <v>37</v>
      </c>
      <c r="V1484" t="s">
        <v>6206</v>
      </c>
    </row>
    <row r="1485" spans="2:27" x14ac:dyDescent="0.35">
      <c r="B1485">
        <v>1542</v>
      </c>
      <c r="C1485" t="s">
        <v>254</v>
      </c>
      <c r="D1485" t="s">
        <v>6207</v>
      </c>
      <c r="E1485" t="s">
        <v>6208</v>
      </c>
      <c r="F1485" t="s">
        <v>7</v>
      </c>
      <c r="H1485" t="s">
        <v>257</v>
      </c>
      <c r="K1485" t="s">
        <v>454</v>
      </c>
      <c r="L1485" t="s">
        <v>44</v>
      </c>
      <c r="N1485" t="s">
        <v>134</v>
      </c>
      <c r="P1485" t="s">
        <v>35</v>
      </c>
      <c r="Q1485">
        <v>2004</v>
      </c>
      <c r="T1485" t="s">
        <v>36</v>
      </c>
      <c r="U1485" t="s">
        <v>37</v>
      </c>
      <c r="V1485" t="s">
        <v>6209</v>
      </c>
    </row>
    <row r="1486" spans="2:27" ht="29" x14ac:dyDescent="0.35">
      <c r="B1486">
        <v>1543</v>
      </c>
      <c r="C1486" t="s">
        <v>128</v>
      </c>
      <c r="D1486" s="1" t="s">
        <v>6210</v>
      </c>
      <c r="E1486" t="s">
        <v>6211</v>
      </c>
      <c r="F1486" t="s">
        <v>7</v>
      </c>
      <c r="H1486" t="s">
        <v>131</v>
      </c>
      <c r="K1486" t="s">
        <v>6212</v>
      </c>
      <c r="L1486" t="s">
        <v>317</v>
      </c>
      <c r="M1486" t="s">
        <v>6213</v>
      </c>
      <c r="N1486" t="s">
        <v>34</v>
      </c>
      <c r="P1486" t="s">
        <v>47</v>
      </c>
      <c r="Q1486">
        <v>2015</v>
      </c>
      <c r="T1486" t="s">
        <v>36</v>
      </c>
      <c r="U1486" t="s">
        <v>37</v>
      </c>
      <c r="V1486" t="s">
        <v>6214</v>
      </c>
    </row>
    <row r="1487" spans="2:27" x14ac:dyDescent="0.35">
      <c r="B1487">
        <v>1544</v>
      </c>
      <c r="C1487" t="s">
        <v>128</v>
      </c>
      <c r="D1487" s="1" t="s">
        <v>6215</v>
      </c>
      <c r="E1487" t="s">
        <v>6216</v>
      </c>
      <c r="F1487" t="s">
        <v>7</v>
      </c>
      <c r="H1487" t="s">
        <v>131</v>
      </c>
      <c r="K1487" t="s">
        <v>6217</v>
      </c>
      <c r="L1487" t="s">
        <v>32</v>
      </c>
      <c r="N1487" t="s">
        <v>34</v>
      </c>
      <c r="P1487" t="s">
        <v>47</v>
      </c>
      <c r="Q1487">
        <v>2013</v>
      </c>
      <c r="T1487" t="s">
        <v>36</v>
      </c>
      <c r="U1487" t="s">
        <v>37</v>
      </c>
      <c r="V1487" t="s">
        <v>6218</v>
      </c>
    </row>
    <row r="1488" spans="2:27" x14ac:dyDescent="0.35">
      <c r="B1488">
        <v>1545</v>
      </c>
      <c r="C1488" t="s">
        <v>302</v>
      </c>
      <c r="D1488" t="s">
        <v>6219</v>
      </c>
      <c r="E1488" t="s">
        <v>6220</v>
      </c>
      <c r="F1488" t="s">
        <v>7</v>
      </c>
      <c r="H1488" t="s">
        <v>305</v>
      </c>
      <c r="K1488" t="s">
        <v>5793</v>
      </c>
      <c r="L1488" t="s">
        <v>96</v>
      </c>
      <c r="N1488" t="s">
        <v>63</v>
      </c>
      <c r="P1488" t="s">
        <v>35</v>
      </c>
      <c r="Q1488">
        <v>2001</v>
      </c>
      <c r="T1488" t="s">
        <v>36</v>
      </c>
      <c r="U1488" t="s">
        <v>37</v>
      </c>
      <c r="V1488" t="s">
        <v>6221</v>
      </c>
    </row>
    <row r="1489" spans="2:22" x14ac:dyDescent="0.35">
      <c r="B1489">
        <v>1546</v>
      </c>
      <c r="C1489" t="s">
        <v>177</v>
      </c>
      <c r="D1489" t="s">
        <v>6222</v>
      </c>
      <c r="E1489" t="s">
        <v>6223</v>
      </c>
      <c r="F1489" t="s">
        <v>7</v>
      </c>
      <c r="H1489" t="s">
        <v>180</v>
      </c>
      <c r="K1489" t="s">
        <v>6224</v>
      </c>
      <c r="L1489" t="s">
        <v>1404</v>
      </c>
      <c r="N1489" t="s">
        <v>146</v>
      </c>
      <c r="P1489" t="s">
        <v>54</v>
      </c>
      <c r="Q1489">
        <v>2007</v>
      </c>
      <c r="T1489" t="s">
        <v>36</v>
      </c>
      <c r="U1489" t="s">
        <v>37</v>
      </c>
      <c r="V1489" t="s">
        <v>6225</v>
      </c>
    </row>
    <row r="1490" spans="2:22" x14ac:dyDescent="0.35">
      <c r="B1490">
        <v>1547</v>
      </c>
      <c r="C1490" t="s">
        <v>83</v>
      </c>
      <c r="D1490" s="1" t="s">
        <v>6226</v>
      </c>
      <c r="E1490" t="s">
        <v>6227</v>
      </c>
      <c r="F1490" t="s">
        <v>7</v>
      </c>
      <c r="H1490" t="s">
        <v>86</v>
      </c>
      <c r="K1490" t="s">
        <v>1987</v>
      </c>
      <c r="L1490" t="s">
        <v>44</v>
      </c>
      <c r="N1490" t="s">
        <v>134</v>
      </c>
      <c r="P1490" t="s">
        <v>47</v>
      </c>
      <c r="Q1490">
        <v>2004</v>
      </c>
      <c r="T1490" t="s">
        <v>36</v>
      </c>
      <c r="U1490" t="s">
        <v>37</v>
      </c>
      <c r="V1490" t="s">
        <v>6228</v>
      </c>
    </row>
    <row r="1491" spans="2:22" x14ac:dyDescent="0.35">
      <c r="B1491">
        <v>1548</v>
      </c>
      <c r="C1491" t="s">
        <v>177</v>
      </c>
      <c r="D1491" t="s">
        <v>6229</v>
      </c>
      <c r="E1491" t="s">
        <v>6230</v>
      </c>
      <c r="F1491" t="s">
        <v>7</v>
      </c>
      <c r="H1491" t="s">
        <v>180</v>
      </c>
      <c r="K1491" t="s">
        <v>415</v>
      </c>
      <c r="L1491" t="s">
        <v>485</v>
      </c>
      <c r="N1491" t="s">
        <v>63</v>
      </c>
      <c r="P1491" t="s">
        <v>54</v>
      </c>
      <c r="Q1491">
        <v>2006</v>
      </c>
      <c r="T1491" t="s">
        <v>36</v>
      </c>
      <c r="U1491" t="s">
        <v>37</v>
      </c>
      <c r="V1491" t="s">
        <v>6231</v>
      </c>
    </row>
    <row r="1492" spans="2:22" x14ac:dyDescent="0.35">
      <c r="B1492">
        <v>1549</v>
      </c>
      <c r="C1492" t="s">
        <v>177</v>
      </c>
      <c r="D1492" t="s">
        <v>6232</v>
      </c>
      <c r="E1492" t="s">
        <v>6233</v>
      </c>
      <c r="F1492" t="s">
        <v>7</v>
      </c>
      <c r="H1492" t="s">
        <v>180</v>
      </c>
      <c r="K1492" t="s">
        <v>6234</v>
      </c>
      <c r="L1492" t="s">
        <v>317</v>
      </c>
      <c r="N1492" t="s">
        <v>34</v>
      </c>
      <c r="P1492" t="s">
        <v>47</v>
      </c>
      <c r="Q1492">
        <v>2003</v>
      </c>
      <c r="T1492" t="s">
        <v>36</v>
      </c>
      <c r="U1492" t="s">
        <v>37</v>
      </c>
      <c r="V1492" t="s">
        <v>6235</v>
      </c>
    </row>
    <row r="1493" spans="2:22" x14ac:dyDescent="0.35">
      <c r="B1493">
        <v>1550</v>
      </c>
      <c r="C1493" t="s">
        <v>177</v>
      </c>
      <c r="D1493" t="s">
        <v>6236</v>
      </c>
      <c r="E1493" t="s">
        <v>6237</v>
      </c>
      <c r="F1493" t="s">
        <v>7</v>
      </c>
      <c r="H1493" t="s">
        <v>180</v>
      </c>
      <c r="K1493" t="s">
        <v>6238</v>
      </c>
      <c r="L1493" t="s">
        <v>32</v>
      </c>
      <c r="N1493" t="s">
        <v>34</v>
      </c>
      <c r="P1493" t="s">
        <v>54</v>
      </c>
      <c r="Q1493">
        <v>2003</v>
      </c>
      <c r="T1493" t="s">
        <v>36</v>
      </c>
      <c r="U1493" t="s">
        <v>37</v>
      </c>
    </row>
    <row r="1494" spans="2:22" x14ac:dyDescent="0.35">
      <c r="B1494">
        <v>1551</v>
      </c>
      <c r="C1494" t="s">
        <v>177</v>
      </c>
      <c r="D1494" t="s">
        <v>6239</v>
      </c>
      <c r="E1494" t="s">
        <v>6240</v>
      </c>
      <c r="F1494" t="s">
        <v>7</v>
      </c>
      <c r="H1494" t="s">
        <v>180</v>
      </c>
      <c r="K1494" t="s">
        <v>6241</v>
      </c>
      <c r="L1494" t="s">
        <v>32</v>
      </c>
      <c r="N1494" t="s">
        <v>605</v>
      </c>
      <c r="P1494" t="s">
        <v>47</v>
      </c>
      <c r="Q1494">
        <v>2003</v>
      </c>
      <c r="T1494" t="s">
        <v>36</v>
      </c>
      <c r="U1494" t="s">
        <v>37</v>
      </c>
      <c r="V1494" t="s">
        <v>6242</v>
      </c>
    </row>
    <row r="1495" spans="2:22" x14ac:dyDescent="0.35">
      <c r="B1495">
        <v>1552</v>
      </c>
      <c r="C1495" t="s">
        <v>177</v>
      </c>
      <c r="D1495" t="s">
        <v>6243</v>
      </c>
      <c r="E1495" t="s">
        <v>6244</v>
      </c>
      <c r="F1495" t="s">
        <v>7</v>
      </c>
      <c r="H1495" t="s">
        <v>180</v>
      </c>
      <c r="K1495" t="s">
        <v>415</v>
      </c>
      <c r="L1495" t="s">
        <v>44</v>
      </c>
      <c r="N1495" t="s">
        <v>36</v>
      </c>
      <c r="P1495" t="s">
        <v>54</v>
      </c>
      <c r="Q1495">
        <v>2003</v>
      </c>
      <c r="T1495" t="s">
        <v>36</v>
      </c>
      <c r="U1495" t="s">
        <v>37</v>
      </c>
      <c r="V1495" t="s">
        <v>6245</v>
      </c>
    </row>
    <row r="1496" spans="2:22" x14ac:dyDescent="0.35">
      <c r="B1496">
        <v>1553</v>
      </c>
      <c r="C1496" t="s">
        <v>65</v>
      </c>
      <c r="D1496" t="s">
        <v>6246</v>
      </c>
      <c r="E1496" t="s">
        <v>6247</v>
      </c>
      <c r="F1496" t="s">
        <v>7</v>
      </c>
      <c r="H1496" t="s">
        <v>68</v>
      </c>
      <c r="K1496" t="s">
        <v>517</v>
      </c>
      <c r="L1496" t="s">
        <v>485</v>
      </c>
      <c r="N1496" t="s">
        <v>63</v>
      </c>
      <c r="P1496" t="s">
        <v>47</v>
      </c>
      <c r="Q1496">
        <v>2003</v>
      </c>
      <c r="T1496" t="s">
        <v>36</v>
      </c>
      <c r="U1496" t="s">
        <v>37</v>
      </c>
      <c r="V1496" t="s">
        <v>6248</v>
      </c>
    </row>
    <row r="1497" spans="2:22" x14ac:dyDescent="0.35">
      <c r="B1497">
        <v>1554</v>
      </c>
      <c r="C1497" t="s">
        <v>254</v>
      </c>
      <c r="D1497" t="s">
        <v>6249</v>
      </c>
      <c r="E1497" t="s">
        <v>6250</v>
      </c>
      <c r="F1497" t="s">
        <v>7</v>
      </c>
      <c r="H1497" t="s">
        <v>257</v>
      </c>
      <c r="K1497" t="s">
        <v>186</v>
      </c>
      <c r="L1497" t="s">
        <v>32</v>
      </c>
      <c r="N1497" t="s">
        <v>34</v>
      </c>
      <c r="P1497" t="s">
        <v>35</v>
      </c>
      <c r="Q1497">
        <v>2001</v>
      </c>
      <c r="T1497" t="s">
        <v>36</v>
      </c>
      <c r="U1497" t="s">
        <v>37</v>
      </c>
      <c r="V1497" t="s">
        <v>6251</v>
      </c>
    </row>
    <row r="1498" spans="2:22" x14ac:dyDescent="0.35">
      <c r="B1498">
        <v>1555</v>
      </c>
      <c r="C1498" t="s">
        <v>65</v>
      </c>
      <c r="D1498" t="s">
        <v>6252</v>
      </c>
      <c r="E1498" t="s">
        <v>6253</v>
      </c>
      <c r="F1498" t="s">
        <v>7</v>
      </c>
      <c r="H1498" t="s">
        <v>68</v>
      </c>
      <c r="K1498" t="s">
        <v>531</v>
      </c>
      <c r="L1498" t="s">
        <v>5220</v>
      </c>
      <c r="N1498" t="s">
        <v>352</v>
      </c>
      <c r="P1498" t="s">
        <v>35</v>
      </c>
      <c r="Q1498">
        <v>2002</v>
      </c>
      <c r="T1498" t="s">
        <v>36</v>
      </c>
      <c r="U1498" t="s">
        <v>37</v>
      </c>
    </row>
    <row r="1499" spans="2:22" x14ac:dyDescent="0.35">
      <c r="B1499">
        <v>1556</v>
      </c>
      <c r="C1499" t="s">
        <v>27</v>
      </c>
      <c r="D1499" t="s">
        <v>6254</v>
      </c>
      <c r="E1499" t="s">
        <v>6255</v>
      </c>
      <c r="F1499" t="s">
        <v>7</v>
      </c>
      <c r="H1499" t="s">
        <v>30</v>
      </c>
      <c r="K1499" t="s">
        <v>5503</v>
      </c>
      <c r="L1499" t="s">
        <v>32</v>
      </c>
      <c r="M1499" t="s">
        <v>6256</v>
      </c>
      <c r="N1499" t="s">
        <v>34</v>
      </c>
      <c r="P1499" t="s">
        <v>47</v>
      </c>
      <c r="Q1499">
        <v>1999</v>
      </c>
      <c r="T1499" t="s">
        <v>36</v>
      </c>
      <c r="U1499" t="s">
        <v>37</v>
      </c>
      <c r="V1499" t="s">
        <v>6257</v>
      </c>
    </row>
    <row r="1500" spans="2:22" x14ac:dyDescent="0.35">
      <c r="B1500">
        <v>1557</v>
      </c>
      <c r="C1500" t="s">
        <v>27</v>
      </c>
      <c r="D1500" t="s">
        <v>6254</v>
      </c>
      <c r="E1500" t="s">
        <v>6255</v>
      </c>
      <c r="F1500" t="s">
        <v>7</v>
      </c>
      <c r="H1500" t="s">
        <v>30</v>
      </c>
      <c r="K1500" t="s">
        <v>5503</v>
      </c>
      <c r="L1500" t="s">
        <v>32</v>
      </c>
      <c r="N1500" t="s">
        <v>34</v>
      </c>
      <c r="P1500" t="s">
        <v>54</v>
      </c>
      <c r="Q1500">
        <v>1999</v>
      </c>
      <c r="T1500" t="s">
        <v>36</v>
      </c>
      <c r="U1500" t="s">
        <v>37</v>
      </c>
      <c r="V1500" t="s">
        <v>6258</v>
      </c>
    </row>
    <row r="1501" spans="2:22" x14ac:dyDescent="0.35">
      <c r="B1501">
        <v>1558</v>
      </c>
      <c r="C1501" t="s">
        <v>39</v>
      </c>
      <c r="D1501" t="s">
        <v>6259</v>
      </c>
      <c r="E1501" t="s">
        <v>6260</v>
      </c>
      <c r="F1501" t="s">
        <v>7</v>
      </c>
      <c r="H1501" t="s">
        <v>42</v>
      </c>
      <c r="K1501" t="s">
        <v>6261</v>
      </c>
      <c r="L1501" t="s">
        <v>32</v>
      </c>
      <c r="N1501" t="s">
        <v>34</v>
      </c>
      <c r="P1501" t="s">
        <v>54</v>
      </c>
      <c r="Q1501">
        <v>2001</v>
      </c>
      <c r="S1501">
        <v>2003</v>
      </c>
      <c r="T1501" t="s">
        <v>36</v>
      </c>
      <c r="U1501" t="s">
        <v>37</v>
      </c>
      <c r="V1501" t="s">
        <v>6262</v>
      </c>
    </row>
    <row r="1502" spans="2:22" x14ac:dyDescent="0.35">
      <c r="B1502">
        <v>1559</v>
      </c>
      <c r="C1502" t="s">
        <v>56</v>
      </c>
      <c r="D1502" t="s">
        <v>6263</v>
      </c>
      <c r="E1502" t="s">
        <v>6264</v>
      </c>
      <c r="F1502" t="s">
        <v>7</v>
      </c>
      <c r="H1502" t="s">
        <v>59</v>
      </c>
      <c r="K1502" t="s">
        <v>6212</v>
      </c>
      <c r="L1502" t="s">
        <v>1371</v>
      </c>
      <c r="N1502" t="s">
        <v>211</v>
      </c>
      <c r="P1502" t="s">
        <v>47</v>
      </c>
      <c r="Q1502">
        <v>2002</v>
      </c>
      <c r="T1502" t="s">
        <v>36</v>
      </c>
      <c r="U1502" t="s">
        <v>37</v>
      </c>
      <c r="V1502" t="s">
        <v>3845</v>
      </c>
    </row>
    <row r="1503" spans="2:22" x14ac:dyDescent="0.35">
      <c r="B1503">
        <v>1560</v>
      </c>
      <c r="C1503" t="s">
        <v>261</v>
      </c>
      <c r="D1503" t="s">
        <v>6265</v>
      </c>
      <c r="E1503" t="s">
        <v>6266</v>
      </c>
      <c r="F1503" t="s">
        <v>7</v>
      </c>
      <c r="H1503" t="s">
        <v>264</v>
      </c>
      <c r="K1503" t="s">
        <v>2720</v>
      </c>
      <c r="L1503" t="s">
        <v>44</v>
      </c>
      <c r="M1503" t="s">
        <v>6267</v>
      </c>
      <c r="N1503" t="s">
        <v>53</v>
      </c>
      <c r="P1503" t="s">
        <v>47</v>
      </c>
      <c r="Q1503">
        <v>2011</v>
      </c>
      <c r="R1503">
        <v>2011</v>
      </c>
      <c r="T1503" t="s">
        <v>36</v>
      </c>
      <c r="U1503" t="s">
        <v>37</v>
      </c>
      <c r="V1503" t="s">
        <v>6268</v>
      </c>
    </row>
    <row r="1504" spans="2:22" x14ac:dyDescent="0.35">
      <c r="B1504">
        <v>1561</v>
      </c>
      <c r="C1504" t="s">
        <v>27</v>
      </c>
      <c r="D1504" t="s">
        <v>6269</v>
      </c>
      <c r="E1504" t="s">
        <v>5305</v>
      </c>
      <c r="F1504" t="s">
        <v>7</v>
      </c>
      <c r="H1504" t="s">
        <v>30</v>
      </c>
      <c r="K1504" t="s">
        <v>4991</v>
      </c>
      <c r="L1504" t="s">
        <v>966</v>
      </c>
      <c r="N1504" t="s">
        <v>2733</v>
      </c>
      <c r="P1504" t="s">
        <v>54</v>
      </c>
      <c r="Q1504">
        <v>2004</v>
      </c>
      <c r="T1504" t="s">
        <v>36</v>
      </c>
      <c r="U1504" t="s">
        <v>37</v>
      </c>
      <c r="V1504" t="s">
        <v>1878</v>
      </c>
    </row>
    <row r="1505" spans="2:27" x14ac:dyDescent="0.35">
      <c r="B1505">
        <v>1562</v>
      </c>
      <c r="C1505" t="s">
        <v>27</v>
      </c>
      <c r="D1505" t="s">
        <v>6270</v>
      </c>
      <c r="E1505" t="s">
        <v>6271</v>
      </c>
      <c r="F1505" t="s">
        <v>7</v>
      </c>
      <c r="H1505" t="s">
        <v>30</v>
      </c>
      <c r="K1505" t="s">
        <v>6272</v>
      </c>
      <c r="L1505" t="s">
        <v>32</v>
      </c>
      <c r="M1505" t="s">
        <v>6273</v>
      </c>
      <c r="N1505" t="s">
        <v>157</v>
      </c>
      <c r="P1505" t="s">
        <v>47</v>
      </c>
      <c r="Q1505">
        <v>2017</v>
      </c>
      <c r="T1505" t="s">
        <v>36</v>
      </c>
      <c r="U1505" t="s">
        <v>37</v>
      </c>
      <c r="V1505" t="s">
        <v>6274</v>
      </c>
    </row>
    <row r="1506" spans="2:27" x14ac:dyDescent="0.35">
      <c r="B1506">
        <v>1563</v>
      </c>
      <c r="C1506" t="s">
        <v>254</v>
      </c>
      <c r="D1506" t="s">
        <v>6275</v>
      </c>
      <c r="E1506" t="s">
        <v>6276</v>
      </c>
      <c r="F1506" t="s">
        <v>7</v>
      </c>
      <c r="H1506" t="s">
        <v>257</v>
      </c>
      <c r="K1506" t="s">
        <v>3541</v>
      </c>
      <c r="L1506" t="s">
        <v>187</v>
      </c>
      <c r="M1506" t="s">
        <v>6277</v>
      </c>
      <c r="N1506" t="s">
        <v>189</v>
      </c>
      <c r="P1506" t="s">
        <v>47</v>
      </c>
      <c r="Q1506">
        <v>2008</v>
      </c>
      <c r="T1506" t="s">
        <v>125</v>
      </c>
      <c r="U1506" t="s">
        <v>37</v>
      </c>
      <c r="V1506" t="s">
        <v>6278</v>
      </c>
    </row>
    <row r="1507" spans="2:27" x14ac:dyDescent="0.35">
      <c r="B1507">
        <v>1564</v>
      </c>
      <c r="C1507" t="s">
        <v>1283</v>
      </c>
      <c r="D1507" t="s">
        <v>6279</v>
      </c>
      <c r="E1507" t="s">
        <v>6280</v>
      </c>
      <c r="F1507" t="s">
        <v>1625</v>
      </c>
      <c r="H1507" t="s">
        <v>1286</v>
      </c>
      <c r="I1507" t="s">
        <v>6281</v>
      </c>
      <c r="K1507" t="s">
        <v>6282</v>
      </c>
      <c r="L1507" t="s">
        <v>88</v>
      </c>
      <c r="M1507" t="s">
        <v>6283</v>
      </c>
      <c r="N1507" t="s">
        <v>53</v>
      </c>
      <c r="O1507">
        <v>2</v>
      </c>
      <c r="P1507" t="s">
        <v>47</v>
      </c>
      <c r="Q1507">
        <v>2012</v>
      </c>
      <c r="T1507" t="s">
        <v>36</v>
      </c>
      <c r="U1507" t="s">
        <v>37</v>
      </c>
      <c r="V1507" t="s">
        <v>6284</v>
      </c>
    </row>
    <row r="1508" spans="2:27" x14ac:dyDescent="0.35">
      <c r="B1508">
        <v>1565</v>
      </c>
      <c r="C1508" t="s">
        <v>254</v>
      </c>
      <c r="D1508" t="s">
        <v>6285</v>
      </c>
      <c r="E1508" t="s">
        <v>1096</v>
      </c>
      <c r="F1508" t="s">
        <v>7</v>
      </c>
      <c r="H1508" t="s">
        <v>257</v>
      </c>
      <c r="K1508" t="s">
        <v>454</v>
      </c>
      <c r="L1508" t="s">
        <v>6286</v>
      </c>
      <c r="M1508" t="s">
        <v>6287</v>
      </c>
      <c r="N1508" t="s">
        <v>134</v>
      </c>
      <c r="P1508" t="s">
        <v>35</v>
      </c>
      <c r="Q1508">
        <v>2004</v>
      </c>
      <c r="T1508" t="s">
        <v>36</v>
      </c>
      <c r="U1508" t="s">
        <v>37</v>
      </c>
      <c r="V1508" t="s">
        <v>6288</v>
      </c>
    </row>
    <row r="1509" spans="2:27" x14ac:dyDescent="0.35">
      <c r="B1509">
        <v>1566</v>
      </c>
      <c r="C1509" t="s">
        <v>254</v>
      </c>
      <c r="D1509" t="s">
        <v>6289</v>
      </c>
      <c r="E1509" t="s">
        <v>6290</v>
      </c>
      <c r="F1509" t="s">
        <v>7</v>
      </c>
      <c r="H1509" t="s">
        <v>257</v>
      </c>
      <c r="K1509" t="s">
        <v>609</v>
      </c>
      <c r="L1509" t="s">
        <v>317</v>
      </c>
      <c r="M1509" t="s">
        <v>6291</v>
      </c>
      <c r="N1509" t="s">
        <v>34</v>
      </c>
      <c r="P1509" t="s">
        <v>47</v>
      </c>
      <c r="Q1509">
        <v>2018</v>
      </c>
      <c r="T1509" t="s">
        <v>36</v>
      </c>
      <c r="U1509" t="s">
        <v>37</v>
      </c>
      <c r="V1509" t="s">
        <v>6292</v>
      </c>
    </row>
    <row r="1510" spans="2:27" x14ac:dyDescent="0.35">
      <c r="B1510">
        <v>1567</v>
      </c>
      <c r="C1510" t="s">
        <v>254</v>
      </c>
      <c r="D1510" t="s">
        <v>6293</v>
      </c>
      <c r="E1510" t="s">
        <v>6294</v>
      </c>
      <c r="F1510" t="s">
        <v>7</v>
      </c>
      <c r="H1510" t="s">
        <v>257</v>
      </c>
      <c r="K1510" t="s">
        <v>6295</v>
      </c>
      <c r="L1510" t="s">
        <v>32</v>
      </c>
      <c r="M1510" t="s">
        <v>6296</v>
      </c>
      <c r="N1510" t="s">
        <v>34</v>
      </c>
      <c r="P1510" t="s">
        <v>54</v>
      </c>
      <c r="Q1510">
        <v>2017</v>
      </c>
      <c r="T1510" t="s">
        <v>36</v>
      </c>
      <c r="U1510" t="s">
        <v>37</v>
      </c>
      <c r="V1510" t="s">
        <v>6297</v>
      </c>
    </row>
    <row r="1511" spans="2:27" x14ac:dyDescent="0.35">
      <c r="B1511">
        <v>1568</v>
      </c>
      <c r="C1511" t="s">
        <v>254</v>
      </c>
      <c r="D1511" t="s">
        <v>6298</v>
      </c>
      <c r="E1511" t="s">
        <v>6299</v>
      </c>
      <c r="F1511" t="s">
        <v>7</v>
      </c>
      <c r="H1511" t="s">
        <v>257</v>
      </c>
      <c r="K1511" t="s">
        <v>3541</v>
      </c>
      <c r="L1511" t="s">
        <v>6300</v>
      </c>
      <c r="N1511" t="s">
        <v>473</v>
      </c>
      <c r="P1511" t="s">
        <v>47</v>
      </c>
      <c r="Q1511">
        <v>2004</v>
      </c>
      <c r="T1511" t="s">
        <v>36</v>
      </c>
      <c r="U1511" t="s">
        <v>37</v>
      </c>
      <c r="V1511" t="s">
        <v>6301</v>
      </c>
    </row>
    <row r="1512" spans="2:27" x14ac:dyDescent="0.35">
      <c r="B1512">
        <v>1569</v>
      </c>
      <c r="C1512" t="s">
        <v>254</v>
      </c>
      <c r="D1512" t="s">
        <v>6302</v>
      </c>
      <c r="E1512" t="s">
        <v>6303</v>
      </c>
      <c r="F1512" t="s">
        <v>7</v>
      </c>
      <c r="H1512" t="s">
        <v>257</v>
      </c>
      <c r="K1512" t="s">
        <v>415</v>
      </c>
      <c r="L1512" t="s">
        <v>416</v>
      </c>
      <c r="N1512" t="s">
        <v>34</v>
      </c>
      <c r="P1512" t="s">
        <v>47</v>
      </c>
      <c r="Q1512">
        <v>2006</v>
      </c>
      <c r="R1512">
        <v>2007</v>
      </c>
      <c r="T1512" t="s">
        <v>36</v>
      </c>
      <c r="U1512" t="s">
        <v>676</v>
      </c>
      <c r="V1512" t="s">
        <v>6304</v>
      </c>
    </row>
    <row r="1513" spans="2:27" x14ac:dyDescent="0.35">
      <c r="B1513">
        <v>1570</v>
      </c>
      <c r="C1513" t="s">
        <v>83</v>
      </c>
      <c r="D1513" s="1" t="s">
        <v>6305</v>
      </c>
      <c r="E1513" t="s">
        <v>6306</v>
      </c>
      <c r="F1513" t="s">
        <v>7</v>
      </c>
      <c r="H1513" t="s">
        <v>86</v>
      </c>
      <c r="K1513" t="s">
        <v>6307</v>
      </c>
      <c r="L1513" t="s">
        <v>416</v>
      </c>
      <c r="N1513" t="s">
        <v>6308</v>
      </c>
      <c r="P1513" t="s">
        <v>54</v>
      </c>
      <c r="Q1513">
        <v>2012</v>
      </c>
      <c r="S1513">
        <v>2014</v>
      </c>
      <c r="T1513" t="s">
        <v>36</v>
      </c>
      <c r="U1513" t="s">
        <v>37</v>
      </c>
      <c r="V1513" t="s">
        <v>6309</v>
      </c>
    </row>
    <row r="1514" spans="2:27" x14ac:dyDescent="0.35">
      <c r="B1514">
        <v>1571</v>
      </c>
      <c r="C1514" t="s">
        <v>65</v>
      </c>
      <c r="D1514" t="s">
        <v>6310</v>
      </c>
      <c r="E1514" t="s">
        <v>6311</v>
      </c>
      <c r="F1514" t="s">
        <v>7</v>
      </c>
      <c r="H1514" t="s">
        <v>68</v>
      </c>
      <c r="K1514" t="s">
        <v>1403</v>
      </c>
      <c r="L1514" t="s">
        <v>6312</v>
      </c>
      <c r="N1514" t="s">
        <v>1153</v>
      </c>
      <c r="P1514" t="s">
        <v>47</v>
      </c>
      <c r="Q1514">
        <v>2005</v>
      </c>
      <c r="T1514" t="s">
        <v>36</v>
      </c>
      <c r="U1514" t="s">
        <v>37</v>
      </c>
      <c r="V1514" t="s">
        <v>6313</v>
      </c>
    </row>
    <row r="1515" spans="2:27" x14ac:dyDescent="0.35">
      <c r="B1515">
        <v>1572</v>
      </c>
      <c r="C1515" t="s">
        <v>112</v>
      </c>
      <c r="D1515" t="s">
        <v>6314</v>
      </c>
      <c r="E1515" t="s">
        <v>6315</v>
      </c>
      <c r="F1515" t="s">
        <v>7</v>
      </c>
      <c r="H1515" t="s">
        <v>115</v>
      </c>
      <c r="K1515" t="s">
        <v>469</v>
      </c>
      <c r="L1515" t="s">
        <v>187</v>
      </c>
      <c r="M1515" t="s">
        <v>6316</v>
      </c>
      <c r="N1515" t="s">
        <v>189</v>
      </c>
      <c r="P1515" t="s">
        <v>47</v>
      </c>
      <c r="Q1515">
        <v>1990</v>
      </c>
      <c r="T1515" t="s">
        <v>36</v>
      </c>
      <c r="U1515" t="s">
        <v>37</v>
      </c>
      <c r="V1515" t="s">
        <v>6317</v>
      </c>
    </row>
    <row r="1516" spans="2:27" x14ac:dyDescent="0.35">
      <c r="B1516">
        <v>1573</v>
      </c>
      <c r="C1516" t="s">
        <v>177</v>
      </c>
      <c r="D1516" t="s">
        <v>6318</v>
      </c>
      <c r="E1516" t="s">
        <v>6319</v>
      </c>
      <c r="F1516" t="s">
        <v>7</v>
      </c>
      <c r="H1516" t="s">
        <v>180</v>
      </c>
      <c r="K1516" t="s">
        <v>6320</v>
      </c>
      <c r="L1516" t="s">
        <v>32</v>
      </c>
      <c r="N1516" t="s">
        <v>473</v>
      </c>
      <c r="P1516" t="s">
        <v>47</v>
      </c>
      <c r="Q1516">
        <v>2001</v>
      </c>
      <c r="T1516" t="s">
        <v>36</v>
      </c>
      <c r="U1516" t="s">
        <v>37</v>
      </c>
      <c r="V1516" t="s">
        <v>6321</v>
      </c>
    </row>
    <row r="1517" spans="2:27" x14ac:dyDescent="0.35">
      <c r="B1517">
        <v>1575</v>
      </c>
      <c r="C1517" t="s">
        <v>702</v>
      </c>
      <c r="D1517" t="s">
        <v>6322</v>
      </c>
      <c r="E1517" t="s">
        <v>6323</v>
      </c>
      <c r="F1517" t="s">
        <v>7</v>
      </c>
      <c r="H1517" t="s">
        <v>705</v>
      </c>
      <c r="K1517" t="s">
        <v>699</v>
      </c>
      <c r="L1517" t="s">
        <v>543</v>
      </c>
      <c r="M1517" t="s">
        <v>6324</v>
      </c>
      <c r="N1517" t="s">
        <v>532</v>
      </c>
      <c r="P1517" t="s">
        <v>47</v>
      </c>
      <c r="Q1517">
        <v>2018</v>
      </c>
      <c r="R1517">
        <v>2018</v>
      </c>
      <c r="T1517" t="s">
        <v>158</v>
      </c>
      <c r="U1517" t="s">
        <v>2552</v>
      </c>
      <c r="V1517" t="s">
        <v>6325</v>
      </c>
      <c r="W1517" t="s">
        <v>6326</v>
      </c>
      <c r="X1517" t="s">
        <v>6327</v>
      </c>
      <c r="Y1517" t="s">
        <v>6328</v>
      </c>
      <c r="Z1517" t="s">
        <v>6329</v>
      </c>
      <c r="AA1517" t="s">
        <v>326</v>
      </c>
    </row>
    <row r="1518" spans="2:27" x14ac:dyDescent="0.35">
      <c r="B1518">
        <v>1576</v>
      </c>
      <c r="C1518" t="s">
        <v>112</v>
      </c>
      <c r="D1518" t="s">
        <v>6330</v>
      </c>
      <c r="E1518" t="s">
        <v>6331</v>
      </c>
      <c r="F1518" t="s">
        <v>273</v>
      </c>
      <c r="H1518" t="s">
        <v>115</v>
      </c>
      <c r="I1518" t="s">
        <v>6332</v>
      </c>
      <c r="K1518" t="s">
        <v>6333</v>
      </c>
      <c r="L1518" t="s">
        <v>32</v>
      </c>
      <c r="M1518" t="s">
        <v>6334</v>
      </c>
      <c r="N1518" t="s">
        <v>605</v>
      </c>
      <c r="P1518" t="s">
        <v>54</v>
      </c>
      <c r="Q1518">
        <v>2009</v>
      </c>
      <c r="T1518" t="s">
        <v>36</v>
      </c>
      <c r="U1518" t="s">
        <v>37</v>
      </c>
      <c r="V1518" t="s">
        <v>6335</v>
      </c>
    </row>
    <row r="1519" spans="2:27" x14ac:dyDescent="0.35">
      <c r="B1519">
        <v>1577</v>
      </c>
      <c r="C1519" t="s">
        <v>112</v>
      </c>
      <c r="D1519" t="s">
        <v>6336</v>
      </c>
      <c r="E1519" t="s">
        <v>6337</v>
      </c>
      <c r="F1519" t="s">
        <v>273</v>
      </c>
      <c r="H1519" t="s">
        <v>115</v>
      </c>
      <c r="K1519" t="s">
        <v>6338</v>
      </c>
      <c r="L1519" t="s">
        <v>317</v>
      </c>
      <c r="M1519" t="s">
        <v>6339</v>
      </c>
      <c r="N1519" t="s">
        <v>34</v>
      </c>
      <c r="P1519" t="s">
        <v>47</v>
      </c>
      <c r="Q1519">
        <v>2014</v>
      </c>
      <c r="S1519">
        <f>2021</f>
        <v>2021</v>
      </c>
      <c r="T1519" t="s">
        <v>36</v>
      </c>
      <c r="U1519" t="s">
        <v>37</v>
      </c>
      <c r="V1519" t="s">
        <v>6340</v>
      </c>
    </row>
    <row r="1520" spans="2:27" x14ac:dyDescent="0.35">
      <c r="B1520">
        <v>1578</v>
      </c>
      <c r="C1520" t="s">
        <v>254</v>
      </c>
      <c r="D1520" t="s">
        <v>6341</v>
      </c>
      <c r="E1520" t="s">
        <v>6342</v>
      </c>
      <c r="F1520" t="s">
        <v>7</v>
      </c>
      <c r="H1520" t="s">
        <v>257</v>
      </c>
      <c r="K1520" t="s">
        <v>1940</v>
      </c>
      <c r="L1520" t="s">
        <v>722</v>
      </c>
      <c r="N1520" t="s">
        <v>53</v>
      </c>
      <c r="P1520" t="s">
        <v>35</v>
      </c>
      <c r="Q1520">
        <v>1997</v>
      </c>
      <c r="T1520" t="s">
        <v>36</v>
      </c>
      <c r="U1520" t="s">
        <v>37</v>
      </c>
      <c r="V1520" t="s">
        <v>6343</v>
      </c>
    </row>
    <row r="1521" spans="2:22" x14ac:dyDescent="0.35">
      <c r="B1521">
        <v>1579</v>
      </c>
      <c r="C1521" t="s">
        <v>112</v>
      </c>
      <c r="D1521" t="s">
        <v>6344</v>
      </c>
      <c r="E1521" t="s">
        <v>6345</v>
      </c>
      <c r="F1521" t="s">
        <v>273</v>
      </c>
      <c r="H1521" t="s">
        <v>115</v>
      </c>
      <c r="I1521" t="s">
        <v>6346</v>
      </c>
      <c r="K1521" t="s">
        <v>87</v>
      </c>
      <c r="L1521" t="s">
        <v>88</v>
      </c>
      <c r="M1521" t="s">
        <v>6347</v>
      </c>
      <c r="N1521" t="s">
        <v>53</v>
      </c>
      <c r="O1521">
        <v>4</v>
      </c>
      <c r="P1521" t="s">
        <v>47</v>
      </c>
      <c r="Q1521">
        <v>2017</v>
      </c>
      <c r="T1521" t="s">
        <v>36</v>
      </c>
      <c r="U1521" t="s">
        <v>37</v>
      </c>
      <c r="V1521" t="s">
        <v>6348</v>
      </c>
    </row>
    <row r="1522" spans="2:22" x14ac:dyDescent="0.35">
      <c r="B1522">
        <v>1580</v>
      </c>
      <c r="C1522" t="s">
        <v>112</v>
      </c>
      <c r="D1522" t="s">
        <v>6349</v>
      </c>
      <c r="E1522" t="s">
        <v>6350</v>
      </c>
      <c r="F1522" t="s">
        <v>273</v>
      </c>
      <c r="H1522" t="s">
        <v>115</v>
      </c>
      <c r="K1522" t="s">
        <v>6351</v>
      </c>
      <c r="L1522" t="s">
        <v>32</v>
      </c>
      <c r="M1522" t="s">
        <v>6352</v>
      </c>
      <c r="N1522" t="s">
        <v>34</v>
      </c>
      <c r="P1522" t="s">
        <v>47</v>
      </c>
      <c r="Q1522">
        <v>2002</v>
      </c>
      <c r="T1522" t="s">
        <v>36</v>
      </c>
      <c r="U1522" t="s">
        <v>37</v>
      </c>
      <c r="V1522" t="s">
        <v>6353</v>
      </c>
    </row>
    <row r="1523" spans="2:22" x14ac:dyDescent="0.35">
      <c r="B1523">
        <v>1581</v>
      </c>
      <c r="C1523" t="s">
        <v>39</v>
      </c>
      <c r="D1523" t="s">
        <v>6354</v>
      </c>
      <c r="E1523" t="s">
        <v>6355</v>
      </c>
      <c r="F1523" t="s">
        <v>7</v>
      </c>
      <c r="H1523" t="s">
        <v>42</v>
      </c>
      <c r="K1523" t="s">
        <v>1079</v>
      </c>
      <c r="L1523" t="s">
        <v>427</v>
      </c>
      <c r="N1523" t="s">
        <v>53</v>
      </c>
      <c r="P1523" t="s">
        <v>35</v>
      </c>
      <c r="Q1523">
        <v>2001</v>
      </c>
      <c r="S1523">
        <v>2009</v>
      </c>
      <c r="T1523" t="s">
        <v>36</v>
      </c>
      <c r="U1523" t="s">
        <v>37</v>
      </c>
    </row>
    <row r="1524" spans="2:22" x14ac:dyDescent="0.35">
      <c r="B1524">
        <v>1582</v>
      </c>
      <c r="C1524" t="s">
        <v>39</v>
      </c>
      <c r="D1524" t="s">
        <v>6356</v>
      </c>
      <c r="E1524" t="s">
        <v>6357</v>
      </c>
      <c r="F1524" t="s">
        <v>7</v>
      </c>
      <c r="H1524" t="s">
        <v>42</v>
      </c>
      <c r="K1524" t="s">
        <v>4623</v>
      </c>
      <c r="L1524" t="s">
        <v>202</v>
      </c>
      <c r="N1524" t="s">
        <v>473</v>
      </c>
      <c r="P1524" t="s">
        <v>54</v>
      </c>
      <c r="Q1524">
        <v>1999</v>
      </c>
      <c r="S1524">
        <v>2004</v>
      </c>
      <c r="T1524" t="s">
        <v>36</v>
      </c>
      <c r="U1524" t="s">
        <v>37</v>
      </c>
      <c r="V1524" t="s">
        <v>6358</v>
      </c>
    </row>
    <row r="1525" spans="2:22" x14ac:dyDescent="0.35">
      <c r="B1525">
        <v>1583</v>
      </c>
      <c r="C1525" t="s">
        <v>39</v>
      </c>
      <c r="D1525" t="s">
        <v>6359</v>
      </c>
      <c r="E1525" t="s">
        <v>6360</v>
      </c>
      <c r="F1525" t="s">
        <v>7</v>
      </c>
      <c r="H1525" t="s">
        <v>42</v>
      </c>
      <c r="K1525" t="s">
        <v>74</v>
      </c>
      <c r="L1525" t="s">
        <v>567</v>
      </c>
      <c r="N1525" t="s">
        <v>53</v>
      </c>
      <c r="P1525" t="s">
        <v>54</v>
      </c>
      <c r="Q1525">
        <v>2005</v>
      </c>
      <c r="S1525">
        <v>2009</v>
      </c>
      <c r="T1525" t="s">
        <v>36</v>
      </c>
      <c r="U1525" t="s">
        <v>37</v>
      </c>
      <c r="V1525" t="s">
        <v>6361</v>
      </c>
    </row>
    <row r="1526" spans="2:22" x14ac:dyDescent="0.35">
      <c r="B1526">
        <v>1584</v>
      </c>
      <c r="C1526" t="s">
        <v>39</v>
      </c>
      <c r="D1526" t="s">
        <v>6362</v>
      </c>
      <c r="E1526" t="s">
        <v>6363</v>
      </c>
      <c r="F1526" t="s">
        <v>7</v>
      </c>
      <c r="H1526" t="s">
        <v>42</v>
      </c>
      <c r="K1526" t="s">
        <v>74</v>
      </c>
      <c r="L1526" t="s">
        <v>202</v>
      </c>
      <c r="N1526" t="s">
        <v>53</v>
      </c>
      <c r="P1526" t="s">
        <v>47</v>
      </c>
      <c r="Q1526">
        <v>2009</v>
      </c>
      <c r="T1526" t="s">
        <v>36</v>
      </c>
      <c r="U1526" t="s">
        <v>37</v>
      </c>
      <c r="V1526" t="s">
        <v>6364</v>
      </c>
    </row>
    <row r="1527" spans="2:22" x14ac:dyDescent="0.35">
      <c r="B1527">
        <v>1585</v>
      </c>
      <c r="C1527" t="s">
        <v>39</v>
      </c>
      <c r="D1527" t="s">
        <v>6365</v>
      </c>
      <c r="E1527" t="s">
        <v>6366</v>
      </c>
      <c r="F1527" t="s">
        <v>7</v>
      </c>
      <c r="H1527" t="s">
        <v>42</v>
      </c>
      <c r="K1527" t="s">
        <v>469</v>
      </c>
      <c r="L1527" t="s">
        <v>1616</v>
      </c>
      <c r="N1527" t="s">
        <v>53</v>
      </c>
      <c r="P1527" t="s">
        <v>54</v>
      </c>
      <c r="Q1527">
        <v>2003</v>
      </c>
      <c r="S1527">
        <v>2004</v>
      </c>
      <c r="T1527" t="s">
        <v>36</v>
      </c>
      <c r="U1527" t="s">
        <v>37</v>
      </c>
      <c r="V1527" t="s">
        <v>6367</v>
      </c>
    </row>
    <row r="1528" spans="2:22" x14ac:dyDescent="0.35">
      <c r="B1528">
        <v>1586</v>
      </c>
      <c r="C1528" t="s">
        <v>39</v>
      </c>
      <c r="D1528" t="s">
        <v>6368</v>
      </c>
      <c r="E1528" t="s">
        <v>6369</v>
      </c>
      <c r="F1528" t="s">
        <v>7</v>
      </c>
      <c r="H1528" t="s">
        <v>42</v>
      </c>
      <c r="K1528" t="s">
        <v>1079</v>
      </c>
      <c r="L1528" t="s">
        <v>427</v>
      </c>
      <c r="N1528" t="s">
        <v>473</v>
      </c>
      <c r="P1528" t="s">
        <v>54</v>
      </c>
      <c r="Q1528">
        <v>2005</v>
      </c>
      <c r="S1528">
        <v>2009</v>
      </c>
      <c r="T1528" t="s">
        <v>36</v>
      </c>
      <c r="U1528" t="s">
        <v>37</v>
      </c>
      <c r="V1528" t="s">
        <v>6370</v>
      </c>
    </row>
    <row r="1529" spans="2:22" x14ac:dyDescent="0.35">
      <c r="B1529">
        <v>1587</v>
      </c>
      <c r="C1529" t="s">
        <v>39</v>
      </c>
      <c r="D1529" t="s">
        <v>6371</v>
      </c>
      <c r="E1529" t="s">
        <v>6372</v>
      </c>
      <c r="F1529" t="s">
        <v>7</v>
      </c>
      <c r="H1529" t="s">
        <v>42</v>
      </c>
      <c r="K1529" t="s">
        <v>6373</v>
      </c>
      <c r="L1529" t="s">
        <v>75</v>
      </c>
      <c r="N1529" t="s">
        <v>53</v>
      </c>
      <c r="P1529" t="s">
        <v>54</v>
      </c>
      <c r="Q1529">
        <v>2007</v>
      </c>
      <c r="S1529">
        <v>2009</v>
      </c>
      <c r="T1529" t="s">
        <v>36</v>
      </c>
      <c r="U1529" t="s">
        <v>37</v>
      </c>
    </row>
    <row r="1530" spans="2:22" x14ac:dyDescent="0.35">
      <c r="B1530">
        <v>1588</v>
      </c>
      <c r="C1530" t="s">
        <v>39</v>
      </c>
      <c r="D1530" t="s">
        <v>6374</v>
      </c>
      <c r="E1530" t="s">
        <v>6375</v>
      </c>
      <c r="F1530" t="s">
        <v>7</v>
      </c>
      <c r="H1530" t="s">
        <v>42</v>
      </c>
      <c r="K1530" t="s">
        <v>1079</v>
      </c>
      <c r="L1530" t="s">
        <v>32</v>
      </c>
      <c r="N1530" t="s">
        <v>34</v>
      </c>
      <c r="P1530" t="s">
        <v>47</v>
      </c>
      <c r="Q1530">
        <v>2011</v>
      </c>
      <c r="T1530" t="s">
        <v>36</v>
      </c>
      <c r="U1530" t="s">
        <v>37</v>
      </c>
      <c r="V1530" t="s">
        <v>6376</v>
      </c>
    </row>
    <row r="1531" spans="2:22" x14ac:dyDescent="0.35">
      <c r="B1531">
        <v>1589</v>
      </c>
      <c r="C1531" t="s">
        <v>39</v>
      </c>
      <c r="D1531" t="s">
        <v>6377</v>
      </c>
      <c r="E1531" t="s">
        <v>6378</v>
      </c>
      <c r="F1531" t="s">
        <v>7</v>
      </c>
      <c r="H1531" t="s">
        <v>42</v>
      </c>
      <c r="K1531" t="s">
        <v>1079</v>
      </c>
      <c r="L1531" t="s">
        <v>32</v>
      </c>
      <c r="N1531" t="s">
        <v>473</v>
      </c>
      <c r="P1531" t="s">
        <v>47</v>
      </c>
      <c r="Q1531">
        <v>2009</v>
      </c>
      <c r="T1531" t="s">
        <v>36</v>
      </c>
      <c r="U1531" t="s">
        <v>37</v>
      </c>
      <c r="V1531" t="s">
        <v>6379</v>
      </c>
    </row>
    <row r="1532" spans="2:22" x14ac:dyDescent="0.35">
      <c r="B1532">
        <v>1590</v>
      </c>
      <c r="C1532" t="s">
        <v>39</v>
      </c>
      <c r="D1532" t="s">
        <v>6380</v>
      </c>
      <c r="E1532" t="s">
        <v>6381</v>
      </c>
      <c r="F1532" t="s">
        <v>7</v>
      </c>
      <c r="H1532" t="s">
        <v>42</v>
      </c>
      <c r="K1532" t="s">
        <v>6382</v>
      </c>
      <c r="L1532" t="s">
        <v>1158</v>
      </c>
      <c r="N1532" t="s">
        <v>53</v>
      </c>
      <c r="P1532" t="s">
        <v>47</v>
      </c>
      <c r="Q1532">
        <v>2013</v>
      </c>
      <c r="T1532" t="s">
        <v>36</v>
      </c>
      <c r="U1532" t="s">
        <v>37</v>
      </c>
      <c r="V1532" t="s">
        <v>6383</v>
      </c>
    </row>
    <row r="1533" spans="2:22" x14ac:dyDescent="0.35">
      <c r="B1533">
        <v>1591</v>
      </c>
      <c r="C1533" t="s">
        <v>39</v>
      </c>
      <c r="D1533" t="s">
        <v>6384</v>
      </c>
      <c r="E1533" t="s">
        <v>6385</v>
      </c>
      <c r="F1533" t="s">
        <v>7</v>
      </c>
      <c r="H1533" t="s">
        <v>42</v>
      </c>
      <c r="K1533" t="s">
        <v>6386</v>
      </c>
      <c r="L1533" t="s">
        <v>427</v>
      </c>
      <c r="N1533" t="s">
        <v>473</v>
      </c>
      <c r="P1533" t="s">
        <v>47</v>
      </c>
      <c r="Q1533">
        <v>2009</v>
      </c>
      <c r="T1533" t="s">
        <v>36</v>
      </c>
      <c r="U1533" t="s">
        <v>37</v>
      </c>
      <c r="V1533" t="s">
        <v>6361</v>
      </c>
    </row>
    <row r="1534" spans="2:22" x14ac:dyDescent="0.35">
      <c r="B1534">
        <v>1592</v>
      </c>
      <c r="C1534" t="s">
        <v>39</v>
      </c>
      <c r="D1534" t="s">
        <v>6387</v>
      </c>
      <c r="E1534" t="s">
        <v>6388</v>
      </c>
      <c r="F1534" t="s">
        <v>7</v>
      </c>
      <c r="H1534" t="s">
        <v>42</v>
      </c>
      <c r="K1534" t="s">
        <v>1062</v>
      </c>
      <c r="L1534" t="s">
        <v>32</v>
      </c>
      <c r="N1534" t="s">
        <v>34</v>
      </c>
      <c r="P1534" t="s">
        <v>35</v>
      </c>
      <c r="Q1534">
        <v>2005</v>
      </c>
      <c r="T1534" t="s">
        <v>36</v>
      </c>
      <c r="U1534" t="s">
        <v>37</v>
      </c>
      <c r="V1534" t="s">
        <v>6389</v>
      </c>
    </row>
    <row r="1535" spans="2:22" x14ac:dyDescent="0.35">
      <c r="B1535">
        <v>1593</v>
      </c>
      <c r="C1535" t="s">
        <v>39</v>
      </c>
      <c r="D1535" t="s">
        <v>6390</v>
      </c>
      <c r="E1535" t="s">
        <v>6391</v>
      </c>
      <c r="F1535" t="s">
        <v>7</v>
      </c>
      <c r="H1535" t="s">
        <v>42</v>
      </c>
      <c r="K1535" t="s">
        <v>6392</v>
      </c>
      <c r="L1535" t="s">
        <v>44</v>
      </c>
      <c r="N1535" t="s">
        <v>319</v>
      </c>
      <c r="P1535" t="s">
        <v>54</v>
      </c>
      <c r="Q1535">
        <v>2006</v>
      </c>
      <c r="T1535" t="s">
        <v>36</v>
      </c>
      <c r="U1535" t="s">
        <v>37</v>
      </c>
      <c r="V1535" t="s">
        <v>6393</v>
      </c>
    </row>
    <row r="1536" spans="2:22" x14ac:dyDescent="0.35">
      <c r="B1536">
        <v>1594</v>
      </c>
      <c r="C1536" t="s">
        <v>65</v>
      </c>
      <c r="D1536" t="s">
        <v>6394</v>
      </c>
      <c r="E1536" t="s">
        <v>6395</v>
      </c>
      <c r="F1536" t="s">
        <v>7</v>
      </c>
      <c r="H1536" t="s">
        <v>68</v>
      </c>
      <c r="K1536" t="s">
        <v>69</v>
      </c>
      <c r="L1536" t="s">
        <v>32</v>
      </c>
      <c r="N1536" t="s">
        <v>605</v>
      </c>
      <c r="P1536" t="s">
        <v>47</v>
      </c>
      <c r="Q1536">
        <v>1975</v>
      </c>
      <c r="T1536" t="s">
        <v>36</v>
      </c>
      <c r="U1536" t="s">
        <v>37</v>
      </c>
      <c r="V1536" t="s">
        <v>6396</v>
      </c>
    </row>
    <row r="1537" spans="2:22" x14ac:dyDescent="0.35">
      <c r="B1537">
        <v>1595</v>
      </c>
      <c r="C1537" t="s">
        <v>65</v>
      </c>
      <c r="D1537" t="s">
        <v>6397</v>
      </c>
      <c r="E1537" t="s">
        <v>6398</v>
      </c>
      <c r="F1537" t="s">
        <v>7</v>
      </c>
      <c r="H1537" t="s">
        <v>68</v>
      </c>
      <c r="K1537" t="s">
        <v>6399</v>
      </c>
      <c r="L1537" t="s">
        <v>416</v>
      </c>
      <c r="N1537" t="s">
        <v>352</v>
      </c>
      <c r="P1537" t="s">
        <v>47</v>
      </c>
      <c r="Q1537">
        <v>2005</v>
      </c>
      <c r="T1537" t="s">
        <v>36</v>
      </c>
      <c r="U1537" t="s">
        <v>37</v>
      </c>
      <c r="V1537" t="s">
        <v>6400</v>
      </c>
    </row>
    <row r="1538" spans="2:22" x14ac:dyDescent="0.35">
      <c r="B1538">
        <v>1596</v>
      </c>
      <c r="C1538" t="s">
        <v>27</v>
      </c>
      <c r="D1538" t="s">
        <v>6401</v>
      </c>
      <c r="E1538" t="s">
        <v>6402</v>
      </c>
      <c r="F1538" t="s">
        <v>7</v>
      </c>
      <c r="H1538" t="s">
        <v>30</v>
      </c>
      <c r="K1538" t="s">
        <v>469</v>
      </c>
      <c r="L1538" t="s">
        <v>32</v>
      </c>
      <c r="N1538" t="s">
        <v>473</v>
      </c>
      <c r="P1538" t="s">
        <v>47</v>
      </c>
      <c r="Q1538">
        <v>2012</v>
      </c>
      <c r="T1538" t="s">
        <v>36</v>
      </c>
      <c r="U1538" t="s">
        <v>37</v>
      </c>
    </row>
    <row r="1539" spans="2:22" x14ac:dyDescent="0.35">
      <c r="B1539">
        <v>1597</v>
      </c>
      <c r="C1539" t="s">
        <v>27</v>
      </c>
      <c r="D1539" t="s">
        <v>6403</v>
      </c>
      <c r="E1539" t="s">
        <v>6404</v>
      </c>
      <c r="F1539" t="s">
        <v>7</v>
      </c>
      <c r="H1539" t="s">
        <v>30</v>
      </c>
      <c r="K1539" t="s">
        <v>5158</v>
      </c>
      <c r="L1539" t="s">
        <v>44</v>
      </c>
      <c r="N1539" t="s">
        <v>2733</v>
      </c>
      <c r="P1539" t="s">
        <v>47</v>
      </c>
      <c r="Q1539">
        <v>2003</v>
      </c>
      <c r="T1539" t="s">
        <v>36</v>
      </c>
      <c r="U1539" t="s">
        <v>37</v>
      </c>
    </row>
    <row r="1540" spans="2:22" x14ac:dyDescent="0.35">
      <c r="B1540">
        <v>1598</v>
      </c>
      <c r="C1540" t="s">
        <v>407</v>
      </c>
      <c r="D1540" t="s">
        <v>6405</v>
      </c>
      <c r="E1540" t="s">
        <v>6406</v>
      </c>
      <c r="F1540" t="s">
        <v>7</v>
      </c>
      <c r="H1540" t="s">
        <v>410</v>
      </c>
      <c r="K1540" t="s">
        <v>6407</v>
      </c>
      <c r="L1540" t="s">
        <v>44</v>
      </c>
      <c r="M1540" t="s">
        <v>6408</v>
      </c>
      <c r="N1540" t="s">
        <v>134</v>
      </c>
      <c r="P1540" t="s">
        <v>54</v>
      </c>
      <c r="Q1540">
        <v>2007</v>
      </c>
      <c r="S1540">
        <v>2012</v>
      </c>
      <c r="T1540" t="s">
        <v>36</v>
      </c>
      <c r="U1540" t="s">
        <v>37</v>
      </c>
      <c r="V1540" t="s">
        <v>6409</v>
      </c>
    </row>
    <row r="1541" spans="2:22" x14ac:dyDescent="0.35">
      <c r="B1541">
        <v>1599</v>
      </c>
      <c r="C1541" t="s">
        <v>254</v>
      </c>
      <c r="D1541" t="s">
        <v>6410</v>
      </c>
      <c r="E1541" t="s">
        <v>6411</v>
      </c>
      <c r="F1541" t="s">
        <v>7</v>
      </c>
      <c r="H1541" t="s">
        <v>257</v>
      </c>
      <c r="K1541" t="s">
        <v>1605</v>
      </c>
      <c r="L1541" t="s">
        <v>44</v>
      </c>
      <c r="M1541" t="s">
        <v>6412</v>
      </c>
      <c r="N1541" t="s">
        <v>134</v>
      </c>
      <c r="P1541" t="s">
        <v>54</v>
      </c>
      <c r="Q1541">
        <v>2005</v>
      </c>
      <c r="R1541">
        <v>2005</v>
      </c>
      <c r="S1541">
        <v>2012</v>
      </c>
      <c r="T1541" t="s">
        <v>36</v>
      </c>
      <c r="U1541" t="s">
        <v>37</v>
      </c>
      <c r="V1541" t="s">
        <v>6413</v>
      </c>
    </row>
    <row r="1542" spans="2:22" x14ac:dyDescent="0.35">
      <c r="B1542">
        <v>1600</v>
      </c>
      <c r="C1542" t="s">
        <v>254</v>
      </c>
      <c r="D1542" t="s">
        <v>6414</v>
      </c>
      <c r="E1542" t="s">
        <v>6415</v>
      </c>
      <c r="F1542" t="s">
        <v>7</v>
      </c>
      <c r="H1542" t="s">
        <v>257</v>
      </c>
      <c r="K1542" t="s">
        <v>6416</v>
      </c>
      <c r="L1542" t="s">
        <v>44</v>
      </c>
      <c r="N1542" t="s">
        <v>134</v>
      </c>
      <c r="P1542" t="s">
        <v>47</v>
      </c>
      <c r="Q1542">
        <v>2005</v>
      </c>
      <c r="T1542" t="s">
        <v>36</v>
      </c>
      <c r="U1542" t="s">
        <v>37</v>
      </c>
      <c r="V1542" t="s">
        <v>6417</v>
      </c>
    </row>
    <row r="1543" spans="2:22" x14ac:dyDescent="0.35">
      <c r="B1543">
        <v>1602</v>
      </c>
      <c r="C1543" t="s">
        <v>112</v>
      </c>
      <c r="D1543" t="s">
        <v>6418</v>
      </c>
      <c r="E1543" t="s">
        <v>6419</v>
      </c>
      <c r="F1543" t="s">
        <v>7</v>
      </c>
      <c r="H1543" t="s">
        <v>115</v>
      </c>
      <c r="K1543" t="s">
        <v>484</v>
      </c>
      <c r="L1543" t="s">
        <v>543</v>
      </c>
      <c r="M1543" t="s">
        <v>6420</v>
      </c>
      <c r="N1543" t="s">
        <v>197</v>
      </c>
      <c r="P1543" t="s">
        <v>47</v>
      </c>
      <c r="Q1543">
        <v>2007</v>
      </c>
      <c r="T1543" t="s">
        <v>36</v>
      </c>
      <c r="U1543" t="s">
        <v>545</v>
      </c>
      <c r="V1543" t="s">
        <v>6421</v>
      </c>
    </row>
    <row r="1544" spans="2:22" x14ac:dyDescent="0.35">
      <c r="B1544">
        <v>1603</v>
      </c>
      <c r="C1544" t="s">
        <v>407</v>
      </c>
      <c r="D1544" t="s">
        <v>6422</v>
      </c>
      <c r="E1544" t="s">
        <v>6423</v>
      </c>
      <c r="F1544" t="s">
        <v>7</v>
      </c>
      <c r="H1544" t="s">
        <v>410</v>
      </c>
      <c r="K1544" t="s">
        <v>426</v>
      </c>
      <c r="L1544" t="s">
        <v>75</v>
      </c>
      <c r="N1544" t="s">
        <v>53</v>
      </c>
      <c r="P1544" t="s">
        <v>47</v>
      </c>
      <c r="Q1544">
        <v>2009</v>
      </c>
      <c r="T1544" t="s">
        <v>36</v>
      </c>
      <c r="U1544" t="s">
        <v>37</v>
      </c>
      <c r="V1544" t="s">
        <v>6424</v>
      </c>
    </row>
    <row r="1545" spans="2:22" x14ac:dyDescent="0.35">
      <c r="B1545">
        <v>1604</v>
      </c>
      <c r="C1545" t="s">
        <v>177</v>
      </c>
      <c r="D1545" t="s">
        <v>6425</v>
      </c>
      <c r="E1545" t="s">
        <v>6426</v>
      </c>
      <c r="F1545" t="s">
        <v>7</v>
      </c>
      <c r="H1545" t="s">
        <v>180</v>
      </c>
      <c r="K1545" t="s">
        <v>6427</v>
      </c>
      <c r="L1545" t="s">
        <v>75</v>
      </c>
      <c r="N1545" t="s">
        <v>53</v>
      </c>
      <c r="P1545" t="s">
        <v>47</v>
      </c>
      <c r="Q1545">
        <v>2000</v>
      </c>
      <c r="T1545" t="s">
        <v>36</v>
      </c>
      <c r="U1545" t="s">
        <v>37</v>
      </c>
      <c r="V1545" t="s">
        <v>6428</v>
      </c>
    </row>
    <row r="1546" spans="2:22" x14ac:dyDescent="0.35">
      <c r="B1546">
        <v>1605</v>
      </c>
      <c r="C1546" t="s">
        <v>177</v>
      </c>
      <c r="D1546" t="s">
        <v>6429</v>
      </c>
      <c r="E1546" t="s">
        <v>6430</v>
      </c>
      <c r="F1546" t="s">
        <v>7</v>
      </c>
      <c r="H1546" t="s">
        <v>180</v>
      </c>
      <c r="K1546" t="s">
        <v>6427</v>
      </c>
      <c r="L1546" t="s">
        <v>75</v>
      </c>
      <c r="N1546" t="s">
        <v>53</v>
      </c>
      <c r="P1546" t="s">
        <v>47</v>
      </c>
      <c r="Q1546">
        <v>2000</v>
      </c>
      <c r="T1546" t="s">
        <v>36</v>
      </c>
      <c r="U1546" t="s">
        <v>37</v>
      </c>
      <c r="V1546" t="s">
        <v>6431</v>
      </c>
    </row>
    <row r="1547" spans="2:22" x14ac:dyDescent="0.35">
      <c r="B1547">
        <v>1606</v>
      </c>
      <c r="C1547" t="s">
        <v>177</v>
      </c>
      <c r="D1547" t="s">
        <v>6432</v>
      </c>
      <c r="E1547" t="s">
        <v>6433</v>
      </c>
      <c r="F1547" t="s">
        <v>7</v>
      </c>
      <c r="H1547" t="s">
        <v>180</v>
      </c>
      <c r="K1547" t="s">
        <v>6427</v>
      </c>
      <c r="L1547" t="s">
        <v>75</v>
      </c>
      <c r="N1547" t="s">
        <v>53</v>
      </c>
      <c r="P1547" t="s">
        <v>47</v>
      </c>
      <c r="Q1547">
        <v>2000</v>
      </c>
      <c r="T1547" t="s">
        <v>36</v>
      </c>
      <c r="U1547" t="s">
        <v>37</v>
      </c>
      <c r="V1547" t="s">
        <v>6434</v>
      </c>
    </row>
    <row r="1548" spans="2:22" x14ac:dyDescent="0.35">
      <c r="B1548">
        <v>1607</v>
      </c>
      <c r="C1548" t="s">
        <v>254</v>
      </c>
      <c r="D1548" t="s">
        <v>6435</v>
      </c>
      <c r="E1548" t="s">
        <v>6436</v>
      </c>
      <c r="F1548" t="s">
        <v>7</v>
      </c>
      <c r="H1548" t="s">
        <v>257</v>
      </c>
      <c r="K1548" t="s">
        <v>1176</v>
      </c>
      <c r="L1548" t="s">
        <v>75</v>
      </c>
      <c r="M1548" t="s">
        <v>6437</v>
      </c>
      <c r="N1548" t="s">
        <v>53</v>
      </c>
      <c r="P1548" t="s">
        <v>47</v>
      </c>
      <c r="Q1548">
        <v>2016</v>
      </c>
      <c r="T1548" t="s">
        <v>36</v>
      </c>
      <c r="U1548" t="s">
        <v>37</v>
      </c>
      <c r="V1548" t="s">
        <v>6438</v>
      </c>
    </row>
    <row r="1549" spans="2:22" x14ac:dyDescent="0.35">
      <c r="B1549">
        <v>1608</v>
      </c>
      <c r="C1549" t="s">
        <v>1283</v>
      </c>
      <c r="D1549" t="s">
        <v>6439</v>
      </c>
      <c r="E1549" t="s">
        <v>6440</v>
      </c>
      <c r="F1549" t="s">
        <v>7</v>
      </c>
      <c r="H1549" t="s">
        <v>1286</v>
      </c>
      <c r="K1549" t="s">
        <v>3740</v>
      </c>
      <c r="L1549" t="s">
        <v>182</v>
      </c>
      <c r="M1549" t="s">
        <v>6441</v>
      </c>
      <c r="N1549" t="s">
        <v>53</v>
      </c>
      <c r="P1549" t="s">
        <v>47</v>
      </c>
      <c r="Q1549">
        <v>2014</v>
      </c>
      <c r="R1549">
        <v>2015</v>
      </c>
      <c r="T1549" t="s">
        <v>36</v>
      </c>
      <c r="U1549" t="s">
        <v>37</v>
      </c>
      <c r="V1549" t="s">
        <v>6442</v>
      </c>
    </row>
    <row r="1550" spans="2:22" x14ac:dyDescent="0.35">
      <c r="B1550">
        <v>1609</v>
      </c>
      <c r="C1550" t="s">
        <v>56</v>
      </c>
      <c r="D1550" t="s">
        <v>6443</v>
      </c>
      <c r="E1550" t="s">
        <v>6444</v>
      </c>
      <c r="F1550" t="s">
        <v>7</v>
      </c>
      <c r="H1550" t="s">
        <v>59</v>
      </c>
      <c r="K1550" t="s">
        <v>728</v>
      </c>
      <c r="L1550" t="s">
        <v>182</v>
      </c>
      <c r="N1550" t="s">
        <v>53</v>
      </c>
      <c r="P1550" t="s">
        <v>47</v>
      </c>
      <c r="Q1550">
        <v>2003</v>
      </c>
      <c r="T1550" t="s">
        <v>36</v>
      </c>
      <c r="U1550" t="s">
        <v>37</v>
      </c>
      <c r="V1550" t="s">
        <v>4599</v>
      </c>
    </row>
    <row r="1551" spans="2:22" x14ac:dyDescent="0.35">
      <c r="B1551">
        <v>1610</v>
      </c>
      <c r="C1551" t="s">
        <v>56</v>
      </c>
      <c r="D1551" t="s">
        <v>6445</v>
      </c>
      <c r="E1551" t="s">
        <v>6446</v>
      </c>
      <c r="F1551" t="s">
        <v>7</v>
      </c>
      <c r="H1551" t="s">
        <v>59</v>
      </c>
      <c r="K1551" t="s">
        <v>6447</v>
      </c>
      <c r="L1551" t="s">
        <v>294</v>
      </c>
      <c r="N1551" t="s">
        <v>53</v>
      </c>
      <c r="P1551" t="s">
        <v>47</v>
      </c>
      <c r="Q1551">
        <v>2002</v>
      </c>
      <c r="T1551" t="s">
        <v>36</v>
      </c>
      <c r="U1551" t="s">
        <v>37</v>
      </c>
    </row>
    <row r="1552" spans="2:22" x14ac:dyDescent="0.35">
      <c r="B1552">
        <v>1611</v>
      </c>
      <c r="C1552" t="s">
        <v>450</v>
      </c>
      <c r="D1552" t="s">
        <v>6448</v>
      </c>
      <c r="E1552" t="s">
        <v>6449</v>
      </c>
      <c r="F1552" t="s">
        <v>7</v>
      </c>
      <c r="H1552" t="s">
        <v>453</v>
      </c>
      <c r="K1552" t="s">
        <v>6450</v>
      </c>
      <c r="L1552" t="s">
        <v>294</v>
      </c>
      <c r="N1552" t="s">
        <v>53</v>
      </c>
      <c r="P1552" t="s">
        <v>47</v>
      </c>
      <c r="Q1552">
        <v>2003</v>
      </c>
      <c r="T1552" t="s">
        <v>36</v>
      </c>
      <c r="U1552" t="s">
        <v>37</v>
      </c>
      <c r="V1552" t="s">
        <v>6451</v>
      </c>
    </row>
    <row r="1553" spans="2:27" x14ac:dyDescent="0.35">
      <c r="B1553">
        <v>1612</v>
      </c>
      <c r="C1553" t="s">
        <v>177</v>
      </c>
      <c r="D1553" t="s">
        <v>6452</v>
      </c>
      <c r="E1553" t="s">
        <v>6453</v>
      </c>
      <c r="F1553" t="s">
        <v>7</v>
      </c>
      <c r="H1553" t="s">
        <v>180</v>
      </c>
      <c r="K1553" t="s">
        <v>6454</v>
      </c>
      <c r="L1553" t="s">
        <v>416</v>
      </c>
      <c r="N1553" t="s">
        <v>53</v>
      </c>
      <c r="P1553" t="s">
        <v>35</v>
      </c>
      <c r="Q1553">
        <v>1999</v>
      </c>
      <c r="T1553" t="s">
        <v>36</v>
      </c>
      <c r="U1553" t="s">
        <v>37</v>
      </c>
      <c r="V1553" t="s">
        <v>6455</v>
      </c>
    </row>
    <row r="1554" spans="2:27" x14ac:dyDescent="0.35">
      <c r="B1554">
        <v>1613</v>
      </c>
      <c r="C1554" t="s">
        <v>39</v>
      </c>
      <c r="D1554" t="s">
        <v>6456</v>
      </c>
      <c r="E1554" t="s">
        <v>6457</v>
      </c>
      <c r="F1554" t="s">
        <v>7</v>
      </c>
      <c r="H1554" t="s">
        <v>42</v>
      </c>
      <c r="K1554" t="s">
        <v>6458</v>
      </c>
      <c r="L1554" t="s">
        <v>61</v>
      </c>
      <c r="M1554" t="s">
        <v>6459</v>
      </c>
      <c r="N1554" t="s">
        <v>63</v>
      </c>
      <c r="O1554">
        <v>4</v>
      </c>
      <c r="P1554" t="s">
        <v>47</v>
      </c>
      <c r="Q1554">
        <v>2016</v>
      </c>
      <c r="T1554" t="s">
        <v>36</v>
      </c>
      <c r="U1554" t="s">
        <v>37</v>
      </c>
      <c r="V1554" t="s">
        <v>6460</v>
      </c>
    </row>
    <row r="1555" spans="2:27" x14ac:dyDescent="0.35">
      <c r="B1555">
        <v>1615</v>
      </c>
      <c r="C1555" t="s">
        <v>128</v>
      </c>
      <c r="D1555" s="1" t="s">
        <v>6461</v>
      </c>
      <c r="E1555" t="s">
        <v>6462</v>
      </c>
      <c r="F1555" t="s">
        <v>7</v>
      </c>
      <c r="H1555" t="s">
        <v>131</v>
      </c>
      <c r="K1555" t="s">
        <v>484</v>
      </c>
      <c r="L1555" t="s">
        <v>543</v>
      </c>
      <c r="M1555" t="s">
        <v>6463</v>
      </c>
      <c r="N1555" t="s">
        <v>197</v>
      </c>
      <c r="P1555" t="s">
        <v>35</v>
      </c>
      <c r="Q1555">
        <v>1999</v>
      </c>
      <c r="S1555">
        <v>2020</v>
      </c>
      <c r="T1555" t="s">
        <v>36</v>
      </c>
      <c r="U1555" t="s">
        <v>545</v>
      </c>
      <c r="V1555" t="s">
        <v>6464</v>
      </c>
    </row>
    <row r="1556" spans="2:27" x14ac:dyDescent="0.35">
      <c r="B1556">
        <v>1616</v>
      </c>
      <c r="C1556" t="s">
        <v>83</v>
      </c>
      <c r="D1556" s="1" t="s">
        <v>6465</v>
      </c>
      <c r="E1556" t="s">
        <v>6466</v>
      </c>
      <c r="F1556" t="s">
        <v>7</v>
      </c>
      <c r="H1556" t="s">
        <v>86</v>
      </c>
      <c r="K1556" t="s">
        <v>74</v>
      </c>
      <c r="L1556" t="s">
        <v>543</v>
      </c>
      <c r="M1556" t="s">
        <v>6467</v>
      </c>
      <c r="N1556" t="s">
        <v>197</v>
      </c>
      <c r="P1556" t="s">
        <v>54</v>
      </c>
      <c r="Q1556">
        <v>2011</v>
      </c>
      <c r="S1556">
        <v>2014</v>
      </c>
      <c r="T1556" t="s">
        <v>36</v>
      </c>
      <c r="U1556" t="s">
        <v>37</v>
      </c>
      <c r="V1556" t="s">
        <v>6468</v>
      </c>
    </row>
    <row r="1557" spans="2:27" x14ac:dyDescent="0.35">
      <c r="B1557">
        <v>1617</v>
      </c>
      <c r="C1557" t="s">
        <v>302</v>
      </c>
      <c r="D1557" t="s">
        <v>6469</v>
      </c>
      <c r="E1557" t="s">
        <v>6470</v>
      </c>
      <c r="F1557" t="s">
        <v>7</v>
      </c>
      <c r="H1557" t="s">
        <v>305</v>
      </c>
      <c r="K1557" t="s">
        <v>6471</v>
      </c>
      <c r="L1557" t="s">
        <v>543</v>
      </c>
      <c r="M1557" t="s">
        <v>6472</v>
      </c>
      <c r="N1557" t="s">
        <v>197</v>
      </c>
      <c r="P1557" t="s">
        <v>47</v>
      </c>
      <c r="Q1557">
        <v>2013</v>
      </c>
      <c r="T1557" t="s">
        <v>158</v>
      </c>
      <c r="U1557" t="s">
        <v>2552</v>
      </c>
      <c r="V1557" t="s">
        <v>6473</v>
      </c>
      <c r="X1557" t="s">
        <v>6474</v>
      </c>
      <c r="Y1557">
        <v>0</v>
      </c>
      <c r="AA1557">
        <v>2030</v>
      </c>
    </row>
    <row r="1558" spans="2:27" x14ac:dyDescent="0.35">
      <c r="B1558">
        <v>1618</v>
      </c>
      <c r="C1558" t="s">
        <v>1283</v>
      </c>
      <c r="D1558" t="s">
        <v>6475</v>
      </c>
      <c r="E1558" t="s">
        <v>6476</v>
      </c>
      <c r="F1558" t="s">
        <v>7</v>
      </c>
      <c r="H1558" t="s">
        <v>1286</v>
      </c>
      <c r="K1558" t="s">
        <v>484</v>
      </c>
      <c r="L1558" t="s">
        <v>187</v>
      </c>
      <c r="M1558" t="s">
        <v>6477</v>
      </c>
      <c r="N1558" t="s">
        <v>189</v>
      </c>
      <c r="P1558" t="s">
        <v>47</v>
      </c>
      <c r="Q1558">
        <v>1970</v>
      </c>
      <c r="T1558" t="s">
        <v>36</v>
      </c>
      <c r="U1558" t="s">
        <v>37</v>
      </c>
      <c r="V1558" t="s">
        <v>6478</v>
      </c>
    </row>
    <row r="1559" spans="2:27" x14ac:dyDescent="0.35">
      <c r="B1559">
        <v>1619</v>
      </c>
      <c r="C1559" t="s">
        <v>177</v>
      </c>
      <c r="D1559" t="s">
        <v>6479</v>
      </c>
      <c r="E1559" t="s">
        <v>6480</v>
      </c>
      <c r="F1559" t="s">
        <v>7</v>
      </c>
      <c r="H1559" t="s">
        <v>180</v>
      </c>
      <c r="K1559" t="s">
        <v>484</v>
      </c>
      <c r="L1559" t="s">
        <v>1982</v>
      </c>
      <c r="N1559" t="s">
        <v>532</v>
      </c>
      <c r="P1559" t="s">
        <v>47</v>
      </c>
      <c r="Q1559">
        <v>1996</v>
      </c>
      <c r="T1559" t="s">
        <v>36</v>
      </c>
      <c r="U1559" t="s">
        <v>37</v>
      </c>
      <c r="V1559" t="s">
        <v>6481</v>
      </c>
    </row>
    <row r="1560" spans="2:27" x14ac:dyDescent="0.35">
      <c r="B1560">
        <v>1620</v>
      </c>
      <c r="C1560" t="s">
        <v>177</v>
      </c>
      <c r="D1560" t="s">
        <v>6482</v>
      </c>
      <c r="E1560" t="s">
        <v>6483</v>
      </c>
      <c r="F1560" t="s">
        <v>7</v>
      </c>
      <c r="H1560" t="s">
        <v>180</v>
      </c>
      <c r="K1560" t="s">
        <v>784</v>
      </c>
      <c r="L1560" t="s">
        <v>1982</v>
      </c>
      <c r="M1560" t="s">
        <v>6484</v>
      </c>
      <c r="N1560" t="s">
        <v>904</v>
      </c>
      <c r="P1560" t="s">
        <v>47</v>
      </c>
      <c r="Q1560">
        <v>1994</v>
      </c>
      <c r="T1560" t="s">
        <v>36</v>
      </c>
      <c r="U1560" t="s">
        <v>37</v>
      </c>
      <c r="V1560" t="s">
        <v>6485</v>
      </c>
    </row>
    <row r="1561" spans="2:27" x14ac:dyDescent="0.35">
      <c r="B1561">
        <v>1621</v>
      </c>
      <c r="C1561" t="s">
        <v>91</v>
      </c>
      <c r="D1561" t="s">
        <v>6486</v>
      </c>
      <c r="E1561" t="s">
        <v>6487</v>
      </c>
      <c r="F1561" t="s">
        <v>7</v>
      </c>
      <c r="H1561" t="s">
        <v>94</v>
      </c>
      <c r="K1561" t="s">
        <v>1741</v>
      </c>
      <c r="L1561" t="s">
        <v>202</v>
      </c>
      <c r="N1561" t="s">
        <v>53</v>
      </c>
      <c r="P1561" t="s">
        <v>47</v>
      </c>
      <c r="Q1561">
        <v>2004</v>
      </c>
      <c r="T1561" t="s">
        <v>36</v>
      </c>
      <c r="U1561" t="s">
        <v>37</v>
      </c>
      <c r="V1561" t="s">
        <v>6488</v>
      </c>
    </row>
    <row r="1562" spans="2:27" x14ac:dyDescent="0.35">
      <c r="B1562">
        <v>1622</v>
      </c>
      <c r="C1562" t="s">
        <v>302</v>
      </c>
      <c r="D1562" t="s">
        <v>6489</v>
      </c>
      <c r="E1562" t="s">
        <v>6490</v>
      </c>
      <c r="F1562" t="s">
        <v>7</v>
      </c>
      <c r="H1562" t="s">
        <v>305</v>
      </c>
      <c r="K1562" t="s">
        <v>774</v>
      </c>
      <c r="L1562" t="s">
        <v>317</v>
      </c>
      <c r="M1562" t="s">
        <v>6491</v>
      </c>
      <c r="N1562" t="s">
        <v>459</v>
      </c>
      <c r="P1562" t="s">
        <v>54</v>
      </c>
      <c r="Q1562">
        <v>2001</v>
      </c>
      <c r="T1562" t="s">
        <v>36</v>
      </c>
      <c r="U1562" t="s">
        <v>676</v>
      </c>
      <c r="V1562" t="s">
        <v>2894</v>
      </c>
    </row>
    <row r="1563" spans="2:27" x14ac:dyDescent="0.35">
      <c r="B1563">
        <v>1623</v>
      </c>
      <c r="C1563" t="s">
        <v>91</v>
      </c>
      <c r="D1563" t="s">
        <v>6492</v>
      </c>
      <c r="E1563" t="s">
        <v>6493</v>
      </c>
      <c r="F1563" t="s">
        <v>7</v>
      </c>
      <c r="H1563" t="s">
        <v>94</v>
      </c>
      <c r="K1563" t="s">
        <v>6494</v>
      </c>
      <c r="L1563" t="s">
        <v>32</v>
      </c>
      <c r="N1563" t="s">
        <v>34</v>
      </c>
      <c r="P1563" t="s">
        <v>54</v>
      </c>
      <c r="Q1563">
        <v>2002</v>
      </c>
      <c r="S1563">
        <v>2007</v>
      </c>
      <c r="T1563" t="s">
        <v>36</v>
      </c>
      <c r="U1563" t="s">
        <v>37</v>
      </c>
      <c r="V1563" t="s">
        <v>6495</v>
      </c>
    </row>
    <row r="1564" spans="2:27" x14ac:dyDescent="0.35">
      <c r="B1564">
        <v>1624</v>
      </c>
      <c r="C1564" t="s">
        <v>499</v>
      </c>
      <c r="D1564" t="s">
        <v>6496</v>
      </c>
      <c r="E1564" t="s">
        <v>6497</v>
      </c>
      <c r="F1564" t="s">
        <v>7</v>
      </c>
      <c r="H1564" t="s">
        <v>502</v>
      </c>
      <c r="K1564" t="s">
        <v>6498</v>
      </c>
      <c r="L1564" t="s">
        <v>32</v>
      </c>
      <c r="M1564" t="s">
        <v>6499</v>
      </c>
      <c r="N1564" t="s">
        <v>34</v>
      </c>
      <c r="P1564" t="s">
        <v>47</v>
      </c>
      <c r="Q1564">
        <v>2013</v>
      </c>
      <c r="T1564" t="s">
        <v>36</v>
      </c>
      <c r="U1564" t="s">
        <v>37</v>
      </c>
      <c r="V1564" t="s">
        <v>6500</v>
      </c>
    </row>
    <row r="1565" spans="2:27" x14ac:dyDescent="0.35">
      <c r="B1565">
        <v>1625</v>
      </c>
      <c r="C1565" t="s">
        <v>217</v>
      </c>
      <c r="D1565" t="s">
        <v>6501</v>
      </c>
      <c r="E1565" t="s">
        <v>6502</v>
      </c>
      <c r="F1565" t="s">
        <v>7</v>
      </c>
      <c r="H1565" t="s">
        <v>220</v>
      </c>
      <c r="K1565" t="s">
        <v>6503</v>
      </c>
      <c r="L1565" t="s">
        <v>6504</v>
      </c>
      <c r="M1565" t="s">
        <v>6505</v>
      </c>
      <c r="N1565" t="s">
        <v>53</v>
      </c>
      <c r="P1565" t="s">
        <v>47</v>
      </c>
      <c r="Q1565">
        <v>2001</v>
      </c>
      <c r="T1565" t="s">
        <v>36</v>
      </c>
      <c r="U1565" t="s">
        <v>37</v>
      </c>
      <c r="V1565" t="s">
        <v>6506</v>
      </c>
    </row>
    <row r="1566" spans="2:27" x14ac:dyDescent="0.35">
      <c r="B1566">
        <v>1626</v>
      </c>
      <c r="C1566" t="s">
        <v>217</v>
      </c>
      <c r="D1566" t="s">
        <v>6507</v>
      </c>
      <c r="E1566" t="s">
        <v>6508</v>
      </c>
      <c r="F1566" t="s">
        <v>7</v>
      </c>
      <c r="H1566" t="s">
        <v>220</v>
      </c>
      <c r="K1566" t="s">
        <v>6509</v>
      </c>
      <c r="L1566" t="s">
        <v>32</v>
      </c>
      <c r="M1566" t="s">
        <v>6510</v>
      </c>
      <c r="N1566" t="s">
        <v>34</v>
      </c>
      <c r="P1566" t="s">
        <v>35</v>
      </c>
      <c r="Q1566">
        <v>2002</v>
      </c>
      <c r="S1566">
        <v>2011</v>
      </c>
      <c r="T1566" t="s">
        <v>36</v>
      </c>
      <c r="U1566" t="s">
        <v>37</v>
      </c>
      <c r="V1566" t="s">
        <v>6511</v>
      </c>
    </row>
    <row r="1567" spans="2:27" x14ac:dyDescent="0.35">
      <c r="B1567">
        <v>1627</v>
      </c>
      <c r="C1567" t="s">
        <v>217</v>
      </c>
      <c r="D1567" t="s">
        <v>6512</v>
      </c>
      <c r="E1567" t="s">
        <v>6513</v>
      </c>
      <c r="F1567" t="s">
        <v>7</v>
      </c>
      <c r="H1567" t="s">
        <v>220</v>
      </c>
      <c r="K1567" t="s">
        <v>542</v>
      </c>
      <c r="L1567" t="s">
        <v>543</v>
      </c>
      <c r="M1567" t="s">
        <v>6514</v>
      </c>
      <c r="N1567" t="s">
        <v>197</v>
      </c>
      <c r="P1567" t="s">
        <v>47</v>
      </c>
      <c r="Q1567">
        <v>2005</v>
      </c>
      <c r="T1567" t="s">
        <v>36</v>
      </c>
      <c r="U1567" t="s">
        <v>545</v>
      </c>
      <c r="V1567" t="s">
        <v>6515</v>
      </c>
    </row>
    <row r="1568" spans="2:27" x14ac:dyDescent="0.35">
      <c r="B1568">
        <v>1628</v>
      </c>
      <c r="C1568" t="s">
        <v>217</v>
      </c>
      <c r="D1568" t="s">
        <v>6516</v>
      </c>
      <c r="E1568" t="s">
        <v>6517</v>
      </c>
      <c r="F1568" t="s">
        <v>7</v>
      </c>
      <c r="H1568" t="s">
        <v>220</v>
      </c>
      <c r="K1568" t="s">
        <v>6518</v>
      </c>
      <c r="L1568" t="s">
        <v>187</v>
      </c>
      <c r="M1568" t="s">
        <v>6519</v>
      </c>
      <c r="N1568" t="s">
        <v>641</v>
      </c>
      <c r="P1568" t="s">
        <v>47</v>
      </c>
      <c r="Q1568">
        <v>2006</v>
      </c>
      <c r="T1568" t="s">
        <v>36</v>
      </c>
      <c r="U1568" t="s">
        <v>37</v>
      </c>
      <c r="V1568" t="s">
        <v>6520</v>
      </c>
    </row>
    <row r="1569" spans="2:27" x14ac:dyDescent="0.35">
      <c r="B1569">
        <v>1629</v>
      </c>
      <c r="C1569" t="s">
        <v>217</v>
      </c>
      <c r="D1569" t="s">
        <v>6521</v>
      </c>
      <c r="E1569" t="s">
        <v>6521</v>
      </c>
      <c r="F1569" t="s">
        <v>7</v>
      </c>
      <c r="H1569" t="s">
        <v>220</v>
      </c>
      <c r="K1569" t="s">
        <v>6522</v>
      </c>
      <c r="L1569" t="s">
        <v>44</v>
      </c>
      <c r="M1569" t="s">
        <v>6523</v>
      </c>
      <c r="N1569" t="s">
        <v>134</v>
      </c>
      <c r="P1569" t="s">
        <v>47</v>
      </c>
      <c r="Q1569">
        <v>2009</v>
      </c>
      <c r="T1569" t="s">
        <v>36</v>
      </c>
      <c r="U1569" t="s">
        <v>37</v>
      </c>
      <c r="V1569" t="s">
        <v>6524</v>
      </c>
    </row>
    <row r="1570" spans="2:27" x14ac:dyDescent="0.35">
      <c r="B1570">
        <v>1630</v>
      </c>
      <c r="C1570" t="s">
        <v>217</v>
      </c>
      <c r="D1570" t="s">
        <v>6525</v>
      </c>
      <c r="E1570" t="s">
        <v>6526</v>
      </c>
      <c r="F1570" t="s">
        <v>7</v>
      </c>
      <c r="H1570" t="s">
        <v>220</v>
      </c>
      <c r="K1570" t="s">
        <v>6527</v>
      </c>
      <c r="L1570" t="s">
        <v>44</v>
      </c>
      <c r="M1570" t="s">
        <v>6528</v>
      </c>
      <c r="N1570" t="s">
        <v>134</v>
      </c>
      <c r="P1570" t="s">
        <v>54</v>
      </c>
      <c r="Q1570">
        <v>2009</v>
      </c>
      <c r="S1570">
        <f>2020</f>
        <v>2020</v>
      </c>
      <c r="T1570" t="s">
        <v>36</v>
      </c>
      <c r="U1570" t="s">
        <v>37</v>
      </c>
      <c r="V1570" t="s">
        <v>6529</v>
      </c>
      <c r="W1570" t="s">
        <v>6530</v>
      </c>
      <c r="X1570" t="s">
        <v>2201</v>
      </c>
      <c r="Y1570">
        <v>38.9</v>
      </c>
      <c r="Z1570">
        <v>0</v>
      </c>
      <c r="AA1570">
        <v>2020</v>
      </c>
    </row>
    <row r="1571" spans="2:27" x14ac:dyDescent="0.35">
      <c r="B1571">
        <v>1631</v>
      </c>
      <c r="C1571" t="s">
        <v>217</v>
      </c>
      <c r="D1571" t="s">
        <v>6531</v>
      </c>
      <c r="E1571" t="s">
        <v>6532</v>
      </c>
      <c r="F1571" t="s">
        <v>7</v>
      </c>
      <c r="H1571" t="s">
        <v>220</v>
      </c>
      <c r="K1571" t="s">
        <v>6533</v>
      </c>
      <c r="L1571" t="s">
        <v>187</v>
      </c>
      <c r="M1571" t="s">
        <v>6534</v>
      </c>
      <c r="N1571" t="s">
        <v>641</v>
      </c>
      <c r="P1571" t="s">
        <v>47</v>
      </c>
      <c r="Q1571">
        <v>2013</v>
      </c>
      <c r="T1571" t="s">
        <v>36</v>
      </c>
      <c r="U1571" t="s">
        <v>37</v>
      </c>
      <c r="V1571" t="s">
        <v>6535</v>
      </c>
    </row>
    <row r="1572" spans="2:27" x14ac:dyDescent="0.35">
      <c r="B1572">
        <v>1632</v>
      </c>
      <c r="C1572" t="s">
        <v>1283</v>
      </c>
      <c r="D1572" t="s">
        <v>6536</v>
      </c>
      <c r="E1572" t="s">
        <v>6537</v>
      </c>
      <c r="F1572" t="s">
        <v>7</v>
      </c>
      <c r="H1572" t="s">
        <v>1286</v>
      </c>
      <c r="K1572" t="s">
        <v>1002</v>
      </c>
      <c r="L1572" t="s">
        <v>32</v>
      </c>
      <c r="M1572" t="s">
        <v>6538</v>
      </c>
      <c r="N1572" t="s">
        <v>34</v>
      </c>
      <c r="P1572" t="s">
        <v>47</v>
      </c>
      <c r="Q1572">
        <v>2014</v>
      </c>
      <c r="T1572" t="s">
        <v>36</v>
      </c>
      <c r="U1572" t="s">
        <v>37</v>
      </c>
      <c r="V1572" t="s">
        <v>6539</v>
      </c>
    </row>
    <row r="1573" spans="2:27" x14ac:dyDescent="0.35">
      <c r="B1573">
        <v>1633</v>
      </c>
      <c r="C1573" t="s">
        <v>702</v>
      </c>
      <c r="D1573" t="s">
        <v>6540</v>
      </c>
      <c r="E1573" t="s">
        <v>6541</v>
      </c>
      <c r="F1573" t="s">
        <v>7</v>
      </c>
      <c r="H1573" t="s">
        <v>705</v>
      </c>
      <c r="K1573" t="s">
        <v>6542</v>
      </c>
      <c r="L1573" t="s">
        <v>32</v>
      </c>
      <c r="M1573" t="s">
        <v>6543</v>
      </c>
      <c r="N1573" t="s">
        <v>34</v>
      </c>
      <c r="P1573" t="s">
        <v>35</v>
      </c>
      <c r="Q1573">
        <v>1998</v>
      </c>
      <c r="S1573">
        <v>2006</v>
      </c>
      <c r="T1573" t="s">
        <v>36</v>
      </c>
      <c r="U1573" t="s">
        <v>37</v>
      </c>
      <c r="V1573" t="s">
        <v>6544</v>
      </c>
    </row>
    <row r="1574" spans="2:27" x14ac:dyDescent="0.35">
      <c r="B1574">
        <v>1634</v>
      </c>
      <c r="C1574" t="s">
        <v>702</v>
      </c>
      <c r="D1574" t="s">
        <v>6545</v>
      </c>
      <c r="E1574" t="s">
        <v>6546</v>
      </c>
      <c r="F1574" t="s">
        <v>7</v>
      </c>
      <c r="H1574" t="s">
        <v>705</v>
      </c>
      <c r="K1574" t="s">
        <v>6547</v>
      </c>
      <c r="L1574" t="s">
        <v>44</v>
      </c>
      <c r="M1574" t="s">
        <v>6548</v>
      </c>
      <c r="N1574" t="s">
        <v>134</v>
      </c>
      <c r="P1574" t="s">
        <v>47</v>
      </c>
      <c r="Q1574">
        <v>2002</v>
      </c>
      <c r="T1574" t="s">
        <v>36</v>
      </c>
      <c r="U1574" t="s">
        <v>37</v>
      </c>
      <c r="V1574" t="s">
        <v>6549</v>
      </c>
    </row>
    <row r="1575" spans="2:27" x14ac:dyDescent="0.35">
      <c r="B1575">
        <v>1635</v>
      </c>
      <c r="C1575" t="s">
        <v>702</v>
      </c>
      <c r="D1575" t="s">
        <v>6550</v>
      </c>
      <c r="E1575" t="s">
        <v>6551</v>
      </c>
      <c r="F1575" t="s">
        <v>7</v>
      </c>
      <c r="H1575" t="s">
        <v>705</v>
      </c>
      <c r="K1575" t="s">
        <v>6552</v>
      </c>
      <c r="L1575" t="s">
        <v>96</v>
      </c>
      <c r="M1575" t="s">
        <v>6553</v>
      </c>
      <c r="N1575" t="s">
        <v>34</v>
      </c>
      <c r="P1575" t="s">
        <v>47</v>
      </c>
      <c r="Q1575">
        <v>2006</v>
      </c>
      <c r="T1575" t="s">
        <v>158</v>
      </c>
      <c r="U1575" t="s">
        <v>37</v>
      </c>
      <c r="V1575" t="s">
        <v>6554</v>
      </c>
      <c r="W1575" t="s">
        <v>6555</v>
      </c>
      <c r="X1575" t="s">
        <v>1344</v>
      </c>
      <c r="Y1575" t="s">
        <v>6556</v>
      </c>
      <c r="Z1575" t="s">
        <v>6557</v>
      </c>
      <c r="AA1575" t="s">
        <v>1347</v>
      </c>
    </row>
    <row r="1576" spans="2:27" x14ac:dyDescent="0.35">
      <c r="B1576">
        <v>1636</v>
      </c>
      <c r="C1576" t="s">
        <v>702</v>
      </c>
      <c r="D1576" t="s">
        <v>6558</v>
      </c>
      <c r="E1576" t="s">
        <v>6559</v>
      </c>
      <c r="F1576" t="s">
        <v>7</v>
      </c>
      <c r="H1576" t="s">
        <v>705</v>
      </c>
      <c r="K1576" t="s">
        <v>6560</v>
      </c>
      <c r="L1576" t="s">
        <v>919</v>
      </c>
      <c r="M1576" t="s">
        <v>6561</v>
      </c>
      <c r="N1576" t="s">
        <v>63</v>
      </c>
      <c r="P1576" t="s">
        <v>47</v>
      </c>
      <c r="Q1576">
        <v>2006</v>
      </c>
      <c r="T1576" t="s">
        <v>36</v>
      </c>
      <c r="U1576" t="s">
        <v>37</v>
      </c>
      <c r="V1576" t="s">
        <v>6562</v>
      </c>
    </row>
    <row r="1577" spans="2:27" x14ac:dyDescent="0.35">
      <c r="B1577">
        <v>1637</v>
      </c>
      <c r="C1577" t="s">
        <v>702</v>
      </c>
      <c r="D1577" t="s">
        <v>6563</v>
      </c>
      <c r="E1577" t="s">
        <v>6564</v>
      </c>
      <c r="F1577" t="s">
        <v>7</v>
      </c>
      <c r="H1577" t="s">
        <v>705</v>
      </c>
      <c r="K1577" t="s">
        <v>6565</v>
      </c>
      <c r="L1577" t="s">
        <v>32</v>
      </c>
      <c r="M1577" t="s">
        <v>6566</v>
      </c>
      <c r="N1577" t="s">
        <v>34</v>
      </c>
      <c r="P1577" t="s">
        <v>35</v>
      </c>
      <c r="Q1577">
        <v>2007</v>
      </c>
      <c r="S1577">
        <v>2015</v>
      </c>
      <c r="T1577" t="s">
        <v>36</v>
      </c>
      <c r="U1577" t="s">
        <v>37</v>
      </c>
      <c r="V1577" t="s">
        <v>6567</v>
      </c>
    </row>
    <row r="1578" spans="2:27" x14ac:dyDescent="0.35">
      <c r="B1578">
        <v>1638</v>
      </c>
      <c r="C1578" t="s">
        <v>702</v>
      </c>
      <c r="D1578" t="s">
        <v>6568</v>
      </c>
      <c r="E1578" t="s">
        <v>6569</v>
      </c>
      <c r="F1578" t="s">
        <v>7</v>
      </c>
      <c r="H1578" t="s">
        <v>705</v>
      </c>
      <c r="K1578" t="s">
        <v>469</v>
      </c>
      <c r="L1578" t="s">
        <v>187</v>
      </c>
      <c r="M1578" t="s">
        <v>6570</v>
      </c>
      <c r="N1578" t="s">
        <v>189</v>
      </c>
      <c r="P1578" t="s">
        <v>47</v>
      </c>
      <c r="Q1578">
        <v>2007</v>
      </c>
      <c r="T1578" t="s">
        <v>158</v>
      </c>
      <c r="U1578" t="s">
        <v>2552</v>
      </c>
      <c r="V1578" t="s">
        <v>6571</v>
      </c>
      <c r="W1578" t="s">
        <v>192</v>
      </c>
      <c r="X1578" t="s">
        <v>6327</v>
      </c>
      <c r="Y1578" t="s">
        <v>6572</v>
      </c>
      <c r="Z1578" t="s">
        <v>2218</v>
      </c>
      <c r="AA1578" t="s">
        <v>326</v>
      </c>
    </row>
    <row r="1579" spans="2:27" x14ac:dyDescent="0.35">
      <c r="B1579">
        <v>1639</v>
      </c>
      <c r="C1579" t="s">
        <v>702</v>
      </c>
      <c r="D1579" t="s">
        <v>6573</v>
      </c>
      <c r="E1579" t="s">
        <v>6574</v>
      </c>
      <c r="F1579" t="s">
        <v>7</v>
      </c>
      <c r="H1579" t="s">
        <v>705</v>
      </c>
      <c r="K1579" t="s">
        <v>987</v>
      </c>
      <c r="L1579" t="s">
        <v>182</v>
      </c>
      <c r="M1579" t="s">
        <v>6575</v>
      </c>
      <c r="N1579" t="s">
        <v>53</v>
      </c>
      <c r="P1579" t="s">
        <v>47</v>
      </c>
      <c r="Q1579">
        <v>2010</v>
      </c>
      <c r="T1579" t="s">
        <v>158</v>
      </c>
      <c r="U1579" t="s">
        <v>37</v>
      </c>
      <c r="V1579" t="s">
        <v>6576</v>
      </c>
    </row>
    <row r="1580" spans="2:27" x14ac:dyDescent="0.35">
      <c r="B1580">
        <v>1640</v>
      </c>
      <c r="C1580" t="s">
        <v>702</v>
      </c>
      <c r="D1580" t="s">
        <v>6577</v>
      </c>
      <c r="E1580" t="s">
        <v>6578</v>
      </c>
      <c r="F1580" t="s">
        <v>7</v>
      </c>
      <c r="H1580" t="s">
        <v>705</v>
      </c>
      <c r="K1580" t="s">
        <v>2835</v>
      </c>
      <c r="L1580" t="s">
        <v>712</v>
      </c>
      <c r="M1580" t="s">
        <v>6579</v>
      </c>
      <c r="N1580" t="s">
        <v>98</v>
      </c>
      <c r="P1580" t="s">
        <v>47</v>
      </c>
      <c r="Q1580">
        <v>2015</v>
      </c>
      <c r="T1580" t="s">
        <v>36</v>
      </c>
      <c r="U1580" t="s">
        <v>1469</v>
      </c>
      <c r="V1580" t="s">
        <v>6580</v>
      </c>
    </row>
    <row r="1581" spans="2:27" ht="87" x14ac:dyDescent="0.35">
      <c r="B1581">
        <v>1641</v>
      </c>
      <c r="C1581" t="s">
        <v>702</v>
      </c>
      <c r="D1581" t="s">
        <v>6581</v>
      </c>
      <c r="E1581" t="s">
        <v>6582</v>
      </c>
      <c r="F1581" t="s">
        <v>7</v>
      </c>
      <c r="H1581" t="s">
        <v>705</v>
      </c>
      <c r="K1581" t="s">
        <v>6583</v>
      </c>
      <c r="L1581" t="s">
        <v>32</v>
      </c>
      <c r="M1581" t="s">
        <v>6584</v>
      </c>
      <c r="N1581" t="s">
        <v>34</v>
      </c>
      <c r="P1581" t="s">
        <v>47</v>
      </c>
      <c r="Q1581">
        <v>2015</v>
      </c>
      <c r="S1581">
        <v>2025</v>
      </c>
      <c r="T1581" t="s">
        <v>158</v>
      </c>
      <c r="U1581" t="s">
        <v>37</v>
      </c>
      <c r="V1581" s="1" t="s">
        <v>6585</v>
      </c>
      <c r="W1581" t="s">
        <v>6586</v>
      </c>
      <c r="X1581" t="s">
        <v>6587</v>
      </c>
      <c r="Y1581" t="s">
        <v>6588</v>
      </c>
      <c r="Z1581" t="s">
        <v>6589</v>
      </c>
      <c r="AA1581" t="s">
        <v>6590</v>
      </c>
    </row>
    <row r="1582" spans="2:27" x14ac:dyDescent="0.35">
      <c r="B1582">
        <v>1645</v>
      </c>
      <c r="C1582" t="s">
        <v>1283</v>
      </c>
      <c r="D1582" t="s">
        <v>6591</v>
      </c>
      <c r="E1582" t="s">
        <v>6592</v>
      </c>
      <c r="F1582" t="s">
        <v>7</v>
      </c>
      <c r="H1582" t="s">
        <v>1286</v>
      </c>
      <c r="K1582" t="s">
        <v>1122</v>
      </c>
      <c r="L1582" t="s">
        <v>44</v>
      </c>
      <c r="M1582" t="s">
        <v>6593</v>
      </c>
      <c r="N1582" t="s">
        <v>134</v>
      </c>
      <c r="P1582" t="s">
        <v>47</v>
      </c>
      <c r="Q1582">
        <v>2009</v>
      </c>
      <c r="T1582" t="s">
        <v>36</v>
      </c>
      <c r="U1582" t="s">
        <v>37</v>
      </c>
      <c r="V1582" t="s">
        <v>6594</v>
      </c>
    </row>
    <row r="1583" spans="2:27" x14ac:dyDescent="0.35">
      <c r="B1583">
        <v>1646</v>
      </c>
      <c r="C1583" t="s">
        <v>1283</v>
      </c>
      <c r="D1583" t="s">
        <v>6595</v>
      </c>
      <c r="E1583" t="s">
        <v>6596</v>
      </c>
      <c r="F1583" t="s">
        <v>7</v>
      </c>
      <c r="H1583" t="s">
        <v>1286</v>
      </c>
      <c r="K1583" t="s">
        <v>123</v>
      </c>
      <c r="L1583" t="s">
        <v>44</v>
      </c>
      <c r="M1583" t="s">
        <v>6597</v>
      </c>
      <c r="N1583" t="s">
        <v>134</v>
      </c>
      <c r="P1583" t="s">
        <v>47</v>
      </c>
      <c r="Q1583">
        <v>2009</v>
      </c>
      <c r="T1583" t="s">
        <v>36</v>
      </c>
      <c r="U1583" t="s">
        <v>6598</v>
      </c>
      <c r="V1583" t="s">
        <v>6599</v>
      </c>
    </row>
    <row r="1584" spans="2:27" x14ac:dyDescent="0.35">
      <c r="B1584">
        <v>1647</v>
      </c>
      <c r="C1584" t="s">
        <v>254</v>
      </c>
      <c r="D1584" t="s">
        <v>6600</v>
      </c>
      <c r="E1584" t="s">
        <v>6601</v>
      </c>
      <c r="F1584" t="s">
        <v>7</v>
      </c>
      <c r="H1584" t="s">
        <v>257</v>
      </c>
      <c r="K1584" t="s">
        <v>469</v>
      </c>
      <c r="L1584" t="s">
        <v>317</v>
      </c>
      <c r="M1584" t="s">
        <v>6602</v>
      </c>
      <c r="N1584" t="s">
        <v>146</v>
      </c>
      <c r="P1584" t="s">
        <v>36</v>
      </c>
      <c r="Q1584">
        <v>1997</v>
      </c>
      <c r="T1584" t="s">
        <v>36</v>
      </c>
      <c r="U1584" t="s">
        <v>37</v>
      </c>
      <c r="V1584" t="s">
        <v>6603</v>
      </c>
    </row>
    <row r="1585" spans="2:27" x14ac:dyDescent="0.35">
      <c r="B1585">
        <v>1648</v>
      </c>
      <c r="C1585" t="s">
        <v>254</v>
      </c>
      <c r="D1585" t="s">
        <v>6604</v>
      </c>
      <c r="E1585" t="s">
        <v>6605</v>
      </c>
      <c r="F1585" t="s">
        <v>7</v>
      </c>
      <c r="H1585" t="s">
        <v>257</v>
      </c>
      <c r="K1585" t="s">
        <v>542</v>
      </c>
      <c r="L1585" t="s">
        <v>44</v>
      </c>
      <c r="M1585" t="s">
        <v>6606</v>
      </c>
      <c r="N1585" t="s">
        <v>134</v>
      </c>
      <c r="P1585" t="s">
        <v>47</v>
      </c>
      <c r="Q1585">
        <v>2007</v>
      </c>
      <c r="T1585" t="s">
        <v>36</v>
      </c>
      <c r="U1585" t="s">
        <v>37</v>
      </c>
      <c r="V1585" t="s">
        <v>6607</v>
      </c>
    </row>
    <row r="1586" spans="2:27" x14ac:dyDescent="0.35">
      <c r="B1586">
        <v>1649</v>
      </c>
      <c r="C1586" t="s">
        <v>254</v>
      </c>
      <c r="D1586" t="s">
        <v>6608</v>
      </c>
      <c r="E1586" t="s">
        <v>6609</v>
      </c>
      <c r="F1586" t="s">
        <v>7</v>
      </c>
      <c r="H1586" t="s">
        <v>257</v>
      </c>
      <c r="K1586" t="s">
        <v>1375</v>
      </c>
      <c r="L1586" t="s">
        <v>44</v>
      </c>
      <c r="M1586" t="s">
        <v>6610</v>
      </c>
      <c r="N1586" t="s">
        <v>146</v>
      </c>
      <c r="P1586" t="s">
        <v>36</v>
      </c>
      <c r="Q1586">
        <v>1980</v>
      </c>
      <c r="T1586" t="s">
        <v>36</v>
      </c>
      <c r="U1586" t="s">
        <v>37</v>
      </c>
      <c r="V1586" t="s">
        <v>6611</v>
      </c>
    </row>
    <row r="1587" spans="2:27" x14ac:dyDescent="0.35">
      <c r="B1587">
        <v>1650</v>
      </c>
      <c r="C1587" t="s">
        <v>254</v>
      </c>
      <c r="D1587" t="s">
        <v>6612</v>
      </c>
      <c r="E1587" t="s">
        <v>6613</v>
      </c>
      <c r="F1587" t="s">
        <v>7</v>
      </c>
      <c r="H1587" t="s">
        <v>257</v>
      </c>
      <c r="K1587" t="s">
        <v>6614</v>
      </c>
      <c r="L1587" t="s">
        <v>6615</v>
      </c>
      <c r="M1587" t="s">
        <v>6616</v>
      </c>
      <c r="N1587" t="s">
        <v>53</v>
      </c>
      <c r="P1587" t="s">
        <v>47</v>
      </c>
      <c r="Q1587">
        <v>1979</v>
      </c>
      <c r="T1587" t="s">
        <v>158</v>
      </c>
      <c r="U1587" t="s">
        <v>37</v>
      </c>
      <c r="V1587" t="s">
        <v>6617</v>
      </c>
      <c r="W1587" t="s">
        <v>6618</v>
      </c>
      <c r="X1587" t="s">
        <v>679</v>
      </c>
      <c r="Y1587">
        <v>1</v>
      </c>
      <c r="Z1587">
        <v>2014</v>
      </c>
    </row>
    <row r="1588" spans="2:27" x14ac:dyDescent="0.35">
      <c r="B1588">
        <v>1651</v>
      </c>
      <c r="C1588" t="s">
        <v>27</v>
      </c>
      <c r="D1588" t="s">
        <v>6619</v>
      </c>
      <c r="E1588" t="s">
        <v>6620</v>
      </c>
      <c r="F1588" t="s">
        <v>7</v>
      </c>
      <c r="H1588" t="s">
        <v>30</v>
      </c>
      <c r="K1588" t="s">
        <v>6621</v>
      </c>
      <c r="L1588" t="s">
        <v>6622</v>
      </c>
      <c r="M1588" t="s">
        <v>6623</v>
      </c>
      <c r="N1588" t="s">
        <v>53</v>
      </c>
      <c r="P1588" t="s">
        <v>47</v>
      </c>
      <c r="Q1588">
        <v>2014</v>
      </c>
      <c r="T1588" t="s">
        <v>36</v>
      </c>
      <c r="U1588" t="s">
        <v>37</v>
      </c>
      <c r="V1588" t="s">
        <v>6624</v>
      </c>
    </row>
    <row r="1589" spans="2:27" x14ac:dyDescent="0.35">
      <c r="B1589">
        <v>1652</v>
      </c>
      <c r="C1589" t="s">
        <v>254</v>
      </c>
      <c r="D1589" t="s">
        <v>6625</v>
      </c>
      <c r="E1589" t="s">
        <v>6626</v>
      </c>
      <c r="F1589" t="s">
        <v>7</v>
      </c>
      <c r="H1589" t="s">
        <v>257</v>
      </c>
      <c r="K1589" t="s">
        <v>6627</v>
      </c>
      <c r="L1589" t="s">
        <v>543</v>
      </c>
      <c r="M1589" t="s">
        <v>6628</v>
      </c>
      <c r="N1589" t="s">
        <v>197</v>
      </c>
      <c r="P1589" t="s">
        <v>47</v>
      </c>
      <c r="Q1589">
        <v>2002</v>
      </c>
      <c r="T1589" t="s">
        <v>36</v>
      </c>
      <c r="U1589" t="s">
        <v>37</v>
      </c>
      <c r="V1589" t="s">
        <v>6629</v>
      </c>
    </row>
    <row r="1590" spans="2:27" x14ac:dyDescent="0.35">
      <c r="B1590">
        <v>1654</v>
      </c>
      <c r="C1590" t="s">
        <v>56</v>
      </c>
      <c r="D1590" t="s">
        <v>6630</v>
      </c>
      <c r="E1590" t="s">
        <v>6631</v>
      </c>
      <c r="F1590" t="s">
        <v>7</v>
      </c>
      <c r="H1590" t="s">
        <v>59</v>
      </c>
      <c r="K1590" t="s">
        <v>609</v>
      </c>
      <c r="L1590" t="s">
        <v>919</v>
      </c>
      <c r="M1590" t="s">
        <v>6632</v>
      </c>
      <c r="N1590" t="s">
        <v>63</v>
      </c>
      <c r="P1590" t="s">
        <v>47</v>
      </c>
      <c r="Q1590">
        <v>2017</v>
      </c>
      <c r="T1590" t="s">
        <v>36</v>
      </c>
      <c r="U1590" t="s">
        <v>37</v>
      </c>
      <c r="V1590" t="s">
        <v>6633</v>
      </c>
    </row>
    <row r="1591" spans="2:27" x14ac:dyDescent="0.35">
      <c r="B1591">
        <v>1655</v>
      </c>
      <c r="C1591" t="s">
        <v>56</v>
      </c>
      <c r="D1591" t="s">
        <v>6634</v>
      </c>
      <c r="E1591" t="s">
        <v>6635</v>
      </c>
      <c r="F1591" t="s">
        <v>7</v>
      </c>
      <c r="H1591" t="s">
        <v>59</v>
      </c>
      <c r="K1591" t="s">
        <v>6636</v>
      </c>
      <c r="L1591" t="s">
        <v>44</v>
      </c>
      <c r="M1591" t="s">
        <v>6637</v>
      </c>
      <c r="N1591" t="s">
        <v>157</v>
      </c>
      <c r="O1591">
        <v>3</v>
      </c>
      <c r="P1591" t="s">
        <v>47</v>
      </c>
      <c r="Q1591">
        <v>2019</v>
      </c>
      <c r="T1591" t="s">
        <v>158</v>
      </c>
      <c r="U1591" t="s">
        <v>37</v>
      </c>
      <c r="V1591" t="s">
        <v>6638</v>
      </c>
    </row>
    <row r="1592" spans="2:27" x14ac:dyDescent="0.35">
      <c r="B1592">
        <v>1656</v>
      </c>
      <c r="C1592" t="s">
        <v>702</v>
      </c>
      <c r="D1592" t="s">
        <v>6639</v>
      </c>
      <c r="E1592" t="s">
        <v>6640</v>
      </c>
      <c r="F1592" t="s">
        <v>7</v>
      </c>
      <c r="H1592" t="s">
        <v>705</v>
      </c>
      <c r="K1592" t="s">
        <v>503</v>
      </c>
      <c r="L1592" t="s">
        <v>187</v>
      </c>
      <c r="M1592" t="s">
        <v>6641</v>
      </c>
      <c r="N1592" t="s">
        <v>189</v>
      </c>
      <c r="P1592" t="s">
        <v>35</v>
      </c>
      <c r="Q1592">
        <v>1999</v>
      </c>
      <c r="T1592" t="s">
        <v>158</v>
      </c>
      <c r="U1592" t="s">
        <v>190</v>
      </c>
      <c r="V1592" t="s">
        <v>6642</v>
      </c>
    </row>
    <row r="1593" spans="2:27" x14ac:dyDescent="0.35">
      <c r="B1593">
        <v>1657</v>
      </c>
      <c r="C1593" t="s">
        <v>1283</v>
      </c>
      <c r="D1593" t="s">
        <v>6643</v>
      </c>
      <c r="E1593" t="s">
        <v>6644</v>
      </c>
      <c r="F1593" t="s">
        <v>7</v>
      </c>
      <c r="H1593" t="s">
        <v>1286</v>
      </c>
      <c r="K1593" t="s">
        <v>496</v>
      </c>
      <c r="L1593" t="s">
        <v>317</v>
      </c>
      <c r="M1593" t="s">
        <v>6645</v>
      </c>
      <c r="N1593" t="s">
        <v>34</v>
      </c>
      <c r="P1593" t="s">
        <v>47</v>
      </c>
      <c r="Q1593">
        <v>2007</v>
      </c>
      <c r="R1593">
        <v>2008</v>
      </c>
      <c r="T1593" t="s">
        <v>36</v>
      </c>
      <c r="U1593" t="s">
        <v>37</v>
      </c>
      <c r="V1593" t="s">
        <v>6646</v>
      </c>
    </row>
    <row r="1594" spans="2:27" x14ac:dyDescent="0.35">
      <c r="B1594">
        <v>1659</v>
      </c>
      <c r="C1594" t="s">
        <v>56</v>
      </c>
      <c r="D1594" t="s">
        <v>6647</v>
      </c>
      <c r="E1594" t="s">
        <v>6648</v>
      </c>
      <c r="F1594" t="s">
        <v>7</v>
      </c>
      <c r="H1594" t="s">
        <v>59</v>
      </c>
      <c r="K1594" t="s">
        <v>6649</v>
      </c>
      <c r="L1594" t="s">
        <v>6650</v>
      </c>
      <c r="M1594" t="s">
        <v>6651</v>
      </c>
      <c r="N1594" t="s">
        <v>134</v>
      </c>
      <c r="P1594" t="s">
        <v>47</v>
      </c>
      <c r="Q1594">
        <v>2015</v>
      </c>
      <c r="S1594">
        <f>2050</f>
        <v>2050</v>
      </c>
      <c r="T1594" t="s">
        <v>36</v>
      </c>
      <c r="U1594" t="s">
        <v>37</v>
      </c>
      <c r="V1594" t="s">
        <v>6652</v>
      </c>
      <c r="W1594" t="s">
        <v>6653</v>
      </c>
      <c r="X1594" t="s">
        <v>4007</v>
      </c>
      <c r="Y1594" t="s">
        <v>6654</v>
      </c>
      <c r="Z1594" t="s">
        <v>6655</v>
      </c>
      <c r="AA1594" t="s">
        <v>6656</v>
      </c>
    </row>
    <row r="1595" spans="2:27" x14ac:dyDescent="0.35">
      <c r="B1595">
        <v>1660</v>
      </c>
      <c r="C1595" t="s">
        <v>217</v>
      </c>
      <c r="D1595" t="s">
        <v>6657</v>
      </c>
      <c r="E1595" t="s">
        <v>6658</v>
      </c>
      <c r="F1595" t="s">
        <v>7</v>
      </c>
      <c r="H1595" t="s">
        <v>220</v>
      </c>
      <c r="K1595" t="s">
        <v>454</v>
      </c>
      <c r="L1595" t="s">
        <v>187</v>
      </c>
      <c r="M1595" t="s">
        <v>6659</v>
      </c>
      <c r="N1595" t="s">
        <v>197</v>
      </c>
      <c r="P1595" t="s">
        <v>54</v>
      </c>
      <c r="Q1595">
        <v>2009</v>
      </c>
      <c r="T1595" t="s">
        <v>36</v>
      </c>
      <c r="U1595" t="s">
        <v>37</v>
      </c>
      <c r="V1595" t="s">
        <v>6660</v>
      </c>
    </row>
    <row r="1596" spans="2:27" x14ac:dyDescent="0.35">
      <c r="B1596">
        <v>1661</v>
      </c>
      <c r="C1596" t="s">
        <v>254</v>
      </c>
      <c r="D1596" t="s">
        <v>6661</v>
      </c>
      <c r="E1596" t="s">
        <v>6662</v>
      </c>
      <c r="F1596" t="s">
        <v>7</v>
      </c>
      <c r="H1596" t="s">
        <v>257</v>
      </c>
      <c r="K1596" t="s">
        <v>954</v>
      </c>
      <c r="L1596" t="s">
        <v>32</v>
      </c>
      <c r="N1596" t="s">
        <v>34</v>
      </c>
      <c r="P1596" t="s">
        <v>47</v>
      </c>
      <c r="Q1596">
        <v>1980</v>
      </c>
      <c r="T1596" t="s">
        <v>36</v>
      </c>
      <c r="U1596" t="s">
        <v>37</v>
      </c>
      <c r="V1596" t="s">
        <v>6663</v>
      </c>
    </row>
    <row r="1597" spans="2:27" x14ac:dyDescent="0.35">
      <c r="B1597">
        <v>1662</v>
      </c>
      <c r="C1597" t="s">
        <v>27</v>
      </c>
      <c r="D1597" t="s">
        <v>6664</v>
      </c>
      <c r="E1597" t="s">
        <v>6665</v>
      </c>
      <c r="F1597" t="s">
        <v>7</v>
      </c>
      <c r="H1597" t="s">
        <v>30</v>
      </c>
      <c r="K1597" t="s">
        <v>3182</v>
      </c>
      <c r="L1597" t="s">
        <v>6666</v>
      </c>
      <c r="M1597" t="s">
        <v>6667</v>
      </c>
      <c r="N1597" t="s">
        <v>53</v>
      </c>
      <c r="P1597" t="s">
        <v>54</v>
      </c>
      <c r="Q1597">
        <v>2009</v>
      </c>
      <c r="S1597">
        <v>2010</v>
      </c>
      <c r="T1597" t="s">
        <v>36</v>
      </c>
      <c r="U1597" t="s">
        <v>320</v>
      </c>
      <c r="V1597" t="s">
        <v>6668</v>
      </c>
    </row>
    <row r="1598" spans="2:27" x14ac:dyDescent="0.35">
      <c r="B1598">
        <v>1663</v>
      </c>
      <c r="C1598" t="s">
        <v>499</v>
      </c>
      <c r="D1598" t="s">
        <v>6669</v>
      </c>
      <c r="E1598" t="s">
        <v>6670</v>
      </c>
      <c r="F1598" t="s">
        <v>7</v>
      </c>
      <c r="H1598" t="s">
        <v>502</v>
      </c>
      <c r="K1598" t="s">
        <v>6671</v>
      </c>
      <c r="L1598" t="s">
        <v>6672</v>
      </c>
      <c r="M1598" t="s">
        <v>551</v>
      </c>
      <c r="N1598" t="s">
        <v>146</v>
      </c>
      <c r="P1598" t="s">
        <v>47</v>
      </c>
      <c r="Q1598">
        <v>2007</v>
      </c>
      <c r="T1598" t="s">
        <v>36</v>
      </c>
      <c r="U1598" t="s">
        <v>37</v>
      </c>
      <c r="V1598" t="s">
        <v>6673</v>
      </c>
    </row>
    <row r="1599" spans="2:27" x14ac:dyDescent="0.35">
      <c r="B1599">
        <v>1664</v>
      </c>
      <c r="C1599" t="s">
        <v>702</v>
      </c>
      <c r="D1599" t="s">
        <v>6674</v>
      </c>
      <c r="E1599" t="s">
        <v>6675</v>
      </c>
      <c r="F1599" t="s">
        <v>7</v>
      </c>
      <c r="H1599" t="s">
        <v>705</v>
      </c>
      <c r="K1599" t="s">
        <v>6676</v>
      </c>
      <c r="L1599" t="s">
        <v>6677</v>
      </c>
      <c r="M1599" t="s">
        <v>6678</v>
      </c>
      <c r="N1599" t="s">
        <v>532</v>
      </c>
      <c r="P1599" t="s">
        <v>47</v>
      </c>
      <c r="Q1599">
        <v>2009</v>
      </c>
      <c r="T1599" t="s">
        <v>36</v>
      </c>
      <c r="U1599" t="s">
        <v>2552</v>
      </c>
      <c r="V1599" t="s">
        <v>6679</v>
      </c>
    </row>
    <row r="1600" spans="2:27" x14ac:dyDescent="0.35">
      <c r="B1600">
        <v>1665</v>
      </c>
      <c r="C1600" t="s">
        <v>499</v>
      </c>
      <c r="D1600" t="s">
        <v>6680</v>
      </c>
      <c r="E1600" t="s">
        <v>6681</v>
      </c>
      <c r="F1600" t="s">
        <v>7</v>
      </c>
      <c r="H1600" t="s">
        <v>502</v>
      </c>
      <c r="K1600" t="s">
        <v>6682</v>
      </c>
      <c r="L1600" t="s">
        <v>1820</v>
      </c>
      <c r="M1600" t="s">
        <v>6683</v>
      </c>
      <c r="N1600" t="s">
        <v>53</v>
      </c>
      <c r="P1600" t="s">
        <v>35</v>
      </c>
      <c r="Q1600">
        <v>2008</v>
      </c>
      <c r="T1600" t="s">
        <v>36</v>
      </c>
      <c r="U1600" t="s">
        <v>37</v>
      </c>
      <c r="V1600" t="s">
        <v>6684</v>
      </c>
    </row>
    <row r="1601" spans="2:22" x14ac:dyDescent="0.35">
      <c r="B1601">
        <v>1666</v>
      </c>
      <c r="C1601" t="s">
        <v>499</v>
      </c>
      <c r="D1601" t="s">
        <v>6685</v>
      </c>
      <c r="E1601" t="s">
        <v>6686</v>
      </c>
      <c r="F1601" t="s">
        <v>7</v>
      </c>
      <c r="H1601" t="s">
        <v>502</v>
      </c>
      <c r="K1601" t="s">
        <v>811</v>
      </c>
      <c r="L1601" t="s">
        <v>187</v>
      </c>
      <c r="M1601" t="s">
        <v>6687</v>
      </c>
      <c r="N1601" t="s">
        <v>197</v>
      </c>
      <c r="P1601" t="s">
        <v>47</v>
      </c>
      <c r="Q1601">
        <v>2001</v>
      </c>
      <c r="T1601" t="s">
        <v>36</v>
      </c>
      <c r="U1601" t="s">
        <v>126</v>
      </c>
      <c r="V1601" t="s">
        <v>6688</v>
      </c>
    </row>
    <row r="1602" spans="2:22" x14ac:dyDescent="0.35">
      <c r="B1602">
        <v>1667</v>
      </c>
      <c r="C1602" t="s">
        <v>499</v>
      </c>
      <c r="D1602" t="s">
        <v>6689</v>
      </c>
      <c r="E1602" t="s">
        <v>6690</v>
      </c>
      <c r="F1602" t="s">
        <v>7</v>
      </c>
      <c r="H1602" t="s">
        <v>502</v>
      </c>
      <c r="K1602" t="s">
        <v>6691</v>
      </c>
      <c r="L1602" t="s">
        <v>6692</v>
      </c>
      <c r="M1602" t="s">
        <v>6693</v>
      </c>
      <c r="N1602" t="s">
        <v>34</v>
      </c>
      <c r="P1602" t="s">
        <v>35</v>
      </c>
      <c r="Q1602">
        <v>2008</v>
      </c>
      <c r="T1602" t="s">
        <v>36</v>
      </c>
      <c r="U1602" t="s">
        <v>37</v>
      </c>
      <c r="V1602" t="s">
        <v>6694</v>
      </c>
    </row>
    <row r="1603" spans="2:22" x14ac:dyDescent="0.35">
      <c r="B1603">
        <v>1671</v>
      </c>
      <c r="C1603" t="s">
        <v>128</v>
      </c>
      <c r="D1603" s="1" t="s">
        <v>6695</v>
      </c>
      <c r="E1603" t="s">
        <v>6696</v>
      </c>
      <c r="F1603" t="s">
        <v>7</v>
      </c>
      <c r="H1603" t="s">
        <v>131</v>
      </c>
      <c r="K1603" t="s">
        <v>484</v>
      </c>
      <c r="L1603" t="s">
        <v>543</v>
      </c>
      <c r="M1603" t="s">
        <v>6697</v>
      </c>
      <c r="N1603" t="s">
        <v>197</v>
      </c>
      <c r="P1603" t="s">
        <v>47</v>
      </c>
      <c r="Q1603">
        <v>1982</v>
      </c>
      <c r="R1603">
        <v>1991</v>
      </c>
      <c r="T1603" t="s">
        <v>36</v>
      </c>
      <c r="U1603" t="s">
        <v>6698</v>
      </c>
      <c r="V1603" t="s">
        <v>6699</v>
      </c>
    </row>
    <row r="1604" spans="2:22" x14ac:dyDescent="0.35">
      <c r="B1604">
        <v>1672</v>
      </c>
      <c r="C1604" t="s">
        <v>128</v>
      </c>
      <c r="D1604" s="1" t="s">
        <v>6700</v>
      </c>
      <c r="E1604" t="s">
        <v>6701</v>
      </c>
      <c r="F1604" t="s">
        <v>7</v>
      </c>
      <c r="H1604" t="s">
        <v>131</v>
      </c>
      <c r="K1604" t="s">
        <v>484</v>
      </c>
      <c r="L1604" t="s">
        <v>187</v>
      </c>
      <c r="M1604" t="s">
        <v>6702</v>
      </c>
      <c r="N1604" t="s">
        <v>197</v>
      </c>
      <c r="P1604" t="s">
        <v>47</v>
      </c>
      <c r="Q1604">
        <v>2002</v>
      </c>
      <c r="T1604" t="s">
        <v>36</v>
      </c>
      <c r="U1604" t="s">
        <v>37</v>
      </c>
      <c r="V1604" t="s">
        <v>6703</v>
      </c>
    </row>
    <row r="1605" spans="2:22" x14ac:dyDescent="0.35">
      <c r="B1605">
        <v>1673</v>
      </c>
      <c r="C1605" t="s">
        <v>128</v>
      </c>
      <c r="D1605" s="1" t="s">
        <v>6704</v>
      </c>
      <c r="E1605" t="s">
        <v>6705</v>
      </c>
      <c r="F1605" t="s">
        <v>7</v>
      </c>
      <c r="H1605" t="s">
        <v>131</v>
      </c>
      <c r="K1605" t="s">
        <v>484</v>
      </c>
      <c r="L1605" t="s">
        <v>187</v>
      </c>
      <c r="M1605" t="s">
        <v>6706</v>
      </c>
      <c r="N1605" t="s">
        <v>197</v>
      </c>
      <c r="P1605" t="s">
        <v>47</v>
      </c>
      <c r="Q1605">
        <v>1989</v>
      </c>
      <c r="T1605" t="s">
        <v>36</v>
      </c>
      <c r="U1605" t="s">
        <v>37</v>
      </c>
      <c r="V1605" t="s">
        <v>6707</v>
      </c>
    </row>
    <row r="1606" spans="2:22" x14ac:dyDescent="0.35">
      <c r="B1606">
        <v>1674</v>
      </c>
      <c r="C1606" t="s">
        <v>128</v>
      </c>
      <c r="D1606" s="1" t="s">
        <v>6708</v>
      </c>
      <c r="E1606" t="s">
        <v>6709</v>
      </c>
      <c r="F1606" t="s">
        <v>7</v>
      </c>
      <c r="H1606" t="s">
        <v>131</v>
      </c>
      <c r="K1606" t="s">
        <v>454</v>
      </c>
      <c r="L1606" t="s">
        <v>44</v>
      </c>
      <c r="N1606" t="s">
        <v>134</v>
      </c>
      <c r="P1606" t="s">
        <v>3025</v>
      </c>
      <c r="Q1606">
        <v>2012</v>
      </c>
      <c r="T1606" t="s">
        <v>36</v>
      </c>
      <c r="U1606" t="s">
        <v>37</v>
      </c>
      <c r="V1606" t="s">
        <v>6710</v>
      </c>
    </row>
    <row r="1607" spans="2:22" x14ac:dyDescent="0.35">
      <c r="B1607">
        <v>1675</v>
      </c>
      <c r="C1607" t="s">
        <v>702</v>
      </c>
      <c r="D1607" t="s">
        <v>6711</v>
      </c>
      <c r="E1607" t="s">
        <v>6712</v>
      </c>
      <c r="F1607" t="s">
        <v>273</v>
      </c>
      <c r="H1607" t="s">
        <v>705</v>
      </c>
      <c r="I1607" t="s">
        <v>6713</v>
      </c>
      <c r="K1607" t="s">
        <v>6714</v>
      </c>
      <c r="L1607" t="s">
        <v>202</v>
      </c>
      <c r="N1607" t="s">
        <v>53</v>
      </c>
      <c r="P1607" t="s">
        <v>47</v>
      </c>
      <c r="Q1607">
        <v>2019</v>
      </c>
      <c r="T1607" t="s">
        <v>36</v>
      </c>
      <c r="U1607" t="s">
        <v>37</v>
      </c>
      <c r="V1607" t="s">
        <v>6715</v>
      </c>
    </row>
    <row r="1608" spans="2:22" x14ac:dyDescent="0.35">
      <c r="B1608">
        <v>1677</v>
      </c>
      <c r="C1608" t="s">
        <v>254</v>
      </c>
      <c r="D1608" t="s">
        <v>6716</v>
      </c>
      <c r="E1608" t="s">
        <v>6717</v>
      </c>
      <c r="F1608" t="s">
        <v>7</v>
      </c>
      <c r="H1608" t="s">
        <v>257</v>
      </c>
      <c r="K1608" t="s">
        <v>640</v>
      </c>
      <c r="L1608" t="s">
        <v>44</v>
      </c>
      <c r="N1608" t="s">
        <v>134</v>
      </c>
      <c r="P1608" t="s">
        <v>47</v>
      </c>
      <c r="Q1608">
        <v>2001</v>
      </c>
      <c r="T1608" t="s">
        <v>36</v>
      </c>
      <c r="U1608" t="s">
        <v>37</v>
      </c>
      <c r="V1608" t="s">
        <v>6718</v>
      </c>
    </row>
    <row r="1609" spans="2:22" x14ac:dyDescent="0.35">
      <c r="B1609">
        <v>1678</v>
      </c>
      <c r="C1609" t="s">
        <v>128</v>
      </c>
      <c r="D1609" s="1" t="s">
        <v>6719</v>
      </c>
      <c r="E1609" t="s">
        <v>6720</v>
      </c>
      <c r="F1609" t="s">
        <v>7</v>
      </c>
      <c r="H1609" t="s">
        <v>131</v>
      </c>
      <c r="K1609" t="s">
        <v>6721</v>
      </c>
      <c r="L1609" t="s">
        <v>6722</v>
      </c>
      <c r="N1609" t="s">
        <v>53</v>
      </c>
      <c r="P1609" t="s">
        <v>47</v>
      </c>
      <c r="Q1609">
        <f>2012</f>
        <v>2012</v>
      </c>
      <c r="T1609" t="s">
        <v>36</v>
      </c>
      <c r="U1609" t="s">
        <v>37</v>
      </c>
      <c r="V1609" t="s">
        <v>1969</v>
      </c>
    </row>
    <row r="1610" spans="2:22" x14ac:dyDescent="0.35">
      <c r="B1610">
        <v>1679</v>
      </c>
      <c r="C1610" t="s">
        <v>39</v>
      </c>
      <c r="D1610" t="s">
        <v>6723</v>
      </c>
      <c r="E1610" t="s">
        <v>6724</v>
      </c>
      <c r="F1610" t="s">
        <v>7</v>
      </c>
      <c r="H1610" t="s">
        <v>42</v>
      </c>
      <c r="K1610" t="s">
        <v>6725</v>
      </c>
      <c r="L1610" t="s">
        <v>317</v>
      </c>
      <c r="N1610" t="s">
        <v>53</v>
      </c>
      <c r="P1610" t="s">
        <v>47</v>
      </c>
      <c r="Q1610">
        <v>2009</v>
      </c>
      <c r="R1610">
        <v>2009</v>
      </c>
      <c r="T1610" t="s">
        <v>36</v>
      </c>
      <c r="U1610" t="s">
        <v>37</v>
      </c>
      <c r="V1610" t="s">
        <v>6726</v>
      </c>
    </row>
    <row r="1611" spans="2:22" x14ac:dyDescent="0.35">
      <c r="B1611">
        <v>1680</v>
      </c>
      <c r="C1611" t="s">
        <v>499</v>
      </c>
      <c r="D1611" t="s">
        <v>6727</v>
      </c>
      <c r="E1611" t="s">
        <v>6728</v>
      </c>
      <c r="F1611" t="s">
        <v>7</v>
      </c>
      <c r="H1611" t="s">
        <v>502</v>
      </c>
      <c r="K1611" t="s">
        <v>2289</v>
      </c>
      <c r="L1611" t="s">
        <v>32</v>
      </c>
      <c r="M1611" t="s">
        <v>6729</v>
      </c>
      <c r="N1611" t="s">
        <v>6730</v>
      </c>
      <c r="P1611" t="s">
        <v>47</v>
      </c>
      <c r="Q1611">
        <v>2014</v>
      </c>
      <c r="R1611">
        <v>2014</v>
      </c>
      <c r="T1611" t="s">
        <v>36</v>
      </c>
      <c r="U1611" t="s">
        <v>37</v>
      </c>
      <c r="V1611" t="s">
        <v>6731</v>
      </c>
    </row>
    <row r="1612" spans="2:22" x14ac:dyDescent="0.35">
      <c r="B1612">
        <v>1681</v>
      </c>
      <c r="C1612" t="s">
        <v>128</v>
      </c>
      <c r="D1612" s="1" t="s">
        <v>6732</v>
      </c>
      <c r="E1612" t="s">
        <v>6733</v>
      </c>
      <c r="F1612" t="s">
        <v>7</v>
      </c>
      <c r="H1612" t="s">
        <v>131</v>
      </c>
      <c r="K1612" t="s">
        <v>6734</v>
      </c>
      <c r="L1612" t="s">
        <v>3260</v>
      </c>
      <c r="M1612" t="s">
        <v>6735</v>
      </c>
      <c r="N1612" t="s">
        <v>134</v>
      </c>
      <c r="P1612" t="s">
        <v>47</v>
      </c>
      <c r="Q1612">
        <v>1987</v>
      </c>
      <c r="T1612" t="s">
        <v>36</v>
      </c>
      <c r="U1612" t="s">
        <v>676</v>
      </c>
      <c r="V1612" t="s">
        <v>6736</v>
      </c>
    </row>
    <row r="1613" spans="2:22" x14ac:dyDescent="0.35">
      <c r="B1613">
        <v>1682</v>
      </c>
      <c r="C1613" t="s">
        <v>254</v>
      </c>
      <c r="D1613" t="s">
        <v>6737</v>
      </c>
      <c r="E1613" t="s">
        <v>6738</v>
      </c>
      <c r="F1613" t="s">
        <v>7</v>
      </c>
      <c r="H1613" t="s">
        <v>257</v>
      </c>
      <c r="K1613" t="s">
        <v>1693</v>
      </c>
      <c r="L1613" t="s">
        <v>96</v>
      </c>
      <c r="M1613" t="s">
        <v>6739</v>
      </c>
      <c r="N1613" t="s">
        <v>473</v>
      </c>
      <c r="P1613" t="s">
        <v>47</v>
      </c>
      <c r="Q1613">
        <v>2007</v>
      </c>
      <c r="T1613" t="s">
        <v>36</v>
      </c>
      <c r="U1613" t="s">
        <v>676</v>
      </c>
      <c r="V1613" t="s">
        <v>6740</v>
      </c>
    </row>
    <row r="1614" spans="2:22" x14ac:dyDescent="0.35">
      <c r="B1614">
        <v>1683</v>
      </c>
      <c r="C1614" t="s">
        <v>39</v>
      </c>
      <c r="D1614" t="s">
        <v>6741</v>
      </c>
      <c r="E1614" t="s">
        <v>6742</v>
      </c>
      <c r="F1614" t="s">
        <v>7</v>
      </c>
      <c r="H1614" t="s">
        <v>42</v>
      </c>
      <c r="K1614" t="s">
        <v>6743</v>
      </c>
      <c r="L1614" t="s">
        <v>32</v>
      </c>
      <c r="N1614" t="s">
        <v>34</v>
      </c>
      <c r="P1614" t="s">
        <v>47</v>
      </c>
      <c r="Q1614">
        <v>2002</v>
      </c>
      <c r="T1614" t="s">
        <v>36</v>
      </c>
      <c r="U1614" t="s">
        <v>37</v>
      </c>
      <c r="V1614" t="s">
        <v>6744</v>
      </c>
    </row>
    <row r="1615" spans="2:22" x14ac:dyDescent="0.35">
      <c r="B1615">
        <v>1684</v>
      </c>
      <c r="C1615" t="s">
        <v>56</v>
      </c>
      <c r="D1615" t="s">
        <v>6745</v>
      </c>
      <c r="E1615" t="s">
        <v>6746</v>
      </c>
      <c r="F1615" t="s">
        <v>7</v>
      </c>
      <c r="H1615" t="s">
        <v>59</v>
      </c>
      <c r="K1615" t="s">
        <v>123</v>
      </c>
      <c r="L1615" t="s">
        <v>44</v>
      </c>
      <c r="N1615" t="s">
        <v>134</v>
      </c>
      <c r="P1615" t="s">
        <v>54</v>
      </c>
      <c r="Q1615">
        <v>2007</v>
      </c>
      <c r="S1615">
        <v>2012</v>
      </c>
      <c r="T1615" t="s">
        <v>36</v>
      </c>
      <c r="U1615" t="s">
        <v>37</v>
      </c>
      <c r="V1615" t="s">
        <v>6747</v>
      </c>
    </row>
    <row r="1616" spans="2:22" x14ac:dyDescent="0.35">
      <c r="B1616">
        <v>1685</v>
      </c>
      <c r="C1616" t="s">
        <v>39</v>
      </c>
      <c r="D1616" t="s">
        <v>6748</v>
      </c>
      <c r="E1616" t="s">
        <v>6749</v>
      </c>
      <c r="F1616" t="s">
        <v>7</v>
      </c>
      <c r="H1616" t="s">
        <v>42</v>
      </c>
      <c r="K1616" t="s">
        <v>3448</v>
      </c>
      <c r="L1616" t="s">
        <v>317</v>
      </c>
      <c r="N1616" t="s">
        <v>53</v>
      </c>
      <c r="P1616" t="s">
        <v>35</v>
      </c>
      <c r="Q1616">
        <v>2001</v>
      </c>
      <c r="T1616" t="s">
        <v>36</v>
      </c>
      <c r="U1616" t="s">
        <v>37</v>
      </c>
    </row>
    <row r="1617" spans="2:27" x14ac:dyDescent="0.35">
      <c r="B1617">
        <v>1686</v>
      </c>
      <c r="C1617" t="s">
        <v>261</v>
      </c>
      <c r="D1617" t="s">
        <v>6750</v>
      </c>
      <c r="E1617" t="s">
        <v>6751</v>
      </c>
      <c r="F1617" t="s">
        <v>7</v>
      </c>
      <c r="H1617" t="s">
        <v>264</v>
      </c>
      <c r="K1617" t="s">
        <v>6752</v>
      </c>
      <c r="L1617" t="s">
        <v>6753</v>
      </c>
      <c r="M1617" t="s">
        <v>6754</v>
      </c>
      <c r="N1617" t="s">
        <v>459</v>
      </c>
      <c r="P1617" t="s">
        <v>54</v>
      </c>
      <c r="Q1617">
        <v>2009</v>
      </c>
      <c r="S1617">
        <f>2014</f>
        <v>2014</v>
      </c>
      <c r="T1617" t="s">
        <v>158</v>
      </c>
      <c r="U1617" t="s">
        <v>37</v>
      </c>
      <c r="V1617" t="s">
        <v>6755</v>
      </c>
      <c r="W1617" t="s">
        <v>6756</v>
      </c>
      <c r="X1617" t="s">
        <v>6757</v>
      </c>
      <c r="Y1617" t="s">
        <v>6758</v>
      </c>
      <c r="Z1617" t="s">
        <v>6759</v>
      </c>
      <c r="AA1617" t="s">
        <v>6760</v>
      </c>
    </row>
    <row r="1618" spans="2:27" x14ac:dyDescent="0.35">
      <c r="B1618">
        <v>1687</v>
      </c>
      <c r="C1618" t="s">
        <v>27</v>
      </c>
      <c r="D1618" t="s">
        <v>6761</v>
      </c>
      <c r="E1618" t="s">
        <v>6762</v>
      </c>
      <c r="F1618" t="s">
        <v>7</v>
      </c>
      <c r="H1618" t="s">
        <v>30</v>
      </c>
      <c r="K1618" t="s">
        <v>6763</v>
      </c>
      <c r="L1618" t="s">
        <v>317</v>
      </c>
      <c r="N1618" t="s">
        <v>53</v>
      </c>
      <c r="P1618" t="s">
        <v>47</v>
      </c>
      <c r="Q1618">
        <v>2008</v>
      </c>
      <c r="T1618" t="s">
        <v>36</v>
      </c>
      <c r="U1618" t="s">
        <v>37</v>
      </c>
      <c r="V1618" t="s">
        <v>6764</v>
      </c>
    </row>
    <row r="1619" spans="2:27" x14ac:dyDescent="0.35">
      <c r="B1619">
        <v>1688</v>
      </c>
      <c r="C1619" t="s">
        <v>1283</v>
      </c>
      <c r="D1619" t="s">
        <v>6765</v>
      </c>
      <c r="E1619" t="s">
        <v>6766</v>
      </c>
      <c r="F1619" t="s">
        <v>7</v>
      </c>
      <c r="H1619" t="s">
        <v>1286</v>
      </c>
      <c r="K1619" t="s">
        <v>484</v>
      </c>
      <c r="L1619" t="s">
        <v>187</v>
      </c>
      <c r="M1619" t="s">
        <v>6767</v>
      </c>
      <c r="N1619" t="s">
        <v>189</v>
      </c>
      <c r="P1619" t="s">
        <v>47</v>
      </c>
      <c r="Q1619">
        <v>1999</v>
      </c>
      <c r="T1619" t="s">
        <v>36</v>
      </c>
      <c r="U1619" t="s">
        <v>37</v>
      </c>
      <c r="V1619" t="s">
        <v>6768</v>
      </c>
    </row>
    <row r="1620" spans="2:27" x14ac:dyDescent="0.35">
      <c r="B1620">
        <v>1689</v>
      </c>
      <c r="C1620" t="s">
        <v>407</v>
      </c>
      <c r="D1620" t="s">
        <v>6769</v>
      </c>
      <c r="E1620" t="s">
        <v>6770</v>
      </c>
      <c r="F1620" t="s">
        <v>273</v>
      </c>
      <c r="H1620" t="s">
        <v>410</v>
      </c>
      <c r="K1620" t="s">
        <v>415</v>
      </c>
      <c r="L1620" t="s">
        <v>44</v>
      </c>
      <c r="N1620" t="s">
        <v>134</v>
      </c>
      <c r="P1620" t="s">
        <v>47</v>
      </c>
      <c r="Q1620">
        <v>2003</v>
      </c>
      <c r="T1620" t="s">
        <v>36</v>
      </c>
      <c r="U1620" t="s">
        <v>37</v>
      </c>
    </row>
    <row r="1621" spans="2:27" x14ac:dyDescent="0.35">
      <c r="B1621">
        <v>1690</v>
      </c>
      <c r="C1621" t="s">
        <v>461</v>
      </c>
      <c r="D1621" t="s">
        <v>6771</v>
      </c>
      <c r="E1621" t="s">
        <v>6772</v>
      </c>
      <c r="F1621" t="s">
        <v>7</v>
      </c>
      <c r="H1621" t="s">
        <v>464</v>
      </c>
      <c r="K1621" t="s">
        <v>2234</v>
      </c>
      <c r="L1621" t="s">
        <v>44</v>
      </c>
      <c r="N1621" t="s">
        <v>134</v>
      </c>
      <c r="P1621" t="s">
        <v>47</v>
      </c>
      <c r="Q1621">
        <v>2008</v>
      </c>
      <c r="T1621" t="s">
        <v>36</v>
      </c>
      <c r="U1621" t="s">
        <v>365</v>
      </c>
      <c r="V1621" t="s">
        <v>2236</v>
      </c>
    </row>
    <row r="1622" spans="2:27" x14ac:dyDescent="0.35">
      <c r="B1622">
        <v>1691</v>
      </c>
      <c r="C1622" t="s">
        <v>702</v>
      </c>
      <c r="D1622" t="s">
        <v>6773</v>
      </c>
      <c r="E1622" t="s">
        <v>6774</v>
      </c>
      <c r="F1622" t="s">
        <v>7</v>
      </c>
      <c r="H1622" t="s">
        <v>705</v>
      </c>
      <c r="K1622" t="s">
        <v>484</v>
      </c>
      <c r="L1622" t="s">
        <v>485</v>
      </c>
      <c r="N1622" t="s">
        <v>63</v>
      </c>
      <c r="P1622" t="s">
        <v>47</v>
      </c>
      <c r="Q1622">
        <v>1997</v>
      </c>
      <c r="T1622" t="s">
        <v>36</v>
      </c>
      <c r="U1622" t="s">
        <v>37</v>
      </c>
      <c r="V1622" t="s">
        <v>6775</v>
      </c>
    </row>
    <row r="1623" spans="2:27" x14ac:dyDescent="0.35">
      <c r="B1623">
        <v>1692</v>
      </c>
      <c r="C1623" t="s">
        <v>177</v>
      </c>
      <c r="D1623" t="s">
        <v>6776</v>
      </c>
      <c r="E1623" t="s">
        <v>6777</v>
      </c>
      <c r="F1623" t="s">
        <v>7</v>
      </c>
      <c r="H1623" t="s">
        <v>180</v>
      </c>
      <c r="K1623" t="s">
        <v>3223</v>
      </c>
      <c r="L1623" t="s">
        <v>75</v>
      </c>
      <c r="N1623" t="s">
        <v>532</v>
      </c>
      <c r="P1623" t="s">
        <v>54</v>
      </c>
      <c r="Q1623">
        <v>2007</v>
      </c>
      <c r="T1623" t="s">
        <v>36</v>
      </c>
      <c r="U1623" t="s">
        <v>365</v>
      </c>
      <c r="V1623" t="s">
        <v>6778</v>
      </c>
    </row>
    <row r="1624" spans="2:27" x14ac:dyDescent="0.35">
      <c r="B1624">
        <v>1693</v>
      </c>
      <c r="C1624" t="s">
        <v>177</v>
      </c>
      <c r="D1624" t="s">
        <v>6779</v>
      </c>
      <c r="E1624" t="s">
        <v>6780</v>
      </c>
      <c r="F1624" t="s">
        <v>7</v>
      </c>
      <c r="H1624" t="s">
        <v>180</v>
      </c>
      <c r="K1624" t="s">
        <v>3533</v>
      </c>
      <c r="L1624" t="s">
        <v>294</v>
      </c>
      <c r="N1624" t="s">
        <v>53</v>
      </c>
      <c r="P1624" t="s">
        <v>47</v>
      </c>
      <c r="Q1624">
        <v>2006</v>
      </c>
      <c r="T1624" t="s">
        <v>36</v>
      </c>
      <c r="U1624" t="s">
        <v>37</v>
      </c>
      <c r="V1624" t="s">
        <v>6781</v>
      </c>
    </row>
    <row r="1625" spans="2:27" x14ac:dyDescent="0.35">
      <c r="B1625">
        <v>1694</v>
      </c>
      <c r="C1625" t="s">
        <v>499</v>
      </c>
      <c r="D1625" t="s">
        <v>6782</v>
      </c>
      <c r="E1625" t="s">
        <v>6783</v>
      </c>
      <c r="F1625" t="s">
        <v>7</v>
      </c>
      <c r="H1625" t="s">
        <v>502</v>
      </c>
      <c r="K1625" t="s">
        <v>3515</v>
      </c>
      <c r="L1625" t="s">
        <v>294</v>
      </c>
      <c r="M1625" t="s">
        <v>6784</v>
      </c>
      <c r="N1625" t="s">
        <v>53</v>
      </c>
      <c r="P1625" t="s">
        <v>47</v>
      </c>
      <c r="Q1625">
        <v>2013</v>
      </c>
      <c r="T1625" t="s">
        <v>158</v>
      </c>
      <c r="U1625" t="s">
        <v>676</v>
      </c>
      <c r="V1625" t="s">
        <v>6785</v>
      </c>
      <c r="W1625" t="s">
        <v>6786</v>
      </c>
      <c r="X1625" t="s">
        <v>6787</v>
      </c>
      <c r="Y1625">
        <v>1.4</v>
      </c>
      <c r="Z1625">
        <v>2016</v>
      </c>
    </row>
    <row r="1626" spans="2:27" x14ac:dyDescent="0.35">
      <c r="B1626">
        <v>1695</v>
      </c>
      <c r="C1626" t="s">
        <v>499</v>
      </c>
      <c r="D1626" t="s">
        <v>6788</v>
      </c>
      <c r="E1626" t="s">
        <v>6789</v>
      </c>
      <c r="F1626" t="s">
        <v>7</v>
      </c>
      <c r="H1626" t="s">
        <v>502</v>
      </c>
      <c r="K1626" t="s">
        <v>293</v>
      </c>
      <c r="L1626" t="s">
        <v>294</v>
      </c>
      <c r="N1626" t="s">
        <v>459</v>
      </c>
      <c r="P1626" t="s">
        <v>47</v>
      </c>
      <c r="Q1626">
        <v>2003</v>
      </c>
      <c r="T1626" t="s">
        <v>36</v>
      </c>
      <c r="U1626" t="s">
        <v>676</v>
      </c>
      <c r="V1626" t="s">
        <v>6790</v>
      </c>
    </row>
    <row r="1627" spans="2:27" x14ac:dyDescent="0.35">
      <c r="B1627">
        <v>1696</v>
      </c>
      <c r="C1627" t="s">
        <v>1283</v>
      </c>
      <c r="D1627" t="s">
        <v>6791</v>
      </c>
      <c r="E1627" t="s">
        <v>6792</v>
      </c>
      <c r="F1627" t="s">
        <v>7</v>
      </c>
      <c r="H1627" t="s">
        <v>1286</v>
      </c>
      <c r="K1627" t="s">
        <v>293</v>
      </c>
      <c r="L1627" t="s">
        <v>294</v>
      </c>
      <c r="M1627" t="s">
        <v>6793</v>
      </c>
      <c r="N1627" t="s">
        <v>53</v>
      </c>
      <c r="P1627" t="s">
        <v>35</v>
      </c>
      <c r="Q1627">
        <v>2009</v>
      </c>
      <c r="T1627" t="s">
        <v>36</v>
      </c>
      <c r="U1627" t="s">
        <v>533</v>
      </c>
      <c r="V1627" t="s">
        <v>6794</v>
      </c>
    </row>
    <row r="1628" spans="2:27" x14ac:dyDescent="0.35">
      <c r="B1628">
        <v>1698</v>
      </c>
      <c r="C1628" t="s">
        <v>499</v>
      </c>
      <c r="D1628" t="s">
        <v>6795</v>
      </c>
      <c r="E1628" t="s">
        <v>6796</v>
      </c>
      <c r="F1628" t="s">
        <v>7</v>
      </c>
      <c r="H1628" t="s">
        <v>502</v>
      </c>
      <c r="K1628" t="s">
        <v>6797</v>
      </c>
      <c r="L1628" t="s">
        <v>317</v>
      </c>
      <c r="M1628" t="s">
        <v>6798</v>
      </c>
      <c r="N1628" t="s">
        <v>34</v>
      </c>
      <c r="P1628" t="s">
        <v>47</v>
      </c>
      <c r="Q1628">
        <v>2011</v>
      </c>
      <c r="T1628" t="s">
        <v>36</v>
      </c>
      <c r="U1628" t="s">
        <v>37</v>
      </c>
      <c r="V1628" t="s">
        <v>6799</v>
      </c>
    </row>
    <row r="1629" spans="2:27" x14ac:dyDescent="0.35">
      <c r="B1629">
        <v>1699</v>
      </c>
      <c r="C1629" t="s">
        <v>177</v>
      </c>
      <c r="D1629" t="s">
        <v>6800</v>
      </c>
      <c r="E1629" t="s">
        <v>6801</v>
      </c>
      <c r="F1629" t="s">
        <v>7</v>
      </c>
      <c r="H1629" t="s">
        <v>180</v>
      </c>
      <c r="K1629" t="s">
        <v>6802</v>
      </c>
      <c r="L1629" t="s">
        <v>294</v>
      </c>
      <c r="M1629" t="s">
        <v>6803</v>
      </c>
      <c r="N1629" t="s">
        <v>392</v>
      </c>
      <c r="P1629" t="s">
        <v>35</v>
      </c>
      <c r="Q1629">
        <v>2017</v>
      </c>
      <c r="R1629">
        <v>2017</v>
      </c>
      <c r="S1629">
        <v>2025</v>
      </c>
      <c r="T1629" t="s">
        <v>158</v>
      </c>
      <c r="U1629" t="s">
        <v>37</v>
      </c>
      <c r="V1629" t="s">
        <v>6804</v>
      </c>
      <c r="W1629" t="s">
        <v>6805</v>
      </c>
      <c r="X1629" t="s">
        <v>2629</v>
      </c>
      <c r="Y1629" t="s">
        <v>6806</v>
      </c>
      <c r="Z1629" t="s">
        <v>6807</v>
      </c>
      <c r="AA1629" t="s">
        <v>6808</v>
      </c>
    </row>
    <row r="1630" spans="2:27" x14ac:dyDescent="0.35">
      <c r="B1630">
        <v>1700</v>
      </c>
      <c r="C1630" t="s">
        <v>407</v>
      </c>
      <c r="D1630" t="s">
        <v>6809</v>
      </c>
      <c r="E1630" t="s">
        <v>6810</v>
      </c>
      <c r="F1630" t="s">
        <v>7</v>
      </c>
      <c r="H1630" t="s">
        <v>410</v>
      </c>
      <c r="K1630" t="s">
        <v>293</v>
      </c>
      <c r="L1630" t="s">
        <v>294</v>
      </c>
      <c r="M1630" t="s">
        <v>6811</v>
      </c>
      <c r="N1630" t="s">
        <v>53</v>
      </c>
      <c r="P1630" t="s">
        <v>47</v>
      </c>
      <c r="Q1630">
        <v>2010</v>
      </c>
      <c r="T1630" t="s">
        <v>36</v>
      </c>
      <c r="U1630" t="s">
        <v>37</v>
      </c>
      <c r="V1630" t="s">
        <v>6812</v>
      </c>
    </row>
    <row r="1631" spans="2:27" x14ac:dyDescent="0.35">
      <c r="B1631">
        <v>1701</v>
      </c>
      <c r="C1631" t="s">
        <v>112</v>
      </c>
      <c r="D1631" t="s">
        <v>6813</v>
      </c>
      <c r="E1631" t="s">
        <v>6814</v>
      </c>
      <c r="F1631" t="s">
        <v>7</v>
      </c>
      <c r="H1631" t="s">
        <v>115</v>
      </c>
      <c r="K1631" t="s">
        <v>293</v>
      </c>
      <c r="L1631" t="s">
        <v>294</v>
      </c>
      <c r="M1631" t="s">
        <v>6815</v>
      </c>
      <c r="N1631" t="s">
        <v>53</v>
      </c>
      <c r="O1631">
        <v>4</v>
      </c>
      <c r="P1631" t="s">
        <v>47</v>
      </c>
      <c r="Q1631">
        <v>2017</v>
      </c>
      <c r="T1631" t="s">
        <v>158</v>
      </c>
      <c r="U1631" t="s">
        <v>676</v>
      </c>
      <c r="V1631" t="s">
        <v>6816</v>
      </c>
      <c r="W1631" t="s">
        <v>2923</v>
      </c>
      <c r="X1631" t="s">
        <v>6817</v>
      </c>
      <c r="Y1631" t="s">
        <v>6818</v>
      </c>
      <c r="Z1631" t="s">
        <v>1347</v>
      </c>
      <c r="AA1631" t="s">
        <v>6819</v>
      </c>
    </row>
    <row r="1632" spans="2:27" x14ac:dyDescent="0.35">
      <c r="B1632">
        <v>1702</v>
      </c>
      <c r="C1632" t="s">
        <v>65</v>
      </c>
      <c r="D1632" t="s">
        <v>6820</v>
      </c>
      <c r="E1632" t="s">
        <v>6814</v>
      </c>
      <c r="F1632" t="s">
        <v>7</v>
      </c>
      <c r="H1632" t="s">
        <v>68</v>
      </c>
      <c r="K1632" t="s">
        <v>293</v>
      </c>
      <c r="L1632" t="s">
        <v>294</v>
      </c>
      <c r="M1632" t="s">
        <v>6821</v>
      </c>
      <c r="N1632" t="s">
        <v>532</v>
      </c>
      <c r="P1632" t="s">
        <v>47</v>
      </c>
      <c r="Q1632">
        <v>2014</v>
      </c>
      <c r="T1632" t="s">
        <v>36</v>
      </c>
      <c r="U1632" t="s">
        <v>533</v>
      </c>
      <c r="V1632" t="s">
        <v>6822</v>
      </c>
    </row>
    <row r="1633" spans="2:22" x14ac:dyDescent="0.35">
      <c r="B1633">
        <v>1703</v>
      </c>
      <c r="C1633" t="s">
        <v>177</v>
      </c>
      <c r="D1633" t="s">
        <v>6823</v>
      </c>
      <c r="E1633" t="s">
        <v>6824</v>
      </c>
      <c r="F1633" t="s">
        <v>7</v>
      </c>
      <c r="H1633" t="s">
        <v>180</v>
      </c>
      <c r="K1633" t="s">
        <v>1243</v>
      </c>
      <c r="L1633" t="s">
        <v>182</v>
      </c>
      <c r="M1633" t="s">
        <v>6825</v>
      </c>
      <c r="N1633" t="s">
        <v>53</v>
      </c>
      <c r="P1633" t="s">
        <v>47</v>
      </c>
      <c r="Q1633">
        <v>2000</v>
      </c>
      <c r="T1633" t="s">
        <v>36</v>
      </c>
      <c r="U1633" t="s">
        <v>37</v>
      </c>
      <c r="V1633" t="s">
        <v>6826</v>
      </c>
    </row>
    <row r="1634" spans="2:22" x14ac:dyDescent="0.35">
      <c r="B1634">
        <v>1704</v>
      </c>
      <c r="C1634" t="s">
        <v>177</v>
      </c>
      <c r="D1634" t="s">
        <v>6827</v>
      </c>
      <c r="E1634" t="s">
        <v>6828</v>
      </c>
      <c r="F1634" t="s">
        <v>7</v>
      </c>
      <c r="H1634" t="s">
        <v>180</v>
      </c>
      <c r="K1634" t="s">
        <v>987</v>
      </c>
      <c r="L1634" t="s">
        <v>182</v>
      </c>
      <c r="M1634" t="s">
        <v>6829</v>
      </c>
      <c r="N1634" t="s">
        <v>53</v>
      </c>
      <c r="P1634" t="s">
        <v>47</v>
      </c>
      <c r="Q1634">
        <v>2015</v>
      </c>
      <c r="T1634" t="s">
        <v>36</v>
      </c>
      <c r="U1634" t="s">
        <v>37</v>
      </c>
      <c r="V1634" t="s">
        <v>6830</v>
      </c>
    </row>
    <row r="1635" spans="2:22" x14ac:dyDescent="0.35">
      <c r="B1635">
        <v>1705</v>
      </c>
      <c r="C1635" t="s">
        <v>302</v>
      </c>
      <c r="D1635" t="s">
        <v>6831</v>
      </c>
      <c r="E1635" t="s">
        <v>6832</v>
      </c>
      <c r="F1635" t="s">
        <v>7</v>
      </c>
      <c r="H1635" t="s">
        <v>305</v>
      </c>
      <c r="K1635" t="s">
        <v>6833</v>
      </c>
      <c r="L1635" t="s">
        <v>6300</v>
      </c>
      <c r="N1635" t="s">
        <v>134</v>
      </c>
      <c r="P1635" t="s">
        <v>47</v>
      </c>
      <c r="Q1635">
        <v>2004</v>
      </c>
      <c r="T1635" t="s">
        <v>36</v>
      </c>
      <c r="U1635" t="s">
        <v>37</v>
      </c>
      <c r="V1635" t="s">
        <v>6834</v>
      </c>
    </row>
    <row r="1636" spans="2:22" x14ac:dyDescent="0.35">
      <c r="B1636">
        <v>1706</v>
      </c>
      <c r="C1636" t="s">
        <v>65</v>
      </c>
      <c r="D1636" t="s">
        <v>6835</v>
      </c>
      <c r="E1636" t="s">
        <v>6836</v>
      </c>
      <c r="F1636" t="s">
        <v>7</v>
      </c>
      <c r="H1636" t="s">
        <v>68</v>
      </c>
      <c r="K1636" t="s">
        <v>595</v>
      </c>
      <c r="L1636" t="s">
        <v>785</v>
      </c>
      <c r="N1636" t="s">
        <v>197</v>
      </c>
      <c r="P1636" t="s">
        <v>47</v>
      </c>
      <c r="Q1636">
        <v>2007</v>
      </c>
      <c r="T1636" t="s">
        <v>36</v>
      </c>
      <c r="U1636" t="s">
        <v>37</v>
      </c>
      <c r="V1636" t="s">
        <v>353</v>
      </c>
    </row>
    <row r="1637" spans="2:22" x14ac:dyDescent="0.35">
      <c r="B1637">
        <v>1707</v>
      </c>
      <c r="C1637" t="s">
        <v>83</v>
      </c>
      <c r="D1637" s="1" t="s">
        <v>6837</v>
      </c>
      <c r="E1637" t="s">
        <v>6838</v>
      </c>
      <c r="F1637" t="s">
        <v>7</v>
      </c>
      <c r="H1637" t="s">
        <v>86</v>
      </c>
      <c r="K1637" t="s">
        <v>69</v>
      </c>
      <c r="L1637" t="s">
        <v>6839</v>
      </c>
      <c r="M1637" t="s">
        <v>6840</v>
      </c>
      <c r="N1637" t="s">
        <v>134</v>
      </c>
      <c r="P1637" t="s">
        <v>54</v>
      </c>
      <c r="Q1637">
        <v>2009</v>
      </c>
      <c r="S1637">
        <v>2015</v>
      </c>
      <c r="T1637" t="s">
        <v>36</v>
      </c>
      <c r="U1637" t="s">
        <v>320</v>
      </c>
      <c r="V1637" t="s">
        <v>6841</v>
      </c>
    </row>
    <row r="1638" spans="2:22" x14ac:dyDescent="0.35">
      <c r="B1638">
        <v>1708</v>
      </c>
      <c r="C1638" t="s">
        <v>56</v>
      </c>
      <c r="D1638" t="s">
        <v>6842</v>
      </c>
      <c r="E1638" t="s">
        <v>6843</v>
      </c>
      <c r="F1638" t="s">
        <v>7</v>
      </c>
      <c r="H1638" t="s">
        <v>59</v>
      </c>
      <c r="K1638" t="s">
        <v>106</v>
      </c>
      <c r="L1638" t="s">
        <v>317</v>
      </c>
      <c r="N1638" t="s">
        <v>473</v>
      </c>
      <c r="P1638" t="s">
        <v>47</v>
      </c>
      <c r="Q1638">
        <v>2007</v>
      </c>
      <c r="T1638" t="s">
        <v>36</v>
      </c>
      <c r="U1638" t="s">
        <v>37</v>
      </c>
      <c r="V1638" t="s">
        <v>6844</v>
      </c>
    </row>
    <row r="1639" spans="2:22" x14ac:dyDescent="0.35">
      <c r="B1639">
        <v>1709</v>
      </c>
      <c r="C1639" t="s">
        <v>83</v>
      </c>
      <c r="D1639" s="1" t="s">
        <v>6845</v>
      </c>
      <c r="E1639" t="s">
        <v>6846</v>
      </c>
      <c r="F1639" t="s">
        <v>7</v>
      </c>
      <c r="H1639" t="s">
        <v>86</v>
      </c>
      <c r="K1639" t="s">
        <v>6847</v>
      </c>
      <c r="L1639" t="s">
        <v>509</v>
      </c>
      <c r="N1639" t="s">
        <v>34</v>
      </c>
      <c r="P1639" t="s">
        <v>54</v>
      </c>
      <c r="Q1639">
        <v>2012</v>
      </c>
      <c r="R1639">
        <v>2012</v>
      </c>
      <c r="S1639">
        <v>2014</v>
      </c>
      <c r="T1639" t="s">
        <v>36</v>
      </c>
      <c r="U1639" t="s">
        <v>37</v>
      </c>
      <c r="V1639" t="s">
        <v>6848</v>
      </c>
    </row>
    <row r="1640" spans="2:22" x14ac:dyDescent="0.35">
      <c r="B1640">
        <v>1710</v>
      </c>
      <c r="C1640" t="s">
        <v>83</v>
      </c>
      <c r="D1640" s="1" t="s">
        <v>6849</v>
      </c>
      <c r="E1640" t="s">
        <v>6850</v>
      </c>
      <c r="F1640" t="s">
        <v>273</v>
      </c>
      <c r="H1640" t="s">
        <v>86</v>
      </c>
      <c r="K1640" t="s">
        <v>6851</v>
      </c>
      <c r="L1640" t="s">
        <v>75</v>
      </c>
      <c r="N1640" t="s">
        <v>53</v>
      </c>
      <c r="P1640" t="s">
        <v>54</v>
      </c>
      <c r="Q1640">
        <v>2004</v>
      </c>
      <c r="S1640">
        <v>2008</v>
      </c>
      <c r="T1640" t="s">
        <v>36</v>
      </c>
      <c r="U1640" t="s">
        <v>37</v>
      </c>
    </row>
    <row r="1641" spans="2:22" x14ac:dyDescent="0.35">
      <c r="B1641">
        <v>1711</v>
      </c>
      <c r="C1641" t="s">
        <v>177</v>
      </c>
      <c r="D1641" t="s">
        <v>6852</v>
      </c>
      <c r="E1641" t="s">
        <v>6853</v>
      </c>
      <c r="F1641" t="s">
        <v>7</v>
      </c>
      <c r="H1641" t="s">
        <v>180</v>
      </c>
      <c r="K1641" t="s">
        <v>6802</v>
      </c>
      <c r="L1641" t="s">
        <v>712</v>
      </c>
      <c r="N1641" t="s">
        <v>392</v>
      </c>
      <c r="P1641" t="s">
        <v>47</v>
      </c>
      <c r="Q1641">
        <v>2008</v>
      </c>
      <c r="T1641" t="s">
        <v>36</v>
      </c>
      <c r="U1641" t="s">
        <v>676</v>
      </c>
      <c r="V1641" t="s">
        <v>6854</v>
      </c>
    </row>
    <row r="1642" spans="2:22" x14ac:dyDescent="0.35">
      <c r="B1642">
        <v>1712</v>
      </c>
      <c r="C1642" t="s">
        <v>91</v>
      </c>
      <c r="D1642" t="s">
        <v>6855</v>
      </c>
      <c r="E1642" t="s">
        <v>6856</v>
      </c>
      <c r="F1642" t="s">
        <v>1625</v>
      </c>
      <c r="H1642" t="s">
        <v>94</v>
      </c>
      <c r="J1642" t="s">
        <v>4551</v>
      </c>
      <c r="K1642" t="s">
        <v>60</v>
      </c>
      <c r="L1642" t="s">
        <v>61</v>
      </c>
      <c r="M1642" t="s">
        <v>6857</v>
      </c>
      <c r="N1642" t="s">
        <v>63</v>
      </c>
      <c r="P1642" t="s">
        <v>47</v>
      </c>
      <c r="Q1642">
        <v>2015</v>
      </c>
      <c r="T1642" t="s">
        <v>36</v>
      </c>
      <c r="U1642" t="s">
        <v>37</v>
      </c>
      <c r="V1642" t="s">
        <v>6858</v>
      </c>
    </row>
    <row r="1643" spans="2:22" x14ac:dyDescent="0.35">
      <c r="B1643">
        <v>1713</v>
      </c>
      <c r="C1643" t="s">
        <v>461</v>
      </c>
      <c r="D1643" t="s">
        <v>6859</v>
      </c>
      <c r="E1643" t="s">
        <v>6860</v>
      </c>
      <c r="F1643" t="s">
        <v>7</v>
      </c>
      <c r="H1643" t="s">
        <v>464</v>
      </c>
      <c r="K1643" t="s">
        <v>2234</v>
      </c>
      <c r="L1643" t="s">
        <v>44</v>
      </c>
      <c r="N1643" t="s">
        <v>134</v>
      </c>
      <c r="P1643" t="s">
        <v>47</v>
      </c>
      <c r="Q1643">
        <v>2009</v>
      </c>
      <c r="T1643" t="s">
        <v>36</v>
      </c>
      <c r="U1643" t="s">
        <v>365</v>
      </c>
      <c r="V1643" t="s">
        <v>2236</v>
      </c>
    </row>
    <row r="1644" spans="2:22" x14ac:dyDescent="0.35">
      <c r="B1644">
        <v>1714</v>
      </c>
      <c r="C1644" t="s">
        <v>461</v>
      </c>
      <c r="D1644" t="s">
        <v>6861</v>
      </c>
      <c r="E1644" t="s">
        <v>6862</v>
      </c>
      <c r="F1644" t="s">
        <v>7</v>
      </c>
      <c r="H1644" t="s">
        <v>464</v>
      </c>
      <c r="K1644" t="s">
        <v>2984</v>
      </c>
      <c r="L1644" t="s">
        <v>294</v>
      </c>
      <c r="N1644" t="s">
        <v>63</v>
      </c>
      <c r="P1644" t="s">
        <v>47</v>
      </c>
      <c r="Q1644">
        <v>2010</v>
      </c>
      <c r="T1644" t="s">
        <v>36</v>
      </c>
      <c r="U1644" t="s">
        <v>37</v>
      </c>
      <c r="V1644" t="s">
        <v>6863</v>
      </c>
    </row>
    <row r="1645" spans="2:22" x14ac:dyDescent="0.35">
      <c r="B1645">
        <v>1715</v>
      </c>
      <c r="C1645" t="s">
        <v>461</v>
      </c>
      <c r="D1645" t="s">
        <v>6864</v>
      </c>
      <c r="E1645" t="s">
        <v>6865</v>
      </c>
      <c r="F1645" t="s">
        <v>7</v>
      </c>
      <c r="H1645" t="s">
        <v>464</v>
      </c>
      <c r="K1645" t="s">
        <v>123</v>
      </c>
      <c r="L1645" t="s">
        <v>44</v>
      </c>
      <c r="N1645" t="s">
        <v>134</v>
      </c>
      <c r="P1645" t="s">
        <v>3025</v>
      </c>
      <c r="Q1645">
        <v>2007</v>
      </c>
      <c r="T1645" t="s">
        <v>36</v>
      </c>
      <c r="U1645" t="s">
        <v>37</v>
      </c>
      <c r="V1645" t="s">
        <v>6866</v>
      </c>
    </row>
    <row r="1646" spans="2:22" x14ac:dyDescent="0.35">
      <c r="B1646">
        <v>1716</v>
      </c>
      <c r="C1646" t="s">
        <v>254</v>
      </c>
      <c r="D1646" t="s">
        <v>6867</v>
      </c>
      <c r="E1646" t="s">
        <v>6868</v>
      </c>
      <c r="F1646" t="s">
        <v>7</v>
      </c>
      <c r="H1646" t="s">
        <v>257</v>
      </c>
      <c r="K1646" t="s">
        <v>123</v>
      </c>
      <c r="L1646" t="s">
        <v>1922</v>
      </c>
      <c r="M1646" t="s">
        <v>6869</v>
      </c>
      <c r="N1646" t="s">
        <v>63</v>
      </c>
      <c r="P1646" t="s">
        <v>47</v>
      </c>
      <c r="Q1646">
        <v>2018</v>
      </c>
      <c r="T1646" t="s">
        <v>158</v>
      </c>
      <c r="U1646" t="s">
        <v>37</v>
      </c>
      <c r="V1646" t="s">
        <v>6870</v>
      </c>
    </row>
    <row r="1647" spans="2:22" x14ac:dyDescent="0.35">
      <c r="B1647">
        <v>1717</v>
      </c>
      <c r="C1647" t="s">
        <v>254</v>
      </c>
      <c r="D1647" t="s">
        <v>6871</v>
      </c>
      <c r="E1647" t="s">
        <v>6872</v>
      </c>
      <c r="F1647" t="s">
        <v>7</v>
      </c>
      <c r="H1647" t="s">
        <v>257</v>
      </c>
      <c r="K1647" t="s">
        <v>648</v>
      </c>
      <c r="L1647" t="s">
        <v>44</v>
      </c>
      <c r="M1647" t="s">
        <v>6873</v>
      </c>
      <c r="N1647" t="s">
        <v>134</v>
      </c>
      <c r="P1647" t="s">
        <v>47</v>
      </c>
      <c r="Q1647">
        <v>2019</v>
      </c>
      <c r="T1647" t="s">
        <v>36</v>
      </c>
      <c r="U1647" t="s">
        <v>37</v>
      </c>
      <c r="V1647" t="s">
        <v>6874</v>
      </c>
    </row>
    <row r="1648" spans="2:22" x14ac:dyDescent="0.35">
      <c r="B1648">
        <v>1718</v>
      </c>
      <c r="C1648" t="s">
        <v>91</v>
      </c>
      <c r="D1648" t="s">
        <v>6875</v>
      </c>
      <c r="E1648" t="s">
        <v>6876</v>
      </c>
      <c r="F1648" t="s">
        <v>7</v>
      </c>
      <c r="H1648" t="s">
        <v>94</v>
      </c>
      <c r="K1648" t="s">
        <v>6877</v>
      </c>
      <c r="L1648" t="s">
        <v>61</v>
      </c>
      <c r="M1648" t="s">
        <v>6878</v>
      </c>
      <c r="N1648" t="s">
        <v>63</v>
      </c>
      <c r="P1648" t="s">
        <v>47</v>
      </c>
      <c r="Q1648">
        <v>2015</v>
      </c>
      <c r="T1648" t="s">
        <v>36</v>
      </c>
      <c r="U1648" t="s">
        <v>676</v>
      </c>
      <c r="V1648" t="s">
        <v>6879</v>
      </c>
    </row>
    <row r="1649" spans="2:22" x14ac:dyDescent="0.35">
      <c r="B1649">
        <v>1719</v>
      </c>
      <c r="C1649" t="s">
        <v>254</v>
      </c>
      <c r="D1649" t="s">
        <v>6880</v>
      </c>
      <c r="E1649" t="s">
        <v>6881</v>
      </c>
      <c r="F1649" t="s">
        <v>7</v>
      </c>
      <c r="H1649" t="s">
        <v>257</v>
      </c>
      <c r="K1649" t="s">
        <v>385</v>
      </c>
      <c r="L1649" t="s">
        <v>44</v>
      </c>
      <c r="N1649" t="s">
        <v>134</v>
      </c>
      <c r="P1649" t="s">
        <v>47</v>
      </c>
      <c r="Q1649">
        <v>2017</v>
      </c>
      <c r="T1649" t="s">
        <v>36</v>
      </c>
      <c r="U1649" t="s">
        <v>37</v>
      </c>
      <c r="V1649" t="s">
        <v>6882</v>
      </c>
    </row>
    <row r="1650" spans="2:22" x14ac:dyDescent="0.35">
      <c r="B1650">
        <v>1720</v>
      </c>
      <c r="C1650" t="s">
        <v>83</v>
      </c>
      <c r="D1650" s="1" t="s">
        <v>6883</v>
      </c>
      <c r="E1650" t="s">
        <v>6884</v>
      </c>
      <c r="F1650" t="s">
        <v>7</v>
      </c>
      <c r="H1650" t="s">
        <v>86</v>
      </c>
      <c r="K1650" t="s">
        <v>6885</v>
      </c>
      <c r="L1650" t="s">
        <v>1158</v>
      </c>
      <c r="N1650" t="s">
        <v>53</v>
      </c>
      <c r="P1650" t="s">
        <v>35</v>
      </c>
      <c r="Q1650">
        <v>2010</v>
      </c>
      <c r="S1650">
        <v>2015</v>
      </c>
      <c r="T1650" t="s">
        <v>36</v>
      </c>
      <c r="U1650" t="s">
        <v>37</v>
      </c>
      <c r="V1650" t="s">
        <v>6886</v>
      </c>
    </row>
    <row r="1651" spans="2:22" x14ac:dyDescent="0.35">
      <c r="B1651">
        <v>1721</v>
      </c>
      <c r="C1651" t="s">
        <v>91</v>
      </c>
      <c r="D1651" t="s">
        <v>6887</v>
      </c>
      <c r="E1651" t="s">
        <v>6888</v>
      </c>
      <c r="F1651" t="s">
        <v>7</v>
      </c>
      <c r="H1651" t="s">
        <v>94</v>
      </c>
      <c r="K1651" t="s">
        <v>6889</v>
      </c>
      <c r="L1651" t="s">
        <v>1820</v>
      </c>
      <c r="N1651" t="s">
        <v>605</v>
      </c>
      <c r="P1651" t="s">
        <v>54</v>
      </c>
      <c r="Q1651">
        <v>2006</v>
      </c>
      <c r="S1651">
        <v>2010</v>
      </c>
      <c r="T1651" t="s">
        <v>36</v>
      </c>
      <c r="U1651" t="s">
        <v>37</v>
      </c>
      <c r="V1651" t="s">
        <v>6890</v>
      </c>
    </row>
    <row r="1652" spans="2:22" x14ac:dyDescent="0.35">
      <c r="B1652">
        <v>1722</v>
      </c>
      <c r="C1652" t="s">
        <v>254</v>
      </c>
      <c r="D1652" t="s">
        <v>6891</v>
      </c>
      <c r="E1652" t="s">
        <v>6892</v>
      </c>
      <c r="F1652" t="s">
        <v>7</v>
      </c>
      <c r="H1652" t="s">
        <v>257</v>
      </c>
      <c r="K1652" t="s">
        <v>6893</v>
      </c>
      <c r="L1652" t="s">
        <v>1991</v>
      </c>
      <c r="M1652" t="s">
        <v>6894</v>
      </c>
      <c r="N1652" t="s">
        <v>562</v>
      </c>
      <c r="P1652" t="s">
        <v>47</v>
      </c>
      <c r="Q1652">
        <v>2012</v>
      </c>
      <c r="T1652" t="s">
        <v>36</v>
      </c>
      <c r="U1652" t="s">
        <v>37</v>
      </c>
      <c r="V1652" t="s">
        <v>6895</v>
      </c>
    </row>
    <row r="1653" spans="2:22" x14ac:dyDescent="0.35">
      <c r="B1653">
        <v>1724</v>
      </c>
      <c r="C1653" t="s">
        <v>254</v>
      </c>
      <c r="D1653" t="s">
        <v>6896</v>
      </c>
      <c r="E1653" t="s">
        <v>6897</v>
      </c>
      <c r="F1653" t="s">
        <v>7</v>
      </c>
      <c r="H1653" t="s">
        <v>257</v>
      </c>
      <c r="K1653" t="s">
        <v>2835</v>
      </c>
      <c r="L1653" t="s">
        <v>96</v>
      </c>
      <c r="N1653" t="s">
        <v>117</v>
      </c>
      <c r="P1653" t="s">
        <v>47</v>
      </c>
      <c r="Q1653">
        <v>2012</v>
      </c>
      <c r="R1653">
        <v>2012</v>
      </c>
      <c r="T1653" t="s">
        <v>36</v>
      </c>
      <c r="U1653" t="s">
        <v>37</v>
      </c>
      <c r="V1653" t="s">
        <v>6898</v>
      </c>
    </row>
    <row r="1654" spans="2:22" x14ac:dyDescent="0.35">
      <c r="B1654">
        <v>1725</v>
      </c>
      <c r="C1654" t="s">
        <v>83</v>
      </c>
      <c r="D1654" s="1" t="s">
        <v>6899</v>
      </c>
      <c r="E1654" t="s">
        <v>6900</v>
      </c>
      <c r="F1654" t="s">
        <v>7</v>
      </c>
      <c r="H1654" t="s">
        <v>86</v>
      </c>
      <c r="K1654" t="s">
        <v>716</v>
      </c>
      <c r="L1654" t="s">
        <v>75</v>
      </c>
      <c r="N1654" t="s">
        <v>53</v>
      </c>
      <c r="P1654" t="s">
        <v>35</v>
      </c>
      <c r="Q1654">
        <v>2010</v>
      </c>
      <c r="S1654">
        <v>2016</v>
      </c>
      <c r="T1654" t="s">
        <v>36</v>
      </c>
      <c r="U1654" t="s">
        <v>37</v>
      </c>
      <c r="V1654" t="s">
        <v>6901</v>
      </c>
    </row>
    <row r="1655" spans="2:22" x14ac:dyDescent="0.35">
      <c r="B1655">
        <v>1726</v>
      </c>
      <c r="C1655" t="s">
        <v>407</v>
      </c>
      <c r="D1655" t="s">
        <v>6902</v>
      </c>
      <c r="E1655" t="s">
        <v>6903</v>
      </c>
      <c r="F1655" t="s">
        <v>7</v>
      </c>
      <c r="H1655" t="s">
        <v>410</v>
      </c>
      <c r="K1655" t="s">
        <v>6904</v>
      </c>
      <c r="L1655" t="s">
        <v>6905</v>
      </c>
      <c r="M1655" t="s">
        <v>6906</v>
      </c>
      <c r="N1655" t="s">
        <v>134</v>
      </c>
      <c r="P1655" t="s">
        <v>47</v>
      </c>
      <c r="Q1655">
        <v>2017</v>
      </c>
      <c r="R1655">
        <v>2017</v>
      </c>
      <c r="T1655" t="s">
        <v>36</v>
      </c>
      <c r="U1655" t="s">
        <v>37</v>
      </c>
      <c r="V1655" t="s">
        <v>6907</v>
      </c>
    </row>
    <row r="1656" spans="2:22" x14ac:dyDescent="0.35">
      <c r="B1656">
        <v>1728</v>
      </c>
      <c r="C1656" t="s">
        <v>91</v>
      </c>
      <c r="D1656" t="s">
        <v>6908</v>
      </c>
      <c r="E1656" t="s">
        <v>6909</v>
      </c>
      <c r="F1656" t="s">
        <v>7</v>
      </c>
      <c r="H1656" t="s">
        <v>94</v>
      </c>
      <c r="K1656" t="s">
        <v>6910</v>
      </c>
      <c r="L1656" t="s">
        <v>6911</v>
      </c>
      <c r="N1656" t="s">
        <v>605</v>
      </c>
      <c r="P1656" t="s">
        <v>54</v>
      </c>
      <c r="Q1656">
        <v>2009</v>
      </c>
      <c r="R1656">
        <v>2009</v>
      </c>
      <c r="T1656" t="s">
        <v>36</v>
      </c>
      <c r="U1656" t="s">
        <v>1469</v>
      </c>
      <c r="V1656" t="s">
        <v>6912</v>
      </c>
    </row>
    <row r="1657" spans="2:22" x14ac:dyDescent="0.35">
      <c r="B1657">
        <v>1729</v>
      </c>
      <c r="C1657" t="s">
        <v>91</v>
      </c>
      <c r="D1657" t="s">
        <v>6913</v>
      </c>
      <c r="E1657" t="s">
        <v>6914</v>
      </c>
      <c r="F1657" t="s">
        <v>7</v>
      </c>
      <c r="H1657" t="s">
        <v>94</v>
      </c>
      <c r="K1657" t="s">
        <v>6915</v>
      </c>
      <c r="L1657" t="s">
        <v>6911</v>
      </c>
      <c r="N1657" t="s">
        <v>605</v>
      </c>
      <c r="P1657" t="s">
        <v>54</v>
      </c>
      <c r="Q1657">
        <v>2009</v>
      </c>
      <c r="T1657" t="s">
        <v>36</v>
      </c>
      <c r="U1657" t="s">
        <v>6916</v>
      </c>
      <c r="V1657" t="s">
        <v>6917</v>
      </c>
    </row>
    <row r="1658" spans="2:22" x14ac:dyDescent="0.35">
      <c r="B1658">
        <v>1730</v>
      </c>
      <c r="C1658" t="s">
        <v>91</v>
      </c>
      <c r="D1658" t="s">
        <v>6918</v>
      </c>
      <c r="E1658" t="s">
        <v>6919</v>
      </c>
      <c r="F1658" t="s">
        <v>7</v>
      </c>
      <c r="H1658" t="s">
        <v>94</v>
      </c>
      <c r="K1658" t="s">
        <v>835</v>
      </c>
      <c r="L1658" t="s">
        <v>96</v>
      </c>
      <c r="M1658" t="s">
        <v>1252</v>
      </c>
      <c r="N1658" t="s">
        <v>675</v>
      </c>
      <c r="P1658" t="s">
        <v>47</v>
      </c>
      <c r="Q1658">
        <v>2007</v>
      </c>
      <c r="T1658" t="s">
        <v>36</v>
      </c>
      <c r="U1658" t="s">
        <v>37</v>
      </c>
      <c r="V1658" t="s">
        <v>6920</v>
      </c>
    </row>
    <row r="1659" spans="2:22" x14ac:dyDescent="0.35">
      <c r="B1659">
        <v>1731</v>
      </c>
      <c r="C1659" t="s">
        <v>91</v>
      </c>
      <c r="D1659" t="s">
        <v>6921</v>
      </c>
      <c r="E1659" t="s">
        <v>6922</v>
      </c>
      <c r="F1659" t="s">
        <v>7</v>
      </c>
      <c r="H1659" t="s">
        <v>94</v>
      </c>
      <c r="K1659" t="s">
        <v>6923</v>
      </c>
      <c r="L1659" t="s">
        <v>1908</v>
      </c>
      <c r="N1659" t="s">
        <v>6924</v>
      </c>
      <c r="P1659" t="s">
        <v>54</v>
      </c>
      <c r="Q1659">
        <v>2009</v>
      </c>
      <c r="T1659" t="s">
        <v>36</v>
      </c>
      <c r="U1659" t="s">
        <v>37</v>
      </c>
      <c r="V1659" t="s">
        <v>6925</v>
      </c>
    </row>
    <row r="1660" spans="2:22" x14ac:dyDescent="0.35">
      <c r="B1660">
        <v>1732</v>
      </c>
      <c r="C1660" t="s">
        <v>91</v>
      </c>
      <c r="D1660" t="s">
        <v>6926</v>
      </c>
      <c r="E1660" t="s">
        <v>6927</v>
      </c>
      <c r="F1660" t="s">
        <v>7</v>
      </c>
      <c r="H1660" t="s">
        <v>94</v>
      </c>
      <c r="K1660" t="s">
        <v>745</v>
      </c>
      <c r="L1660" t="s">
        <v>61</v>
      </c>
      <c r="M1660" t="s">
        <v>6928</v>
      </c>
      <c r="N1660" t="s">
        <v>63</v>
      </c>
      <c r="P1660" t="s">
        <v>47</v>
      </c>
      <c r="Q1660">
        <v>2014</v>
      </c>
      <c r="T1660" t="s">
        <v>36</v>
      </c>
      <c r="U1660" t="s">
        <v>37</v>
      </c>
      <c r="V1660" t="s">
        <v>6929</v>
      </c>
    </row>
    <row r="1661" spans="2:22" x14ac:dyDescent="0.35">
      <c r="B1661">
        <v>1733</v>
      </c>
      <c r="C1661" t="s">
        <v>91</v>
      </c>
      <c r="D1661" t="s">
        <v>6930</v>
      </c>
      <c r="E1661" t="s">
        <v>6931</v>
      </c>
      <c r="F1661" t="s">
        <v>7</v>
      </c>
      <c r="H1661" t="s">
        <v>94</v>
      </c>
      <c r="K1661" t="s">
        <v>74</v>
      </c>
      <c r="L1661" t="s">
        <v>1620</v>
      </c>
      <c r="M1661" t="s">
        <v>6932</v>
      </c>
      <c r="N1661" t="s">
        <v>63</v>
      </c>
      <c r="P1661" t="s">
        <v>47</v>
      </c>
      <c r="Q1661">
        <v>2014</v>
      </c>
      <c r="T1661" t="s">
        <v>36</v>
      </c>
      <c r="U1661" t="s">
        <v>676</v>
      </c>
      <c r="V1661" t="s">
        <v>6933</v>
      </c>
    </row>
    <row r="1662" spans="2:22" x14ac:dyDescent="0.35">
      <c r="B1662">
        <v>1734</v>
      </c>
      <c r="C1662" t="s">
        <v>91</v>
      </c>
      <c r="D1662" t="s">
        <v>6934</v>
      </c>
      <c r="E1662" t="s">
        <v>6935</v>
      </c>
      <c r="F1662" t="s">
        <v>1625</v>
      </c>
      <c r="H1662" t="s">
        <v>94</v>
      </c>
      <c r="J1662" t="s">
        <v>4551</v>
      </c>
      <c r="K1662" t="s">
        <v>1663</v>
      </c>
      <c r="L1662" t="s">
        <v>1922</v>
      </c>
      <c r="M1662" t="s">
        <v>6936</v>
      </c>
      <c r="N1662" t="s">
        <v>63</v>
      </c>
      <c r="P1662" t="s">
        <v>47</v>
      </c>
      <c r="Q1662">
        <v>2008</v>
      </c>
      <c r="T1662" t="s">
        <v>36</v>
      </c>
      <c r="U1662" t="s">
        <v>676</v>
      </c>
      <c r="V1662" t="s">
        <v>6937</v>
      </c>
    </row>
    <row r="1663" spans="2:22" x14ac:dyDescent="0.35">
      <c r="B1663">
        <v>1735</v>
      </c>
      <c r="C1663" t="s">
        <v>83</v>
      </c>
      <c r="D1663" s="1" t="s">
        <v>6938</v>
      </c>
      <c r="E1663" t="s">
        <v>6939</v>
      </c>
      <c r="F1663" t="s">
        <v>7</v>
      </c>
      <c r="H1663" t="s">
        <v>86</v>
      </c>
      <c r="K1663" t="s">
        <v>6940</v>
      </c>
      <c r="L1663" t="s">
        <v>44</v>
      </c>
      <c r="N1663" t="s">
        <v>157</v>
      </c>
      <c r="P1663" t="s">
        <v>54</v>
      </c>
      <c r="Q1663">
        <v>2004</v>
      </c>
      <c r="S1663">
        <v>2008</v>
      </c>
      <c r="T1663" t="s">
        <v>36</v>
      </c>
      <c r="U1663" t="s">
        <v>37</v>
      </c>
      <c r="V1663" t="s">
        <v>6941</v>
      </c>
    </row>
    <row r="1664" spans="2:22" x14ac:dyDescent="0.35">
      <c r="B1664">
        <v>1736</v>
      </c>
      <c r="C1664" t="s">
        <v>56</v>
      </c>
      <c r="D1664" t="s">
        <v>6942</v>
      </c>
      <c r="E1664" t="s">
        <v>6943</v>
      </c>
      <c r="F1664" t="s">
        <v>7</v>
      </c>
      <c r="H1664" t="s">
        <v>59</v>
      </c>
      <c r="K1664" t="s">
        <v>542</v>
      </c>
      <c r="L1664" t="s">
        <v>1922</v>
      </c>
      <c r="M1664" t="s">
        <v>6944</v>
      </c>
      <c r="N1664" t="s">
        <v>63</v>
      </c>
      <c r="O1664">
        <v>4</v>
      </c>
      <c r="P1664" t="s">
        <v>47</v>
      </c>
      <c r="Q1664">
        <v>2016</v>
      </c>
      <c r="T1664" t="s">
        <v>36</v>
      </c>
      <c r="U1664" t="s">
        <v>676</v>
      </c>
      <c r="V1664" t="s">
        <v>6945</v>
      </c>
    </row>
    <row r="1665" spans="2:27" x14ac:dyDescent="0.35">
      <c r="B1665">
        <v>1737</v>
      </c>
      <c r="C1665" t="s">
        <v>83</v>
      </c>
      <c r="D1665" s="1" t="s">
        <v>6946</v>
      </c>
      <c r="E1665" t="s">
        <v>6947</v>
      </c>
      <c r="F1665" t="s">
        <v>7</v>
      </c>
      <c r="H1665" t="s">
        <v>86</v>
      </c>
      <c r="K1665" t="s">
        <v>6948</v>
      </c>
      <c r="L1665" t="s">
        <v>75</v>
      </c>
      <c r="N1665" t="s">
        <v>53</v>
      </c>
      <c r="P1665" t="s">
        <v>54</v>
      </c>
      <c r="Q1665">
        <v>2011</v>
      </c>
      <c r="S1665">
        <v>2016</v>
      </c>
      <c r="T1665" t="s">
        <v>36</v>
      </c>
      <c r="U1665" t="s">
        <v>3481</v>
      </c>
      <c r="V1665" t="s">
        <v>6949</v>
      </c>
    </row>
    <row r="1666" spans="2:27" x14ac:dyDescent="0.35">
      <c r="B1666">
        <v>1738</v>
      </c>
      <c r="C1666" t="s">
        <v>177</v>
      </c>
      <c r="D1666" t="s">
        <v>6950</v>
      </c>
      <c r="E1666" t="s">
        <v>6951</v>
      </c>
      <c r="F1666" t="s">
        <v>7</v>
      </c>
      <c r="H1666" t="s">
        <v>180</v>
      </c>
      <c r="K1666" t="s">
        <v>74</v>
      </c>
      <c r="L1666" t="s">
        <v>6952</v>
      </c>
      <c r="N1666" t="s">
        <v>140</v>
      </c>
      <c r="P1666" t="s">
        <v>47</v>
      </c>
      <c r="Q1666">
        <v>1982</v>
      </c>
      <c r="T1666" t="s">
        <v>36</v>
      </c>
      <c r="U1666" t="s">
        <v>37</v>
      </c>
      <c r="V1666" t="s">
        <v>6953</v>
      </c>
    </row>
    <row r="1667" spans="2:27" x14ac:dyDescent="0.35">
      <c r="B1667">
        <v>1740</v>
      </c>
      <c r="C1667" t="s">
        <v>177</v>
      </c>
      <c r="D1667" t="s">
        <v>6954</v>
      </c>
      <c r="E1667" t="s">
        <v>6955</v>
      </c>
      <c r="F1667" t="s">
        <v>7</v>
      </c>
      <c r="H1667" t="s">
        <v>180</v>
      </c>
      <c r="K1667" t="s">
        <v>74</v>
      </c>
      <c r="L1667" t="s">
        <v>2109</v>
      </c>
      <c r="M1667" t="s">
        <v>6956</v>
      </c>
      <c r="N1667" t="s">
        <v>63</v>
      </c>
      <c r="P1667" t="s">
        <v>54</v>
      </c>
      <c r="Q1667">
        <v>2016</v>
      </c>
      <c r="S1667">
        <v>2020</v>
      </c>
      <c r="T1667" t="s">
        <v>36</v>
      </c>
      <c r="U1667" t="s">
        <v>37</v>
      </c>
      <c r="V1667" t="s">
        <v>6957</v>
      </c>
    </row>
    <row r="1668" spans="2:27" x14ac:dyDescent="0.35">
      <c r="B1668">
        <v>1741</v>
      </c>
      <c r="C1668" t="s">
        <v>217</v>
      </c>
      <c r="D1668" t="s">
        <v>6958</v>
      </c>
      <c r="E1668" t="s">
        <v>6959</v>
      </c>
      <c r="F1668" t="s">
        <v>7</v>
      </c>
      <c r="H1668" t="s">
        <v>220</v>
      </c>
      <c r="K1668" t="s">
        <v>4623</v>
      </c>
      <c r="L1668" t="s">
        <v>6960</v>
      </c>
      <c r="M1668" t="s">
        <v>6961</v>
      </c>
      <c r="N1668" t="s">
        <v>189</v>
      </c>
      <c r="P1668" t="s">
        <v>47</v>
      </c>
      <c r="Q1668">
        <v>2010</v>
      </c>
      <c r="T1668" t="s">
        <v>158</v>
      </c>
      <c r="U1668" t="s">
        <v>37</v>
      </c>
      <c r="V1668" t="s">
        <v>6962</v>
      </c>
      <c r="W1668" t="s">
        <v>6963</v>
      </c>
      <c r="X1668" t="s">
        <v>2105</v>
      </c>
      <c r="Y1668">
        <v>0.14949999999999999</v>
      </c>
      <c r="Z1668">
        <v>0</v>
      </c>
      <c r="AA1668">
        <v>2020</v>
      </c>
    </row>
    <row r="1669" spans="2:27" x14ac:dyDescent="0.35">
      <c r="B1669">
        <v>1742</v>
      </c>
      <c r="C1669" t="s">
        <v>217</v>
      </c>
      <c r="D1669" t="s">
        <v>6964</v>
      </c>
      <c r="E1669" t="s">
        <v>6965</v>
      </c>
      <c r="F1669" t="s">
        <v>7</v>
      </c>
      <c r="H1669" t="s">
        <v>220</v>
      </c>
      <c r="K1669" t="s">
        <v>6966</v>
      </c>
      <c r="L1669" t="s">
        <v>891</v>
      </c>
      <c r="M1669" t="s">
        <v>6967</v>
      </c>
      <c r="N1669" t="s">
        <v>53</v>
      </c>
      <c r="P1669" t="s">
        <v>54</v>
      </c>
      <c r="Q1669">
        <v>2013</v>
      </c>
      <c r="R1669">
        <v>2013</v>
      </c>
      <c r="S1669">
        <v>2020</v>
      </c>
      <c r="T1669" t="s">
        <v>36</v>
      </c>
      <c r="U1669" t="s">
        <v>37</v>
      </c>
      <c r="V1669" t="s">
        <v>6968</v>
      </c>
    </row>
    <row r="1670" spans="2:27" x14ac:dyDescent="0.35">
      <c r="B1670">
        <v>1743</v>
      </c>
      <c r="C1670" t="s">
        <v>39</v>
      </c>
      <c r="D1670" t="s">
        <v>6969</v>
      </c>
      <c r="E1670" t="s">
        <v>6970</v>
      </c>
      <c r="F1670" t="s">
        <v>7</v>
      </c>
      <c r="H1670" t="s">
        <v>42</v>
      </c>
      <c r="K1670" t="s">
        <v>51</v>
      </c>
      <c r="L1670" t="s">
        <v>75</v>
      </c>
      <c r="N1670" t="s">
        <v>53</v>
      </c>
      <c r="P1670" t="s">
        <v>47</v>
      </c>
      <c r="Q1670">
        <v>2003</v>
      </c>
      <c r="T1670" t="s">
        <v>36</v>
      </c>
      <c r="U1670" t="s">
        <v>37</v>
      </c>
      <c r="V1670" t="s">
        <v>6971</v>
      </c>
    </row>
    <row r="1671" spans="2:27" x14ac:dyDescent="0.35">
      <c r="B1671">
        <v>1744</v>
      </c>
      <c r="C1671" t="s">
        <v>217</v>
      </c>
      <c r="D1671" t="s">
        <v>6972</v>
      </c>
      <c r="E1671" t="s">
        <v>6973</v>
      </c>
      <c r="F1671" t="s">
        <v>7</v>
      </c>
      <c r="H1671" t="s">
        <v>220</v>
      </c>
      <c r="K1671" t="s">
        <v>1467</v>
      </c>
      <c r="L1671" t="s">
        <v>317</v>
      </c>
      <c r="M1671" t="s">
        <v>6974</v>
      </c>
      <c r="N1671" t="s">
        <v>34</v>
      </c>
      <c r="P1671" t="s">
        <v>47</v>
      </c>
      <c r="Q1671">
        <v>2003</v>
      </c>
      <c r="R1671">
        <v>2003</v>
      </c>
      <c r="T1671" t="s">
        <v>36</v>
      </c>
      <c r="U1671" t="s">
        <v>3481</v>
      </c>
      <c r="V1671" t="s">
        <v>6975</v>
      </c>
    </row>
    <row r="1672" spans="2:27" x14ac:dyDescent="0.35">
      <c r="B1672">
        <v>1745</v>
      </c>
      <c r="C1672" t="s">
        <v>83</v>
      </c>
      <c r="D1672" s="1" t="s">
        <v>6976</v>
      </c>
      <c r="E1672" t="s">
        <v>6977</v>
      </c>
      <c r="F1672" t="s">
        <v>7</v>
      </c>
      <c r="H1672" t="s">
        <v>86</v>
      </c>
      <c r="K1672" t="s">
        <v>987</v>
      </c>
      <c r="L1672" t="s">
        <v>182</v>
      </c>
      <c r="M1672" t="s">
        <v>6978</v>
      </c>
      <c r="N1672" t="s">
        <v>53</v>
      </c>
      <c r="P1672" t="s">
        <v>47</v>
      </c>
      <c r="Q1672">
        <v>2019</v>
      </c>
      <c r="T1672" t="s">
        <v>36</v>
      </c>
      <c r="U1672" t="s">
        <v>37</v>
      </c>
      <c r="V1672" t="s">
        <v>6979</v>
      </c>
    </row>
    <row r="1673" spans="2:27" x14ac:dyDescent="0.35">
      <c r="B1673">
        <v>1746</v>
      </c>
      <c r="C1673" t="s">
        <v>112</v>
      </c>
      <c r="D1673" t="s">
        <v>6980</v>
      </c>
      <c r="E1673" t="s">
        <v>6981</v>
      </c>
      <c r="F1673" t="s">
        <v>7</v>
      </c>
      <c r="H1673" t="s">
        <v>115</v>
      </c>
      <c r="K1673" t="s">
        <v>6982</v>
      </c>
      <c r="L1673" t="s">
        <v>182</v>
      </c>
      <c r="N1673" t="s">
        <v>53</v>
      </c>
      <c r="O1673">
        <v>4</v>
      </c>
      <c r="P1673" t="s">
        <v>47</v>
      </c>
      <c r="Q1673">
        <v>2017</v>
      </c>
      <c r="T1673" t="s">
        <v>36</v>
      </c>
      <c r="U1673" t="s">
        <v>37</v>
      </c>
      <c r="V1673" t="s">
        <v>6983</v>
      </c>
    </row>
    <row r="1674" spans="2:27" x14ac:dyDescent="0.35">
      <c r="B1674">
        <v>1747</v>
      </c>
      <c r="C1674" t="s">
        <v>112</v>
      </c>
      <c r="D1674" t="s">
        <v>6984</v>
      </c>
      <c r="E1674" t="s">
        <v>6985</v>
      </c>
      <c r="F1674" t="s">
        <v>7</v>
      </c>
      <c r="H1674" t="s">
        <v>115</v>
      </c>
      <c r="K1674" t="s">
        <v>987</v>
      </c>
      <c r="L1674" t="s">
        <v>182</v>
      </c>
      <c r="N1674" t="s">
        <v>53</v>
      </c>
      <c r="O1674">
        <v>4</v>
      </c>
      <c r="P1674" t="s">
        <v>47</v>
      </c>
      <c r="Q1674">
        <v>1992</v>
      </c>
      <c r="T1674" t="s">
        <v>36</v>
      </c>
      <c r="U1674" t="s">
        <v>37</v>
      </c>
      <c r="V1674" t="s">
        <v>6986</v>
      </c>
    </row>
    <row r="1675" spans="2:27" x14ac:dyDescent="0.35">
      <c r="B1675">
        <v>1748</v>
      </c>
      <c r="C1675" t="s">
        <v>177</v>
      </c>
      <c r="D1675" t="s">
        <v>6987</v>
      </c>
      <c r="E1675" t="s">
        <v>6988</v>
      </c>
      <c r="F1675" t="s">
        <v>7</v>
      </c>
      <c r="H1675" t="s">
        <v>180</v>
      </c>
      <c r="K1675" t="s">
        <v>987</v>
      </c>
      <c r="L1675" t="s">
        <v>182</v>
      </c>
      <c r="M1675" t="s">
        <v>6989</v>
      </c>
      <c r="N1675" t="s">
        <v>53</v>
      </c>
      <c r="P1675" t="s">
        <v>47</v>
      </c>
      <c r="Q1675">
        <v>2016</v>
      </c>
      <c r="T1675" t="s">
        <v>36</v>
      </c>
      <c r="U1675" t="s">
        <v>37</v>
      </c>
      <c r="V1675" t="s">
        <v>6990</v>
      </c>
    </row>
    <row r="1676" spans="2:27" x14ac:dyDescent="0.35">
      <c r="B1676">
        <v>1749</v>
      </c>
      <c r="C1676" t="s">
        <v>1283</v>
      </c>
      <c r="D1676" t="s">
        <v>6991</v>
      </c>
      <c r="E1676" t="s">
        <v>6992</v>
      </c>
      <c r="F1676" t="s">
        <v>7</v>
      </c>
      <c r="H1676" t="s">
        <v>1286</v>
      </c>
      <c r="K1676" t="s">
        <v>6982</v>
      </c>
      <c r="L1676" t="s">
        <v>182</v>
      </c>
      <c r="M1676" t="s">
        <v>6993</v>
      </c>
      <c r="N1676" t="s">
        <v>53</v>
      </c>
      <c r="P1676" t="s">
        <v>47</v>
      </c>
      <c r="Q1676">
        <v>2017</v>
      </c>
      <c r="T1676" t="s">
        <v>36</v>
      </c>
      <c r="U1676" t="s">
        <v>37</v>
      </c>
      <c r="V1676" t="s">
        <v>6994</v>
      </c>
    </row>
    <row r="1677" spans="2:27" x14ac:dyDescent="0.35">
      <c r="B1677">
        <v>1750</v>
      </c>
      <c r="C1677" t="s">
        <v>112</v>
      </c>
      <c r="D1677" t="s">
        <v>6995</v>
      </c>
      <c r="E1677" t="s">
        <v>6996</v>
      </c>
      <c r="F1677" t="s">
        <v>7</v>
      </c>
      <c r="H1677" t="s">
        <v>115</v>
      </c>
      <c r="K1677" t="s">
        <v>6982</v>
      </c>
      <c r="L1677" t="s">
        <v>182</v>
      </c>
      <c r="M1677" t="s">
        <v>6997</v>
      </c>
      <c r="N1677" t="s">
        <v>53</v>
      </c>
      <c r="O1677">
        <v>4</v>
      </c>
      <c r="P1677" t="s">
        <v>47</v>
      </c>
      <c r="Q1677">
        <v>2009</v>
      </c>
      <c r="T1677" t="s">
        <v>36</v>
      </c>
      <c r="U1677" t="s">
        <v>37</v>
      </c>
      <c r="V1677" t="s">
        <v>6998</v>
      </c>
    </row>
    <row r="1678" spans="2:27" x14ac:dyDescent="0.35">
      <c r="B1678">
        <v>1751</v>
      </c>
      <c r="C1678" t="s">
        <v>112</v>
      </c>
      <c r="D1678" t="s">
        <v>6999</v>
      </c>
      <c r="E1678" t="s">
        <v>7000</v>
      </c>
      <c r="F1678" t="s">
        <v>7</v>
      </c>
      <c r="H1678" t="s">
        <v>115</v>
      </c>
      <c r="K1678" t="s">
        <v>6982</v>
      </c>
      <c r="L1678" t="s">
        <v>182</v>
      </c>
      <c r="M1678" t="s">
        <v>7001</v>
      </c>
      <c r="N1678" t="s">
        <v>53</v>
      </c>
      <c r="O1678">
        <v>4</v>
      </c>
      <c r="P1678" t="s">
        <v>47</v>
      </c>
      <c r="Q1678">
        <v>2009</v>
      </c>
      <c r="T1678" t="s">
        <v>36</v>
      </c>
      <c r="U1678" t="s">
        <v>37</v>
      </c>
      <c r="V1678" t="s">
        <v>7002</v>
      </c>
    </row>
    <row r="1679" spans="2:27" x14ac:dyDescent="0.35">
      <c r="B1679">
        <v>1752</v>
      </c>
      <c r="C1679" t="s">
        <v>128</v>
      </c>
      <c r="D1679" s="1" t="s">
        <v>7003</v>
      </c>
      <c r="E1679" t="s">
        <v>7004</v>
      </c>
      <c r="F1679" t="s">
        <v>7</v>
      </c>
      <c r="H1679" t="s">
        <v>131</v>
      </c>
      <c r="K1679" t="s">
        <v>7005</v>
      </c>
      <c r="L1679" t="s">
        <v>7006</v>
      </c>
      <c r="M1679" t="s">
        <v>7007</v>
      </c>
      <c r="N1679" t="s">
        <v>319</v>
      </c>
      <c r="P1679" t="s">
        <v>47</v>
      </c>
      <c r="Q1679">
        <v>2013</v>
      </c>
      <c r="T1679" t="s">
        <v>158</v>
      </c>
      <c r="U1679" t="s">
        <v>126</v>
      </c>
      <c r="V1679" t="s">
        <v>7008</v>
      </c>
      <c r="X1679" t="s">
        <v>7009</v>
      </c>
      <c r="Y1679" t="s">
        <v>7010</v>
      </c>
      <c r="Z1679" t="s">
        <v>1346</v>
      </c>
      <c r="AA1679" t="s">
        <v>7011</v>
      </c>
    </row>
    <row r="1680" spans="2:27" x14ac:dyDescent="0.35">
      <c r="B1680">
        <v>1753</v>
      </c>
      <c r="C1680" t="s">
        <v>112</v>
      </c>
      <c r="D1680" t="s">
        <v>7012</v>
      </c>
      <c r="E1680" t="s">
        <v>7013</v>
      </c>
      <c r="F1680" t="s">
        <v>273</v>
      </c>
      <c r="H1680" t="s">
        <v>115</v>
      </c>
      <c r="K1680" t="s">
        <v>3016</v>
      </c>
      <c r="L1680" t="s">
        <v>317</v>
      </c>
      <c r="M1680" t="s">
        <v>7014</v>
      </c>
      <c r="N1680" t="s">
        <v>34</v>
      </c>
      <c r="P1680" t="s">
        <v>47</v>
      </c>
      <c r="Q1680">
        <v>2011</v>
      </c>
      <c r="T1680" t="s">
        <v>36</v>
      </c>
      <c r="U1680" t="s">
        <v>37</v>
      </c>
      <c r="V1680" t="s">
        <v>7015</v>
      </c>
    </row>
    <row r="1681" spans="2:22" x14ac:dyDescent="0.35">
      <c r="B1681">
        <v>1754</v>
      </c>
      <c r="C1681" t="s">
        <v>112</v>
      </c>
      <c r="D1681" t="s">
        <v>7016</v>
      </c>
      <c r="E1681" t="s">
        <v>7017</v>
      </c>
      <c r="F1681" t="s">
        <v>273</v>
      </c>
      <c r="H1681" t="s">
        <v>115</v>
      </c>
      <c r="I1681" t="s">
        <v>7018</v>
      </c>
      <c r="K1681" t="s">
        <v>503</v>
      </c>
      <c r="L1681" t="s">
        <v>32</v>
      </c>
      <c r="M1681" t="s">
        <v>7019</v>
      </c>
      <c r="N1681" t="s">
        <v>34</v>
      </c>
      <c r="P1681" t="s">
        <v>47</v>
      </c>
      <c r="Q1681">
        <v>2011</v>
      </c>
      <c r="T1681" t="s">
        <v>36</v>
      </c>
      <c r="U1681" t="s">
        <v>37</v>
      </c>
      <c r="V1681" t="s">
        <v>7020</v>
      </c>
    </row>
    <row r="1682" spans="2:22" x14ac:dyDescent="0.35">
      <c r="B1682">
        <v>1755</v>
      </c>
      <c r="C1682" t="s">
        <v>112</v>
      </c>
      <c r="D1682" t="s">
        <v>7021</v>
      </c>
      <c r="E1682" t="s">
        <v>7022</v>
      </c>
      <c r="F1682" t="s">
        <v>273</v>
      </c>
      <c r="H1682" t="s">
        <v>115</v>
      </c>
      <c r="K1682" t="s">
        <v>7023</v>
      </c>
      <c r="L1682" t="s">
        <v>317</v>
      </c>
      <c r="M1682" t="s">
        <v>7024</v>
      </c>
      <c r="N1682" t="s">
        <v>34</v>
      </c>
      <c r="P1682" t="s">
        <v>47</v>
      </c>
      <c r="Q1682">
        <v>2012</v>
      </c>
      <c r="T1682" t="s">
        <v>36</v>
      </c>
      <c r="U1682" t="s">
        <v>37</v>
      </c>
      <c r="V1682" t="s">
        <v>7025</v>
      </c>
    </row>
    <row r="1683" spans="2:22" x14ac:dyDescent="0.35">
      <c r="B1683">
        <v>1756</v>
      </c>
      <c r="C1683" t="s">
        <v>112</v>
      </c>
      <c r="D1683" t="s">
        <v>7026</v>
      </c>
      <c r="E1683" t="s">
        <v>7027</v>
      </c>
      <c r="F1683" t="s">
        <v>273</v>
      </c>
      <c r="H1683" t="s">
        <v>115</v>
      </c>
      <c r="I1683" t="s">
        <v>7028</v>
      </c>
      <c r="K1683" t="s">
        <v>123</v>
      </c>
      <c r="L1683" t="s">
        <v>32</v>
      </c>
      <c r="M1683" t="s">
        <v>7029</v>
      </c>
      <c r="N1683" t="s">
        <v>34</v>
      </c>
      <c r="P1683" t="s">
        <v>47</v>
      </c>
      <c r="Q1683">
        <v>2015</v>
      </c>
      <c r="T1683" t="s">
        <v>158</v>
      </c>
      <c r="U1683" t="s">
        <v>37</v>
      </c>
      <c r="V1683" t="s">
        <v>7030</v>
      </c>
    </row>
    <row r="1684" spans="2:22" x14ac:dyDescent="0.35">
      <c r="B1684">
        <v>1757</v>
      </c>
      <c r="C1684" t="s">
        <v>112</v>
      </c>
      <c r="D1684" t="s">
        <v>7031</v>
      </c>
      <c r="E1684" t="s">
        <v>7032</v>
      </c>
      <c r="F1684" t="s">
        <v>273</v>
      </c>
      <c r="H1684" t="s">
        <v>115</v>
      </c>
      <c r="K1684" t="s">
        <v>3016</v>
      </c>
      <c r="L1684" t="s">
        <v>317</v>
      </c>
      <c r="M1684" t="s">
        <v>7033</v>
      </c>
      <c r="N1684" t="s">
        <v>34</v>
      </c>
      <c r="P1684" t="s">
        <v>47</v>
      </c>
      <c r="Q1684">
        <v>2015</v>
      </c>
      <c r="T1684" t="s">
        <v>36</v>
      </c>
      <c r="U1684" t="s">
        <v>37</v>
      </c>
      <c r="V1684" t="s">
        <v>7034</v>
      </c>
    </row>
    <row r="1685" spans="2:22" x14ac:dyDescent="0.35">
      <c r="B1685">
        <v>1758</v>
      </c>
      <c r="C1685" t="s">
        <v>91</v>
      </c>
      <c r="D1685" t="s">
        <v>7035</v>
      </c>
      <c r="E1685" t="s">
        <v>7036</v>
      </c>
      <c r="F1685" t="s">
        <v>7</v>
      </c>
      <c r="H1685" t="s">
        <v>94</v>
      </c>
      <c r="K1685" t="s">
        <v>74</v>
      </c>
      <c r="L1685" t="s">
        <v>32</v>
      </c>
      <c r="N1685" t="s">
        <v>34</v>
      </c>
      <c r="P1685" t="s">
        <v>54</v>
      </c>
      <c r="Q1685">
        <v>2002</v>
      </c>
      <c r="T1685" t="s">
        <v>36</v>
      </c>
      <c r="U1685" t="s">
        <v>37</v>
      </c>
      <c r="V1685" t="s">
        <v>7037</v>
      </c>
    </row>
    <row r="1686" spans="2:22" x14ac:dyDescent="0.35">
      <c r="B1686">
        <v>1759</v>
      </c>
      <c r="C1686" t="s">
        <v>128</v>
      </c>
      <c r="D1686" s="1" t="s">
        <v>7038</v>
      </c>
      <c r="E1686" t="s">
        <v>7039</v>
      </c>
      <c r="F1686" t="s">
        <v>7</v>
      </c>
      <c r="H1686" t="s">
        <v>131</v>
      </c>
      <c r="K1686" t="s">
        <v>7040</v>
      </c>
      <c r="L1686" t="s">
        <v>182</v>
      </c>
      <c r="N1686" t="s">
        <v>53</v>
      </c>
      <c r="P1686" t="s">
        <v>47</v>
      </c>
      <c r="Q1686">
        <v>2004</v>
      </c>
      <c r="T1686" t="s">
        <v>36</v>
      </c>
      <c r="U1686" t="s">
        <v>37</v>
      </c>
      <c r="V1686" t="s">
        <v>7041</v>
      </c>
    </row>
    <row r="1687" spans="2:22" x14ac:dyDescent="0.35">
      <c r="B1687">
        <v>1760</v>
      </c>
      <c r="C1687" t="s">
        <v>128</v>
      </c>
      <c r="D1687" s="1" t="s">
        <v>7042</v>
      </c>
      <c r="E1687" t="s">
        <v>7043</v>
      </c>
      <c r="F1687" t="s">
        <v>7</v>
      </c>
      <c r="H1687" t="s">
        <v>131</v>
      </c>
      <c r="K1687" t="s">
        <v>74</v>
      </c>
      <c r="L1687" t="s">
        <v>61</v>
      </c>
      <c r="M1687" t="s">
        <v>7044</v>
      </c>
      <c r="N1687" t="s">
        <v>63</v>
      </c>
      <c r="P1687" t="s">
        <v>47</v>
      </c>
      <c r="Q1687">
        <v>2010</v>
      </c>
      <c r="T1687" t="s">
        <v>158</v>
      </c>
      <c r="U1687" t="s">
        <v>676</v>
      </c>
      <c r="V1687" t="s">
        <v>7045</v>
      </c>
    </row>
    <row r="1688" spans="2:22" x14ac:dyDescent="0.35">
      <c r="B1688">
        <v>1761</v>
      </c>
      <c r="C1688" t="s">
        <v>56</v>
      </c>
      <c r="D1688" t="s">
        <v>7046</v>
      </c>
      <c r="E1688" t="s">
        <v>7047</v>
      </c>
      <c r="F1688" t="s">
        <v>7</v>
      </c>
      <c r="H1688" t="s">
        <v>59</v>
      </c>
      <c r="K1688" t="s">
        <v>87</v>
      </c>
      <c r="L1688" t="s">
        <v>1595</v>
      </c>
      <c r="M1688" t="s">
        <v>7048</v>
      </c>
      <c r="N1688" t="s">
        <v>63</v>
      </c>
      <c r="O1688">
        <v>4</v>
      </c>
      <c r="P1688" t="s">
        <v>47</v>
      </c>
      <c r="Q1688">
        <v>2012</v>
      </c>
      <c r="T1688" t="s">
        <v>36</v>
      </c>
      <c r="U1688" t="s">
        <v>37</v>
      </c>
      <c r="V1688" t="s">
        <v>7049</v>
      </c>
    </row>
    <row r="1689" spans="2:22" x14ac:dyDescent="0.35">
      <c r="B1689">
        <v>1762</v>
      </c>
      <c r="C1689" t="s">
        <v>217</v>
      </c>
      <c r="D1689" t="s">
        <v>7050</v>
      </c>
      <c r="E1689" t="s">
        <v>7051</v>
      </c>
      <c r="F1689" t="s">
        <v>7</v>
      </c>
      <c r="H1689" t="s">
        <v>220</v>
      </c>
      <c r="K1689" t="s">
        <v>7052</v>
      </c>
      <c r="L1689" t="s">
        <v>96</v>
      </c>
      <c r="M1689" t="s">
        <v>7053</v>
      </c>
      <c r="N1689" t="s">
        <v>34</v>
      </c>
      <c r="P1689" t="s">
        <v>47</v>
      </c>
      <c r="Q1689">
        <v>2005</v>
      </c>
      <c r="T1689" t="s">
        <v>36</v>
      </c>
      <c r="U1689" t="s">
        <v>37</v>
      </c>
      <c r="V1689" t="s">
        <v>7054</v>
      </c>
    </row>
    <row r="1690" spans="2:22" x14ac:dyDescent="0.35">
      <c r="B1690">
        <v>1763</v>
      </c>
      <c r="C1690" t="s">
        <v>254</v>
      </c>
      <c r="D1690" t="s">
        <v>7055</v>
      </c>
      <c r="E1690" t="s">
        <v>7056</v>
      </c>
      <c r="F1690" t="s">
        <v>7</v>
      </c>
      <c r="H1690" t="s">
        <v>257</v>
      </c>
      <c r="K1690" t="s">
        <v>992</v>
      </c>
      <c r="L1690" t="s">
        <v>1555</v>
      </c>
      <c r="N1690" t="s">
        <v>53</v>
      </c>
      <c r="P1690" t="s">
        <v>47</v>
      </c>
      <c r="Q1690">
        <v>2013</v>
      </c>
      <c r="T1690" t="s">
        <v>36</v>
      </c>
      <c r="U1690" t="s">
        <v>37</v>
      </c>
      <c r="V1690" t="s">
        <v>7057</v>
      </c>
    </row>
    <row r="1691" spans="2:22" x14ac:dyDescent="0.35">
      <c r="B1691">
        <v>1764</v>
      </c>
      <c r="C1691" t="s">
        <v>56</v>
      </c>
      <c r="D1691" t="s">
        <v>7058</v>
      </c>
      <c r="E1691" t="s">
        <v>7059</v>
      </c>
      <c r="F1691" t="s">
        <v>7</v>
      </c>
      <c r="H1691" t="s">
        <v>59</v>
      </c>
      <c r="K1691" t="s">
        <v>7060</v>
      </c>
      <c r="L1691" t="s">
        <v>416</v>
      </c>
      <c r="M1691" t="s">
        <v>7061</v>
      </c>
      <c r="N1691" t="s">
        <v>53</v>
      </c>
      <c r="O1691">
        <v>4</v>
      </c>
      <c r="P1691" t="s">
        <v>47</v>
      </c>
      <c r="Q1691">
        <v>2014</v>
      </c>
      <c r="T1691" t="s">
        <v>36</v>
      </c>
      <c r="U1691" t="s">
        <v>37</v>
      </c>
      <c r="V1691" t="s">
        <v>7062</v>
      </c>
    </row>
    <row r="1692" spans="2:22" x14ac:dyDescent="0.35">
      <c r="B1692">
        <v>1765</v>
      </c>
      <c r="C1692" t="s">
        <v>65</v>
      </c>
      <c r="D1692" t="s">
        <v>7063</v>
      </c>
      <c r="E1692" t="s">
        <v>7064</v>
      </c>
      <c r="F1692" t="s">
        <v>7</v>
      </c>
      <c r="H1692" t="s">
        <v>68</v>
      </c>
      <c r="K1692" t="s">
        <v>7065</v>
      </c>
      <c r="L1692" t="s">
        <v>966</v>
      </c>
      <c r="N1692" t="s">
        <v>53</v>
      </c>
      <c r="P1692" t="s">
        <v>47</v>
      </c>
      <c r="Q1692">
        <v>2007</v>
      </c>
      <c r="T1692" t="s">
        <v>36</v>
      </c>
      <c r="U1692" t="s">
        <v>37</v>
      </c>
      <c r="V1692" t="s">
        <v>7066</v>
      </c>
    </row>
    <row r="1693" spans="2:22" x14ac:dyDescent="0.35">
      <c r="B1693">
        <v>1766</v>
      </c>
      <c r="C1693" t="s">
        <v>1283</v>
      </c>
      <c r="D1693" t="s">
        <v>7067</v>
      </c>
      <c r="E1693" t="s">
        <v>7068</v>
      </c>
      <c r="F1693" t="s">
        <v>7</v>
      </c>
      <c r="H1693" t="s">
        <v>1286</v>
      </c>
      <c r="K1693" t="s">
        <v>542</v>
      </c>
      <c r="L1693" t="s">
        <v>567</v>
      </c>
      <c r="N1693" t="s">
        <v>53</v>
      </c>
      <c r="P1693" t="s">
        <v>47</v>
      </c>
      <c r="Q1693">
        <v>2005</v>
      </c>
      <c r="T1693" t="s">
        <v>36</v>
      </c>
      <c r="U1693" t="s">
        <v>37</v>
      </c>
    </row>
    <row r="1694" spans="2:22" x14ac:dyDescent="0.35">
      <c r="B1694">
        <v>1767</v>
      </c>
      <c r="C1694" t="s">
        <v>702</v>
      </c>
      <c r="D1694" t="s">
        <v>7069</v>
      </c>
      <c r="E1694" t="s">
        <v>7070</v>
      </c>
      <c r="F1694" t="s">
        <v>7</v>
      </c>
      <c r="H1694" t="s">
        <v>705</v>
      </c>
      <c r="K1694" t="s">
        <v>4071</v>
      </c>
      <c r="L1694" t="s">
        <v>1555</v>
      </c>
      <c r="M1694" t="s">
        <v>7071</v>
      </c>
      <c r="N1694" t="s">
        <v>53</v>
      </c>
      <c r="P1694" t="s">
        <v>47</v>
      </c>
      <c r="Q1694">
        <v>2019</v>
      </c>
      <c r="R1694">
        <v>2020</v>
      </c>
      <c r="T1694" t="s">
        <v>36</v>
      </c>
      <c r="U1694" t="s">
        <v>37</v>
      </c>
      <c r="V1694" t="s">
        <v>7072</v>
      </c>
    </row>
    <row r="1695" spans="2:22" x14ac:dyDescent="0.35">
      <c r="B1695">
        <v>1768</v>
      </c>
      <c r="C1695" t="s">
        <v>254</v>
      </c>
      <c r="D1695" t="s">
        <v>7073</v>
      </c>
      <c r="E1695" t="s">
        <v>7074</v>
      </c>
      <c r="F1695" t="s">
        <v>7</v>
      </c>
      <c r="H1695" t="s">
        <v>257</v>
      </c>
      <c r="K1695" t="s">
        <v>201</v>
      </c>
      <c r="L1695" t="s">
        <v>416</v>
      </c>
      <c r="M1695" t="s">
        <v>7075</v>
      </c>
      <c r="N1695" t="s">
        <v>53</v>
      </c>
      <c r="P1695" t="s">
        <v>47</v>
      </c>
      <c r="Q1695">
        <v>2013</v>
      </c>
      <c r="T1695" t="s">
        <v>36</v>
      </c>
      <c r="U1695" t="s">
        <v>37</v>
      </c>
      <c r="V1695" t="s">
        <v>7076</v>
      </c>
    </row>
    <row r="1696" spans="2:22" x14ac:dyDescent="0.35">
      <c r="B1696">
        <v>1769</v>
      </c>
      <c r="C1696" t="s">
        <v>39</v>
      </c>
      <c r="D1696" t="s">
        <v>7077</v>
      </c>
      <c r="E1696" t="s">
        <v>7078</v>
      </c>
      <c r="F1696" t="s">
        <v>7</v>
      </c>
      <c r="H1696" t="s">
        <v>42</v>
      </c>
      <c r="K1696" t="s">
        <v>3967</v>
      </c>
      <c r="L1696" t="s">
        <v>294</v>
      </c>
      <c r="N1696" t="s">
        <v>53</v>
      </c>
      <c r="P1696" t="s">
        <v>47</v>
      </c>
      <c r="Q1696">
        <v>2004</v>
      </c>
      <c r="T1696" t="s">
        <v>36</v>
      </c>
      <c r="U1696" t="s">
        <v>37</v>
      </c>
      <c r="V1696" t="s">
        <v>7079</v>
      </c>
    </row>
    <row r="1697" spans="2:22" x14ac:dyDescent="0.35">
      <c r="B1697">
        <v>1770</v>
      </c>
      <c r="C1697" t="s">
        <v>407</v>
      </c>
      <c r="D1697" t="s">
        <v>7080</v>
      </c>
      <c r="E1697" t="s">
        <v>7081</v>
      </c>
      <c r="F1697" t="s">
        <v>273</v>
      </c>
      <c r="H1697" t="s">
        <v>410</v>
      </c>
      <c r="K1697" t="s">
        <v>5162</v>
      </c>
      <c r="L1697" t="s">
        <v>722</v>
      </c>
      <c r="N1697" t="s">
        <v>134</v>
      </c>
      <c r="P1697" t="s">
        <v>47</v>
      </c>
      <c r="Q1697">
        <v>2001</v>
      </c>
      <c r="T1697" t="s">
        <v>36</v>
      </c>
      <c r="U1697" t="s">
        <v>37</v>
      </c>
      <c r="V1697" t="s">
        <v>7082</v>
      </c>
    </row>
    <row r="1698" spans="2:22" x14ac:dyDescent="0.35">
      <c r="B1698">
        <v>1771</v>
      </c>
      <c r="C1698" t="s">
        <v>112</v>
      </c>
      <c r="D1698" t="s">
        <v>7083</v>
      </c>
      <c r="E1698" t="s">
        <v>7084</v>
      </c>
      <c r="F1698" t="s">
        <v>273</v>
      </c>
      <c r="H1698" t="s">
        <v>115</v>
      </c>
      <c r="I1698" t="s">
        <v>865</v>
      </c>
      <c r="K1698" t="s">
        <v>201</v>
      </c>
      <c r="L1698" t="s">
        <v>75</v>
      </c>
      <c r="M1698" t="s">
        <v>7085</v>
      </c>
      <c r="N1698" t="s">
        <v>392</v>
      </c>
      <c r="O1698">
        <v>4</v>
      </c>
      <c r="P1698" t="s">
        <v>47</v>
      </c>
      <c r="Q1698">
        <v>2010</v>
      </c>
      <c r="T1698" t="s">
        <v>36</v>
      </c>
      <c r="U1698" t="s">
        <v>37</v>
      </c>
      <c r="V1698" t="s">
        <v>7086</v>
      </c>
    </row>
    <row r="1699" spans="2:22" x14ac:dyDescent="0.35">
      <c r="B1699">
        <v>1772</v>
      </c>
      <c r="C1699" t="s">
        <v>407</v>
      </c>
      <c r="D1699" t="s">
        <v>7087</v>
      </c>
      <c r="E1699" t="s">
        <v>7088</v>
      </c>
      <c r="F1699" t="s">
        <v>7</v>
      </c>
      <c r="H1699" t="s">
        <v>410</v>
      </c>
      <c r="K1699" t="s">
        <v>484</v>
      </c>
      <c r="L1699" t="s">
        <v>722</v>
      </c>
      <c r="N1699" t="s">
        <v>319</v>
      </c>
      <c r="P1699" t="s">
        <v>35</v>
      </c>
      <c r="Q1699">
        <v>2004</v>
      </c>
      <c r="T1699" t="s">
        <v>36</v>
      </c>
      <c r="U1699" t="s">
        <v>37</v>
      </c>
      <c r="V1699" t="s">
        <v>7089</v>
      </c>
    </row>
    <row r="1700" spans="2:22" x14ac:dyDescent="0.35">
      <c r="B1700">
        <v>1773</v>
      </c>
      <c r="C1700" t="s">
        <v>177</v>
      </c>
      <c r="D1700" t="s">
        <v>7090</v>
      </c>
      <c r="E1700" t="s">
        <v>7091</v>
      </c>
      <c r="F1700" t="s">
        <v>7</v>
      </c>
      <c r="H1700" t="s">
        <v>180</v>
      </c>
      <c r="K1700" t="s">
        <v>623</v>
      </c>
      <c r="L1700" t="s">
        <v>7092</v>
      </c>
      <c r="N1700" t="s">
        <v>134</v>
      </c>
      <c r="P1700" t="s">
        <v>47</v>
      </c>
      <c r="Q1700">
        <v>2010</v>
      </c>
      <c r="T1700" t="s">
        <v>36</v>
      </c>
      <c r="U1700" t="s">
        <v>37</v>
      </c>
      <c r="V1700" t="s">
        <v>7093</v>
      </c>
    </row>
    <row r="1701" spans="2:22" x14ac:dyDescent="0.35">
      <c r="B1701">
        <v>1774</v>
      </c>
      <c r="C1701" t="s">
        <v>302</v>
      </c>
      <c r="D1701" t="s">
        <v>7094</v>
      </c>
      <c r="E1701" t="s">
        <v>7095</v>
      </c>
      <c r="F1701" t="s">
        <v>7</v>
      </c>
      <c r="H1701" t="s">
        <v>305</v>
      </c>
      <c r="K1701" t="s">
        <v>7096</v>
      </c>
      <c r="L1701" t="s">
        <v>317</v>
      </c>
      <c r="N1701" t="s">
        <v>117</v>
      </c>
      <c r="P1701" t="s">
        <v>47</v>
      </c>
      <c r="Q1701">
        <v>2003</v>
      </c>
      <c r="T1701" t="s">
        <v>36</v>
      </c>
      <c r="U1701" t="s">
        <v>37</v>
      </c>
    </row>
    <row r="1702" spans="2:22" x14ac:dyDescent="0.35">
      <c r="B1702">
        <v>1775</v>
      </c>
      <c r="C1702" t="s">
        <v>112</v>
      </c>
      <c r="D1702" t="s">
        <v>7097</v>
      </c>
      <c r="E1702" t="s">
        <v>7098</v>
      </c>
      <c r="F1702" t="s">
        <v>1625</v>
      </c>
      <c r="H1702" t="s">
        <v>115</v>
      </c>
      <c r="J1702" t="s">
        <v>7099</v>
      </c>
      <c r="K1702" t="s">
        <v>1999</v>
      </c>
      <c r="L1702" t="s">
        <v>182</v>
      </c>
      <c r="M1702" t="s">
        <v>7100</v>
      </c>
      <c r="N1702" t="s">
        <v>53</v>
      </c>
      <c r="O1702">
        <v>4</v>
      </c>
      <c r="P1702" t="s">
        <v>47</v>
      </c>
      <c r="Q1702">
        <v>2011</v>
      </c>
      <c r="T1702" t="s">
        <v>36</v>
      </c>
      <c r="U1702" t="s">
        <v>37</v>
      </c>
      <c r="V1702" t="s">
        <v>7101</v>
      </c>
    </row>
    <row r="1703" spans="2:22" x14ac:dyDescent="0.35">
      <c r="B1703">
        <v>1776</v>
      </c>
      <c r="C1703" t="s">
        <v>112</v>
      </c>
      <c r="D1703" t="s">
        <v>7102</v>
      </c>
      <c r="E1703" t="s">
        <v>7103</v>
      </c>
      <c r="F1703" t="s">
        <v>273</v>
      </c>
      <c r="H1703" t="s">
        <v>115</v>
      </c>
      <c r="I1703" t="s">
        <v>865</v>
      </c>
      <c r="K1703" t="s">
        <v>950</v>
      </c>
      <c r="L1703" t="s">
        <v>75</v>
      </c>
      <c r="M1703" t="s">
        <v>7104</v>
      </c>
      <c r="N1703" t="s">
        <v>53</v>
      </c>
      <c r="P1703" t="s">
        <v>47</v>
      </c>
      <c r="Q1703">
        <v>2010</v>
      </c>
      <c r="T1703" t="s">
        <v>36</v>
      </c>
      <c r="U1703" t="s">
        <v>37</v>
      </c>
      <c r="V1703" t="s">
        <v>7105</v>
      </c>
    </row>
    <row r="1704" spans="2:22" x14ac:dyDescent="0.35">
      <c r="B1704">
        <v>1777</v>
      </c>
      <c r="C1704" t="s">
        <v>112</v>
      </c>
      <c r="D1704" t="s">
        <v>7106</v>
      </c>
      <c r="E1704" t="s">
        <v>7107</v>
      </c>
      <c r="F1704" t="s">
        <v>273</v>
      </c>
      <c r="H1704" t="s">
        <v>115</v>
      </c>
      <c r="I1704" t="s">
        <v>7108</v>
      </c>
      <c r="K1704" t="s">
        <v>7109</v>
      </c>
      <c r="L1704" t="s">
        <v>1435</v>
      </c>
      <c r="M1704" t="s">
        <v>7110</v>
      </c>
      <c r="N1704" t="s">
        <v>53</v>
      </c>
      <c r="P1704" t="s">
        <v>54</v>
      </c>
      <c r="Q1704">
        <v>2005</v>
      </c>
      <c r="T1704" t="s">
        <v>36</v>
      </c>
      <c r="U1704" t="s">
        <v>37</v>
      </c>
      <c r="V1704" t="s">
        <v>7111</v>
      </c>
    </row>
    <row r="1705" spans="2:22" x14ac:dyDescent="0.35">
      <c r="B1705">
        <v>1779</v>
      </c>
      <c r="C1705" t="s">
        <v>112</v>
      </c>
      <c r="D1705" t="s">
        <v>7112</v>
      </c>
      <c r="E1705" t="s">
        <v>7113</v>
      </c>
      <c r="F1705" t="s">
        <v>273</v>
      </c>
      <c r="H1705" t="s">
        <v>115</v>
      </c>
      <c r="I1705" t="s">
        <v>865</v>
      </c>
      <c r="K1705" t="s">
        <v>774</v>
      </c>
      <c r="L1705" t="s">
        <v>7114</v>
      </c>
      <c r="N1705" t="s">
        <v>473</v>
      </c>
      <c r="P1705" t="s">
        <v>47</v>
      </c>
      <c r="Q1705">
        <v>2010</v>
      </c>
      <c r="T1705" t="s">
        <v>36</v>
      </c>
      <c r="U1705" t="s">
        <v>37</v>
      </c>
      <c r="V1705" t="s">
        <v>7115</v>
      </c>
    </row>
    <row r="1706" spans="2:22" x14ac:dyDescent="0.35">
      <c r="B1706">
        <v>1780</v>
      </c>
      <c r="C1706" t="s">
        <v>407</v>
      </c>
      <c r="D1706" t="s">
        <v>7116</v>
      </c>
      <c r="E1706" t="s">
        <v>7117</v>
      </c>
      <c r="F1706" t="s">
        <v>273</v>
      </c>
      <c r="H1706" t="s">
        <v>410</v>
      </c>
      <c r="I1706" t="s">
        <v>7118</v>
      </c>
      <c r="K1706" t="s">
        <v>7119</v>
      </c>
      <c r="L1706" t="s">
        <v>258</v>
      </c>
      <c r="N1706" t="s">
        <v>630</v>
      </c>
      <c r="P1706" t="s">
        <v>47</v>
      </c>
      <c r="Q1706">
        <v>2014</v>
      </c>
      <c r="T1706" t="s">
        <v>36</v>
      </c>
      <c r="U1706" t="s">
        <v>320</v>
      </c>
      <c r="V1706" t="s">
        <v>7120</v>
      </c>
    </row>
    <row r="1707" spans="2:22" x14ac:dyDescent="0.35">
      <c r="B1707">
        <v>1781</v>
      </c>
      <c r="C1707" t="s">
        <v>407</v>
      </c>
      <c r="D1707" t="s">
        <v>7121</v>
      </c>
      <c r="E1707" t="s">
        <v>7122</v>
      </c>
      <c r="F1707" t="s">
        <v>273</v>
      </c>
      <c r="H1707" t="s">
        <v>410</v>
      </c>
      <c r="I1707" t="s">
        <v>7118</v>
      </c>
      <c r="K1707" t="s">
        <v>123</v>
      </c>
      <c r="L1707" t="s">
        <v>61</v>
      </c>
      <c r="N1707" t="s">
        <v>63</v>
      </c>
      <c r="P1707" t="s">
        <v>47</v>
      </c>
      <c r="Q1707">
        <v>2011</v>
      </c>
      <c r="T1707" t="s">
        <v>36</v>
      </c>
      <c r="U1707" t="s">
        <v>320</v>
      </c>
      <c r="V1707" t="s">
        <v>7123</v>
      </c>
    </row>
    <row r="1708" spans="2:22" x14ac:dyDescent="0.35">
      <c r="B1708">
        <v>1782</v>
      </c>
      <c r="C1708" t="s">
        <v>407</v>
      </c>
      <c r="D1708" t="s">
        <v>7124</v>
      </c>
      <c r="E1708" t="s">
        <v>7125</v>
      </c>
      <c r="F1708" t="s">
        <v>273</v>
      </c>
      <c r="H1708" t="s">
        <v>410</v>
      </c>
      <c r="K1708" t="s">
        <v>3178</v>
      </c>
      <c r="L1708" t="s">
        <v>317</v>
      </c>
      <c r="M1708" t="s">
        <v>7126</v>
      </c>
      <c r="N1708" t="s">
        <v>34</v>
      </c>
      <c r="P1708" t="s">
        <v>47</v>
      </c>
      <c r="Q1708">
        <v>2016</v>
      </c>
      <c r="T1708" t="s">
        <v>36</v>
      </c>
      <c r="U1708" t="s">
        <v>37</v>
      </c>
      <c r="V1708" t="s">
        <v>7127</v>
      </c>
    </row>
    <row r="1709" spans="2:22" x14ac:dyDescent="0.35">
      <c r="B1709">
        <v>1783</v>
      </c>
      <c r="C1709" t="s">
        <v>407</v>
      </c>
      <c r="D1709" t="s">
        <v>7128</v>
      </c>
      <c r="E1709" t="s">
        <v>7129</v>
      </c>
      <c r="F1709" t="s">
        <v>273</v>
      </c>
      <c r="H1709" t="s">
        <v>410</v>
      </c>
      <c r="K1709" t="s">
        <v>469</v>
      </c>
      <c r="L1709" t="s">
        <v>317</v>
      </c>
      <c r="N1709" t="s">
        <v>34</v>
      </c>
      <c r="P1709" t="s">
        <v>47</v>
      </c>
      <c r="Q1709">
        <v>2003</v>
      </c>
      <c r="T1709" t="s">
        <v>36</v>
      </c>
      <c r="U1709" t="s">
        <v>37</v>
      </c>
      <c r="V1709" t="s">
        <v>7130</v>
      </c>
    </row>
    <row r="1710" spans="2:22" x14ac:dyDescent="0.35">
      <c r="B1710">
        <v>1784</v>
      </c>
      <c r="C1710" t="s">
        <v>407</v>
      </c>
      <c r="D1710" t="s">
        <v>7131</v>
      </c>
      <c r="E1710" t="s">
        <v>7132</v>
      </c>
      <c r="F1710" t="s">
        <v>273</v>
      </c>
      <c r="H1710" t="s">
        <v>410</v>
      </c>
      <c r="K1710" t="s">
        <v>7133</v>
      </c>
      <c r="L1710" t="s">
        <v>32</v>
      </c>
      <c r="M1710" t="s">
        <v>7134</v>
      </c>
      <c r="N1710" t="s">
        <v>34</v>
      </c>
      <c r="P1710" t="s">
        <v>47</v>
      </c>
      <c r="Q1710">
        <v>2015</v>
      </c>
      <c r="T1710" t="s">
        <v>36</v>
      </c>
      <c r="U1710" t="s">
        <v>37</v>
      </c>
      <c r="V1710" t="s">
        <v>7135</v>
      </c>
    </row>
    <row r="1711" spans="2:22" x14ac:dyDescent="0.35">
      <c r="B1711">
        <v>1785</v>
      </c>
      <c r="C1711" t="s">
        <v>407</v>
      </c>
      <c r="D1711" t="s">
        <v>7136</v>
      </c>
      <c r="E1711" t="s">
        <v>7137</v>
      </c>
      <c r="F1711" t="s">
        <v>273</v>
      </c>
      <c r="H1711" t="s">
        <v>410</v>
      </c>
      <c r="K1711" t="s">
        <v>7138</v>
      </c>
      <c r="L1711" t="s">
        <v>44</v>
      </c>
      <c r="N1711" t="s">
        <v>63</v>
      </c>
      <c r="P1711" t="s">
        <v>47</v>
      </c>
      <c r="Q1711">
        <v>2003</v>
      </c>
      <c r="T1711" t="s">
        <v>36</v>
      </c>
      <c r="U1711" t="s">
        <v>37</v>
      </c>
      <c r="V1711" t="s">
        <v>7139</v>
      </c>
    </row>
    <row r="1712" spans="2:22" x14ac:dyDescent="0.35">
      <c r="B1712">
        <v>1786</v>
      </c>
      <c r="C1712" t="s">
        <v>177</v>
      </c>
      <c r="D1712" t="s">
        <v>7140</v>
      </c>
      <c r="E1712" t="s">
        <v>7141</v>
      </c>
      <c r="F1712" t="s">
        <v>7</v>
      </c>
      <c r="H1712" t="s">
        <v>180</v>
      </c>
      <c r="K1712" t="s">
        <v>7142</v>
      </c>
      <c r="L1712" t="s">
        <v>416</v>
      </c>
      <c r="N1712" t="s">
        <v>392</v>
      </c>
      <c r="P1712" t="s">
        <v>47</v>
      </c>
      <c r="Q1712">
        <v>1999</v>
      </c>
      <c r="T1712" t="s">
        <v>36</v>
      </c>
      <c r="U1712" t="s">
        <v>37</v>
      </c>
      <c r="V1712" t="s">
        <v>7143</v>
      </c>
    </row>
    <row r="1713" spans="2:22" x14ac:dyDescent="0.35">
      <c r="B1713">
        <v>1787</v>
      </c>
      <c r="C1713" t="s">
        <v>407</v>
      </c>
      <c r="D1713" t="s">
        <v>7144</v>
      </c>
      <c r="E1713" t="s">
        <v>7145</v>
      </c>
      <c r="F1713" t="s">
        <v>273</v>
      </c>
      <c r="H1713" t="s">
        <v>410</v>
      </c>
      <c r="K1713" t="s">
        <v>503</v>
      </c>
      <c r="L1713" t="s">
        <v>416</v>
      </c>
      <c r="N1713" t="s">
        <v>53</v>
      </c>
      <c r="P1713" t="s">
        <v>47</v>
      </c>
      <c r="Q1713">
        <v>2003</v>
      </c>
      <c r="T1713" t="s">
        <v>36</v>
      </c>
      <c r="U1713" t="s">
        <v>37</v>
      </c>
      <c r="V1713" t="s">
        <v>7146</v>
      </c>
    </row>
    <row r="1714" spans="2:22" x14ac:dyDescent="0.35">
      <c r="B1714">
        <v>1788</v>
      </c>
      <c r="C1714" t="s">
        <v>302</v>
      </c>
      <c r="D1714" t="s">
        <v>7147</v>
      </c>
      <c r="E1714" t="s">
        <v>7148</v>
      </c>
      <c r="F1714" t="s">
        <v>7</v>
      </c>
      <c r="H1714" t="s">
        <v>305</v>
      </c>
      <c r="K1714" t="s">
        <v>7149</v>
      </c>
      <c r="L1714" t="s">
        <v>339</v>
      </c>
      <c r="N1714" t="s">
        <v>392</v>
      </c>
      <c r="P1714" t="s">
        <v>47</v>
      </c>
      <c r="Q1714">
        <v>2003</v>
      </c>
      <c r="T1714" t="s">
        <v>36</v>
      </c>
      <c r="U1714" t="s">
        <v>37</v>
      </c>
      <c r="V1714" t="s">
        <v>7150</v>
      </c>
    </row>
    <row r="1715" spans="2:22" x14ac:dyDescent="0.35">
      <c r="B1715">
        <v>1789</v>
      </c>
      <c r="C1715" t="s">
        <v>91</v>
      </c>
      <c r="D1715" t="s">
        <v>7151</v>
      </c>
      <c r="E1715" t="s">
        <v>7152</v>
      </c>
      <c r="F1715" t="s">
        <v>7</v>
      </c>
      <c r="H1715" t="s">
        <v>94</v>
      </c>
      <c r="K1715" t="s">
        <v>7153</v>
      </c>
      <c r="L1715" t="s">
        <v>32</v>
      </c>
      <c r="N1715" t="s">
        <v>34</v>
      </c>
      <c r="P1715" t="s">
        <v>54</v>
      </c>
      <c r="Q1715">
        <v>2005</v>
      </c>
      <c r="T1715" t="s">
        <v>36</v>
      </c>
      <c r="U1715" t="s">
        <v>37</v>
      </c>
      <c r="V1715" t="s">
        <v>7154</v>
      </c>
    </row>
    <row r="1716" spans="2:22" x14ac:dyDescent="0.35">
      <c r="B1716">
        <v>1790</v>
      </c>
      <c r="C1716" t="s">
        <v>407</v>
      </c>
      <c r="D1716" t="s">
        <v>7155</v>
      </c>
      <c r="E1716" t="s">
        <v>7156</v>
      </c>
      <c r="F1716" t="s">
        <v>7</v>
      </c>
      <c r="H1716" t="s">
        <v>410</v>
      </c>
      <c r="K1716" t="s">
        <v>1693</v>
      </c>
      <c r="L1716" t="s">
        <v>339</v>
      </c>
      <c r="M1716" t="s">
        <v>7157</v>
      </c>
      <c r="N1716" t="s">
        <v>53</v>
      </c>
      <c r="P1716" t="s">
        <v>47</v>
      </c>
      <c r="Q1716">
        <v>2013</v>
      </c>
      <c r="R1716">
        <v>2013</v>
      </c>
      <c r="T1716" t="s">
        <v>125</v>
      </c>
      <c r="U1716" t="s">
        <v>37</v>
      </c>
      <c r="V1716" t="s">
        <v>3281</v>
      </c>
    </row>
    <row r="1717" spans="2:22" x14ac:dyDescent="0.35">
      <c r="B1717">
        <v>1791</v>
      </c>
      <c r="C1717" t="s">
        <v>177</v>
      </c>
      <c r="D1717" t="s">
        <v>7158</v>
      </c>
      <c r="E1717" t="s">
        <v>7159</v>
      </c>
      <c r="F1717" t="s">
        <v>7</v>
      </c>
      <c r="H1717" t="s">
        <v>180</v>
      </c>
      <c r="K1717" t="s">
        <v>770</v>
      </c>
      <c r="L1717" t="s">
        <v>32</v>
      </c>
      <c r="N1717" t="s">
        <v>34</v>
      </c>
      <c r="P1717" t="s">
        <v>47</v>
      </c>
      <c r="Q1717">
        <v>2009</v>
      </c>
      <c r="T1717" t="s">
        <v>36</v>
      </c>
      <c r="U1717" t="s">
        <v>37</v>
      </c>
      <c r="V1717" t="s">
        <v>7160</v>
      </c>
    </row>
    <row r="1718" spans="2:22" x14ac:dyDescent="0.35">
      <c r="B1718">
        <v>1792</v>
      </c>
      <c r="C1718" t="s">
        <v>177</v>
      </c>
      <c r="D1718" t="s">
        <v>7161</v>
      </c>
      <c r="E1718" t="s">
        <v>7162</v>
      </c>
      <c r="F1718" t="s">
        <v>7</v>
      </c>
      <c r="H1718" t="s">
        <v>180</v>
      </c>
      <c r="K1718" t="s">
        <v>6802</v>
      </c>
      <c r="L1718" t="s">
        <v>339</v>
      </c>
      <c r="N1718" t="s">
        <v>392</v>
      </c>
      <c r="P1718" t="s">
        <v>47</v>
      </c>
      <c r="Q1718">
        <v>2009</v>
      </c>
      <c r="T1718" t="s">
        <v>36</v>
      </c>
      <c r="U1718" t="s">
        <v>676</v>
      </c>
      <c r="V1718" t="s">
        <v>7163</v>
      </c>
    </row>
    <row r="1719" spans="2:22" x14ac:dyDescent="0.35">
      <c r="B1719">
        <v>1793</v>
      </c>
      <c r="C1719" t="s">
        <v>56</v>
      </c>
      <c r="D1719" t="s">
        <v>7164</v>
      </c>
      <c r="E1719" t="s">
        <v>7165</v>
      </c>
      <c r="F1719" t="s">
        <v>7</v>
      </c>
      <c r="H1719" t="s">
        <v>59</v>
      </c>
      <c r="K1719" t="s">
        <v>2546</v>
      </c>
      <c r="L1719" t="s">
        <v>339</v>
      </c>
      <c r="N1719" t="s">
        <v>63</v>
      </c>
      <c r="P1719" t="s">
        <v>47</v>
      </c>
      <c r="Q1719">
        <v>2006</v>
      </c>
      <c r="T1719" t="s">
        <v>36</v>
      </c>
      <c r="U1719" t="s">
        <v>37</v>
      </c>
      <c r="V1719" t="s">
        <v>7166</v>
      </c>
    </row>
    <row r="1720" spans="2:22" x14ac:dyDescent="0.35">
      <c r="B1720">
        <v>1794</v>
      </c>
      <c r="C1720" t="s">
        <v>128</v>
      </c>
      <c r="D1720" s="1" t="s">
        <v>7167</v>
      </c>
      <c r="E1720" t="s">
        <v>7168</v>
      </c>
      <c r="F1720" t="s">
        <v>7</v>
      </c>
      <c r="H1720" t="s">
        <v>131</v>
      </c>
      <c r="K1720" t="s">
        <v>774</v>
      </c>
      <c r="L1720" t="s">
        <v>416</v>
      </c>
      <c r="M1720" t="s">
        <v>7169</v>
      </c>
      <c r="N1720" t="s">
        <v>53</v>
      </c>
      <c r="P1720" t="s">
        <v>47</v>
      </c>
      <c r="Q1720">
        <v>2004</v>
      </c>
      <c r="T1720" t="s">
        <v>36</v>
      </c>
      <c r="U1720" t="s">
        <v>676</v>
      </c>
      <c r="V1720" t="s">
        <v>7170</v>
      </c>
    </row>
    <row r="1721" spans="2:22" x14ac:dyDescent="0.35">
      <c r="B1721">
        <v>1795</v>
      </c>
      <c r="C1721" t="s">
        <v>407</v>
      </c>
      <c r="D1721" t="s">
        <v>7171</v>
      </c>
      <c r="E1721" t="s">
        <v>7172</v>
      </c>
      <c r="F1721" t="s">
        <v>7</v>
      </c>
      <c r="H1721" t="s">
        <v>410</v>
      </c>
      <c r="K1721" t="s">
        <v>138</v>
      </c>
      <c r="L1721" t="s">
        <v>317</v>
      </c>
      <c r="N1721" t="s">
        <v>34</v>
      </c>
      <c r="P1721" t="s">
        <v>54</v>
      </c>
      <c r="Q1721">
        <v>2002</v>
      </c>
      <c r="S1721">
        <v>2006</v>
      </c>
      <c r="T1721" t="s">
        <v>36</v>
      </c>
      <c r="U1721" t="s">
        <v>37</v>
      </c>
      <c r="V1721" t="s">
        <v>7173</v>
      </c>
    </row>
    <row r="1722" spans="2:22" x14ac:dyDescent="0.35">
      <c r="B1722">
        <v>1796</v>
      </c>
      <c r="C1722" t="s">
        <v>39</v>
      </c>
      <c r="D1722" t="s">
        <v>7174</v>
      </c>
      <c r="E1722" t="s">
        <v>7175</v>
      </c>
      <c r="F1722" t="s">
        <v>7</v>
      </c>
      <c r="H1722" t="s">
        <v>42</v>
      </c>
      <c r="K1722" t="s">
        <v>7176</v>
      </c>
      <c r="L1722" t="s">
        <v>32</v>
      </c>
      <c r="N1722" t="s">
        <v>34</v>
      </c>
      <c r="P1722" t="s">
        <v>47</v>
      </c>
      <c r="Q1722">
        <v>1999</v>
      </c>
      <c r="T1722" t="s">
        <v>36</v>
      </c>
      <c r="U1722" t="s">
        <v>37</v>
      </c>
      <c r="V1722" t="s">
        <v>7177</v>
      </c>
    </row>
    <row r="1723" spans="2:22" x14ac:dyDescent="0.35">
      <c r="B1723">
        <v>1797</v>
      </c>
      <c r="C1723" t="s">
        <v>128</v>
      </c>
      <c r="D1723" s="1" t="s">
        <v>7178</v>
      </c>
      <c r="E1723" t="s">
        <v>7179</v>
      </c>
      <c r="F1723" t="s">
        <v>7</v>
      </c>
      <c r="H1723" t="s">
        <v>131</v>
      </c>
      <c r="K1723" t="s">
        <v>7180</v>
      </c>
      <c r="L1723" t="s">
        <v>1220</v>
      </c>
      <c r="N1723" t="s">
        <v>53</v>
      </c>
      <c r="P1723" t="s">
        <v>47</v>
      </c>
      <c r="Q1723">
        <v>2006</v>
      </c>
      <c r="T1723" t="s">
        <v>36</v>
      </c>
      <c r="U1723" t="s">
        <v>37</v>
      </c>
      <c r="V1723" t="s">
        <v>7181</v>
      </c>
    </row>
    <row r="1724" spans="2:22" x14ac:dyDescent="0.35">
      <c r="B1724">
        <v>1798</v>
      </c>
      <c r="C1724" t="s">
        <v>91</v>
      </c>
      <c r="D1724" t="s">
        <v>7182</v>
      </c>
      <c r="E1724" t="s">
        <v>7183</v>
      </c>
      <c r="F1724" t="s">
        <v>7</v>
      </c>
      <c r="H1724" t="s">
        <v>94</v>
      </c>
      <c r="K1724" t="s">
        <v>7184</v>
      </c>
      <c r="L1724" t="s">
        <v>75</v>
      </c>
      <c r="M1724" t="s">
        <v>7185</v>
      </c>
      <c r="N1724" t="s">
        <v>53</v>
      </c>
      <c r="P1724" t="s">
        <v>47</v>
      </c>
      <c r="Q1724">
        <v>1997</v>
      </c>
      <c r="T1724" t="s">
        <v>36</v>
      </c>
      <c r="U1724" t="s">
        <v>37</v>
      </c>
      <c r="V1724" t="s">
        <v>7186</v>
      </c>
    </row>
    <row r="1725" spans="2:22" x14ac:dyDescent="0.35">
      <c r="B1725">
        <v>1799</v>
      </c>
      <c r="C1725" t="s">
        <v>128</v>
      </c>
      <c r="D1725" s="1" t="s">
        <v>7187</v>
      </c>
      <c r="E1725" t="s">
        <v>7188</v>
      </c>
      <c r="F1725" t="s">
        <v>7</v>
      </c>
      <c r="H1725" t="s">
        <v>131</v>
      </c>
      <c r="K1725" t="s">
        <v>542</v>
      </c>
      <c r="L1725" t="s">
        <v>32</v>
      </c>
      <c r="N1725" t="s">
        <v>34</v>
      </c>
      <c r="P1725" t="s">
        <v>47</v>
      </c>
      <c r="Q1725">
        <v>2010</v>
      </c>
      <c r="T1725" t="s">
        <v>36</v>
      </c>
      <c r="U1725" t="s">
        <v>37</v>
      </c>
      <c r="V1725" t="s">
        <v>951</v>
      </c>
    </row>
    <row r="1726" spans="2:22" x14ac:dyDescent="0.35">
      <c r="B1726">
        <v>1800</v>
      </c>
      <c r="C1726" t="s">
        <v>407</v>
      </c>
      <c r="D1726" t="s">
        <v>7189</v>
      </c>
      <c r="E1726" t="s">
        <v>7190</v>
      </c>
      <c r="F1726" t="s">
        <v>7</v>
      </c>
      <c r="H1726" t="s">
        <v>410</v>
      </c>
      <c r="K1726" t="s">
        <v>2442</v>
      </c>
      <c r="L1726" t="s">
        <v>96</v>
      </c>
      <c r="N1726" t="s">
        <v>53</v>
      </c>
      <c r="P1726" t="s">
        <v>35</v>
      </c>
      <c r="Q1726">
        <v>2003</v>
      </c>
      <c r="T1726" t="s">
        <v>36</v>
      </c>
      <c r="U1726" t="s">
        <v>37</v>
      </c>
      <c r="V1726" t="s">
        <v>7191</v>
      </c>
    </row>
    <row r="1727" spans="2:22" x14ac:dyDescent="0.35">
      <c r="B1727">
        <v>1801</v>
      </c>
      <c r="C1727" t="s">
        <v>177</v>
      </c>
      <c r="D1727" t="s">
        <v>7192</v>
      </c>
      <c r="E1727" t="s">
        <v>7193</v>
      </c>
      <c r="F1727" t="s">
        <v>273</v>
      </c>
      <c r="H1727" t="s">
        <v>180</v>
      </c>
      <c r="I1727" t="s">
        <v>7194</v>
      </c>
      <c r="K1727" t="s">
        <v>503</v>
      </c>
      <c r="L1727" t="s">
        <v>32</v>
      </c>
      <c r="N1727" t="s">
        <v>34</v>
      </c>
      <c r="P1727" t="s">
        <v>47</v>
      </c>
      <c r="Q1727">
        <v>2006</v>
      </c>
      <c r="T1727" t="s">
        <v>36</v>
      </c>
      <c r="U1727" t="s">
        <v>37</v>
      </c>
      <c r="V1727" t="s">
        <v>7195</v>
      </c>
    </row>
    <row r="1728" spans="2:22" x14ac:dyDescent="0.35">
      <c r="B1728">
        <v>1802</v>
      </c>
      <c r="C1728" t="s">
        <v>1283</v>
      </c>
      <c r="D1728" t="s">
        <v>7196</v>
      </c>
      <c r="E1728" t="s">
        <v>7197</v>
      </c>
      <c r="F1728" t="s">
        <v>7</v>
      </c>
      <c r="H1728" t="s">
        <v>1286</v>
      </c>
      <c r="K1728" t="s">
        <v>123</v>
      </c>
      <c r="L1728" t="s">
        <v>96</v>
      </c>
      <c r="M1728" t="s">
        <v>7198</v>
      </c>
      <c r="N1728" t="s">
        <v>63</v>
      </c>
      <c r="P1728" t="s">
        <v>47</v>
      </c>
      <c r="Q1728">
        <v>2011</v>
      </c>
      <c r="T1728" t="s">
        <v>36</v>
      </c>
      <c r="U1728" t="s">
        <v>37</v>
      </c>
      <c r="V1728" t="s">
        <v>7199</v>
      </c>
    </row>
    <row r="1729" spans="2:27" x14ac:dyDescent="0.35">
      <c r="B1729">
        <v>1803</v>
      </c>
      <c r="C1729" t="s">
        <v>39</v>
      </c>
      <c r="D1729" t="s">
        <v>7200</v>
      </c>
      <c r="E1729" t="s">
        <v>7201</v>
      </c>
      <c r="F1729" t="s">
        <v>7</v>
      </c>
      <c r="H1729" t="s">
        <v>42</v>
      </c>
      <c r="K1729" t="s">
        <v>69</v>
      </c>
      <c r="L1729" t="s">
        <v>96</v>
      </c>
      <c r="N1729" t="s">
        <v>53</v>
      </c>
      <c r="P1729" t="s">
        <v>47</v>
      </c>
      <c r="Q1729">
        <v>2008</v>
      </c>
      <c r="T1729" t="s">
        <v>36</v>
      </c>
      <c r="U1729" t="s">
        <v>37</v>
      </c>
      <c r="V1729" t="s">
        <v>7202</v>
      </c>
    </row>
    <row r="1730" spans="2:27" x14ac:dyDescent="0.35">
      <c r="B1730">
        <v>1804</v>
      </c>
      <c r="C1730" t="s">
        <v>56</v>
      </c>
      <c r="D1730" t="s">
        <v>7203</v>
      </c>
      <c r="E1730" t="s">
        <v>7204</v>
      </c>
      <c r="F1730" t="s">
        <v>7</v>
      </c>
      <c r="H1730" t="s">
        <v>59</v>
      </c>
      <c r="K1730" t="s">
        <v>7052</v>
      </c>
      <c r="L1730" t="s">
        <v>317</v>
      </c>
      <c r="N1730" t="s">
        <v>53</v>
      </c>
      <c r="P1730" t="s">
        <v>47</v>
      </c>
      <c r="Q1730">
        <v>2001</v>
      </c>
      <c r="T1730" t="s">
        <v>36</v>
      </c>
      <c r="U1730" t="s">
        <v>37</v>
      </c>
    </row>
    <row r="1731" spans="2:27" ht="29" x14ac:dyDescent="0.35">
      <c r="B1731">
        <v>1805</v>
      </c>
      <c r="C1731" t="s">
        <v>128</v>
      </c>
      <c r="D1731" s="1" t="s">
        <v>7205</v>
      </c>
      <c r="E1731" t="s">
        <v>7206</v>
      </c>
      <c r="F1731" t="s">
        <v>7</v>
      </c>
      <c r="H1731" t="s">
        <v>131</v>
      </c>
      <c r="K1731" t="s">
        <v>74</v>
      </c>
      <c r="L1731" t="s">
        <v>187</v>
      </c>
      <c r="M1731" t="s">
        <v>7207</v>
      </c>
      <c r="N1731" t="s">
        <v>189</v>
      </c>
      <c r="P1731" t="s">
        <v>47</v>
      </c>
      <c r="Q1731">
        <f>2012</f>
        <v>2012</v>
      </c>
      <c r="T1731" t="s">
        <v>36</v>
      </c>
      <c r="U1731" t="s">
        <v>37</v>
      </c>
      <c r="V1731" t="s">
        <v>1969</v>
      </c>
    </row>
    <row r="1732" spans="2:27" x14ac:dyDescent="0.35">
      <c r="B1732">
        <v>1806</v>
      </c>
      <c r="C1732" t="s">
        <v>83</v>
      </c>
      <c r="D1732" s="1" t="s">
        <v>7208</v>
      </c>
      <c r="E1732" t="s">
        <v>7209</v>
      </c>
      <c r="F1732" t="s">
        <v>7</v>
      </c>
      <c r="H1732" t="s">
        <v>86</v>
      </c>
      <c r="K1732" t="s">
        <v>138</v>
      </c>
      <c r="L1732" t="s">
        <v>44</v>
      </c>
      <c r="M1732" t="s">
        <v>7210</v>
      </c>
      <c r="N1732" t="s">
        <v>157</v>
      </c>
      <c r="P1732" t="s">
        <v>54</v>
      </c>
      <c r="Q1732">
        <v>2000</v>
      </c>
      <c r="S1732">
        <v>2004</v>
      </c>
      <c r="T1732" t="s">
        <v>36</v>
      </c>
      <c r="U1732" t="s">
        <v>37</v>
      </c>
      <c r="V1732" t="s">
        <v>7211</v>
      </c>
    </row>
    <row r="1733" spans="2:27" x14ac:dyDescent="0.35">
      <c r="B1733">
        <v>1807</v>
      </c>
      <c r="C1733" t="s">
        <v>27</v>
      </c>
      <c r="D1733" t="s">
        <v>7212</v>
      </c>
      <c r="E1733" t="s">
        <v>7213</v>
      </c>
      <c r="F1733" t="s">
        <v>7</v>
      </c>
      <c r="H1733" t="s">
        <v>30</v>
      </c>
      <c r="K1733" t="s">
        <v>7214</v>
      </c>
      <c r="L1733" t="s">
        <v>7215</v>
      </c>
      <c r="M1733" t="s">
        <v>7216</v>
      </c>
      <c r="N1733" t="s">
        <v>7217</v>
      </c>
      <c r="P1733" t="s">
        <v>47</v>
      </c>
      <c r="Q1733">
        <v>2010</v>
      </c>
      <c r="T1733" t="s">
        <v>36</v>
      </c>
      <c r="U1733" t="s">
        <v>320</v>
      </c>
      <c r="V1733" t="s">
        <v>7218</v>
      </c>
    </row>
    <row r="1734" spans="2:27" x14ac:dyDescent="0.35">
      <c r="B1734">
        <v>1808</v>
      </c>
      <c r="C1734" t="s">
        <v>39</v>
      </c>
      <c r="D1734" t="s">
        <v>7219</v>
      </c>
      <c r="E1734" t="s">
        <v>7220</v>
      </c>
      <c r="F1734" t="s">
        <v>7</v>
      </c>
      <c r="H1734" t="s">
        <v>42</v>
      </c>
      <c r="K1734" t="s">
        <v>3448</v>
      </c>
      <c r="L1734" t="s">
        <v>619</v>
      </c>
      <c r="N1734" t="s">
        <v>319</v>
      </c>
      <c r="P1734" t="s">
        <v>444</v>
      </c>
      <c r="Q1734">
        <v>1999</v>
      </c>
      <c r="T1734" t="s">
        <v>36</v>
      </c>
      <c r="U1734" t="s">
        <v>37</v>
      </c>
      <c r="V1734" t="s">
        <v>7221</v>
      </c>
    </row>
    <row r="1735" spans="2:27" x14ac:dyDescent="0.35">
      <c r="B1735">
        <v>1809</v>
      </c>
      <c r="C1735" t="s">
        <v>450</v>
      </c>
      <c r="D1735" t="s">
        <v>7222</v>
      </c>
      <c r="E1735" t="s">
        <v>7223</v>
      </c>
      <c r="F1735" t="s">
        <v>7</v>
      </c>
      <c r="H1735" t="s">
        <v>453</v>
      </c>
      <c r="K1735" t="s">
        <v>484</v>
      </c>
      <c r="L1735" t="s">
        <v>182</v>
      </c>
      <c r="N1735" t="s">
        <v>53</v>
      </c>
      <c r="P1735" t="s">
        <v>444</v>
      </c>
      <c r="Q1735">
        <v>2000</v>
      </c>
      <c r="T1735" t="s">
        <v>36</v>
      </c>
      <c r="U1735" t="s">
        <v>37</v>
      </c>
    </row>
    <row r="1736" spans="2:27" x14ac:dyDescent="0.35">
      <c r="B1736">
        <v>1810</v>
      </c>
      <c r="C1736" t="s">
        <v>407</v>
      </c>
      <c r="D1736" t="s">
        <v>7224</v>
      </c>
      <c r="E1736" t="s">
        <v>7225</v>
      </c>
      <c r="F1736" t="s">
        <v>7</v>
      </c>
      <c r="H1736" t="s">
        <v>410</v>
      </c>
      <c r="K1736" t="s">
        <v>935</v>
      </c>
      <c r="L1736" t="s">
        <v>75</v>
      </c>
      <c r="N1736" t="s">
        <v>53</v>
      </c>
      <c r="P1736" t="s">
        <v>35</v>
      </c>
      <c r="Q1736">
        <v>2005</v>
      </c>
      <c r="T1736" t="s">
        <v>36</v>
      </c>
      <c r="U1736" t="s">
        <v>37</v>
      </c>
      <c r="V1736" t="s">
        <v>7226</v>
      </c>
    </row>
    <row r="1737" spans="2:27" x14ac:dyDescent="0.35">
      <c r="B1737">
        <v>1811</v>
      </c>
      <c r="C1737" t="s">
        <v>27</v>
      </c>
      <c r="D1737" t="s">
        <v>7227</v>
      </c>
      <c r="E1737" t="s">
        <v>7228</v>
      </c>
      <c r="F1737" t="s">
        <v>7</v>
      </c>
      <c r="H1737" t="s">
        <v>30</v>
      </c>
      <c r="K1737" t="s">
        <v>7229</v>
      </c>
      <c r="L1737" t="s">
        <v>32</v>
      </c>
      <c r="N1737" t="s">
        <v>34</v>
      </c>
      <c r="P1737" t="s">
        <v>47</v>
      </c>
      <c r="Q1737">
        <v>1991</v>
      </c>
      <c r="T1737" t="s">
        <v>36</v>
      </c>
      <c r="U1737" t="s">
        <v>37</v>
      </c>
      <c r="V1737" t="s">
        <v>7230</v>
      </c>
    </row>
    <row r="1738" spans="2:27" x14ac:dyDescent="0.35">
      <c r="B1738">
        <v>1812</v>
      </c>
      <c r="C1738" t="s">
        <v>128</v>
      </c>
      <c r="D1738" s="1" t="s">
        <v>7231</v>
      </c>
      <c r="E1738" t="s">
        <v>7232</v>
      </c>
      <c r="F1738" t="s">
        <v>7</v>
      </c>
      <c r="H1738" t="s">
        <v>131</v>
      </c>
      <c r="K1738" t="s">
        <v>123</v>
      </c>
      <c r="L1738" t="s">
        <v>32</v>
      </c>
      <c r="M1738" t="s">
        <v>7233</v>
      </c>
      <c r="N1738" t="s">
        <v>34</v>
      </c>
      <c r="P1738" t="s">
        <v>47</v>
      </c>
      <c r="Q1738">
        <v>2007</v>
      </c>
      <c r="T1738" t="s">
        <v>158</v>
      </c>
      <c r="U1738" t="s">
        <v>37</v>
      </c>
      <c r="V1738" t="s">
        <v>7234</v>
      </c>
      <c r="W1738" t="s">
        <v>7235</v>
      </c>
      <c r="X1738" t="s">
        <v>7236</v>
      </c>
      <c r="Y1738" t="s">
        <v>7237</v>
      </c>
      <c r="Z1738" t="s">
        <v>1347</v>
      </c>
      <c r="AA1738" t="s">
        <v>661</v>
      </c>
    </row>
    <row r="1739" spans="2:27" ht="29" x14ac:dyDescent="0.35">
      <c r="B1739">
        <v>1813</v>
      </c>
      <c r="C1739" t="s">
        <v>128</v>
      </c>
      <c r="D1739" s="1" t="s">
        <v>7238</v>
      </c>
      <c r="E1739" t="s">
        <v>7239</v>
      </c>
      <c r="F1739" t="s">
        <v>7</v>
      </c>
      <c r="H1739" t="s">
        <v>131</v>
      </c>
      <c r="K1739" t="s">
        <v>7240</v>
      </c>
      <c r="L1739" t="s">
        <v>7241</v>
      </c>
      <c r="M1739" t="s">
        <v>7242</v>
      </c>
      <c r="N1739" t="s">
        <v>392</v>
      </c>
      <c r="P1739" t="s">
        <v>47</v>
      </c>
      <c r="Q1739">
        <v>2004</v>
      </c>
      <c r="T1739" t="s">
        <v>125</v>
      </c>
      <c r="U1739" t="s">
        <v>37</v>
      </c>
      <c r="V1739" t="s">
        <v>7243</v>
      </c>
    </row>
    <row r="1740" spans="2:27" ht="29" x14ac:dyDescent="0.35">
      <c r="B1740">
        <v>1814</v>
      </c>
      <c r="C1740" t="s">
        <v>128</v>
      </c>
      <c r="D1740" s="1" t="s">
        <v>7244</v>
      </c>
      <c r="E1740" t="s">
        <v>7245</v>
      </c>
      <c r="F1740" t="s">
        <v>7</v>
      </c>
      <c r="H1740" t="s">
        <v>131</v>
      </c>
      <c r="K1740" t="s">
        <v>123</v>
      </c>
      <c r="L1740" t="s">
        <v>187</v>
      </c>
      <c r="M1740" t="s">
        <v>7246</v>
      </c>
      <c r="N1740" t="s">
        <v>197</v>
      </c>
      <c r="P1740" t="s">
        <v>47</v>
      </c>
      <c r="Q1740">
        <f>2012</f>
        <v>2012</v>
      </c>
      <c r="T1740" t="s">
        <v>36</v>
      </c>
      <c r="U1740" t="s">
        <v>37</v>
      </c>
      <c r="V1740" t="s">
        <v>1969</v>
      </c>
    </row>
    <row r="1741" spans="2:27" x14ac:dyDescent="0.35">
      <c r="B1741">
        <v>1815</v>
      </c>
      <c r="C1741" t="s">
        <v>128</v>
      </c>
      <c r="D1741" s="1" t="s">
        <v>7247</v>
      </c>
      <c r="E1741" t="s">
        <v>7248</v>
      </c>
      <c r="F1741" t="s">
        <v>7</v>
      </c>
      <c r="H1741" t="s">
        <v>131</v>
      </c>
      <c r="K1741" t="s">
        <v>123</v>
      </c>
      <c r="L1741" t="s">
        <v>485</v>
      </c>
      <c r="N1741" t="s">
        <v>63</v>
      </c>
      <c r="P1741" t="s">
        <v>54</v>
      </c>
      <c r="Q1741">
        <v>2006</v>
      </c>
      <c r="R1741">
        <v>2006</v>
      </c>
      <c r="S1741">
        <v>2020</v>
      </c>
      <c r="T1741" t="s">
        <v>36</v>
      </c>
      <c r="U1741" t="s">
        <v>37</v>
      </c>
      <c r="V1741" t="s">
        <v>1969</v>
      </c>
    </row>
    <row r="1742" spans="2:27" x14ac:dyDescent="0.35">
      <c r="B1742">
        <v>1817</v>
      </c>
      <c r="C1742" t="s">
        <v>1283</v>
      </c>
      <c r="D1742" t="s">
        <v>7249</v>
      </c>
      <c r="E1742" t="s">
        <v>7250</v>
      </c>
      <c r="F1742" t="s">
        <v>7</v>
      </c>
      <c r="H1742" t="s">
        <v>1286</v>
      </c>
      <c r="K1742" t="s">
        <v>7251</v>
      </c>
      <c r="L1742" t="s">
        <v>317</v>
      </c>
      <c r="M1742" t="s">
        <v>7252</v>
      </c>
      <c r="N1742" t="s">
        <v>34</v>
      </c>
      <c r="P1742" t="s">
        <v>47</v>
      </c>
      <c r="Q1742">
        <v>2006</v>
      </c>
      <c r="T1742" t="s">
        <v>36</v>
      </c>
      <c r="U1742" t="s">
        <v>37</v>
      </c>
      <c r="V1742" t="s">
        <v>7253</v>
      </c>
    </row>
    <row r="1743" spans="2:27" x14ac:dyDescent="0.35">
      <c r="B1743">
        <v>1818</v>
      </c>
      <c r="C1743" t="s">
        <v>56</v>
      </c>
      <c r="D1743" t="s">
        <v>7254</v>
      </c>
      <c r="E1743" t="s">
        <v>7255</v>
      </c>
      <c r="F1743" t="s">
        <v>7</v>
      </c>
      <c r="H1743" t="s">
        <v>59</v>
      </c>
      <c r="K1743" t="s">
        <v>1518</v>
      </c>
      <c r="L1743" t="s">
        <v>1908</v>
      </c>
      <c r="N1743" t="s">
        <v>63</v>
      </c>
      <c r="P1743" t="s">
        <v>47</v>
      </c>
      <c r="Q1743">
        <v>2005</v>
      </c>
      <c r="T1743" t="s">
        <v>36</v>
      </c>
      <c r="U1743" t="s">
        <v>37</v>
      </c>
      <c r="V1743" t="s">
        <v>7256</v>
      </c>
    </row>
    <row r="1744" spans="2:27" x14ac:dyDescent="0.35">
      <c r="B1744">
        <v>1819</v>
      </c>
      <c r="C1744" t="s">
        <v>407</v>
      </c>
      <c r="D1744" t="s">
        <v>7257</v>
      </c>
      <c r="E1744" t="s">
        <v>7258</v>
      </c>
      <c r="F1744" t="s">
        <v>7</v>
      </c>
      <c r="H1744" t="s">
        <v>410</v>
      </c>
      <c r="K1744" t="s">
        <v>415</v>
      </c>
      <c r="L1744" t="s">
        <v>96</v>
      </c>
      <c r="N1744" t="s">
        <v>473</v>
      </c>
      <c r="P1744" t="s">
        <v>35</v>
      </c>
      <c r="Q1744">
        <v>2000</v>
      </c>
      <c r="T1744" t="s">
        <v>36</v>
      </c>
      <c r="U1744" t="s">
        <v>37</v>
      </c>
      <c r="V1744" t="s">
        <v>7259</v>
      </c>
    </row>
    <row r="1745" spans="2:22" x14ac:dyDescent="0.35">
      <c r="B1745">
        <v>1820</v>
      </c>
      <c r="C1745" t="s">
        <v>177</v>
      </c>
      <c r="D1745" t="s">
        <v>7260</v>
      </c>
      <c r="E1745" t="s">
        <v>7261</v>
      </c>
      <c r="F1745" t="s">
        <v>7</v>
      </c>
      <c r="H1745" t="s">
        <v>180</v>
      </c>
      <c r="K1745" t="s">
        <v>1712</v>
      </c>
      <c r="L1745" t="s">
        <v>7262</v>
      </c>
      <c r="M1745" t="s">
        <v>7263</v>
      </c>
      <c r="N1745" t="s">
        <v>53</v>
      </c>
      <c r="P1745" t="s">
        <v>47</v>
      </c>
      <c r="Q1745">
        <v>2011</v>
      </c>
      <c r="R1745">
        <v>2015</v>
      </c>
      <c r="T1745" t="s">
        <v>36</v>
      </c>
      <c r="U1745" t="s">
        <v>533</v>
      </c>
      <c r="V1745" t="s">
        <v>534</v>
      </c>
    </row>
    <row r="1746" spans="2:22" x14ac:dyDescent="0.35">
      <c r="B1746">
        <v>1821</v>
      </c>
      <c r="C1746" t="s">
        <v>177</v>
      </c>
      <c r="D1746" t="s">
        <v>7264</v>
      </c>
      <c r="E1746" t="s">
        <v>1096</v>
      </c>
      <c r="F1746" t="s">
        <v>7</v>
      </c>
      <c r="H1746" t="s">
        <v>180</v>
      </c>
      <c r="K1746" t="s">
        <v>123</v>
      </c>
      <c r="L1746" t="s">
        <v>7265</v>
      </c>
      <c r="N1746" t="s">
        <v>532</v>
      </c>
      <c r="P1746" t="s">
        <v>47</v>
      </c>
      <c r="Q1746">
        <v>2004</v>
      </c>
      <c r="T1746" t="s">
        <v>36</v>
      </c>
      <c r="U1746" t="s">
        <v>37</v>
      </c>
      <c r="V1746" t="s">
        <v>7266</v>
      </c>
    </row>
    <row r="1747" spans="2:22" x14ac:dyDescent="0.35">
      <c r="B1747">
        <v>1822</v>
      </c>
      <c r="C1747" t="s">
        <v>499</v>
      </c>
      <c r="D1747" t="s">
        <v>7267</v>
      </c>
      <c r="E1747" t="s">
        <v>7268</v>
      </c>
      <c r="F1747" t="s">
        <v>7</v>
      </c>
      <c r="H1747" t="s">
        <v>502</v>
      </c>
      <c r="K1747" t="s">
        <v>484</v>
      </c>
      <c r="L1747" t="s">
        <v>32</v>
      </c>
      <c r="M1747" t="s">
        <v>7269</v>
      </c>
      <c r="N1747" t="s">
        <v>34</v>
      </c>
      <c r="P1747" t="s">
        <v>47</v>
      </c>
      <c r="Q1747">
        <v>2003</v>
      </c>
      <c r="T1747" t="s">
        <v>36</v>
      </c>
      <c r="U1747" t="s">
        <v>37</v>
      </c>
      <c r="V1747" t="s">
        <v>5672</v>
      </c>
    </row>
    <row r="1748" spans="2:22" x14ac:dyDescent="0.35">
      <c r="B1748">
        <v>1824</v>
      </c>
      <c r="C1748" t="s">
        <v>56</v>
      </c>
      <c r="D1748" t="s">
        <v>7270</v>
      </c>
      <c r="E1748" t="s">
        <v>7271</v>
      </c>
      <c r="F1748" t="s">
        <v>1625</v>
      </c>
      <c r="H1748" t="s">
        <v>59</v>
      </c>
      <c r="J1748" t="s">
        <v>7272</v>
      </c>
      <c r="K1748" t="s">
        <v>542</v>
      </c>
      <c r="L1748" t="s">
        <v>1922</v>
      </c>
      <c r="M1748" t="s">
        <v>7273</v>
      </c>
      <c r="N1748" t="s">
        <v>98</v>
      </c>
      <c r="O1748">
        <v>4</v>
      </c>
      <c r="P1748" t="s">
        <v>47</v>
      </c>
      <c r="Q1748">
        <v>2019</v>
      </c>
      <c r="T1748" t="s">
        <v>36</v>
      </c>
      <c r="U1748" t="s">
        <v>37</v>
      </c>
      <c r="V1748" t="s">
        <v>7274</v>
      </c>
    </row>
    <row r="1749" spans="2:22" x14ac:dyDescent="0.35">
      <c r="B1749">
        <v>1825</v>
      </c>
      <c r="C1749" t="s">
        <v>499</v>
      </c>
      <c r="D1749" t="s">
        <v>7275</v>
      </c>
      <c r="E1749" t="s">
        <v>7276</v>
      </c>
      <c r="F1749" t="s">
        <v>7</v>
      </c>
      <c r="H1749" t="s">
        <v>502</v>
      </c>
      <c r="K1749" t="s">
        <v>5102</v>
      </c>
      <c r="L1749" t="s">
        <v>7277</v>
      </c>
      <c r="M1749" t="s">
        <v>7278</v>
      </c>
      <c r="N1749" t="s">
        <v>34</v>
      </c>
      <c r="P1749" t="s">
        <v>47</v>
      </c>
      <c r="Q1749">
        <v>2014</v>
      </c>
      <c r="T1749" t="s">
        <v>36</v>
      </c>
      <c r="U1749" t="s">
        <v>37</v>
      </c>
      <c r="V1749" t="s">
        <v>7279</v>
      </c>
    </row>
    <row r="1750" spans="2:22" x14ac:dyDescent="0.35">
      <c r="B1750">
        <v>1826</v>
      </c>
      <c r="C1750" t="s">
        <v>499</v>
      </c>
      <c r="D1750" t="s">
        <v>7280</v>
      </c>
      <c r="E1750" t="s">
        <v>7281</v>
      </c>
      <c r="F1750" t="s">
        <v>1625</v>
      </c>
      <c r="H1750" t="s">
        <v>502</v>
      </c>
      <c r="J1750" t="s">
        <v>7282</v>
      </c>
      <c r="K1750" t="s">
        <v>2835</v>
      </c>
      <c r="L1750" t="s">
        <v>2109</v>
      </c>
      <c r="M1750" t="s">
        <v>7283</v>
      </c>
      <c r="N1750" t="s">
        <v>532</v>
      </c>
      <c r="P1750" t="s">
        <v>47</v>
      </c>
      <c r="Q1750">
        <v>2006</v>
      </c>
      <c r="R1750">
        <v>2006</v>
      </c>
      <c r="T1750" t="s">
        <v>36</v>
      </c>
      <c r="U1750" t="s">
        <v>676</v>
      </c>
      <c r="V1750" t="s">
        <v>7284</v>
      </c>
    </row>
    <row r="1751" spans="2:22" x14ac:dyDescent="0.35">
      <c r="B1751">
        <v>1827</v>
      </c>
      <c r="C1751" t="s">
        <v>499</v>
      </c>
      <c r="D1751" t="s">
        <v>7285</v>
      </c>
      <c r="E1751" t="s">
        <v>7286</v>
      </c>
      <c r="F1751" t="s">
        <v>7</v>
      </c>
      <c r="H1751" t="s">
        <v>502</v>
      </c>
      <c r="K1751" t="s">
        <v>7287</v>
      </c>
      <c r="L1751" t="s">
        <v>317</v>
      </c>
      <c r="M1751" t="s">
        <v>7288</v>
      </c>
      <c r="N1751" t="s">
        <v>34</v>
      </c>
      <c r="P1751" t="s">
        <v>54</v>
      </c>
      <c r="Q1751">
        <v>2016</v>
      </c>
      <c r="R1751">
        <f>2019</f>
        <v>2019</v>
      </c>
      <c r="T1751" t="s">
        <v>125</v>
      </c>
      <c r="U1751" t="s">
        <v>37</v>
      </c>
      <c r="V1751" t="s">
        <v>7289</v>
      </c>
    </row>
    <row r="1752" spans="2:22" x14ac:dyDescent="0.35">
      <c r="B1752">
        <v>1828</v>
      </c>
      <c r="C1752" t="s">
        <v>261</v>
      </c>
      <c r="D1752" t="s">
        <v>7290</v>
      </c>
      <c r="E1752" t="s">
        <v>7291</v>
      </c>
      <c r="F1752" t="s">
        <v>7</v>
      </c>
      <c r="H1752" t="s">
        <v>264</v>
      </c>
      <c r="K1752" t="s">
        <v>7292</v>
      </c>
      <c r="L1752" t="s">
        <v>1555</v>
      </c>
      <c r="M1752" t="s">
        <v>7293</v>
      </c>
      <c r="N1752" t="s">
        <v>53</v>
      </c>
      <c r="P1752" t="s">
        <v>47</v>
      </c>
      <c r="Q1752">
        <v>2000</v>
      </c>
      <c r="T1752" t="s">
        <v>36</v>
      </c>
      <c r="U1752" t="s">
        <v>37</v>
      </c>
      <c r="V1752" t="s">
        <v>7294</v>
      </c>
    </row>
    <row r="1753" spans="2:22" x14ac:dyDescent="0.35">
      <c r="B1753">
        <v>1829</v>
      </c>
      <c r="C1753" t="s">
        <v>91</v>
      </c>
      <c r="D1753" t="s">
        <v>7295</v>
      </c>
      <c r="E1753" t="s">
        <v>7296</v>
      </c>
      <c r="F1753" t="s">
        <v>7</v>
      </c>
      <c r="H1753" t="s">
        <v>94</v>
      </c>
      <c r="K1753" t="s">
        <v>7297</v>
      </c>
      <c r="L1753" t="s">
        <v>1820</v>
      </c>
      <c r="N1753" t="s">
        <v>605</v>
      </c>
      <c r="P1753" t="s">
        <v>54</v>
      </c>
      <c r="Q1753">
        <v>2006</v>
      </c>
      <c r="T1753" t="s">
        <v>36</v>
      </c>
      <c r="U1753" t="s">
        <v>37</v>
      </c>
      <c r="V1753" t="s">
        <v>7298</v>
      </c>
    </row>
    <row r="1754" spans="2:22" x14ac:dyDescent="0.35">
      <c r="B1754">
        <v>1830</v>
      </c>
      <c r="C1754" t="s">
        <v>128</v>
      </c>
      <c r="D1754" s="1" t="s">
        <v>7299</v>
      </c>
      <c r="E1754" t="s">
        <v>7300</v>
      </c>
      <c r="F1754" t="s">
        <v>7</v>
      </c>
      <c r="H1754" t="s">
        <v>131</v>
      </c>
      <c r="K1754" t="s">
        <v>74</v>
      </c>
      <c r="L1754" t="s">
        <v>187</v>
      </c>
      <c r="M1754" t="s">
        <v>7301</v>
      </c>
      <c r="N1754" t="s">
        <v>197</v>
      </c>
      <c r="P1754" t="s">
        <v>47</v>
      </c>
      <c r="Q1754">
        <f>2012</f>
        <v>2012</v>
      </c>
      <c r="T1754" t="s">
        <v>36</v>
      </c>
      <c r="U1754" t="s">
        <v>37</v>
      </c>
      <c r="V1754" t="s">
        <v>1969</v>
      </c>
    </row>
    <row r="1755" spans="2:22" x14ac:dyDescent="0.35">
      <c r="B1755">
        <v>1831</v>
      </c>
      <c r="C1755" t="s">
        <v>407</v>
      </c>
      <c r="D1755" t="s">
        <v>7302</v>
      </c>
      <c r="E1755" t="s">
        <v>7303</v>
      </c>
      <c r="F1755" t="s">
        <v>7</v>
      </c>
      <c r="H1755" t="s">
        <v>410</v>
      </c>
      <c r="K1755" t="s">
        <v>385</v>
      </c>
      <c r="L1755" t="s">
        <v>44</v>
      </c>
      <c r="N1755" t="s">
        <v>134</v>
      </c>
      <c r="P1755" t="s">
        <v>47</v>
      </c>
      <c r="Q1755">
        <v>2016</v>
      </c>
      <c r="T1755" t="s">
        <v>36</v>
      </c>
      <c r="U1755" t="s">
        <v>37</v>
      </c>
      <c r="V1755" t="s">
        <v>7304</v>
      </c>
    </row>
    <row r="1756" spans="2:22" x14ac:dyDescent="0.35">
      <c r="B1756">
        <v>1832</v>
      </c>
      <c r="C1756" t="s">
        <v>91</v>
      </c>
      <c r="D1756" t="s">
        <v>7305</v>
      </c>
      <c r="E1756" t="s">
        <v>7306</v>
      </c>
      <c r="F1756" t="s">
        <v>273</v>
      </c>
      <c r="H1756" t="s">
        <v>94</v>
      </c>
      <c r="I1756" t="s">
        <v>1579</v>
      </c>
      <c r="K1756" t="s">
        <v>87</v>
      </c>
      <c r="L1756" t="s">
        <v>88</v>
      </c>
      <c r="M1756" t="s">
        <v>7307</v>
      </c>
      <c r="N1756" t="s">
        <v>53</v>
      </c>
      <c r="P1756" t="s">
        <v>47</v>
      </c>
      <c r="Q1756">
        <v>2018</v>
      </c>
      <c r="T1756" t="s">
        <v>36</v>
      </c>
      <c r="U1756" t="s">
        <v>37</v>
      </c>
      <c r="V1756" t="s">
        <v>7308</v>
      </c>
    </row>
    <row r="1757" spans="2:22" x14ac:dyDescent="0.35">
      <c r="B1757">
        <v>1833</v>
      </c>
      <c r="C1757" t="s">
        <v>65</v>
      </c>
      <c r="D1757" t="s">
        <v>7309</v>
      </c>
      <c r="E1757" t="s">
        <v>7310</v>
      </c>
      <c r="F1757" t="s">
        <v>7</v>
      </c>
      <c r="H1757" t="s">
        <v>68</v>
      </c>
      <c r="K1757" t="s">
        <v>7311</v>
      </c>
      <c r="L1757" t="s">
        <v>182</v>
      </c>
      <c r="N1757" t="s">
        <v>53</v>
      </c>
      <c r="P1757" t="s">
        <v>47</v>
      </c>
      <c r="Q1757">
        <v>2010</v>
      </c>
      <c r="R1757">
        <v>2010</v>
      </c>
      <c r="T1757" t="s">
        <v>36</v>
      </c>
      <c r="U1757" t="s">
        <v>37</v>
      </c>
      <c r="V1757" t="s">
        <v>353</v>
      </c>
    </row>
    <row r="1758" spans="2:22" x14ac:dyDescent="0.35">
      <c r="B1758">
        <v>1834</v>
      </c>
      <c r="C1758" t="s">
        <v>128</v>
      </c>
      <c r="D1758" s="1" t="s">
        <v>7312</v>
      </c>
      <c r="E1758" t="s">
        <v>7313</v>
      </c>
      <c r="F1758" t="s">
        <v>7</v>
      </c>
      <c r="H1758" t="s">
        <v>131</v>
      </c>
      <c r="K1758" t="s">
        <v>7314</v>
      </c>
      <c r="L1758" t="s">
        <v>7315</v>
      </c>
      <c r="M1758" t="s">
        <v>7316</v>
      </c>
      <c r="N1758" t="s">
        <v>53</v>
      </c>
      <c r="P1758" t="s">
        <v>47</v>
      </c>
      <c r="Q1758">
        <v>1989</v>
      </c>
      <c r="T1758" t="s">
        <v>36</v>
      </c>
      <c r="U1758" t="s">
        <v>37</v>
      </c>
      <c r="V1758" t="s">
        <v>7317</v>
      </c>
    </row>
    <row r="1759" spans="2:22" ht="29" x14ac:dyDescent="0.35">
      <c r="B1759">
        <v>1835</v>
      </c>
      <c r="C1759" t="s">
        <v>83</v>
      </c>
      <c r="D1759" s="1" t="s">
        <v>7318</v>
      </c>
      <c r="E1759" t="s">
        <v>7319</v>
      </c>
      <c r="F1759" t="s">
        <v>7</v>
      </c>
      <c r="H1759" t="s">
        <v>86</v>
      </c>
      <c r="K1759" t="s">
        <v>7320</v>
      </c>
      <c r="L1759" t="s">
        <v>1220</v>
      </c>
      <c r="N1759" t="s">
        <v>53</v>
      </c>
      <c r="P1759" t="s">
        <v>35</v>
      </c>
      <c r="Q1759">
        <v>1999</v>
      </c>
      <c r="S1759">
        <v>2004</v>
      </c>
      <c r="T1759" t="s">
        <v>36</v>
      </c>
      <c r="U1759" t="s">
        <v>37</v>
      </c>
      <c r="V1759" t="s">
        <v>4309</v>
      </c>
    </row>
    <row r="1760" spans="2:22" x14ac:dyDescent="0.35">
      <c r="B1760">
        <v>1836</v>
      </c>
      <c r="C1760" t="s">
        <v>83</v>
      </c>
      <c r="D1760" s="1" t="s">
        <v>7321</v>
      </c>
      <c r="E1760" t="s">
        <v>7322</v>
      </c>
      <c r="F1760" t="s">
        <v>273</v>
      </c>
      <c r="H1760" t="s">
        <v>86</v>
      </c>
      <c r="K1760" t="s">
        <v>7323</v>
      </c>
      <c r="L1760" t="s">
        <v>103</v>
      </c>
      <c r="N1760" t="s">
        <v>63</v>
      </c>
      <c r="P1760" t="s">
        <v>54</v>
      </c>
      <c r="Q1760">
        <v>2005</v>
      </c>
      <c r="S1760">
        <v>2015</v>
      </c>
      <c r="T1760" t="s">
        <v>36</v>
      </c>
      <c r="U1760" t="s">
        <v>37</v>
      </c>
    </row>
    <row r="1761" spans="2:22" x14ac:dyDescent="0.35">
      <c r="B1761">
        <v>1837</v>
      </c>
      <c r="C1761" t="s">
        <v>1283</v>
      </c>
      <c r="D1761" t="s">
        <v>7324</v>
      </c>
      <c r="E1761" t="s">
        <v>7325</v>
      </c>
      <c r="F1761" t="s">
        <v>7</v>
      </c>
      <c r="H1761" t="s">
        <v>1286</v>
      </c>
      <c r="K1761" t="s">
        <v>5235</v>
      </c>
      <c r="L1761" t="s">
        <v>900</v>
      </c>
      <c r="M1761" t="s">
        <v>7326</v>
      </c>
      <c r="N1761" t="s">
        <v>532</v>
      </c>
      <c r="P1761" t="s">
        <v>47</v>
      </c>
      <c r="Q1761">
        <v>2008</v>
      </c>
      <c r="T1761" t="s">
        <v>36</v>
      </c>
      <c r="U1761" t="s">
        <v>37</v>
      </c>
      <c r="V1761" t="s">
        <v>7327</v>
      </c>
    </row>
    <row r="1762" spans="2:22" x14ac:dyDescent="0.35">
      <c r="B1762">
        <v>1838</v>
      </c>
      <c r="C1762" t="s">
        <v>1283</v>
      </c>
      <c r="D1762" t="s">
        <v>7328</v>
      </c>
      <c r="E1762" t="s">
        <v>7329</v>
      </c>
      <c r="F1762" t="s">
        <v>7</v>
      </c>
      <c r="H1762" t="s">
        <v>1286</v>
      </c>
      <c r="K1762" t="s">
        <v>774</v>
      </c>
      <c r="L1762" t="s">
        <v>900</v>
      </c>
      <c r="M1762" t="s">
        <v>7330</v>
      </c>
      <c r="N1762" t="s">
        <v>532</v>
      </c>
      <c r="P1762" t="s">
        <v>47</v>
      </c>
      <c r="Q1762">
        <v>2009</v>
      </c>
      <c r="T1762" t="s">
        <v>36</v>
      </c>
      <c r="U1762" t="s">
        <v>37</v>
      </c>
      <c r="V1762" t="s">
        <v>7331</v>
      </c>
    </row>
    <row r="1763" spans="2:22" x14ac:dyDescent="0.35">
      <c r="B1763">
        <v>1839</v>
      </c>
      <c r="C1763" t="s">
        <v>1283</v>
      </c>
      <c r="D1763" t="s">
        <v>7332</v>
      </c>
      <c r="E1763" t="s">
        <v>7333</v>
      </c>
      <c r="F1763" t="s">
        <v>7</v>
      </c>
      <c r="H1763" t="s">
        <v>1286</v>
      </c>
      <c r="K1763" t="s">
        <v>595</v>
      </c>
      <c r="L1763" t="s">
        <v>187</v>
      </c>
      <c r="M1763" t="s">
        <v>7334</v>
      </c>
      <c r="N1763" t="s">
        <v>189</v>
      </c>
      <c r="P1763" t="s">
        <v>47</v>
      </c>
      <c r="Q1763">
        <v>2008</v>
      </c>
      <c r="T1763" t="s">
        <v>36</v>
      </c>
      <c r="U1763" t="s">
        <v>37</v>
      </c>
      <c r="V1763" t="s">
        <v>7335</v>
      </c>
    </row>
    <row r="1764" spans="2:22" x14ac:dyDescent="0.35">
      <c r="B1764">
        <v>1840</v>
      </c>
      <c r="C1764" t="s">
        <v>1283</v>
      </c>
      <c r="D1764" t="s">
        <v>7336</v>
      </c>
      <c r="E1764" t="s">
        <v>7337</v>
      </c>
      <c r="F1764" t="s">
        <v>7</v>
      </c>
      <c r="H1764" t="s">
        <v>1286</v>
      </c>
      <c r="K1764" t="s">
        <v>7338</v>
      </c>
      <c r="L1764" t="s">
        <v>416</v>
      </c>
      <c r="M1764" t="s">
        <v>7339</v>
      </c>
      <c r="N1764" t="s">
        <v>53</v>
      </c>
      <c r="P1764" t="s">
        <v>47</v>
      </c>
      <c r="Q1764">
        <v>2018</v>
      </c>
      <c r="T1764" t="s">
        <v>36</v>
      </c>
      <c r="U1764" t="s">
        <v>37</v>
      </c>
      <c r="V1764" t="s">
        <v>7340</v>
      </c>
    </row>
    <row r="1765" spans="2:22" x14ac:dyDescent="0.35">
      <c r="B1765">
        <v>1841</v>
      </c>
      <c r="C1765" t="s">
        <v>1283</v>
      </c>
      <c r="D1765" t="s">
        <v>7341</v>
      </c>
      <c r="E1765" t="s">
        <v>7342</v>
      </c>
      <c r="F1765" t="s">
        <v>7</v>
      </c>
      <c r="H1765" t="s">
        <v>1286</v>
      </c>
      <c r="K1765" t="s">
        <v>954</v>
      </c>
      <c r="L1765" t="s">
        <v>187</v>
      </c>
      <c r="M1765" t="s">
        <v>7343</v>
      </c>
      <c r="N1765" t="s">
        <v>189</v>
      </c>
      <c r="P1765" t="s">
        <v>47</v>
      </c>
      <c r="Q1765">
        <v>2009</v>
      </c>
      <c r="T1765" t="s">
        <v>36</v>
      </c>
      <c r="U1765" t="s">
        <v>365</v>
      </c>
      <c r="V1765" t="s">
        <v>7344</v>
      </c>
    </row>
    <row r="1766" spans="2:22" x14ac:dyDescent="0.35">
      <c r="B1766">
        <v>1842</v>
      </c>
      <c r="C1766" t="s">
        <v>1283</v>
      </c>
      <c r="D1766" t="s">
        <v>7345</v>
      </c>
      <c r="E1766" t="s">
        <v>7346</v>
      </c>
      <c r="F1766" t="s">
        <v>7</v>
      </c>
      <c r="H1766" t="s">
        <v>1286</v>
      </c>
      <c r="K1766" t="s">
        <v>123</v>
      </c>
      <c r="L1766" t="s">
        <v>32</v>
      </c>
      <c r="M1766" t="s">
        <v>1252</v>
      </c>
      <c r="N1766" t="s">
        <v>34</v>
      </c>
      <c r="P1766" t="s">
        <v>47</v>
      </c>
      <c r="Q1766">
        <v>2012</v>
      </c>
      <c r="T1766" t="s">
        <v>36</v>
      </c>
      <c r="U1766" t="s">
        <v>37</v>
      </c>
      <c r="V1766" t="s">
        <v>7347</v>
      </c>
    </row>
    <row r="1767" spans="2:22" x14ac:dyDescent="0.35">
      <c r="B1767">
        <v>1843</v>
      </c>
      <c r="C1767" t="s">
        <v>1283</v>
      </c>
      <c r="D1767" t="s">
        <v>7348</v>
      </c>
      <c r="E1767" t="s">
        <v>7349</v>
      </c>
      <c r="F1767" t="s">
        <v>7</v>
      </c>
      <c r="H1767" t="s">
        <v>1286</v>
      </c>
      <c r="K1767" t="s">
        <v>132</v>
      </c>
      <c r="L1767" t="s">
        <v>32</v>
      </c>
      <c r="M1767" t="s">
        <v>7350</v>
      </c>
      <c r="N1767" t="s">
        <v>34</v>
      </c>
      <c r="P1767" t="s">
        <v>54</v>
      </c>
      <c r="Q1767">
        <v>2010</v>
      </c>
      <c r="T1767" t="s">
        <v>36</v>
      </c>
      <c r="U1767" t="s">
        <v>37</v>
      </c>
      <c r="V1767" t="s">
        <v>7351</v>
      </c>
    </row>
    <row r="1768" spans="2:22" x14ac:dyDescent="0.35">
      <c r="B1768">
        <v>1844</v>
      </c>
      <c r="C1768" t="s">
        <v>1283</v>
      </c>
      <c r="D1768" t="s">
        <v>7352</v>
      </c>
      <c r="E1768" t="s">
        <v>7353</v>
      </c>
      <c r="F1768" t="s">
        <v>7</v>
      </c>
      <c r="H1768" t="s">
        <v>1286</v>
      </c>
      <c r="K1768" t="s">
        <v>265</v>
      </c>
      <c r="L1768" t="s">
        <v>628</v>
      </c>
      <c r="M1768" t="s">
        <v>7354</v>
      </c>
      <c r="N1768" t="s">
        <v>34</v>
      </c>
      <c r="P1768" t="s">
        <v>47</v>
      </c>
      <c r="Q1768">
        <v>2015</v>
      </c>
      <c r="T1768" t="s">
        <v>36</v>
      </c>
      <c r="U1768" t="s">
        <v>37</v>
      </c>
      <c r="V1768" t="s">
        <v>7355</v>
      </c>
    </row>
    <row r="1769" spans="2:22" x14ac:dyDescent="0.35">
      <c r="B1769">
        <v>1846</v>
      </c>
      <c r="C1769" t="s">
        <v>1283</v>
      </c>
      <c r="D1769" t="s">
        <v>7356</v>
      </c>
      <c r="E1769" t="s">
        <v>7357</v>
      </c>
      <c r="F1769" t="s">
        <v>7</v>
      </c>
      <c r="H1769" t="s">
        <v>1286</v>
      </c>
      <c r="K1769" t="s">
        <v>595</v>
      </c>
      <c r="L1769" t="s">
        <v>187</v>
      </c>
      <c r="M1769" t="s">
        <v>7358</v>
      </c>
      <c r="N1769" t="s">
        <v>189</v>
      </c>
      <c r="P1769" t="s">
        <v>47</v>
      </c>
      <c r="Q1769">
        <v>2012</v>
      </c>
      <c r="T1769" t="s">
        <v>36</v>
      </c>
      <c r="U1769" t="s">
        <v>37</v>
      </c>
      <c r="V1769" t="s">
        <v>7359</v>
      </c>
    </row>
    <row r="1770" spans="2:22" x14ac:dyDescent="0.35">
      <c r="B1770">
        <v>1847</v>
      </c>
      <c r="C1770" t="s">
        <v>1283</v>
      </c>
      <c r="D1770" t="s">
        <v>7360</v>
      </c>
      <c r="E1770" t="s">
        <v>7361</v>
      </c>
      <c r="F1770" t="s">
        <v>7</v>
      </c>
      <c r="H1770" t="s">
        <v>1286</v>
      </c>
      <c r="K1770" t="s">
        <v>7362</v>
      </c>
      <c r="L1770" t="s">
        <v>32</v>
      </c>
      <c r="N1770" t="s">
        <v>34</v>
      </c>
      <c r="P1770" t="s">
        <v>47</v>
      </c>
      <c r="Q1770">
        <v>2009</v>
      </c>
      <c r="T1770" t="s">
        <v>36</v>
      </c>
      <c r="U1770" t="s">
        <v>37</v>
      </c>
      <c r="V1770" t="s">
        <v>2832</v>
      </c>
    </row>
    <row r="1771" spans="2:22" x14ac:dyDescent="0.35">
      <c r="B1771">
        <v>1848</v>
      </c>
      <c r="C1771" t="s">
        <v>1283</v>
      </c>
      <c r="D1771" t="s">
        <v>7363</v>
      </c>
      <c r="E1771" t="s">
        <v>7364</v>
      </c>
      <c r="F1771" t="s">
        <v>7</v>
      </c>
      <c r="H1771" t="s">
        <v>1286</v>
      </c>
      <c r="K1771" t="s">
        <v>7365</v>
      </c>
      <c r="L1771" t="s">
        <v>317</v>
      </c>
      <c r="M1771" t="s">
        <v>7366</v>
      </c>
      <c r="N1771" t="s">
        <v>392</v>
      </c>
      <c r="P1771" t="s">
        <v>47</v>
      </c>
      <c r="Q1771">
        <v>2010</v>
      </c>
      <c r="T1771" t="s">
        <v>36</v>
      </c>
      <c r="U1771" t="s">
        <v>37</v>
      </c>
      <c r="V1771" t="s">
        <v>2832</v>
      </c>
    </row>
    <row r="1772" spans="2:22" x14ac:dyDescent="0.35">
      <c r="B1772">
        <v>1849</v>
      </c>
      <c r="C1772" t="s">
        <v>1283</v>
      </c>
      <c r="D1772" t="s">
        <v>7367</v>
      </c>
      <c r="E1772" t="s">
        <v>7368</v>
      </c>
      <c r="F1772" t="s">
        <v>7</v>
      </c>
      <c r="H1772" t="s">
        <v>1286</v>
      </c>
      <c r="K1772" t="s">
        <v>1712</v>
      </c>
      <c r="L1772" t="s">
        <v>722</v>
      </c>
      <c r="M1772" t="s">
        <v>7369</v>
      </c>
      <c r="N1772" t="s">
        <v>532</v>
      </c>
      <c r="P1772" t="s">
        <v>47</v>
      </c>
      <c r="Q1772">
        <v>2008</v>
      </c>
      <c r="T1772" t="s">
        <v>36</v>
      </c>
      <c r="U1772" t="s">
        <v>533</v>
      </c>
      <c r="V1772" t="s">
        <v>7370</v>
      </c>
    </row>
    <row r="1773" spans="2:22" x14ac:dyDescent="0.35">
      <c r="B1773">
        <v>1850</v>
      </c>
      <c r="C1773" t="s">
        <v>39</v>
      </c>
      <c r="D1773" t="s">
        <v>7371</v>
      </c>
      <c r="E1773" t="s">
        <v>7372</v>
      </c>
      <c r="F1773" t="s">
        <v>7</v>
      </c>
      <c r="H1773" t="s">
        <v>42</v>
      </c>
      <c r="K1773" t="s">
        <v>741</v>
      </c>
      <c r="L1773" t="s">
        <v>75</v>
      </c>
      <c r="N1773" t="s">
        <v>53</v>
      </c>
      <c r="P1773" t="s">
        <v>47</v>
      </c>
      <c r="Q1773">
        <v>2008</v>
      </c>
      <c r="T1773" t="s">
        <v>36</v>
      </c>
      <c r="U1773" t="s">
        <v>37</v>
      </c>
      <c r="V1773" t="s">
        <v>7373</v>
      </c>
    </row>
    <row r="1774" spans="2:22" x14ac:dyDescent="0.35">
      <c r="B1774">
        <v>1851</v>
      </c>
      <c r="C1774" t="s">
        <v>39</v>
      </c>
      <c r="D1774" t="s">
        <v>7374</v>
      </c>
      <c r="E1774" t="s">
        <v>7375</v>
      </c>
      <c r="F1774" t="s">
        <v>7</v>
      </c>
      <c r="H1774" t="s">
        <v>42</v>
      </c>
      <c r="K1774" t="s">
        <v>51</v>
      </c>
      <c r="L1774" t="s">
        <v>44</v>
      </c>
      <c r="N1774" t="s">
        <v>53</v>
      </c>
      <c r="P1774" t="s">
        <v>47</v>
      </c>
      <c r="Q1774">
        <v>2007</v>
      </c>
      <c r="T1774" t="s">
        <v>36</v>
      </c>
      <c r="U1774" t="s">
        <v>37</v>
      </c>
      <c r="V1774" t="s">
        <v>7376</v>
      </c>
    </row>
    <row r="1775" spans="2:22" x14ac:dyDescent="0.35">
      <c r="B1775">
        <v>1852</v>
      </c>
      <c r="C1775" t="s">
        <v>112</v>
      </c>
      <c r="D1775" t="s">
        <v>7377</v>
      </c>
      <c r="E1775" t="s">
        <v>7378</v>
      </c>
      <c r="F1775" t="s">
        <v>7</v>
      </c>
      <c r="H1775" t="s">
        <v>115</v>
      </c>
      <c r="K1775" t="s">
        <v>123</v>
      </c>
      <c r="L1775" t="s">
        <v>543</v>
      </c>
      <c r="M1775" t="s">
        <v>7379</v>
      </c>
      <c r="N1775" t="s">
        <v>197</v>
      </c>
      <c r="P1775" t="s">
        <v>47</v>
      </c>
      <c r="Q1775">
        <v>2005</v>
      </c>
      <c r="T1775" t="s">
        <v>36</v>
      </c>
      <c r="U1775" t="s">
        <v>126</v>
      </c>
      <c r="V1775" t="s">
        <v>6317</v>
      </c>
    </row>
    <row r="1776" spans="2:22" x14ac:dyDescent="0.35">
      <c r="B1776">
        <v>1853</v>
      </c>
      <c r="C1776" t="s">
        <v>177</v>
      </c>
      <c r="D1776" t="s">
        <v>7380</v>
      </c>
      <c r="E1776" t="s">
        <v>7381</v>
      </c>
      <c r="F1776" t="s">
        <v>7</v>
      </c>
      <c r="H1776" t="s">
        <v>180</v>
      </c>
      <c r="K1776" t="s">
        <v>7382</v>
      </c>
      <c r="L1776" t="s">
        <v>766</v>
      </c>
      <c r="N1776" t="s">
        <v>53</v>
      </c>
      <c r="P1776" t="s">
        <v>54</v>
      </c>
      <c r="Q1776">
        <v>1999</v>
      </c>
      <c r="T1776" t="s">
        <v>36</v>
      </c>
      <c r="U1776" t="s">
        <v>37</v>
      </c>
      <c r="V1776" t="s">
        <v>7383</v>
      </c>
    </row>
    <row r="1777" spans="2:22" x14ac:dyDescent="0.35">
      <c r="B1777">
        <v>1854</v>
      </c>
      <c r="C1777" t="s">
        <v>39</v>
      </c>
      <c r="D1777" t="s">
        <v>7384</v>
      </c>
      <c r="E1777" t="s">
        <v>7385</v>
      </c>
      <c r="F1777" t="s">
        <v>7</v>
      </c>
      <c r="H1777" t="s">
        <v>42</v>
      </c>
      <c r="K1777" t="s">
        <v>1152</v>
      </c>
      <c r="L1777" t="s">
        <v>96</v>
      </c>
      <c r="N1777" t="s">
        <v>63</v>
      </c>
      <c r="P1777" t="s">
        <v>47</v>
      </c>
      <c r="Q1777">
        <v>2008</v>
      </c>
      <c r="T1777" t="s">
        <v>36</v>
      </c>
      <c r="U1777" t="s">
        <v>37</v>
      </c>
      <c r="V1777" t="s">
        <v>7386</v>
      </c>
    </row>
    <row r="1778" spans="2:22" x14ac:dyDescent="0.35">
      <c r="B1778">
        <v>1855</v>
      </c>
      <c r="C1778" t="s">
        <v>39</v>
      </c>
      <c r="D1778" t="s">
        <v>7387</v>
      </c>
      <c r="E1778" t="s">
        <v>7388</v>
      </c>
      <c r="F1778" t="s">
        <v>7</v>
      </c>
      <c r="H1778" t="s">
        <v>42</v>
      </c>
      <c r="K1778" t="s">
        <v>1152</v>
      </c>
      <c r="L1778" t="s">
        <v>44</v>
      </c>
      <c r="N1778" t="s">
        <v>319</v>
      </c>
      <c r="P1778" t="s">
        <v>47</v>
      </c>
      <c r="Q1778">
        <v>2009</v>
      </c>
      <c r="T1778" t="s">
        <v>36</v>
      </c>
      <c r="U1778" t="s">
        <v>37</v>
      </c>
      <c r="V1778" t="s">
        <v>7389</v>
      </c>
    </row>
    <row r="1779" spans="2:22" x14ac:dyDescent="0.35">
      <c r="B1779">
        <v>1856</v>
      </c>
      <c r="C1779" t="s">
        <v>39</v>
      </c>
      <c r="D1779" t="s">
        <v>7390</v>
      </c>
      <c r="E1779" t="s">
        <v>7391</v>
      </c>
      <c r="F1779" t="s">
        <v>7</v>
      </c>
      <c r="H1779" t="s">
        <v>42</v>
      </c>
      <c r="K1779" t="s">
        <v>74</v>
      </c>
      <c r="L1779" t="s">
        <v>44</v>
      </c>
      <c r="M1779" t="s">
        <v>7392</v>
      </c>
      <c r="N1779" t="s">
        <v>53</v>
      </c>
      <c r="P1779" t="s">
        <v>47</v>
      </c>
      <c r="Q1779">
        <v>2016</v>
      </c>
      <c r="T1779" t="s">
        <v>36</v>
      </c>
      <c r="U1779" t="s">
        <v>37</v>
      </c>
      <c r="V1779" t="s">
        <v>7393</v>
      </c>
    </row>
    <row r="1780" spans="2:22" x14ac:dyDescent="0.35">
      <c r="B1780">
        <v>1857</v>
      </c>
      <c r="C1780" t="s">
        <v>450</v>
      </c>
      <c r="D1780" t="s">
        <v>7394</v>
      </c>
      <c r="E1780" t="s">
        <v>7395</v>
      </c>
      <c r="F1780" t="s">
        <v>7</v>
      </c>
      <c r="H1780" t="s">
        <v>453</v>
      </c>
      <c r="K1780" t="s">
        <v>1062</v>
      </c>
      <c r="L1780" t="s">
        <v>543</v>
      </c>
      <c r="M1780" t="s">
        <v>7396</v>
      </c>
      <c r="N1780" t="s">
        <v>532</v>
      </c>
      <c r="P1780" t="s">
        <v>47</v>
      </c>
      <c r="Q1780">
        <v>2018</v>
      </c>
      <c r="T1780" t="s">
        <v>36</v>
      </c>
      <c r="U1780" t="s">
        <v>5637</v>
      </c>
      <c r="V1780" t="s">
        <v>7397</v>
      </c>
    </row>
    <row r="1781" spans="2:22" x14ac:dyDescent="0.35">
      <c r="B1781">
        <v>1858</v>
      </c>
      <c r="C1781" t="s">
        <v>177</v>
      </c>
      <c r="D1781" t="s">
        <v>7398</v>
      </c>
      <c r="E1781" t="s">
        <v>7399</v>
      </c>
      <c r="F1781" t="s">
        <v>7</v>
      </c>
      <c r="H1781" t="s">
        <v>180</v>
      </c>
      <c r="K1781" t="s">
        <v>7400</v>
      </c>
      <c r="L1781" t="s">
        <v>317</v>
      </c>
      <c r="N1781" t="s">
        <v>34</v>
      </c>
      <c r="P1781" t="s">
        <v>35</v>
      </c>
      <c r="Q1781">
        <v>2008</v>
      </c>
      <c r="T1781" t="s">
        <v>36</v>
      </c>
      <c r="U1781" t="s">
        <v>37</v>
      </c>
      <c r="V1781" t="s">
        <v>7401</v>
      </c>
    </row>
    <row r="1782" spans="2:22" x14ac:dyDescent="0.35">
      <c r="B1782">
        <v>1859</v>
      </c>
      <c r="C1782" t="s">
        <v>177</v>
      </c>
      <c r="D1782" t="s">
        <v>7402</v>
      </c>
      <c r="E1782" t="s">
        <v>7403</v>
      </c>
      <c r="F1782" t="s">
        <v>7</v>
      </c>
      <c r="H1782" t="s">
        <v>180</v>
      </c>
      <c r="K1782" t="s">
        <v>503</v>
      </c>
      <c r="L1782" t="s">
        <v>32</v>
      </c>
      <c r="N1782" t="s">
        <v>34</v>
      </c>
      <c r="P1782" t="s">
        <v>47</v>
      </c>
      <c r="Q1782">
        <v>1986</v>
      </c>
      <c r="T1782" t="s">
        <v>36</v>
      </c>
      <c r="U1782" t="s">
        <v>37</v>
      </c>
      <c r="V1782" t="s">
        <v>4706</v>
      </c>
    </row>
    <row r="1783" spans="2:22" x14ac:dyDescent="0.35">
      <c r="B1783">
        <v>1860</v>
      </c>
      <c r="C1783" t="s">
        <v>302</v>
      </c>
      <c r="D1783" t="s">
        <v>7404</v>
      </c>
      <c r="E1783" t="s">
        <v>7405</v>
      </c>
      <c r="F1783" t="s">
        <v>7</v>
      </c>
      <c r="H1783" t="s">
        <v>305</v>
      </c>
      <c r="K1783" t="s">
        <v>5162</v>
      </c>
      <c r="L1783" t="s">
        <v>294</v>
      </c>
      <c r="N1783" t="s">
        <v>53</v>
      </c>
      <c r="P1783" t="s">
        <v>47</v>
      </c>
      <c r="Q1783">
        <v>2000</v>
      </c>
      <c r="T1783" t="s">
        <v>36</v>
      </c>
      <c r="U1783" t="s">
        <v>37</v>
      </c>
      <c r="V1783" t="s">
        <v>7406</v>
      </c>
    </row>
    <row r="1784" spans="2:22" x14ac:dyDescent="0.35">
      <c r="B1784">
        <v>1861</v>
      </c>
      <c r="C1784" t="s">
        <v>302</v>
      </c>
      <c r="D1784" t="s">
        <v>7407</v>
      </c>
      <c r="E1784" t="s">
        <v>7408</v>
      </c>
      <c r="F1784" t="s">
        <v>7</v>
      </c>
      <c r="H1784" t="s">
        <v>305</v>
      </c>
      <c r="K1784" t="s">
        <v>7409</v>
      </c>
      <c r="L1784" t="s">
        <v>44</v>
      </c>
      <c r="M1784" t="s">
        <v>7410</v>
      </c>
      <c r="N1784" t="s">
        <v>134</v>
      </c>
      <c r="P1784" t="s">
        <v>35</v>
      </c>
      <c r="Q1784">
        <v>2004</v>
      </c>
      <c r="T1784" t="s">
        <v>36</v>
      </c>
      <c r="U1784" t="s">
        <v>37</v>
      </c>
      <c r="V1784" t="s">
        <v>7411</v>
      </c>
    </row>
    <row r="1785" spans="2:22" x14ac:dyDescent="0.35">
      <c r="B1785">
        <v>1862</v>
      </c>
      <c r="C1785" t="s">
        <v>217</v>
      </c>
      <c r="D1785" t="s">
        <v>7412</v>
      </c>
      <c r="E1785" t="s">
        <v>7413</v>
      </c>
      <c r="F1785" t="s">
        <v>7</v>
      </c>
      <c r="H1785" t="s">
        <v>220</v>
      </c>
      <c r="K1785" t="s">
        <v>542</v>
      </c>
      <c r="L1785" t="s">
        <v>543</v>
      </c>
      <c r="M1785" t="s">
        <v>7414</v>
      </c>
      <c r="N1785" t="s">
        <v>197</v>
      </c>
      <c r="P1785" t="s">
        <v>47</v>
      </c>
      <c r="Q1785">
        <v>2006</v>
      </c>
      <c r="T1785" t="s">
        <v>36</v>
      </c>
      <c r="U1785" t="s">
        <v>545</v>
      </c>
      <c r="V1785" t="s">
        <v>7415</v>
      </c>
    </row>
    <row r="1786" spans="2:22" x14ac:dyDescent="0.35">
      <c r="B1786">
        <v>1863</v>
      </c>
      <c r="C1786" t="s">
        <v>1283</v>
      </c>
      <c r="D1786" t="s">
        <v>7416</v>
      </c>
      <c r="E1786" t="s">
        <v>7417</v>
      </c>
      <c r="F1786" t="s">
        <v>7</v>
      </c>
      <c r="H1786" t="s">
        <v>1286</v>
      </c>
      <c r="K1786" t="s">
        <v>484</v>
      </c>
      <c r="L1786" t="s">
        <v>187</v>
      </c>
      <c r="M1786" t="s">
        <v>7418</v>
      </c>
      <c r="N1786" t="s">
        <v>134</v>
      </c>
      <c r="P1786" t="s">
        <v>47</v>
      </c>
      <c r="Q1786">
        <v>2011</v>
      </c>
      <c r="R1786">
        <v>2011</v>
      </c>
      <c r="T1786" t="s">
        <v>125</v>
      </c>
      <c r="U1786" t="s">
        <v>2552</v>
      </c>
      <c r="V1786" t="s">
        <v>7419</v>
      </c>
    </row>
    <row r="1787" spans="2:22" x14ac:dyDescent="0.35">
      <c r="B1787">
        <v>1864</v>
      </c>
      <c r="C1787" t="s">
        <v>302</v>
      </c>
      <c r="D1787" t="s">
        <v>7420</v>
      </c>
      <c r="E1787" t="s">
        <v>7421</v>
      </c>
      <c r="F1787" t="s">
        <v>7</v>
      </c>
      <c r="H1787" t="s">
        <v>305</v>
      </c>
      <c r="K1787" t="s">
        <v>415</v>
      </c>
      <c r="L1787" t="s">
        <v>895</v>
      </c>
      <c r="N1787" t="s">
        <v>53</v>
      </c>
      <c r="P1787" t="s">
        <v>47</v>
      </c>
      <c r="Q1787">
        <v>2003</v>
      </c>
      <c r="T1787" t="s">
        <v>36</v>
      </c>
      <c r="U1787" t="s">
        <v>37</v>
      </c>
      <c r="V1787" t="s">
        <v>7422</v>
      </c>
    </row>
    <row r="1788" spans="2:22" x14ac:dyDescent="0.35">
      <c r="B1788">
        <v>1865</v>
      </c>
      <c r="C1788" t="s">
        <v>450</v>
      </c>
      <c r="D1788" t="s">
        <v>7423</v>
      </c>
      <c r="E1788" t="s">
        <v>7424</v>
      </c>
      <c r="F1788" t="s">
        <v>7</v>
      </c>
      <c r="H1788" t="s">
        <v>453</v>
      </c>
      <c r="K1788" t="s">
        <v>1663</v>
      </c>
      <c r="L1788" t="s">
        <v>294</v>
      </c>
      <c r="M1788" t="s">
        <v>7425</v>
      </c>
      <c r="N1788" t="s">
        <v>134</v>
      </c>
      <c r="P1788" t="s">
        <v>47</v>
      </c>
      <c r="Q1788">
        <v>2018</v>
      </c>
      <c r="R1788">
        <v>2018</v>
      </c>
      <c r="T1788" t="s">
        <v>36</v>
      </c>
      <c r="U1788" t="s">
        <v>37</v>
      </c>
      <c r="V1788" t="s">
        <v>7426</v>
      </c>
    </row>
    <row r="1789" spans="2:22" x14ac:dyDescent="0.35">
      <c r="B1789">
        <v>1866</v>
      </c>
      <c r="C1789" t="s">
        <v>1283</v>
      </c>
      <c r="D1789" t="s">
        <v>7427</v>
      </c>
      <c r="E1789" t="s">
        <v>7428</v>
      </c>
      <c r="F1789" t="s">
        <v>7</v>
      </c>
      <c r="H1789" t="s">
        <v>1286</v>
      </c>
      <c r="K1789" t="s">
        <v>293</v>
      </c>
      <c r="L1789" t="s">
        <v>294</v>
      </c>
      <c r="M1789" t="s">
        <v>7429</v>
      </c>
      <c r="N1789" t="s">
        <v>53</v>
      </c>
      <c r="P1789" t="s">
        <v>47</v>
      </c>
      <c r="Q1789">
        <v>2012</v>
      </c>
      <c r="T1789" t="s">
        <v>36</v>
      </c>
      <c r="U1789" t="s">
        <v>533</v>
      </c>
      <c r="V1789" t="s">
        <v>7430</v>
      </c>
    </row>
    <row r="1790" spans="2:22" x14ac:dyDescent="0.35">
      <c r="B1790">
        <v>1867</v>
      </c>
      <c r="C1790" t="s">
        <v>65</v>
      </c>
      <c r="D1790" t="s">
        <v>7431</v>
      </c>
      <c r="E1790" t="s">
        <v>7428</v>
      </c>
      <c r="F1790" t="s">
        <v>7</v>
      </c>
      <c r="H1790" t="s">
        <v>68</v>
      </c>
      <c r="K1790" t="s">
        <v>293</v>
      </c>
      <c r="L1790" t="s">
        <v>294</v>
      </c>
      <c r="N1790" t="s">
        <v>532</v>
      </c>
      <c r="P1790" t="s">
        <v>47</v>
      </c>
      <c r="Q1790">
        <v>2006</v>
      </c>
      <c r="T1790" t="s">
        <v>36</v>
      </c>
      <c r="U1790" t="s">
        <v>533</v>
      </c>
      <c r="V1790" t="s">
        <v>7432</v>
      </c>
    </row>
    <row r="1791" spans="2:22" x14ac:dyDescent="0.35">
      <c r="B1791">
        <v>1868</v>
      </c>
      <c r="C1791" t="s">
        <v>177</v>
      </c>
      <c r="D1791" t="s">
        <v>7433</v>
      </c>
      <c r="E1791" t="s">
        <v>7434</v>
      </c>
      <c r="F1791" t="s">
        <v>7</v>
      </c>
      <c r="H1791" t="s">
        <v>180</v>
      </c>
      <c r="K1791" t="s">
        <v>774</v>
      </c>
      <c r="L1791" t="s">
        <v>294</v>
      </c>
      <c r="M1791" t="s">
        <v>7435</v>
      </c>
      <c r="N1791" t="s">
        <v>392</v>
      </c>
      <c r="P1791" t="s">
        <v>47</v>
      </c>
      <c r="Q1791">
        <v>2010</v>
      </c>
      <c r="T1791" t="s">
        <v>36</v>
      </c>
      <c r="U1791" t="s">
        <v>676</v>
      </c>
      <c r="V1791" t="s">
        <v>7436</v>
      </c>
    </row>
    <row r="1792" spans="2:22" x14ac:dyDescent="0.35">
      <c r="B1792">
        <v>1869</v>
      </c>
      <c r="C1792" t="s">
        <v>407</v>
      </c>
      <c r="D1792" t="s">
        <v>7437</v>
      </c>
      <c r="E1792" t="s">
        <v>7438</v>
      </c>
      <c r="F1792" t="s">
        <v>7</v>
      </c>
      <c r="H1792" t="s">
        <v>410</v>
      </c>
      <c r="K1792" t="s">
        <v>2257</v>
      </c>
      <c r="L1792" t="s">
        <v>44</v>
      </c>
      <c r="N1792" t="s">
        <v>319</v>
      </c>
      <c r="P1792" t="s">
        <v>35</v>
      </c>
      <c r="Q1792">
        <v>2005</v>
      </c>
      <c r="R1792">
        <v>2012</v>
      </c>
      <c r="T1792" t="s">
        <v>36</v>
      </c>
      <c r="U1792" t="s">
        <v>37</v>
      </c>
      <c r="V1792" t="s">
        <v>7439</v>
      </c>
    </row>
    <row r="1793" spans="2:22" x14ac:dyDescent="0.35">
      <c r="B1793">
        <v>1870</v>
      </c>
      <c r="C1793" t="s">
        <v>56</v>
      </c>
      <c r="D1793" t="s">
        <v>7440</v>
      </c>
      <c r="E1793" t="s">
        <v>7441</v>
      </c>
      <c r="F1793" t="s">
        <v>7</v>
      </c>
      <c r="H1793" t="s">
        <v>59</v>
      </c>
      <c r="K1793" t="s">
        <v>7442</v>
      </c>
      <c r="L1793" t="s">
        <v>7443</v>
      </c>
      <c r="M1793" t="s">
        <v>7444</v>
      </c>
      <c r="N1793" t="s">
        <v>473</v>
      </c>
      <c r="O1793">
        <v>4</v>
      </c>
      <c r="P1793" t="s">
        <v>47</v>
      </c>
      <c r="Q1793">
        <v>2015</v>
      </c>
      <c r="R1793">
        <v>2019</v>
      </c>
      <c r="S1793">
        <v>2028</v>
      </c>
      <c r="T1793" t="s">
        <v>158</v>
      </c>
      <c r="U1793" t="s">
        <v>37</v>
      </c>
      <c r="V1793" t="s">
        <v>7445</v>
      </c>
    </row>
    <row r="1794" spans="2:22" x14ac:dyDescent="0.35">
      <c r="B1794">
        <v>1871</v>
      </c>
      <c r="C1794" t="s">
        <v>407</v>
      </c>
      <c r="D1794" t="s">
        <v>7446</v>
      </c>
      <c r="E1794" t="s">
        <v>7447</v>
      </c>
      <c r="F1794" t="s">
        <v>7</v>
      </c>
      <c r="H1794" t="s">
        <v>410</v>
      </c>
      <c r="K1794" t="s">
        <v>7448</v>
      </c>
      <c r="L1794" t="s">
        <v>485</v>
      </c>
      <c r="N1794" t="s">
        <v>63</v>
      </c>
      <c r="P1794" t="s">
        <v>47</v>
      </c>
      <c r="Q1794">
        <v>2005</v>
      </c>
      <c r="T1794" t="s">
        <v>36</v>
      </c>
      <c r="U1794" t="s">
        <v>37</v>
      </c>
      <c r="V1794" t="s">
        <v>7449</v>
      </c>
    </row>
    <row r="1795" spans="2:22" x14ac:dyDescent="0.35">
      <c r="B1795">
        <v>1872</v>
      </c>
      <c r="C1795" t="s">
        <v>56</v>
      </c>
      <c r="D1795" t="s">
        <v>7450</v>
      </c>
      <c r="E1795" t="s">
        <v>7447</v>
      </c>
      <c r="F1795" t="s">
        <v>7</v>
      </c>
      <c r="H1795" t="s">
        <v>59</v>
      </c>
      <c r="K1795" t="s">
        <v>1403</v>
      </c>
      <c r="L1795" t="s">
        <v>485</v>
      </c>
      <c r="N1795" t="s">
        <v>63</v>
      </c>
      <c r="P1795" t="s">
        <v>444</v>
      </c>
      <c r="Q1795">
        <v>1999</v>
      </c>
      <c r="T1795" t="s">
        <v>36</v>
      </c>
      <c r="U1795" t="s">
        <v>37</v>
      </c>
      <c r="V1795" t="s">
        <v>7451</v>
      </c>
    </row>
    <row r="1796" spans="2:22" x14ac:dyDescent="0.35">
      <c r="B1796">
        <v>1873</v>
      </c>
      <c r="C1796" t="s">
        <v>254</v>
      </c>
      <c r="D1796" t="s">
        <v>7452</v>
      </c>
      <c r="E1796" t="s">
        <v>7447</v>
      </c>
      <c r="F1796" t="s">
        <v>7</v>
      </c>
      <c r="H1796" t="s">
        <v>257</v>
      </c>
      <c r="K1796" t="s">
        <v>5793</v>
      </c>
      <c r="L1796" t="s">
        <v>485</v>
      </c>
      <c r="N1796" t="s">
        <v>63</v>
      </c>
      <c r="P1796" t="s">
        <v>47</v>
      </c>
      <c r="Q1796">
        <v>1999</v>
      </c>
      <c r="T1796" t="s">
        <v>36</v>
      </c>
      <c r="U1796" t="s">
        <v>37</v>
      </c>
      <c r="V1796" t="s">
        <v>7453</v>
      </c>
    </row>
    <row r="1797" spans="2:22" x14ac:dyDescent="0.35">
      <c r="B1797">
        <v>1874</v>
      </c>
      <c r="C1797" t="s">
        <v>91</v>
      </c>
      <c r="D1797" t="s">
        <v>7454</v>
      </c>
      <c r="E1797" t="s">
        <v>7455</v>
      </c>
      <c r="F1797" t="s">
        <v>7</v>
      </c>
      <c r="H1797" t="s">
        <v>94</v>
      </c>
      <c r="K1797" t="s">
        <v>3255</v>
      </c>
      <c r="L1797" t="s">
        <v>317</v>
      </c>
      <c r="N1797" t="s">
        <v>53</v>
      </c>
      <c r="P1797" t="s">
        <v>54</v>
      </c>
      <c r="Q1797">
        <v>2006</v>
      </c>
      <c r="T1797" t="s">
        <v>36</v>
      </c>
      <c r="U1797" t="s">
        <v>37</v>
      </c>
      <c r="V1797" t="s">
        <v>7456</v>
      </c>
    </row>
    <row r="1798" spans="2:22" x14ac:dyDescent="0.35">
      <c r="B1798">
        <v>1875</v>
      </c>
      <c r="C1798" t="s">
        <v>39</v>
      </c>
      <c r="D1798" t="s">
        <v>7457</v>
      </c>
      <c r="E1798" t="s">
        <v>7458</v>
      </c>
      <c r="F1798" t="s">
        <v>7</v>
      </c>
      <c r="H1798" t="s">
        <v>42</v>
      </c>
      <c r="K1798" t="s">
        <v>3806</v>
      </c>
      <c r="L1798" t="s">
        <v>712</v>
      </c>
      <c r="N1798" t="s">
        <v>63</v>
      </c>
      <c r="P1798" t="s">
        <v>47</v>
      </c>
      <c r="Q1798">
        <v>1971</v>
      </c>
      <c r="T1798" t="s">
        <v>36</v>
      </c>
      <c r="U1798" t="s">
        <v>37</v>
      </c>
      <c r="V1798" t="s">
        <v>7459</v>
      </c>
    </row>
    <row r="1799" spans="2:22" x14ac:dyDescent="0.35">
      <c r="B1799">
        <v>1876</v>
      </c>
      <c r="C1799" t="s">
        <v>39</v>
      </c>
      <c r="D1799" t="s">
        <v>7460</v>
      </c>
      <c r="E1799" t="s">
        <v>7461</v>
      </c>
      <c r="F1799" t="s">
        <v>7</v>
      </c>
      <c r="H1799" t="s">
        <v>42</v>
      </c>
      <c r="K1799" t="s">
        <v>51</v>
      </c>
      <c r="L1799" t="s">
        <v>202</v>
      </c>
      <c r="N1799" t="s">
        <v>53</v>
      </c>
      <c r="P1799" t="s">
        <v>54</v>
      </c>
      <c r="Q1799">
        <v>2008</v>
      </c>
      <c r="S1799">
        <v>2011</v>
      </c>
      <c r="T1799" t="s">
        <v>36</v>
      </c>
      <c r="U1799" t="s">
        <v>37</v>
      </c>
      <c r="V1799" t="s">
        <v>2352</v>
      </c>
    </row>
    <row r="1800" spans="2:22" x14ac:dyDescent="0.35">
      <c r="B1800">
        <v>1877</v>
      </c>
      <c r="C1800" t="s">
        <v>83</v>
      </c>
      <c r="D1800" s="1" t="s">
        <v>7462</v>
      </c>
      <c r="E1800" t="s">
        <v>7463</v>
      </c>
      <c r="F1800" t="s">
        <v>7</v>
      </c>
      <c r="H1800" t="s">
        <v>86</v>
      </c>
      <c r="K1800" t="s">
        <v>7464</v>
      </c>
      <c r="L1800" t="s">
        <v>567</v>
      </c>
      <c r="N1800" t="s">
        <v>53</v>
      </c>
      <c r="P1800" t="s">
        <v>47</v>
      </c>
      <c r="Q1800">
        <v>2005</v>
      </c>
      <c r="T1800" t="s">
        <v>36</v>
      </c>
      <c r="U1800" t="s">
        <v>37</v>
      </c>
      <c r="V1800" t="s">
        <v>7465</v>
      </c>
    </row>
    <row r="1801" spans="2:22" x14ac:dyDescent="0.35">
      <c r="B1801">
        <v>1878</v>
      </c>
      <c r="C1801" t="s">
        <v>302</v>
      </c>
      <c r="D1801" t="s">
        <v>7466</v>
      </c>
      <c r="E1801" t="s">
        <v>7467</v>
      </c>
      <c r="F1801" t="s">
        <v>7</v>
      </c>
      <c r="H1801" t="s">
        <v>305</v>
      </c>
      <c r="K1801" t="s">
        <v>7468</v>
      </c>
      <c r="L1801" t="s">
        <v>7469</v>
      </c>
      <c r="N1801" t="s">
        <v>223</v>
      </c>
      <c r="P1801" t="s">
        <v>47</v>
      </c>
      <c r="Q1801">
        <v>2012</v>
      </c>
      <c r="R1801">
        <v>2012</v>
      </c>
      <c r="T1801" t="s">
        <v>36</v>
      </c>
      <c r="U1801" t="s">
        <v>37</v>
      </c>
      <c r="V1801" t="s">
        <v>7470</v>
      </c>
    </row>
    <row r="1802" spans="2:22" x14ac:dyDescent="0.35">
      <c r="B1802">
        <v>1880</v>
      </c>
      <c r="C1802" t="s">
        <v>177</v>
      </c>
      <c r="D1802" t="s">
        <v>7471</v>
      </c>
      <c r="E1802" t="s">
        <v>7472</v>
      </c>
      <c r="F1802" t="s">
        <v>7</v>
      </c>
      <c r="H1802" t="s">
        <v>180</v>
      </c>
      <c r="K1802" t="s">
        <v>1430</v>
      </c>
      <c r="L1802" t="s">
        <v>44</v>
      </c>
      <c r="N1802" t="s">
        <v>134</v>
      </c>
      <c r="P1802" t="s">
        <v>47</v>
      </c>
      <c r="Q1802">
        <v>2001</v>
      </c>
      <c r="T1802" t="s">
        <v>36</v>
      </c>
      <c r="U1802" t="s">
        <v>37</v>
      </c>
      <c r="V1802" t="s">
        <v>7473</v>
      </c>
    </row>
    <row r="1803" spans="2:22" x14ac:dyDescent="0.35">
      <c r="B1803">
        <v>1881</v>
      </c>
      <c r="C1803" t="s">
        <v>65</v>
      </c>
      <c r="D1803" t="s">
        <v>7474</v>
      </c>
      <c r="E1803" t="s">
        <v>7475</v>
      </c>
      <c r="F1803" t="s">
        <v>7</v>
      </c>
      <c r="H1803" t="s">
        <v>68</v>
      </c>
      <c r="K1803" t="s">
        <v>7476</v>
      </c>
      <c r="L1803" t="s">
        <v>3079</v>
      </c>
      <c r="N1803" t="s">
        <v>34</v>
      </c>
      <c r="P1803" t="s">
        <v>47</v>
      </c>
      <c r="Q1803">
        <v>2004</v>
      </c>
      <c r="T1803" t="s">
        <v>36</v>
      </c>
      <c r="U1803" t="s">
        <v>37</v>
      </c>
      <c r="V1803" t="s">
        <v>7477</v>
      </c>
    </row>
    <row r="1804" spans="2:22" x14ac:dyDescent="0.35">
      <c r="B1804">
        <v>1882</v>
      </c>
      <c r="C1804" t="s">
        <v>83</v>
      </c>
      <c r="D1804" s="1" t="s">
        <v>7478</v>
      </c>
      <c r="E1804" t="s">
        <v>7479</v>
      </c>
      <c r="F1804" t="s">
        <v>7</v>
      </c>
      <c r="H1804" t="s">
        <v>86</v>
      </c>
      <c r="K1804" t="s">
        <v>484</v>
      </c>
      <c r="L1804" t="s">
        <v>543</v>
      </c>
      <c r="M1804" t="s">
        <v>7480</v>
      </c>
      <c r="N1804" t="s">
        <v>197</v>
      </c>
      <c r="P1804" t="s">
        <v>47</v>
      </c>
      <c r="Q1804">
        <v>1997</v>
      </c>
      <c r="T1804" t="s">
        <v>36</v>
      </c>
      <c r="U1804" t="s">
        <v>37</v>
      </c>
      <c r="V1804" t="s">
        <v>1851</v>
      </c>
    </row>
    <row r="1805" spans="2:22" x14ac:dyDescent="0.35">
      <c r="B1805">
        <v>1883</v>
      </c>
      <c r="C1805" t="s">
        <v>1283</v>
      </c>
      <c r="D1805" t="s">
        <v>7481</v>
      </c>
      <c r="E1805" t="s">
        <v>7482</v>
      </c>
      <c r="F1805" t="s">
        <v>7</v>
      </c>
      <c r="H1805" t="s">
        <v>1286</v>
      </c>
      <c r="K1805" t="s">
        <v>385</v>
      </c>
      <c r="L1805" t="s">
        <v>44</v>
      </c>
      <c r="M1805" t="s">
        <v>7483</v>
      </c>
      <c r="N1805" t="s">
        <v>134</v>
      </c>
      <c r="P1805" t="s">
        <v>47</v>
      </c>
      <c r="Q1805">
        <v>2007</v>
      </c>
      <c r="T1805" t="s">
        <v>36</v>
      </c>
      <c r="U1805" t="s">
        <v>5920</v>
      </c>
      <c r="V1805" t="s">
        <v>7484</v>
      </c>
    </row>
    <row r="1806" spans="2:22" x14ac:dyDescent="0.35">
      <c r="B1806">
        <v>1884</v>
      </c>
      <c r="C1806" t="s">
        <v>177</v>
      </c>
      <c r="D1806" t="s">
        <v>7485</v>
      </c>
      <c r="E1806" t="s">
        <v>7486</v>
      </c>
      <c r="F1806" t="s">
        <v>7</v>
      </c>
      <c r="H1806" t="s">
        <v>180</v>
      </c>
      <c r="K1806" t="s">
        <v>3174</v>
      </c>
      <c r="L1806" t="s">
        <v>317</v>
      </c>
      <c r="N1806" t="s">
        <v>53</v>
      </c>
      <c r="P1806" t="s">
        <v>54</v>
      </c>
      <c r="Q1806">
        <v>2006</v>
      </c>
      <c r="T1806" t="s">
        <v>36</v>
      </c>
      <c r="U1806" t="s">
        <v>37</v>
      </c>
      <c r="V1806" t="s">
        <v>7487</v>
      </c>
    </row>
    <row r="1807" spans="2:22" x14ac:dyDescent="0.35">
      <c r="B1807">
        <v>1885</v>
      </c>
      <c r="C1807" t="s">
        <v>112</v>
      </c>
      <c r="D1807" t="s">
        <v>7488</v>
      </c>
      <c r="E1807" t="s">
        <v>7489</v>
      </c>
      <c r="F1807" t="s">
        <v>7</v>
      </c>
      <c r="H1807" t="s">
        <v>115</v>
      </c>
      <c r="K1807" t="s">
        <v>7490</v>
      </c>
      <c r="L1807" t="s">
        <v>44</v>
      </c>
      <c r="M1807" t="s">
        <v>7491</v>
      </c>
      <c r="N1807" t="s">
        <v>134</v>
      </c>
      <c r="P1807" t="s">
        <v>47</v>
      </c>
      <c r="Q1807">
        <v>2008</v>
      </c>
      <c r="T1807" t="s">
        <v>36</v>
      </c>
      <c r="U1807" t="s">
        <v>365</v>
      </c>
      <c r="V1807" t="s">
        <v>7492</v>
      </c>
    </row>
    <row r="1808" spans="2:22" x14ac:dyDescent="0.35">
      <c r="B1808">
        <v>1887</v>
      </c>
      <c r="C1808" t="s">
        <v>91</v>
      </c>
      <c r="D1808" t="s">
        <v>7493</v>
      </c>
      <c r="E1808" t="s">
        <v>7494</v>
      </c>
      <c r="F1808" t="s">
        <v>7</v>
      </c>
      <c r="H1808" t="s">
        <v>94</v>
      </c>
      <c r="K1808" t="s">
        <v>7495</v>
      </c>
      <c r="L1808" t="s">
        <v>44</v>
      </c>
      <c r="N1808" t="s">
        <v>568</v>
      </c>
      <c r="P1808" t="s">
        <v>54</v>
      </c>
      <c r="Q1808">
        <v>2006</v>
      </c>
      <c r="T1808" t="s">
        <v>36</v>
      </c>
      <c r="U1808" t="s">
        <v>37</v>
      </c>
      <c r="V1808" t="s">
        <v>7496</v>
      </c>
    </row>
    <row r="1809" spans="2:27" x14ac:dyDescent="0.35">
      <c r="B1809">
        <v>1888</v>
      </c>
      <c r="C1809" t="s">
        <v>450</v>
      </c>
      <c r="D1809" t="s">
        <v>7497</v>
      </c>
      <c r="E1809" t="s">
        <v>7498</v>
      </c>
      <c r="F1809" t="s">
        <v>7</v>
      </c>
      <c r="H1809" t="s">
        <v>453</v>
      </c>
      <c r="K1809" t="s">
        <v>123</v>
      </c>
      <c r="L1809" t="s">
        <v>7499</v>
      </c>
      <c r="N1809" t="s">
        <v>197</v>
      </c>
      <c r="P1809" t="s">
        <v>47</v>
      </c>
      <c r="Q1809">
        <v>2013</v>
      </c>
      <c r="T1809" t="s">
        <v>36</v>
      </c>
      <c r="U1809" t="s">
        <v>7500</v>
      </c>
      <c r="V1809" t="s">
        <v>7501</v>
      </c>
    </row>
    <row r="1810" spans="2:27" x14ac:dyDescent="0.35">
      <c r="B1810">
        <v>1889</v>
      </c>
      <c r="C1810" t="s">
        <v>112</v>
      </c>
      <c r="D1810" t="s">
        <v>7502</v>
      </c>
      <c r="E1810" t="s">
        <v>7503</v>
      </c>
      <c r="F1810" t="s">
        <v>7</v>
      </c>
      <c r="H1810" t="s">
        <v>115</v>
      </c>
      <c r="K1810" t="s">
        <v>123</v>
      </c>
      <c r="L1810" t="s">
        <v>187</v>
      </c>
      <c r="M1810" t="s">
        <v>7504</v>
      </c>
      <c r="N1810" t="s">
        <v>189</v>
      </c>
      <c r="P1810" t="s">
        <v>47</v>
      </c>
      <c r="Q1810">
        <v>1992</v>
      </c>
      <c r="T1810" t="s">
        <v>36</v>
      </c>
      <c r="U1810" t="s">
        <v>37</v>
      </c>
      <c r="V1810" t="s">
        <v>7505</v>
      </c>
    </row>
    <row r="1811" spans="2:27" x14ac:dyDescent="0.35">
      <c r="B1811">
        <v>1890</v>
      </c>
      <c r="C1811" t="s">
        <v>112</v>
      </c>
      <c r="D1811" t="s">
        <v>7506</v>
      </c>
      <c r="E1811" t="s">
        <v>7507</v>
      </c>
      <c r="F1811" t="s">
        <v>7</v>
      </c>
      <c r="H1811" t="s">
        <v>115</v>
      </c>
      <c r="K1811" t="s">
        <v>123</v>
      </c>
      <c r="L1811" t="s">
        <v>187</v>
      </c>
      <c r="M1811" t="s">
        <v>7508</v>
      </c>
      <c r="N1811" t="s">
        <v>189</v>
      </c>
      <c r="P1811" t="s">
        <v>54</v>
      </c>
      <c r="Q1811">
        <v>2002</v>
      </c>
      <c r="S1811">
        <v>2007</v>
      </c>
      <c r="T1811" t="s">
        <v>36</v>
      </c>
      <c r="U1811" t="s">
        <v>37</v>
      </c>
      <c r="V1811" t="s">
        <v>7509</v>
      </c>
    </row>
    <row r="1812" spans="2:27" x14ac:dyDescent="0.35">
      <c r="B1812">
        <v>1891</v>
      </c>
      <c r="C1812" t="s">
        <v>112</v>
      </c>
      <c r="D1812" t="s">
        <v>7510</v>
      </c>
      <c r="E1812" t="s">
        <v>7511</v>
      </c>
      <c r="F1812" t="s">
        <v>7</v>
      </c>
      <c r="H1812" t="s">
        <v>115</v>
      </c>
      <c r="K1812" t="s">
        <v>123</v>
      </c>
      <c r="L1812" t="s">
        <v>187</v>
      </c>
      <c r="M1812" t="s">
        <v>7512</v>
      </c>
      <c r="N1812" t="s">
        <v>189</v>
      </c>
      <c r="P1812" t="s">
        <v>47</v>
      </c>
      <c r="Q1812">
        <v>2014</v>
      </c>
      <c r="T1812" t="s">
        <v>36</v>
      </c>
      <c r="U1812" t="s">
        <v>37</v>
      </c>
      <c r="V1812" t="s">
        <v>7513</v>
      </c>
    </row>
    <row r="1813" spans="2:27" x14ac:dyDescent="0.35">
      <c r="B1813">
        <v>1892</v>
      </c>
      <c r="C1813" t="s">
        <v>27</v>
      </c>
      <c r="D1813" t="s">
        <v>7514</v>
      </c>
      <c r="E1813" t="s">
        <v>7515</v>
      </c>
      <c r="F1813" t="s">
        <v>7</v>
      </c>
      <c r="H1813" t="s">
        <v>30</v>
      </c>
      <c r="K1813" t="s">
        <v>7516</v>
      </c>
      <c r="L1813" t="s">
        <v>966</v>
      </c>
      <c r="N1813" t="s">
        <v>473</v>
      </c>
      <c r="P1813" t="s">
        <v>54</v>
      </c>
      <c r="Q1813">
        <v>2008</v>
      </c>
      <c r="S1813">
        <v>2012</v>
      </c>
      <c r="T1813" t="s">
        <v>36</v>
      </c>
      <c r="U1813" t="s">
        <v>37</v>
      </c>
      <c r="V1813" t="s">
        <v>7517</v>
      </c>
    </row>
    <row r="1814" spans="2:27" x14ac:dyDescent="0.35">
      <c r="B1814">
        <v>1893</v>
      </c>
      <c r="C1814" t="s">
        <v>112</v>
      </c>
      <c r="D1814" t="s">
        <v>7518</v>
      </c>
      <c r="E1814" t="s">
        <v>7519</v>
      </c>
      <c r="F1814" t="s">
        <v>7</v>
      </c>
      <c r="H1814" t="s">
        <v>115</v>
      </c>
      <c r="K1814" t="s">
        <v>201</v>
      </c>
      <c r="L1814" t="s">
        <v>44</v>
      </c>
      <c r="N1814" t="s">
        <v>532</v>
      </c>
      <c r="P1814" t="s">
        <v>47</v>
      </c>
      <c r="Q1814">
        <v>2009</v>
      </c>
      <c r="T1814" t="s">
        <v>36</v>
      </c>
      <c r="U1814" t="s">
        <v>7520</v>
      </c>
      <c r="V1814" t="s">
        <v>7521</v>
      </c>
    </row>
    <row r="1815" spans="2:27" x14ac:dyDescent="0.35">
      <c r="B1815">
        <v>1894</v>
      </c>
      <c r="C1815" t="s">
        <v>177</v>
      </c>
      <c r="D1815" t="s">
        <v>7522</v>
      </c>
      <c r="E1815" t="s">
        <v>7523</v>
      </c>
      <c r="F1815" t="s">
        <v>7</v>
      </c>
      <c r="H1815" t="s">
        <v>180</v>
      </c>
      <c r="K1815" t="s">
        <v>7292</v>
      </c>
      <c r="L1815" t="s">
        <v>993</v>
      </c>
      <c r="M1815" t="s">
        <v>7524</v>
      </c>
      <c r="N1815" t="s">
        <v>53</v>
      </c>
      <c r="P1815" t="s">
        <v>47</v>
      </c>
      <c r="Q1815">
        <v>2006</v>
      </c>
      <c r="T1815" t="s">
        <v>158</v>
      </c>
      <c r="U1815" t="s">
        <v>37</v>
      </c>
      <c r="V1815" t="s">
        <v>1557</v>
      </c>
    </row>
    <row r="1816" spans="2:27" x14ac:dyDescent="0.35">
      <c r="B1816">
        <v>1895</v>
      </c>
      <c r="C1816" t="s">
        <v>112</v>
      </c>
      <c r="D1816" t="s">
        <v>7525</v>
      </c>
      <c r="E1816" t="s">
        <v>7526</v>
      </c>
      <c r="F1816" t="s">
        <v>7</v>
      </c>
      <c r="H1816" t="s">
        <v>115</v>
      </c>
      <c r="K1816" t="s">
        <v>293</v>
      </c>
      <c r="L1816" t="s">
        <v>1908</v>
      </c>
      <c r="M1816" t="s">
        <v>1252</v>
      </c>
      <c r="N1816" t="s">
        <v>532</v>
      </c>
      <c r="P1816" t="s">
        <v>47</v>
      </c>
      <c r="Q1816">
        <v>2003</v>
      </c>
      <c r="T1816" t="s">
        <v>36</v>
      </c>
      <c r="U1816" t="s">
        <v>533</v>
      </c>
      <c r="V1816" t="s">
        <v>7527</v>
      </c>
    </row>
    <row r="1817" spans="2:27" x14ac:dyDescent="0.35">
      <c r="B1817">
        <v>1896</v>
      </c>
      <c r="C1817" t="s">
        <v>83</v>
      </c>
      <c r="D1817" s="1" t="s">
        <v>7528</v>
      </c>
      <c r="E1817" t="s">
        <v>7529</v>
      </c>
      <c r="F1817" t="s">
        <v>7</v>
      </c>
      <c r="H1817" t="s">
        <v>86</v>
      </c>
      <c r="K1817" t="s">
        <v>7530</v>
      </c>
      <c r="L1817" t="s">
        <v>628</v>
      </c>
      <c r="N1817" t="s">
        <v>34</v>
      </c>
      <c r="P1817" t="s">
        <v>54</v>
      </c>
      <c r="Q1817">
        <v>2003</v>
      </c>
      <c r="T1817" t="s">
        <v>36</v>
      </c>
      <c r="U1817" t="s">
        <v>37</v>
      </c>
      <c r="V1817" t="s">
        <v>7531</v>
      </c>
    </row>
    <row r="1818" spans="2:27" x14ac:dyDescent="0.35">
      <c r="B1818">
        <v>1897</v>
      </c>
      <c r="C1818" t="s">
        <v>112</v>
      </c>
      <c r="D1818" t="s">
        <v>7532</v>
      </c>
      <c r="E1818" t="s">
        <v>7533</v>
      </c>
      <c r="F1818" t="s">
        <v>7</v>
      </c>
      <c r="H1818" t="s">
        <v>115</v>
      </c>
      <c r="K1818" t="s">
        <v>123</v>
      </c>
      <c r="L1818" t="s">
        <v>96</v>
      </c>
      <c r="M1818" t="s">
        <v>7534</v>
      </c>
      <c r="N1818" t="s">
        <v>34</v>
      </c>
      <c r="P1818" t="s">
        <v>47</v>
      </c>
      <c r="Q1818">
        <v>2009</v>
      </c>
      <c r="T1818" t="s">
        <v>36</v>
      </c>
      <c r="U1818" t="s">
        <v>37</v>
      </c>
      <c r="V1818" t="s">
        <v>7535</v>
      </c>
    </row>
    <row r="1819" spans="2:27" x14ac:dyDescent="0.35">
      <c r="B1819">
        <v>1898</v>
      </c>
      <c r="C1819" t="s">
        <v>177</v>
      </c>
      <c r="D1819" t="s">
        <v>7536</v>
      </c>
      <c r="E1819" t="s">
        <v>7537</v>
      </c>
      <c r="F1819" t="s">
        <v>7</v>
      </c>
      <c r="H1819" t="s">
        <v>180</v>
      </c>
      <c r="K1819" t="s">
        <v>6241</v>
      </c>
      <c r="L1819" t="s">
        <v>7538</v>
      </c>
      <c r="N1819" t="s">
        <v>34</v>
      </c>
      <c r="P1819" t="s">
        <v>47</v>
      </c>
      <c r="Q1819">
        <v>2002</v>
      </c>
      <c r="T1819" t="s">
        <v>36</v>
      </c>
      <c r="U1819" t="s">
        <v>37</v>
      </c>
      <c r="V1819" t="s">
        <v>7539</v>
      </c>
    </row>
    <row r="1820" spans="2:27" x14ac:dyDescent="0.35">
      <c r="B1820">
        <v>1899</v>
      </c>
      <c r="C1820" t="s">
        <v>217</v>
      </c>
      <c r="D1820" t="s">
        <v>7540</v>
      </c>
      <c r="E1820" t="s">
        <v>7541</v>
      </c>
      <c r="F1820" t="s">
        <v>7</v>
      </c>
      <c r="H1820" t="s">
        <v>220</v>
      </c>
      <c r="K1820" t="s">
        <v>1305</v>
      </c>
      <c r="L1820" t="s">
        <v>96</v>
      </c>
      <c r="M1820" t="s">
        <v>7542</v>
      </c>
      <c r="N1820" t="s">
        <v>34</v>
      </c>
      <c r="P1820" t="s">
        <v>47</v>
      </c>
      <c r="Q1820">
        <v>2005</v>
      </c>
      <c r="T1820" t="s">
        <v>158</v>
      </c>
      <c r="U1820" t="s">
        <v>37</v>
      </c>
      <c r="V1820" t="s">
        <v>7543</v>
      </c>
      <c r="W1820" t="s">
        <v>7544</v>
      </c>
      <c r="X1820" t="s">
        <v>7545</v>
      </c>
      <c r="Y1820" t="s">
        <v>7546</v>
      </c>
      <c r="Z1820" t="s">
        <v>252</v>
      </c>
      <c r="AA1820" t="s">
        <v>7547</v>
      </c>
    </row>
    <row r="1821" spans="2:27" x14ac:dyDescent="0.35">
      <c r="B1821">
        <v>1901</v>
      </c>
      <c r="C1821" t="s">
        <v>112</v>
      </c>
      <c r="D1821" t="s">
        <v>7548</v>
      </c>
      <c r="E1821" t="s">
        <v>7549</v>
      </c>
      <c r="F1821" t="s">
        <v>7</v>
      </c>
      <c r="H1821" t="s">
        <v>115</v>
      </c>
      <c r="K1821" t="s">
        <v>74</v>
      </c>
      <c r="L1821" t="s">
        <v>32</v>
      </c>
      <c r="N1821" t="s">
        <v>34</v>
      </c>
      <c r="P1821" t="s">
        <v>47</v>
      </c>
      <c r="Q1821">
        <v>2014</v>
      </c>
      <c r="T1821" t="s">
        <v>36</v>
      </c>
      <c r="U1821" t="s">
        <v>37</v>
      </c>
      <c r="V1821" t="s">
        <v>7550</v>
      </c>
    </row>
    <row r="1822" spans="2:27" x14ac:dyDescent="0.35">
      <c r="B1822">
        <v>1902</v>
      </c>
      <c r="C1822" t="s">
        <v>407</v>
      </c>
      <c r="D1822" t="s">
        <v>7551</v>
      </c>
      <c r="E1822" t="s">
        <v>7552</v>
      </c>
      <c r="F1822" t="s">
        <v>7</v>
      </c>
      <c r="H1822" t="s">
        <v>410</v>
      </c>
      <c r="K1822" t="s">
        <v>87</v>
      </c>
      <c r="L1822" t="s">
        <v>88</v>
      </c>
      <c r="M1822" t="s">
        <v>7553</v>
      </c>
      <c r="N1822" t="s">
        <v>53</v>
      </c>
      <c r="P1822" t="s">
        <v>36</v>
      </c>
      <c r="Q1822">
        <v>2010</v>
      </c>
      <c r="R1822">
        <v>2010</v>
      </c>
      <c r="T1822" t="s">
        <v>36</v>
      </c>
      <c r="U1822" t="s">
        <v>37</v>
      </c>
      <c r="V1822" t="s">
        <v>7554</v>
      </c>
    </row>
    <row r="1823" spans="2:27" x14ac:dyDescent="0.35">
      <c r="B1823">
        <v>1903</v>
      </c>
      <c r="C1823" t="s">
        <v>128</v>
      </c>
      <c r="D1823" s="1" t="s">
        <v>7555</v>
      </c>
      <c r="E1823" t="s">
        <v>7556</v>
      </c>
      <c r="F1823" t="s">
        <v>7</v>
      </c>
      <c r="H1823" t="s">
        <v>131</v>
      </c>
      <c r="K1823" t="s">
        <v>7557</v>
      </c>
      <c r="L1823" t="s">
        <v>3693</v>
      </c>
      <c r="M1823" t="s">
        <v>7558</v>
      </c>
      <c r="N1823" t="s">
        <v>392</v>
      </c>
      <c r="P1823" t="s">
        <v>47</v>
      </c>
      <c r="Q1823">
        <v>2008</v>
      </c>
      <c r="T1823" t="s">
        <v>158</v>
      </c>
      <c r="U1823" t="s">
        <v>7559</v>
      </c>
      <c r="V1823" t="s">
        <v>7560</v>
      </c>
      <c r="W1823" t="s">
        <v>7561</v>
      </c>
      <c r="X1823" t="s">
        <v>679</v>
      </c>
      <c r="Y1823">
        <v>30</v>
      </c>
      <c r="AA1823">
        <v>2020</v>
      </c>
    </row>
    <row r="1824" spans="2:27" x14ac:dyDescent="0.35">
      <c r="B1824">
        <v>1904</v>
      </c>
      <c r="C1824" t="s">
        <v>461</v>
      </c>
      <c r="D1824" t="s">
        <v>7562</v>
      </c>
      <c r="E1824" t="s">
        <v>7563</v>
      </c>
      <c r="F1824" t="s">
        <v>7</v>
      </c>
      <c r="H1824" t="s">
        <v>464</v>
      </c>
      <c r="K1824" t="s">
        <v>201</v>
      </c>
      <c r="L1824" t="s">
        <v>187</v>
      </c>
      <c r="N1824" t="s">
        <v>532</v>
      </c>
      <c r="P1824" t="s">
        <v>444</v>
      </c>
      <c r="Q1824">
        <v>2007</v>
      </c>
      <c r="T1824" t="s">
        <v>36</v>
      </c>
      <c r="U1824" t="s">
        <v>2552</v>
      </c>
      <c r="V1824" t="s">
        <v>7564</v>
      </c>
    </row>
    <row r="1825" spans="2:22" x14ac:dyDescent="0.35">
      <c r="B1825">
        <v>1905</v>
      </c>
      <c r="C1825" t="s">
        <v>65</v>
      </c>
      <c r="D1825" t="s">
        <v>7565</v>
      </c>
      <c r="E1825" t="s">
        <v>7566</v>
      </c>
      <c r="F1825" t="s">
        <v>7</v>
      </c>
      <c r="H1825" t="s">
        <v>68</v>
      </c>
      <c r="K1825" t="s">
        <v>7567</v>
      </c>
      <c r="L1825" t="s">
        <v>7568</v>
      </c>
      <c r="M1825" t="s">
        <v>7569</v>
      </c>
      <c r="N1825" t="s">
        <v>63</v>
      </c>
      <c r="P1825" t="s">
        <v>47</v>
      </c>
      <c r="Q1825">
        <v>2010</v>
      </c>
      <c r="T1825" t="s">
        <v>36</v>
      </c>
      <c r="U1825" t="s">
        <v>37</v>
      </c>
      <c r="V1825" t="s">
        <v>7570</v>
      </c>
    </row>
    <row r="1826" spans="2:22" x14ac:dyDescent="0.35">
      <c r="B1826">
        <v>1906</v>
      </c>
      <c r="C1826" t="s">
        <v>83</v>
      </c>
      <c r="D1826" s="1" t="s">
        <v>7571</v>
      </c>
      <c r="E1826" t="s">
        <v>7572</v>
      </c>
      <c r="F1826" t="s">
        <v>7</v>
      </c>
      <c r="H1826" t="s">
        <v>86</v>
      </c>
      <c r="K1826" t="s">
        <v>123</v>
      </c>
      <c r="L1826" t="s">
        <v>7573</v>
      </c>
      <c r="N1826" t="s">
        <v>63</v>
      </c>
      <c r="P1826" t="s">
        <v>54</v>
      </c>
      <c r="Q1826">
        <v>2011</v>
      </c>
      <c r="S1826">
        <v>2015</v>
      </c>
      <c r="T1826" t="s">
        <v>36</v>
      </c>
      <c r="U1826" t="s">
        <v>37</v>
      </c>
      <c r="V1826" t="s">
        <v>7574</v>
      </c>
    </row>
    <row r="1827" spans="2:22" x14ac:dyDescent="0.35">
      <c r="B1827">
        <v>1907</v>
      </c>
      <c r="C1827" t="s">
        <v>83</v>
      </c>
      <c r="D1827" s="1" t="s">
        <v>7575</v>
      </c>
      <c r="E1827" t="s">
        <v>7576</v>
      </c>
      <c r="F1827" t="s">
        <v>7</v>
      </c>
      <c r="H1827" t="s">
        <v>86</v>
      </c>
      <c r="K1827" t="s">
        <v>2282</v>
      </c>
      <c r="L1827" t="s">
        <v>722</v>
      </c>
      <c r="N1827" t="s">
        <v>63</v>
      </c>
      <c r="P1827" t="s">
        <v>54</v>
      </c>
      <c r="Q1827">
        <v>2009</v>
      </c>
      <c r="S1827">
        <v>2012</v>
      </c>
      <c r="T1827" t="s">
        <v>36</v>
      </c>
      <c r="U1827" t="s">
        <v>37</v>
      </c>
      <c r="V1827" t="s">
        <v>7577</v>
      </c>
    </row>
    <row r="1828" spans="2:22" x14ac:dyDescent="0.35">
      <c r="B1828">
        <v>1908</v>
      </c>
      <c r="C1828" t="s">
        <v>83</v>
      </c>
      <c r="D1828" s="1" t="s">
        <v>7578</v>
      </c>
      <c r="E1828" t="s">
        <v>7579</v>
      </c>
      <c r="F1828" t="s">
        <v>7</v>
      </c>
      <c r="H1828" t="s">
        <v>86</v>
      </c>
      <c r="K1828" t="s">
        <v>4651</v>
      </c>
      <c r="L1828" t="s">
        <v>416</v>
      </c>
      <c r="N1828" t="s">
        <v>134</v>
      </c>
      <c r="P1828" t="s">
        <v>47</v>
      </c>
      <c r="Q1828">
        <v>2010</v>
      </c>
      <c r="T1828" t="s">
        <v>36</v>
      </c>
      <c r="U1828" t="s">
        <v>37</v>
      </c>
      <c r="V1828" t="s">
        <v>7580</v>
      </c>
    </row>
    <row r="1829" spans="2:22" x14ac:dyDescent="0.35">
      <c r="B1829">
        <v>1909</v>
      </c>
      <c r="C1829" t="s">
        <v>1283</v>
      </c>
      <c r="D1829" t="s">
        <v>7581</v>
      </c>
      <c r="E1829" t="s">
        <v>7582</v>
      </c>
      <c r="F1829" t="s">
        <v>7</v>
      </c>
      <c r="H1829" t="s">
        <v>1286</v>
      </c>
      <c r="K1829" t="s">
        <v>7583</v>
      </c>
      <c r="L1829" t="s">
        <v>187</v>
      </c>
      <c r="M1829" t="s">
        <v>7584</v>
      </c>
      <c r="N1829" t="s">
        <v>189</v>
      </c>
      <c r="P1829" t="s">
        <v>47</v>
      </c>
      <c r="Q1829">
        <v>1995</v>
      </c>
      <c r="T1829" t="s">
        <v>36</v>
      </c>
      <c r="U1829" t="s">
        <v>37</v>
      </c>
      <c r="V1829" t="s">
        <v>6768</v>
      </c>
    </row>
    <row r="1830" spans="2:22" x14ac:dyDescent="0.35">
      <c r="B1830">
        <v>1910</v>
      </c>
      <c r="C1830" t="s">
        <v>83</v>
      </c>
      <c r="D1830" s="1" t="s">
        <v>7585</v>
      </c>
      <c r="E1830" t="s">
        <v>7586</v>
      </c>
      <c r="F1830" t="s">
        <v>7</v>
      </c>
      <c r="H1830" t="s">
        <v>86</v>
      </c>
      <c r="K1830" t="s">
        <v>123</v>
      </c>
      <c r="L1830" t="s">
        <v>44</v>
      </c>
      <c r="M1830" t="s">
        <v>7587</v>
      </c>
      <c r="N1830" t="s">
        <v>134</v>
      </c>
      <c r="P1830" t="s">
        <v>3025</v>
      </c>
      <c r="Q1830">
        <v>2015</v>
      </c>
      <c r="T1830" t="s">
        <v>36</v>
      </c>
      <c r="U1830" t="s">
        <v>676</v>
      </c>
      <c r="V1830" t="s">
        <v>7588</v>
      </c>
    </row>
    <row r="1831" spans="2:22" x14ac:dyDescent="0.35">
      <c r="B1831">
        <v>1911</v>
      </c>
      <c r="C1831" t="s">
        <v>177</v>
      </c>
      <c r="D1831" t="s">
        <v>7589</v>
      </c>
      <c r="E1831" t="s">
        <v>7590</v>
      </c>
      <c r="F1831" t="s">
        <v>7</v>
      </c>
      <c r="H1831" t="s">
        <v>180</v>
      </c>
      <c r="K1831" t="s">
        <v>7591</v>
      </c>
      <c r="L1831" t="s">
        <v>339</v>
      </c>
      <c r="N1831" t="s">
        <v>473</v>
      </c>
      <c r="P1831" t="s">
        <v>47</v>
      </c>
      <c r="Q1831">
        <v>2004</v>
      </c>
      <c r="T1831" t="s">
        <v>36</v>
      </c>
      <c r="U1831" t="s">
        <v>37</v>
      </c>
      <c r="V1831" t="s">
        <v>7592</v>
      </c>
    </row>
    <row r="1832" spans="2:22" x14ac:dyDescent="0.35">
      <c r="B1832">
        <v>1912</v>
      </c>
      <c r="C1832" t="s">
        <v>112</v>
      </c>
      <c r="D1832" t="s">
        <v>7593</v>
      </c>
      <c r="E1832" t="s">
        <v>7594</v>
      </c>
      <c r="F1832" t="s">
        <v>7</v>
      </c>
      <c r="H1832" t="s">
        <v>115</v>
      </c>
      <c r="K1832" t="s">
        <v>7595</v>
      </c>
      <c r="L1832" t="s">
        <v>32</v>
      </c>
      <c r="N1832" t="s">
        <v>34</v>
      </c>
      <c r="P1832" t="s">
        <v>47</v>
      </c>
      <c r="Q1832">
        <v>2010</v>
      </c>
      <c r="R1832">
        <v>2010</v>
      </c>
      <c r="T1832" t="s">
        <v>36</v>
      </c>
      <c r="U1832" t="s">
        <v>37</v>
      </c>
      <c r="V1832" t="s">
        <v>7596</v>
      </c>
    </row>
    <row r="1833" spans="2:22" x14ac:dyDescent="0.35">
      <c r="B1833">
        <v>1913</v>
      </c>
      <c r="C1833" t="s">
        <v>461</v>
      </c>
      <c r="D1833" t="s">
        <v>7597</v>
      </c>
      <c r="E1833" t="s">
        <v>7598</v>
      </c>
      <c r="F1833" t="s">
        <v>7</v>
      </c>
      <c r="H1833" t="s">
        <v>464</v>
      </c>
      <c r="K1833" t="s">
        <v>201</v>
      </c>
      <c r="L1833" t="s">
        <v>785</v>
      </c>
      <c r="N1833" t="s">
        <v>532</v>
      </c>
      <c r="P1833" t="s">
        <v>444</v>
      </c>
      <c r="Q1833">
        <v>2007</v>
      </c>
      <c r="T1833" t="s">
        <v>36</v>
      </c>
      <c r="U1833" t="s">
        <v>2552</v>
      </c>
      <c r="V1833" t="s">
        <v>7599</v>
      </c>
    </row>
    <row r="1834" spans="2:22" x14ac:dyDescent="0.35">
      <c r="B1834">
        <v>1914</v>
      </c>
      <c r="C1834" t="s">
        <v>83</v>
      </c>
      <c r="D1834" s="1" t="s">
        <v>7600</v>
      </c>
      <c r="E1834" t="s">
        <v>7601</v>
      </c>
      <c r="F1834" t="s">
        <v>7</v>
      </c>
      <c r="H1834" t="s">
        <v>86</v>
      </c>
      <c r="K1834" t="s">
        <v>7602</v>
      </c>
      <c r="L1834" t="s">
        <v>44</v>
      </c>
      <c r="M1834" t="s">
        <v>7603</v>
      </c>
      <c r="N1834" t="s">
        <v>197</v>
      </c>
      <c r="P1834" t="s">
        <v>47</v>
      </c>
      <c r="Q1834">
        <v>2002</v>
      </c>
      <c r="R1834">
        <v>2003</v>
      </c>
      <c r="T1834" t="s">
        <v>36</v>
      </c>
      <c r="U1834" t="s">
        <v>1521</v>
      </c>
      <c r="V1834" t="s">
        <v>7604</v>
      </c>
    </row>
    <row r="1835" spans="2:22" x14ac:dyDescent="0.35">
      <c r="B1835">
        <v>1915</v>
      </c>
      <c r="C1835" t="s">
        <v>56</v>
      </c>
      <c r="D1835" t="s">
        <v>7605</v>
      </c>
      <c r="E1835" t="s">
        <v>7606</v>
      </c>
      <c r="F1835" t="s">
        <v>7</v>
      </c>
      <c r="H1835" t="s">
        <v>59</v>
      </c>
      <c r="K1835" t="s">
        <v>123</v>
      </c>
      <c r="L1835" t="s">
        <v>44</v>
      </c>
      <c r="M1835" t="s">
        <v>1252</v>
      </c>
      <c r="N1835" t="s">
        <v>36</v>
      </c>
      <c r="P1835" t="s">
        <v>54</v>
      </c>
      <c r="Q1835">
        <v>2011</v>
      </c>
      <c r="S1835">
        <v>2015</v>
      </c>
      <c r="T1835" t="s">
        <v>36</v>
      </c>
      <c r="U1835" t="s">
        <v>1521</v>
      </c>
      <c r="V1835" t="s">
        <v>7607</v>
      </c>
    </row>
    <row r="1836" spans="2:22" x14ac:dyDescent="0.35">
      <c r="B1836">
        <v>1916</v>
      </c>
      <c r="C1836" t="s">
        <v>217</v>
      </c>
      <c r="D1836" t="s">
        <v>7608</v>
      </c>
      <c r="E1836" t="s">
        <v>7609</v>
      </c>
      <c r="F1836" t="s">
        <v>7</v>
      </c>
      <c r="H1836" t="s">
        <v>220</v>
      </c>
      <c r="K1836" t="s">
        <v>7610</v>
      </c>
      <c r="L1836" t="s">
        <v>44</v>
      </c>
      <c r="M1836" t="s">
        <v>7611</v>
      </c>
      <c r="N1836" t="s">
        <v>134</v>
      </c>
      <c r="P1836" t="s">
        <v>47</v>
      </c>
      <c r="Q1836">
        <v>2007</v>
      </c>
      <c r="T1836" t="s">
        <v>36</v>
      </c>
      <c r="U1836" t="s">
        <v>37</v>
      </c>
      <c r="V1836" t="s">
        <v>7612</v>
      </c>
    </row>
    <row r="1837" spans="2:22" x14ac:dyDescent="0.35">
      <c r="B1837">
        <v>1917</v>
      </c>
      <c r="C1837" t="s">
        <v>217</v>
      </c>
      <c r="D1837" t="s">
        <v>7613</v>
      </c>
      <c r="E1837" t="s">
        <v>7614</v>
      </c>
      <c r="F1837" t="s">
        <v>7</v>
      </c>
      <c r="H1837" t="s">
        <v>220</v>
      </c>
      <c r="K1837" t="s">
        <v>835</v>
      </c>
      <c r="L1837" t="s">
        <v>44</v>
      </c>
      <c r="N1837" t="s">
        <v>319</v>
      </c>
      <c r="P1837" t="s">
        <v>54</v>
      </c>
      <c r="Q1837">
        <v>2007</v>
      </c>
      <c r="R1837">
        <v>2007</v>
      </c>
      <c r="S1837">
        <v>2010</v>
      </c>
      <c r="T1837" t="s">
        <v>36</v>
      </c>
      <c r="U1837" t="s">
        <v>37</v>
      </c>
      <c r="V1837" t="s">
        <v>7615</v>
      </c>
    </row>
    <row r="1838" spans="2:22" x14ac:dyDescent="0.35">
      <c r="B1838">
        <v>1918</v>
      </c>
      <c r="C1838" t="s">
        <v>128</v>
      </c>
      <c r="D1838" s="1" t="s">
        <v>7616</v>
      </c>
      <c r="E1838" t="s">
        <v>7617</v>
      </c>
      <c r="F1838" t="s">
        <v>7</v>
      </c>
      <c r="H1838" t="s">
        <v>131</v>
      </c>
      <c r="K1838" t="s">
        <v>385</v>
      </c>
      <c r="L1838" t="s">
        <v>44</v>
      </c>
      <c r="M1838" t="s">
        <v>7618</v>
      </c>
      <c r="N1838" t="s">
        <v>134</v>
      </c>
      <c r="P1838" t="s">
        <v>35</v>
      </c>
      <c r="Q1838">
        <v>2007</v>
      </c>
      <c r="R1838">
        <v>2011</v>
      </c>
      <c r="S1838">
        <v>2015</v>
      </c>
      <c r="T1838" t="s">
        <v>36</v>
      </c>
      <c r="U1838" t="s">
        <v>37</v>
      </c>
      <c r="V1838" t="s">
        <v>7619</v>
      </c>
    </row>
    <row r="1839" spans="2:22" x14ac:dyDescent="0.35">
      <c r="B1839">
        <v>1919</v>
      </c>
      <c r="C1839" t="s">
        <v>128</v>
      </c>
      <c r="D1839" s="1" t="s">
        <v>7620</v>
      </c>
      <c r="E1839" t="s">
        <v>7617</v>
      </c>
      <c r="F1839" t="s">
        <v>7</v>
      </c>
      <c r="H1839" t="s">
        <v>131</v>
      </c>
      <c r="K1839" t="s">
        <v>385</v>
      </c>
      <c r="L1839" t="s">
        <v>44</v>
      </c>
      <c r="M1839" t="s">
        <v>7621</v>
      </c>
      <c r="N1839" t="s">
        <v>134</v>
      </c>
      <c r="P1839" t="s">
        <v>444</v>
      </c>
      <c r="Q1839">
        <v>2011</v>
      </c>
      <c r="R1839">
        <v>2016</v>
      </c>
      <c r="S1839">
        <v>2020</v>
      </c>
      <c r="T1839" t="s">
        <v>36</v>
      </c>
      <c r="U1839" t="s">
        <v>37</v>
      </c>
      <c r="V1839" t="s">
        <v>7622</v>
      </c>
    </row>
    <row r="1840" spans="2:22" x14ac:dyDescent="0.35">
      <c r="B1840">
        <v>1920</v>
      </c>
      <c r="C1840" t="s">
        <v>461</v>
      </c>
      <c r="D1840" t="s">
        <v>7623</v>
      </c>
      <c r="E1840" t="s">
        <v>7624</v>
      </c>
      <c r="F1840" t="s">
        <v>7</v>
      </c>
      <c r="H1840" t="s">
        <v>464</v>
      </c>
      <c r="K1840" t="s">
        <v>87</v>
      </c>
      <c r="L1840" t="s">
        <v>1555</v>
      </c>
      <c r="M1840" t="s">
        <v>7625</v>
      </c>
      <c r="N1840" t="s">
        <v>53</v>
      </c>
      <c r="P1840" t="s">
        <v>47</v>
      </c>
      <c r="Q1840">
        <v>2011</v>
      </c>
      <c r="T1840" t="s">
        <v>158</v>
      </c>
      <c r="U1840" t="s">
        <v>37</v>
      </c>
      <c r="V1840" t="s">
        <v>7626</v>
      </c>
    </row>
    <row r="1841" spans="2:27" x14ac:dyDescent="0.35">
      <c r="B1841">
        <v>1921</v>
      </c>
      <c r="C1841" t="s">
        <v>499</v>
      </c>
      <c r="D1841" t="s">
        <v>7627</v>
      </c>
      <c r="E1841" t="s">
        <v>7628</v>
      </c>
      <c r="F1841" t="s">
        <v>7</v>
      </c>
      <c r="H1841" t="s">
        <v>502</v>
      </c>
      <c r="K1841" t="s">
        <v>385</v>
      </c>
      <c r="L1841" t="s">
        <v>44</v>
      </c>
      <c r="M1841" t="s">
        <v>7629</v>
      </c>
      <c r="N1841" t="s">
        <v>319</v>
      </c>
      <c r="P1841" t="s">
        <v>47</v>
      </c>
      <c r="Q1841">
        <v>2013</v>
      </c>
      <c r="T1841" t="s">
        <v>36</v>
      </c>
      <c r="U1841" t="s">
        <v>37</v>
      </c>
      <c r="V1841" t="s">
        <v>7630</v>
      </c>
    </row>
    <row r="1842" spans="2:27" x14ac:dyDescent="0.35">
      <c r="B1842">
        <v>1922</v>
      </c>
      <c r="C1842" t="s">
        <v>450</v>
      </c>
      <c r="D1842" t="s">
        <v>7631</v>
      </c>
      <c r="E1842" t="s">
        <v>7628</v>
      </c>
      <c r="F1842" t="s">
        <v>7</v>
      </c>
      <c r="H1842" t="s">
        <v>453</v>
      </c>
      <c r="K1842" t="s">
        <v>7632</v>
      </c>
      <c r="L1842" t="s">
        <v>44</v>
      </c>
      <c r="M1842" t="s">
        <v>7633</v>
      </c>
      <c r="N1842" t="s">
        <v>319</v>
      </c>
      <c r="P1842" t="s">
        <v>54</v>
      </c>
      <c r="Q1842">
        <v>2011</v>
      </c>
      <c r="R1842">
        <v>2011</v>
      </c>
      <c r="S1842">
        <f>2020</f>
        <v>2020</v>
      </c>
      <c r="T1842" t="s">
        <v>36</v>
      </c>
      <c r="U1842" t="s">
        <v>365</v>
      </c>
      <c r="V1842" t="s">
        <v>7634</v>
      </c>
      <c r="W1842" t="s">
        <v>7635</v>
      </c>
      <c r="X1842" t="s">
        <v>436</v>
      </c>
      <c r="Y1842" t="s">
        <v>7636</v>
      </c>
      <c r="Z1842" t="s">
        <v>1347</v>
      </c>
      <c r="AA1842" t="s">
        <v>7637</v>
      </c>
    </row>
    <row r="1843" spans="2:27" x14ac:dyDescent="0.35">
      <c r="B1843">
        <v>1923</v>
      </c>
      <c r="C1843" t="s">
        <v>39</v>
      </c>
      <c r="D1843" t="s">
        <v>7638</v>
      </c>
      <c r="E1843" t="s">
        <v>7639</v>
      </c>
      <c r="F1843" t="s">
        <v>7</v>
      </c>
      <c r="H1843" t="s">
        <v>42</v>
      </c>
      <c r="K1843" t="s">
        <v>7640</v>
      </c>
      <c r="L1843" t="s">
        <v>44</v>
      </c>
      <c r="N1843" t="s">
        <v>134</v>
      </c>
      <c r="P1843" t="s">
        <v>35</v>
      </c>
      <c r="Q1843">
        <v>2000</v>
      </c>
      <c r="T1843" t="s">
        <v>36</v>
      </c>
      <c r="U1843" t="s">
        <v>37</v>
      </c>
      <c r="V1843" t="s">
        <v>7641</v>
      </c>
    </row>
    <row r="1844" spans="2:27" x14ac:dyDescent="0.35">
      <c r="B1844">
        <v>1924</v>
      </c>
      <c r="C1844" t="s">
        <v>39</v>
      </c>
      <c r="D1844" t="s">
        <v>7642</v>
      </c>
      <c r="E1844" t="s">
        <v>7643</v>
      </c>
      <c r="F1844" t="s">
        <v>7</v>
      </c>
      <c r="H1844" t="s">
        <v>42</v>
      </c>
      <c r="K1844" t="s">
        <v>123</v>
      </c>
      <c r="L1844" t="s">
        <v>44</v>
      </c>
      <c r="N1844" t="s">
        <v>117</v>
      </c>
      <c r="P1844" t="s">
        <v>47</v>
      </c>
      <c r="Q1844">
        <v>2005</v>
      </c>
      <c r="T1844" t="s">
        <v>36</v>
      </c>
      <c r="U1844" t="s">
        <v>37</v>
      </c>
      <c r="V1844" t="s">
        <v>7641</v>
      </c>
    </row>
    <row r="1845" spans="2:27" x14ac:dyDescent="0.35">
      <c r="B1845">
        <v>1925</v>
      </c>
      <c r="C1845" t="s">
        <v>83</v>
      </c>
      <c r="D1845" s="1" t="s">
        <v>7644</v>
      </c>
      <c r="E1845" t="s">
        <v>7645</v>
      </c>
      <c r="F1845" t="s">
        <v>7</v>
      </c>
      <c r="H1845" t="s">
        <v>86</v>
      </c>
      <c r="K1845" t="s">
        <v>123</v>
      </c>
      <c r="L1845" t="s">
        <v>44</v>
      </c>
      <c r="N1845" t="s">
        <v>197</v>
      </c>
      <c r="P1845" t="s">
        <v>47</v>
      </c>
      <c r="Q1845">
        <v>2015</v>
      </c>
      <c r="T1845" t="s">
        <v>36</v>
      </c>
      <c r="U1845" t="s">
        <v>1521</v>
      </c>
      <c r="V1845" t="s">
        <v>7646</v>
      </c>
    </row>
    <row r="1846" spans="2:27" x14ac:dyDescent="0.35">
      <c r="B1846">
        <v>1926</v>
      </c>
      <c r="C1846" t="s">
        <v>450</v>
      </c>
      <c r="D1846" t="s">
        <v>7647</v>
      </c>
      <c r="E1846" t="s">
        <v>7628</v>
      </c>
      <c r="F1846" t="s">
        <v>7</v>
      </c>
      <c r="H1846" t="s">
        <v>453</v>
      </c>
      <c r="K1846" t="s">
        <v>4832</v>
      </c>
      <c r="L1846" t="s">
        <v>32</v>
      </c>
      <c r="M1846" t="s">
        <v>7648</v>
      </c>
      <c r="N1846" t="s">
        <v>34</v>
      </c>
      <c r="P1846" t="s">
        <v>54</v>
      </c>
      <c r="Q1846">
        <v>2010</v>
      </c>
      <c r="R1846">
        <v>2010</v>
      </c>
      <c r="S1846">
        <v>2020</v>
      </c>
      <c r="T1846" t="s">
        <v>36</v>
      </c>
      <c r="U1846" t="s">
        <v>37</v>
      </c>
      <c r="V1846" t="s">
        <v>7634</v>
      </c>
    </row>
    <row r="1847" spans="2:27" x14ac:dyDescent="0.35">
      <c r="B1847">
        <v>1927</v>
      </c>
      <c r="C1847" t="s">
        <v>83</v>
      </c>
      <c r="D1847" s="1" t="s">
        <v>7649</v>
      </c>
      <c r="E1847" t="s">
        <v>7650</v>
      </c>
      <c r="F1847" t="s">
        <v>7</v>
      </c>
      <c r="H1847" t="s">
        <v>86</v>
      </c>
      <c r="K1847" t="s">
        <v>3701</v>
      </c>
      <c r="L1847" t="s">
        <v>32</v>
      </c>
      <c r="N1847" t="s">
        <v>34</v>
      </c>
      <c r="P1847" t="s">
        <v>54</v>
      </c>
      <c r="Q1847">
        <v>2006</v>
      </c>
      <c r="T1847" t="s">
        <v>36</v>
      </c>
      <c r="U1847" t="s">
        <v>37</v>
      </c>
      <c r="V1847" t="s">
        <v>5592</v>
      </c>
    </row>
    <row r="1848" spans="2:27" x14ac:dyDescent="0.35">
      <c r="B1848">
        <v>1928</v>
      </c>
      <c r="C1848" t="s">
        <v>83</v>
      </c>
      <c r="D1848" s="1" t="s">
        <v>7651</v>
      </c>
      <c r="E1848" t="s">
        <v>7652</v>
      </c>
      <c r="F1848" t="s">
        <v>7</v>
      </c>
      <c r="H1848" t="s">
        <v>86</v>
      </c>
      <c r="K1848" t="s">
        <v>87</v>
      </c>
      <c r="L1848" t="s">
        <v>1548</v>
      </c>
      <c r="M1848" t="s">
        <v>7653</v>
      </c>
      <c r="N1848" t="s">
        <v>392</v>
      </c>
      <c r="P1848" t="s">
        <v>47</v>
      </c>
      <c r="Q1848">
        <v>2010</v>
      </c>
      <c r="T1848" t="s">
        <v>36</v>
      </c>
      <c r="U1848" t="s">
        <v>37</v>
      </c>
      <c r="V1848" t="s">
        <v>7654</v>
      </c>
    </row>
    <row r="1849" spans="2:27" x14ac:dyDescent="0.35">
      <c r="B1849">
        <v>1929</v>
      </c>
      <c r="C1849" t="s">
        <v>1283</v>
      </c>
      <c r="D1849" t="s">
        <v>7655</v>
      </c>
      <c r="E1849" t="s">
        <v>7656</v>
      </c>
      <c r="F1849" t="s">
        <v>7</v>
      </c>
      <c r="H1849" t="s">
        <v>1286</v>
      </c>
      <c r="K1849" t="s">
        <v>7583</v>
      </c>
      <c r="L1849" t="s">
        <v>187</v>
      </c>
      <c r="M1849" t="s">
        <v>7657</v>
      </c>
      <c r="N1849" t="s">
        <v>189</v>
      </c>
      <c r="P1849" t="s">
        <v>47</v>
      </c>
      <c r="Q1849">
        <v>1995</v>
      </c>
      <c r="T1849" t="s">
        <v>36</v>
      </c>
      <c r="U1849" t="s">
        <v>37</v>
      </c>
      <c r="V1849" t="s">
        <v>6768</v>
      </c>
    </row>
    <row r="1850" spans="2:27" x14ac:dyDescent="0.35">
      <c r="B1850">
        <v>1930</v>
      </c>
      <c r="C1850" t="s">
        <v>177</v>
      </c>
      <c r="D1850" t="s">
        <v>7658</v>
      </c>
      <c r="E1850" t="s">
        <v>7659</v>
      </c>
      <c r="F1850" t="s">
        <v>7</v>
      </c>
      <c r="H1850" t="s">
        <v>180</v>
      </c>
      <c r="K1850" t="s">
        <v>7660</v>
      </c>
      <c r="L1850" t="s">
        <v>44</v>
      </c>
      <c r="N1850" t="s">
        <v>53</v>
      </c>
      <c r="P1850" t="s">
        <v>54</v>
      </c>
      <c r="Q1850">
        <v>2008</v>
      </c>
      <c r="T1850" t="s">
        <v>36</v>
      </c>
      <c r="U1850" t="s">
        <v>37</v>
      </c>
      <c r="V1850" t="s">
        <v>7661</v>
      </c>
    </row>
    <row r="1851" spans="2:27" x14ac:dyDescent="0.35">
      <c r="B1851">
        <v>1931</v>
      </c>
      <c r="C1851" t="s">
        <v>56</v>
      </c>
      <c r="D1851" t="s">
        <v>7662</v>
      </c>
      <c r="E1851" t="s">
        <v>7663</v>
      </c>
      <c r="F1851" t="s">
        <v>7</v>
      </c>
      <c r="H1851" t="s">
        <v>59</v>
      </c>
      <c r="K1851" t="s">
        <v>454</v>
      </c>
      <c r="L1851" t="s">
        <v>32</v>
      </c>
      <c r="N1851" t="s">
        <v>157</v>
      </c>
      <c r="P1851" t="s">
        <v>54</v>
      </c>
      <c r="Q1851">
        <v>2003</v>
      </c>
      <c r="T1851" t="s">
        <v>36</v>
      </c>
      <c r="U1851" t="s">
        <v>37</v>
      </c>
      <c r="V1851" t="s">
        <v>7664</v>
      </c>
    </row>
    <row r="1852" spans="2:27" x14ac:dyDescent="0.35">
      <c r="B1852">
        <v>1932</v>
      </c>
      <c r="C1852" t="s">
        <v>702</v>
      </c>
      <c r="D1852" t="s">
        <v>7665</v>
      </c>
      <c r="E1852" t="s">
        <v>7666</v>
      </c>
      <c r="F1852" t="s">
        <v>7</v>
      </c>
      <c r="H1852" t="s">
        <v>705</v>
      </c>
      <c r="K1852" t="s">
        <v>954</v>
      </c>
      <c r="L1852" t="s">
        <v>44</v>
      </c>
      <c r="M1852" t="s">
        <v>7667</v>
      </c>
      <c r="N1852" t="s">
        <v>134</v>
      </c>
      <c r="P1852" t="s">
        <v>47</v>
      </c>
      <c r="Q1852">
        <v>2005</v>
      </c>
      <c r="T1852" t="s">
        <v>36</v>
      </c>
      <c r="U1852" t="s">
        <v>37</v>
      </c>
      <c r="V1852" t="s">
        <v>7668</v>
      </c>
    </row>
    <row r="1853" spans="2:27" x14ac:dyDescent="0.35">
      <c r="B1853">
        <v>1933</v>
      </c>
      <c r="C1853" t="s">
        <v>461</v>
      </c>
      <c r="D1853" t="s">
        <v>7669</v>
      </c>
      <c r="E1853" t="s">
        <v>7670</v>
      </c>
      <c r="F1853" t="s">
        <v>7</v>
      </c>
      <c r="H1853" t="s">
        <v>464</v>
      </c>
      <c r="K1853" t="s">
        <v>1798</v>
      </c>
      <c r="L1853" t="s">
        <v>416</v>
      </c>
      <c r="N1853" t="s">
        <v>53</v>
      </c>
      <c r="P1853" t="s">
        <v>47</v>
      </c>
      <c r="Q1853">
        <v>2002</v>
      </c>
      <c r="T1853" t="s">
        <v>36</v>
      </c>
      <c r="U1853" t="s">
        <v>37</v>
      </c>
      <c r="V1853" t="s">
        <v>2236</v>
      </c>
    </row>
    <row r="1854" spans="2:27" x14ac:dyDescent="0.35">
      <c r="B1854">
        <v>1934</v>
      </c>
      <c r="C1854" t="s">
        <v>112</v>
      </c>
      <c r="D1854" t="s">
        <v>7671</v>
      </c>
      <c r="E1854" t="s">
        <v>7672</v>
      </c>
      <c r="F1854" t="s">
        <v>7</v>
      </c>
      <c r="H1854" t="s">
        <v>115</v>
      </c>
      <c r="K1854" t="s">
        <v>7673</v>
      </c>
      <c r="L1854" t="s">
        <v>61</v>
      </c>
      <c r="M1854" t="s">
        <v>7674</v>
      </c>
      <c r="N1854" t="s">
        <v>7217</v>
      </c>
      <c r="P1854" t="s">
        <v>54</v>
      </c>
      <c r="Q1854">
        <v>2013</v>
      </c>
      <c r="R1854">
        <v>2013</v>
      </c>
      <c r="S1854">
        <v>2020</v>
      </c>
      <c r="T1854" t="s">
        <v>158</v>
      </c>
      <c r="U1854" t="s">
        <v>37</v>
      </c>
      <c r="V1854" t="s">
        <v>7675</v>
      </c>
    </row>
    <row r="1855" spans="2:27" x14ac:dyDescent="0.35">
      <c r="B1855">
        <v>1935</v>
      </c>
      <c r="C1855" t="s">
        <v>112</v>
      </c>
      <c r="D1855" t="s">
        <v>7676</v>
      </c>
      <c r="E1855" t="s">
        <v>7677</v>
      </c>
      <c r="F1855" t="s">
        <v>7</v>
      </c>
      <c r="H1855" t="s">
        <v>115</v>
      </c>
      <c r="K1855" t="s">
        <v>7678</v>
      </c>
      <c r="L1855" t="s">
        <v>317</v>
      </c>
      <c r="M1855" t="s">
        <v>7679</v>
      </c>
      <c r="N1855" t="s">
        <v>146</v>
      </c>
      <c r="P1855" t="s">
        <v>444</v>
      </c>
      <c r="Q1855">
        <v>2012</v>
      </c>
      <c r="S1855">
        <v>2027</v>
      </c>
      <c r="T1855" t="s">
        <v>158</v>
      </c>
      <c r="U1855" t="s">
        <v>37</v>
      </c>
      <c r="V1855" t="s">
        <v>7680</v>
      </c>
      <c r="W1855" t="s">
        <v>2923</v>
      </c>
      <c r="X1855" t="s">
        <v>395</v>
      </c>
      <c r="Y1855">
        <v>57</v>
      </c>
      <c r="Z1855">
        <v>2017</v>
      </c>
      <c r="AA1855">
        <v>2027</v>
      </c>
    </row>
    <row r="1856" spans="2:27" x14ac:dyDescent="0.35">
      <c r="B1856">
        <v>1936</v>
      </c>
      <c r="C1856" t="s">
        <v>27</v>
      </c>
      <c r="D1856" t="s">
        <v>7681</v>
      </c>
      <c r="E1856" t="s">
        <v>7682</v>
      </c>
      <c r="F1856" t="s">
        <v>7</v>
      </c>
      <c r="H1856" t="s">
        <v>30</v>
      </c>
      <c r="K1856" t="s">
        <v>2282</v>
      </c>
      <c r="L1856" t="s">
        <v>317</v>
      </c>
      <c r="N1856" t="s">
        <v>319</v>
      </c>
      <c r="P1856" t="s">
        <v>47</v>
      </c>
      <c r="Q1856">
        <v>2010</v>
      </c>
      <c r="T1856" t="s">
        <v>36</v>
      </c>
      <c r="U1856" t="s">
        <v>37</v>
      </c>
      <c r="V1856" t="s">
        <v>7683</v>
      </c>
    </row>
    <row r="1857" spans="2:27" x14ac:dyDescent="0.35">
      <c r="B1857">
        <v>1937</v>
      </c>
      <c r="C1857" t="s">
        <v>217</v>
      </c>
      <c r="D1857" t="s">
        <v>7684</v>
      </c>
      <c r="E1857" t="s">
        <v>7685</v>
      </c>
      <c r="F1857" t="s">
        <v>7</v>
      </c>
      <c r="H1857" t="s">
        <v>220</v>
      </c>
      <c r="K1857" t="s">
        <v>7686</v>
      </c>
      <c r="L1857" t="s">
        <v>7687</v>
      </c>
      <c r="M1857" t="s">
        <v>7688</v>
      </c>
      <c r="N1857" t="s">
        <v>53</v>
      </c>
      <c r="P1857" t="s">
        <v>47</v>
      </c>
      <c r="Q1857">
        <v>1985</v>
      </c>
      <c r="T1857" t="s">
        <v>36</v>
      </c>
      <c r="U1857" t="s">
        <v>37</v>
      </c>
      <c r="V1857" t="s">
        <v>7689</v>
      </c>
    </row>
    <row r="1858" spans="2:27" x14ac:dyDescent="0.35">
      <c r="B1858">
        <v>1938</v>
      </c>
      <c r="C1858" t="s">
        <v>1283</v>
      </c>
      <c r="D1858" t="s">
        <v>7690</v>
      </c>
      <c r="E1858" t="s">
        <v>7691</v>
      </c>
      <c r="F1858" t="s">
        <v>7</v>
      </c>
      <c r="H1858" t="s">
        <v>1286</v>
      </c>
      <c r="K1858" t="s">
        <v>4832</v>
      </c>
      <c r="L1858" t="s">
        <v>317</v>
      </c>
      <c r="N1858" t="s">
        <v>134</v>
      </c>
      <c r="P1858" t="s">
        <v>47</v>
      </c>
      <c r="Q1858">
        <v>2015</v>
      </c>
      <c r="R1858">
        <v>2015</v>
      </c>
      <c r="S1858">
        <v>2034</v>
      </c>
      <c r="T1858" t="s">
        <v>158</v>
      </c>
      <c r="U1858" t="s">
        <v>37</v>
      </c>
      <c r="V1858" t="s">
        <v>7692</v>
      </c>
      <c r="W1858" t="s">
        <v>7693</v>
      </c>
      <c r="X1858" t="s">
        <v>395</v>
      </c>
      <c r="Y1858">
        <v>23</v>
      </c>
      <c r="AA1858">
        <v>2025</v>
      </c>
    </row>
    <row r="1859" spans="2:27" x14ac:dyDescent="0.35">
      <c r="B1859">
        <v>1939</v>
      </c>
      <c r="C1859" t="s">
        <v>112</v>
      </c>
      <c r="D1859" t="s">
        <v>7694</v>
      </c>
      <c r="E1859" t="s">
        <v>7677</v>
      </c>
      <c r="F1859" t="s">
        <v>7</v>
      </c>
      <c r="H1859" t="s">
        <v>115</v>
      </c>
      <c r="K1859" t="s">
        <v>7695</v>
      </c>
      <c r="L1859" t="s">
        <v>32</v>
      </c>
      <c r="M1859" t="s">
        <v>7696</v>
      </c>
      <c r="N1859" t="s">
        <v>34</v>
      </c>
      <c r="P1859" t="s">
        <v>47</v>
      </c>
      <c r="Q1859">
        <f>2018</f>
        <v>2018</v>
      </c>
      <c r="R1859">
        <v>2018</v>
      </c>
      <c r="S1859">
        <f>2027</f>
        <v>2027</v>
      </c>
      <c r="T1859" t="s">
        <v>158</v>
      </c>
      <c r="U1859" t="s">
        <v>37</v>
      </c>
      <c r="V1859" t="s">
        <v>7697</v>
      </c>
      <c r="X1859" t="s">
        <v>7698</v>
      </c>
      <c r="Y1859" t="s">
        <v>7699</v>
      </c>
      <c r="Z1859" t="s">
        <v>252</v>
      </c>
      <c r="AA1859" t="s">
        <v>7700</v>
      </c>
    </row>
    <row r="1860" spans="2:27" x14ac:dyDescent="0.35">
      <c r="B1860">
        <v>1940</v>
      </c>
      <c r="C1860" t="s">
        <v>112</v>
      </c>
      <c r="D1860" t="s">
        <v>7701</v>
      </c>
      <c r="E1860" t="s">
        <v>7702</v>
      </c>
      <c r="F1860" t="s">
        <v>7</v>
      </c>
      <c r="H1860" t="s">
        <v>115</v>
      </c>
      <c r="K1860" t="s">
        <v>7703</v>
      </c>
      <c r="L1860" t="s">
        <v>32</v>
      </c>
      <c r="M1860" t="s">
        <v>1252</v>
      </c>
      <c r="N1860" t="s">
        <v>34</v>
      </c>
      <c r="P1860" t="s">
        <v>54</v>
      </c>
      <c r="Q1860">
        <v>2005</v>
      </c>
      <c r="T1860" t="s">
        <v>36</v>
      </c>
      <c r="U1860" t="s">
        <v>37</v>
      </c>
      <c r="V1860" t="s">
        <v>7704</v>
      </c>
    </row>
    <row r="1861" spans="2:27" x14ac:dyDescent="0.35">
      <c r="B1861">
        <v>1941</v>
      </c>
      <c r="C1861" t="s">
        <v>112</v>
      </c>
      <c r="D1861" t="s">
        <v>7705</v>
      </c>
      <c r="E1861" t="s">
        <v>7706</v>
      </c>
      <c r="F1861" t="s">
        <v>7</v>
      </c>
      <c r="H1861" t="s">
        <v>115</v>
      </c>
      <c r="K1861" t="s">
        <v>123</v>
      </c>
      <c r="L1861" t="s">
        <v>61</v>
      </c>
      <c r="M1861" t="s">
        <v>7707</v>
      </c>
      <c r="N1861" t="s">
        <v>63</v>
      </c>
      <c r="P1861" t="s">
        <v>47</v>
      </c>
      <c r="Q1861">
        <v>2018</v>
      </c>
      <c r="T1861" t="s">
        <v>36</v>
      </c>
      <c r="U1861" t="s">
        <v>37</v>
      </c>
      <c r="V1861" t="s">
        <v>7708</v>
      </c>
    </row>
    <row r="1862" spans="2:27" x14ac:dyDescent="0.35">
      <c r="B1862">
        <v>1942</v>
      </c>
      <c r="C1862" t="s">
        <v>254</v>
      </c>
      <c r="D1862" t="s">
        <v>7709</v>
      </c>
      <c r="E1862" t="s">
        <v>7710</v>
      </c>
      <c r="F1862" t="s">
        <v>7</v>
      </c>
      <c r="H1862" t="s">
        <v>257</v>
      </c>
      <c r="K1862" t="s">
        <v>7711</v>
      </c>
      <c r="L1862" t="s">
        <v>317</v>
      </c>
      <c r="N1862" t="s">
        <v>140</v>
      </c>
      <c r="P1862" t="s">
        <v>47</v>
      </c>
      <c r="Q1862">
        <v>2011</v>
      </c>
      <c r="T1862" t="s">
        <v>36</v>
      </c>
      <c r="U1862" t="s">
        <v>37</v>
      </c>
      <c r="V1862" t="s">
        <v>7712</v>
      </c>
    </row>
    <row r="1863" spans="2:27" x14ac:dyDescent="0.35">
      <c r="B1863">
        <v>1943</v>
      </c>
      <c r="C1863" t="s">
        <v>302</v>
      </c>
      <c r="D1863" t="s">
        <v>7713</v>
      </c>
      <c r="E1863" t="s">
        <v>7714</v>
      </c>
      <c r="F1863" t="s">
        <v>7</v>
      </c>
      <c r="H1863" t="s">
        <v>305</v>
      </c>
      <c r="K1863" t="s">
        <v>2185</v>
      </c>
      <c r="L1863" t="s">
        <v>44</v>
      </c>
      <c r="M1863" t="s">
        <v>7715</v>
      </c>
      <c r="N1863" t="s">
        <v>134</v>
      </c>
      <c r="P1863" t="s">
        <v>444</v>
      </c>
      <c r="Q1863">
        <v>2011</v>
      </c>
      <c r="R1863">
        <v>2011</v>
      </c>
      <c r="T1863" t="s">
        <v>36</v>
      </c>
      <c r="U1863" t="s">
        <v>37</v>
      </c>
      <c r="V1863" t="s">
        <v>7716</v>
      </c>
    </row>
    <row r="1864" spans="2:27" x14ac:dyDescent="0.35">
      <c r="B1864">
        <v>1944</v>
      </c>
      <c r="C1864" t="s">
        <v>461</v>
      </c>
      <c r="D1864" t="s">
        <v>7717</v>
      </c>
      <c r="E1864" t="s">
        <v>7718</v>
      </c>
      <c r="F1864" t="s">
        <v>7</v>
      </c>
      <c r="H1864" t="s">
        <v>464</v>
      </c>
      <c r="K1864" t="s">
        <v>2293</v>
      </c>
      <c r="L1864" t="s">
        <v>7719</v>
      </c>
      <c r="M1864" t="s">
        <v>7720</v>
      </c>
      <c r="N1864" t="s">
        <v>134</v>
      </c>
      <c r="P1864" t="s">
        <v>47</v>
      </c>
      <c r="Q1864">
        <v>2011</v>
      </c>
      <c r="T1864" t="s">
        <v>36</v>
      </c>
      <c r="U1864" t="s">
        <v>465</v>
      </c>
      <c r="V1864" t="s">
        <v>7721</v>
      </c>
    </row>
    <row r="1865" spans="2:27" x14ac:dyDescent="0.35">
      <c r="B1865">
        <v>1945</v>
      </c>
      <c r="C1865" t="s">
        <v>39</v>
      </c>
      <c r="D1865" t="s">
        <v>7722</v>
      </c>
      <c r="E1865" t="s">
        <v>7723</v>
      </c>
      <c r="F1865" t="s">
        <v>7</v>
      </c>
      <c r="H1865" t="s">
        <v>42</v>
      </c>
      <c r="K1865" t="s">
        <v>7724</v>
      </c>
      <c r="L1865" t="s">
        <v>1874</v>
      </c>
      <c r="M1865" t="s">
        <v>7725</v>
      </c>
      <c r="N1865" t="s">
        <v>34</v>
      </c>
      <c r="P1865" t="s">
        <v>54</v>
      </c>
      <c r="Q1865">
        <v>2010</v>
      </c>
      <c r="S1865">
        <f>2020</f>
        <v>2020</v>
      </c>
      <c r="T1865" t="s">
        <v>36</v>
      </c>
      <c r="U1865" t="s">
        <v>37</v>
      </c>
      <c r="V1865" t="s">
        <v>7726</v>
      </c>
      <c r="W1865" t="s">
        <v>7727</v>
      </c>
      <c r="X1865" t="s">
        <v>395</v>
      </c>
      <c r="Y1865">
        <v>18</v>
      </c>
      <c r="AA1865">
        <v>2020</v>
      </c>
    </row>
    <row r="1866" spans="2:27" x14ac:dyDescent="0.35">
      <c r="B1866">
        <v>1946</v>
      </c>
      <c r="C1866" t="s">
        <v>39</v>
      </c>
      <c r="D1866" t="s">
        <v>7728</v>
      </c>
      <c r="E1866" t="s">
        <v>7729</v>
      </c>
      <c r="F1866" t="s">
        <v>7</v>
      </c>
      <c r="H1866" t="s">
        <v>42</v>
      </c>
      <c r="K1866" t="s">
        <v>7730</v>
      </c>
      <c r="L1866" t="s">
        <v>44</v>
      </c>
      <c r="N1866" t="s">
        <v>319</v>
      </c>
      <c r="P1866" t="s">
        <v>47</v>
      </c>
      <c r="Q1866">
        <v>2000</v>
      </c>
      <c r="T1866" t="s">
        <v>36</v>
      </c>
      <c r="U1866" t="s">
        <v>37</v>
      </c>
      <c r="V1866" t="s">
        <v>7731</v>
      </c>
    </row>
    <row r="1867" spans="2:27" x14ac:dyDescent="0.35">
      <c r="B1867">
        <v>1947</v>
      </c>
      <c r="C1867" t="s">
        <v>407</v>
      </c>
      <c r="D1867" t="s">
        <v>7732</v>
      </c>
      <c r="E1867" t="s">
        <v>7733</v>
      </c>
      <c r="F1867" t="s">
        <v>7</v>
      </c>
      <c r="H1867" t="s">
        <v>410</v>
      </c>
      <c r="K1867" t="s">
        <v>87</v>
      </c>
      <c r="L1867" t="s">
        <v>88</v>
      </c>
      <c r="M1867" t="s">
        <v>7734</v>
      </c>
      <c r="N1867" t="s">
        <v>53</v>
      </c>
      <c r="P1867" t="s">
        <v>35</v>
      </c>
      <c r="Q1867">
        <v>2011</v>
      </c>
      <c r="R1867">
        <v>2011</v>
      </c>
      <c r="T1867" t="s">
        <v>36</v>
      </c>
      <c r="U1867" t="s">
        <v>37</v>
      </c>
      <c r="V1867" t="s">
        <v>7735</v>
      </c>
    </row>
    <row r="1868" spans="2:27" x14ac:dyDescent="0.35">
      <c r="B1868">
        <v>1948</v>
      </c>
      <c r="C1868" t="s">
        <v>407</v>
      </c>
      <c r="D1868" t="s">
        <v>7736</v>
      </c>
      <c r="E1868" t="s">
        <v>7733</v>
      </c>
      <c r="F1868" t="s">
        <v>7</v>
      </c>
      <c r="H1868" t="s">
        <v>410</v>
      </c>
      <c r="K1868" t="s">
        <v>992</v>
      </c>
      <c r="L1868" t="s">
        <v>3693</v>
      </c>
      <c r="M1868" t="s">
        <v>7737</v>
      </c>
      <c r="N1868" t="s">
        <v>53</v>
      </c>
      <c r="P1868" t="s">
        <v>35</v>
      </c>
      <c r="Q1868">
        <v>1997</v>
      </c>
      <c r="R1868">
        <v>1997</v>
      </c>
      <c r="T1868" t="s">
        <v>158</v>
      </c>
      <c r="U1868" t="s">
        <v>37</v>
      </c>
      <c r="V1868" t="s">
        <v>7738</v>
      </c>
    </row>
    <row r="1869" spans="2:27" x14ac:dyDescent="0.35">
      <c r="B1869">
        <v>1949</v>
      </c>
      <c r="C1869" t="s">
        <v>128</v>
      </c>
      <c r="D1869" s="1" t="s">
        <v>7739</v>
      </c>
      <c r="E1869" t="s">
        <v>7740</v>
      </c>
      <c r="F1869" t="s">
        <v>7</v>
      </c>
      <c r="H1869" t="s">
        <v>131</v>
      </c>
      <c r="K1869" t="s">
        <v>7741</v>
      </c>
      <c r="L1869" t="s">
        <v>182</v>
      </c>
      <c r="N1869" t="s">
        <v>53</v>
      </c>
      <c r="P1869" t="s">
        <v>47</v>
      </c>
      <c r="Q1869">
        <v>1997</v>
      </c>
      <c r="T1869" t="s">
        <v>36</v>
      </c>
      <c r="U1869" t="s">
        <v>37</v>
      </c>
      <c r="V1869" t="s">
        <v>7742</v>
      </c>
    </row>
    <row r="1870" spans="2:27" x14ac:dyDescent="0.35">
      <c r="B1870">
        <v>1950</v>
      </c>
      <c r="C1870" t="s">
        <v>254</v>
      </c>
      <c r="D1870" t="s">
        <v>7743</v>
      </c>
      <c r="E1870" t="s">
        <v>7744</v>
      </c>
      <c r="F1870" t="s">
        <v>7</v>
      </c>
      <c r="H1870" t="s">
        <v>257</v>
      </c>
      <c r="K1870" t="s">
        <v>7745</v>
      </c>
      <c r="L1870" t="s">
        <v>700</v>
      </c>
      <c r="N1870" t="s">
        <v>473</v>
      </c>
      <c r="P1870" t="s">
        <v>35</v>
      </c>
      <c r="Q1870">
        <v>2007</v>
      </c>
      <c r="T1870" t="s">
        <v>36</v>
      </c>
      <c r="U1870" t="s">
        <v>37</v>
      </c>
      <c r="V1870" t="s">
        <v>7746</v>
      </c>
    </row>
    <row r="1871" spans="2:27" x14ac:dyDescent="0.35">
      <c r="B1871">
        <v>1951</v>
      </c>
      <c r="C1871" t="s">
        <v>91</v>
      </c>
      <c r="D1871" t="s">
        <v>7747</v>
      </c>
      <c r="E1871" t="s">
        <v>205</v>
      </c>
      <c r="F1871" t="s">
        <v>7</v>
      </c>
      <c r="H1871" t="s">
        <v>94</v>
      </c>
      <c r="K1871" t="s">
        <v>123</v>
      </c>
      <c r="L1871" t="s">
        <v>44</v>
      </c>
      <c r="M1871" t="s">
        <v>7748</v>
      </c>
      <c r="N1871" t="s">
        <v>53</v>
      </c>
      <c r="P1871" t="s">
        <v>47</v>
      </c>
      <c r="Q1871">
        <v>2014</v>
      </c>
      <c r="T1871" t="s">
        <v>36</v>
      </c>
      <c r="U1871" t="s">
        <v>37</v>
      </c>
      <c r="V1871" t="s">
        <v>7749</v>
      </c>
    </row>
    <row r="1872" spans="2:27" x14ac:dyDescent="0.35">
      <c r="B1872">
        <v>1952</v>
      </c>
      <c r="C1872" t="s">
        <v>56</v>
      </c>
      <c r="D1872" t="s">
        <v>7750</v>
      </c>
      <c r="E1872" t="s">
        <v>205</v>
      </c>
      <c r="F1872" t="s">
        <v>7</v>
      </c>
      <c r="H1872" t="s">
        <v>59</v>
      </c>
      <c r="K1872" t="s">
        <v>7751</v>
      </c>
      <c r="L1872" t="s">
        <v>317</v>
      </c>
      <c r="M1872" t="s">
        <v>7752</v>
      </c>
      <c r="N1872" t="s">
        <v>53</v>
      </c>
      <c r="P1872" t="s">
        <v>47</v>
      </c>
      <c r="Q1872">
        <v>2014</v>
      </c>
      <c r="T1872" t="s">
        <v>36</v>
      </c>
      <c r="U1872" t="s">
        <v>37</v>
      </c>
      <c r="V1872" t="s">
        <v>7753</v>
      </c>
    </row>
    <row r="1873" spans="2:27" x14ac:dyDescent="0.35">
      <c r="B1873">
        <v>1953</v>
      </c>
      <c r="C1873" t="s">
        <v>450</v>
      </c>
      <c r="D1873" t="s">
        <v>7754</v>
      </c>
      <c r="E1873" t="s">
        <v>205</v>
      </c>
      <c r="F1873" t="s">
        <v>7</v>
      </c>
      <c r="H1873" t="s">
        <v>453</v>
      </c>
      <c r="K1873" t="s">
        <v>1144</v>
      </c>
      <c r="L1873" t="s">
        <v>5225</v>
      </c>
      <c r="M1873" t="s">
        <v>7755</v>
      </c>
      <c r="N1873" t="s">
        <v>53</v>
      </c>
      <c r="P1873" t="s">
        <v>47</v>
      </c>
      <c r="Q1873">
        <v>2017</v>
      </c>
      <c r="R1873">
        <v>2017</v>
      </c>
      <c r="T1873" t="s">
        <v>158</v>
      </c>
      <c r="U1873" t="s">
        <v>37</v>
      </c>
      <c r="V1873" t="s">
        <v>7756</v>
      </c>
      <c r="X1873" t="s">
        <v>679</v>
      </c>
      <c r="Y1873">
        <v>14</v>
      </c>
      <c r="Z1873">
        <v>2017</v>
      </c>
      <c r="AA1873">
        <v>2023</v>
      </c>
    </row>
    <row r="1874" spans="2:27" x14ac:dyDescent="0.35">
      <c r="B1874">
        <v>1954</v>
      </c>
      <c r="C1874" t="s">
        <v>91</v>
      </c>
      <c r="D1874" t="s">
        <v>7757</v>
      </c>
      <c r="E1874" t="s">
        <v>7758</v>
      </c>
      <c r="F1874" t="s">
        <v>7</v>
      </c>
      <c r="H1874" t="s">
        <v>94</v>
      </c>
      <c r="K1874" t="s">
        <v>69</v>
      </c>
      <c r="L1874" t="s">
        <v>44</v>
      </c>
      <c r="M1874" t="s">
        <v>7759</v>
      </c>
      <c r="N1874" t="s">
        <v>53</v>
      </c>
      <c r="P1874" t="s">
        <v>47</v>
      </c>
      <c r="Q1874">
        <v>2011</v>
      </c>
      <c r="T1874" t="s">
        <v>36</v>
      </c>
      <c r="U1874" t="s">
        <v>37</v>
      </c>
      <c r="V1874" t="s">
        <v>7760</v>
      </c>
    </row>
    <row r="1875" spans="2:27" x14ac:dyDescent="0.35">
      <c r="B1875">
        <v>1956</v>
      </c>
      <c r="C1875" t="s">
        <v>461</v>
      </c>
      <c r="D1875" t="s">
        <v>7761</v>
      </c>
      <c r="E1875" t="s">
        <v>7762</v>
      </c>
      <c r="F1875" t="s">
        <v>7</v>
      </c>
      <c r="H1875" t="s">
        <v>464</v>
      </c>
      <c r="K1875" t="s">
        <v>4542</v>
      </c>
      <c r="L1875" t="s">
        <v>7763</v>
      </c>
      <c r="M1875" t="s">
        <v>7764</v>
      </c>
      <c r="N1875" t="s">
        <v>53</v>
      </c>
      <c r="P1875" t="s">
        <v>47</v>
      </c>
      <c r="Q1875">
        <v>2012</v>
      </c>
      <c r="S1875">
        <v>2030</v>
      </c>
      <c r="T1875" t="s">
        <v>158</v>
      </c>
      <c r="U1875" t="s">
        <v>1469</v>
      </c>
      <c r="V1875" t="s">
        <v>7765</v>
      </c>
    </row>
    <row r="1876" spans="2:27" x14ac:dyDescent="0.35">
      <c r="B1876">
        <v>1957</v>
      </c>
      <c r="C1876" t="s">
        <v>217</v>
      </c>
      <c r="D1876" t="s">
        <v>7766</v>
      </c>
      <c r="E1876" t="s">
        <v>7767</v>
      </c>
      <c r="F1876" t="s">
        <v>7</v>
      </c>
      <c r="H1876" t="s">
        <v>220</v>
      </c>
      <c r="K1876" t="s">
        <v>7768</v>
      </c>
      <c r="L1876" t="s">
        <v>722</v>
      </c>
      <c r="M1876" t="s">
        <v>7769</v>
      </c>
      <c r="N1876" t="s">
        <v>157</v>
      </c>
      <c r="P1876" t="s">
        <v>35</v>
      </c>
      <c r="Q1876">
        <v>2007</v>
      </c>
      <c r="T1876" t="s">
        <v>36</v>
      </c>
      <c r="U1876" t="s">
        <v>37</v>
      </c>
      <c r="V1876" t="s">
        <v>7770</v>
      </c>
    </row>
    <row r="1877" spans="2:27" ht="58" x14ac:dyDescent="0.35">
      <c r="B1877">
        <v>1958</v>
      </c>
      <c r="C1877" t="s">
        <v>1283</v>
      </c>
      <c r="D1877" t="s">
        <v>7771</v>
      </c>
      <c r="E1877" t="s">
        <v>7772</v>
      </c>
      <c r="F1877" t="s">
        <v>7</v>
      </c>
      <c r="H1877" t="s">
        <v>1286</v>
      </c>
      <c r="K1877" t="s">
        <v>7773</v>
      </c>
      <c r="L1877" t="s">
        <v>44</v>
      </c>
      <c r="M1877" t="s">
        <v>7774</v>
      </c>
      <c r="N1877" t="s">
        <v>2061</v>
      </c>
      <c r="P1877" t="s">
        <v>47</v>
      </c>
      <c r="Q1877">
        <v>2014</v>
      </c>
      <c r="S1877">
        <f>2025</f>
        <v>2025</v>
      </c>
      <c r="T1877" t="s">
        <v>158</v>
      </c>
      <c r="U1877" t="s">
        <v>2378</v>
      </c>
      <c r="V1877" s="1" t="s">
        <v>7775</v>
      </c>
      <c r="W1877" t="s">
        <v>7776</v>
      </c>
      <c r="X1877" t="s">
        <v>368</v>
      </c>
      <c r="Y1877" t="s">
        <v>7777</v>
      </c>
      <c r="Z1877" t="s">
        <v>1347</v>
      </c>
      <c r="AA1877" t="s">
        <v>1294</v>
      </c>
    </row>
    <row r="1878" spans="2:27" x14ac:dyDescent="0.35">
      <c r="B1878">
        <v>1959</v>
      </c>
      <c r="C1878" t="s">
        <v>112</v>
      </c>
      <c r="D1878" t="s">
        <v>7778</v>
      </c>
      <c r="E1878" t="s">
        <v>7779</v>
      </c>
      <c r="F1878" t="s">
        <v>7</v>
      </c>
      <c r="H1878" t="s">
        <v>115</v>
      </c>
      <c r="K1878" t="s">
        <v>123</v>
      </c>
      <c r="L1878" t="s">
        <v>44</v>
      </c>
      <c r="N1878" t="s">
        <v>473</v>
      </c>
      <c r="P1878" t="s">
        <v>444</v>
      </c>
      <c r="Q1878">
        <v>2017</v>
      </c>
      <c r="T1878" t="s">
        <v>36</v>
      </c>
      <c r="U1878" t="s">
        <v>7780</v>
      </c>
      <c r="V1878" t="s">
        <v>7781</v>
      </c>
    </row>
    <row r="1879" spans="2:27" x14ac:dyDescent="0.35">
      <c r="B1879">
        <v>1960</v>
      </c>
      <c r="C1879" t="s">
        <v>27</v>
      </c>
      <c r="D1879" t="s">
        <v>7782</v>
      </c>
      <c r="E1879" t="s">
        <v>6271</v>
      </c>
      <c r="F1879" t="s">
        <v>7</v>
      </c>
      <c r="H1879" t="s">
        <v>30</v>
      </c>
      <c r="K1879" t="s">
        <v>3667</v>
      </c>
      <c r="L1879" t="s">
        <v>7783</v>
      </c>
      <c r="M1879" t="s">
        <v>7784</v>
      </c>
      <c r="N1879" t="s">
        <v>319</v>
      </c>
      <c r="P1879" t="s">
        <v>54</v>
      </c>
      <c r="Q1879">
        <v>2013</v>
      </c>
      <c r="S1879">
        <f>2020</f>
        <v>2020</v>
      </c>
      <c r="T1879" t="s">
        <v>36</v>
      </c>
      <c r="U1879" t="s">
        <v>37</v>
      </c>
      <c r="V1879" t="s">
        <v>7785</v>
      </c>
      <c r="W1879" t="s">
        <v>7786</v>
      </c>
      <c r="X1879" t="s">
        <v>7787</v>
      </c>
      <c r="Y1879" t="s">
        <v>7788</v>
      </c>
      <c r="Z1879" t="s">
        <v>7789</v>
      </c>
      <c r="AA1879" t="s">
        <v>2751</v>
      </c>
    </row>
    <row r="1880" spans="2:27" x14ac:dyDescent="0.35">
      <c r="B1880">
        <v>1961</v>
      </c>
      <c r="C1880" t="s">
        <v>499</v>
      </c>
      <c r="D1880" t="s">
        <v>7790</v>
      </c>
      <c r="E1880" t="s">
        <v>7791</v>
      </c>
      <c r="F1880" t="s">
        <v>7</v>
      </c>
      <c r="H1880" t="s">
        <v>502</v>
      </c>
      <c r="K1880" t="s">
        <v>389</v>
      </c>
      <c r="L1880" t="s">
        <v>32</v>
      </c>
      <c r="M1880" t="s">
        <v>7792</v>
      </c>
      <c r="N1880" t="s">
        <v>605</v>
      </c>
      <c r="P1880" t="s">
        <v>54</v>
      </c>
      <c r="Q1880">
        <v>2013</v>
      </c>
      <c r="R1880">
        <v>2013</v>
      </c>
      <c r="S1880">
        <v>2014</v>
      </c>
      <c r="T1880" t="s">
        <v>36</v>
      </c>
      <c r="U1880" t="s">
        <v>37</v>
      </c>
      <c r="V1880" t="s">
        <v>7793</v>
      </c>
      <c r="W1880" t="s">
        <v>7794</v>
      </c>
      <c r="X1880" t="s">
        <v>395</v>
      </c>
      <c r="Y1880">
        <v>35</v>
      </c>
      <c r="AA1880">
        <v>2024</v>
      </c>
    </row>
    <row r="1881" spans="2:27" x14ac:dyDescent="0.35">
      <c r="B1881">
        <v>1962</v>
      </c>
      <c r="C1881" t="s">
        <v>83</v>
      </c>
      <c r="D1881" s="1" t="s">
        <v>7795</v>
      </c>
      <c r="E1881" t="s">
        <v>7796</v>
      </c>
      <c r="F1881" t="s">
        <v>7</v>
      </c>
      <c r="H1881" t="s">
        <v>86</v>
      </c>
      <c r="K1881" t="s">
        <v>7797</v>
      </c>
      <c r="L1881" t="s">
        <v>32</v>
      </c>
      <c r="N1881" t="s">
        <v>7798</v>
      </c>
      <c r="P1881" t="s">
        <v>54</v>
      </c>
      <c r="Q1881">
        <v>2009</v>
      </c>
      <c r="S1881">
        <v>2014</v>
      </c>
      <c r="T1881" t="s">
        <v>36</v>
      </c>
      <c r="U1881" t="s">
        <v>37</v>
      </c>
      <c r="V1881" t="s">
        <v>7799</v>
      </c>
    </row>
    <row r="1882" spans="2:27" x14ac:dyDescent="0.35">
      <c r="B1882">
        <v>1963</v>
      </c>
      <c r="C1882" t="s">
        <v>217</v>
      </c>
      <c r="D1882" t="s">
        <v>7800</v>
      </c>
      <c r="E1882" t="s">
        <v>7801</v>
      </c>
      <c r="F1882" t="s">
        <v>7</v>
      </c>
      <c r="H1882" t="s">
        <v>220</v>
      </c>
      <c r="K1882" t="s">
        <v>7802</v>
      </c>
      <c r="L1882" t="s">
        <v>7803</v>
      </c>
      <c r="M1882" t="s">
        <v>1252</v>
      </c>
      <c r="N1882" t="s">
        <v>319</v>
      </c>
      <c r="P1882" t="s">
        <v>47</v>
      </c>
      <c r="Q1882">
        <v>2011</v>
      </c>
      <c r="T1882" t="s">
        <v>36</v>
      </c>
      <c r="U1882" t="s">
        <v>37</v>
      </c>
      <c r="V1882" t="s">
        <v>7804</v>
      </c>
    </row>
    <row r="1883" spans="2:27" x14ac:dyDescent="0.35">
      <c r="B1883">
        <v>1964</v>
      </c>
      <c r="C1883" t="s">
        <v>119</v>
      </c>
      <c r="D1883" t="s">
        <v>7805</v>
      </c>
      <c r="E1883" t="s">
        <v>7806</v>
      </c>
      <c r="F1883" t="s">
        <v>7</v>
      </c>
      <c r="H1883" t="s">
        <v>122</v>
      </c>
      <c r="K1883" t="s">
        <v>7807</v>
      </c>
      <c r="L1883" t="s">
        <v>7808</v>
      </c>
      <c r="M1883" t="s">
        <v>7809</v>
      </c>
      <c r="N1883" t="s">
        <v>53</v>
      </c>
      <c r="P1883" t="s">
        <v>47</v>
      </c>
      <c r="Q1883">
        <v>2008</v>
      </c>
      <c r="S1883">
        <v>2030</v>
      </c>
      <c r="T1883" t="s">
        <v>36</v>
      </c>
      <c r="U1883" t="s">
        <v>676</v>
      </c>
      <c r="V1883" t="s">
        <v>7810</v>
      </c>
      <c r="W1883" t="s">
        <v>7811</v>
      </c>
      <c r="X1883" t="s">
        <v>679</v>
      </c>
      <c r="Y1883">
        <v>30</v>
      </c>
      <c r="Z1883">
        <v>2005</v>
      </c>
      <c r="AA1883">
        <v>2030</v>
      </c>
    </row>
    <row r="1884" spans="2:27" x14ac:dyDescent="0.35">
      <c r="B1884">
        <v>1965</v>
      </c>
      <c r="C1884" t="s">
        <v>217</v>
      </c>
      <c r="D1884" t="s">
        <v>7812</v>
      </c>
      <c r="E1884" t="s">
        <v>7813</v>
      </c>
      <c r="F1884" t="s">
        <v>7</v>
      </c>
      <c r="H1884" t="s">
        <v>220</v>
      </c>
      <c r="K1884" t="s">
        <v>954</v>
      </c>
      <c r="L1884" t="s">
        <v>44</v>
      </c>
      <c r="M1884" t="s">
        <v>7814</v>
      </c>
      <c r="N1884" t="s">
        <v>134</v>
      </c>
      <c r="P1884" t="s">
        <v>47</v>
      </c>
      <c r="Q1884">
        <v>1981</v>
      </c>
      <c r="T1884" t="s">
        <v>36</v>
      </c>
      <c r="U1884" t="s">
        <v>676</v>
      </c>
      <c r="V1884" t="s">
        <v>7815</v>
      </c>
    </row>
    <row r="1885" spans="2:27" x14ac:dyDescent="0.35">
      <c r="B1885">
        <v>1966</v>
      </c>
      <c r="C1885" t="s">
        <v>112</v>
      </c>
      <c r="D1885" t="s">
        <v>7816</v>
      </c>
      <c r="E1885" t="s">
        <v>7817</v>
      </c>
      <c r="F1885" t="s">
        <v>7</v>
      </c>
      <c r="H1885" t="s">
        <v>115</v>
      </c>
      <c r="K1885" t="s">
        <v>123</v>
      </c>
      <c r="L1885" t="s">
        <v>44</v>
      </c>
      <c r="M1885" t="s">
        <v>7818</v>
      </c>
      <c r="N1885" t="s">
        <v>197</v>
      </c>
      <c r="P1885" t="s">
        <v>47</v>
      </c>
      <c r="Q1885">
        <v>2006</v>
      </c>
      <c r="T1885" t="s">
        <v>36</v>
      </c>
      <c r="U1885" t="s">
        <v>37</v>
      </c>
      <c r="V1885" t="s">
        <v>7819</v>
      </c>
    </row>
    <row r="1886" spans="2:27" x14ac:dyDescent="0.35">
      <c r="B1886">
        <v>1967</v>
      </c>
      <c r="C1886" t="s">
        <v>83</v>
      </c>
      <c r="D1886" s="1" t="s">
        <v>7820</v>
      </c>
      <c r="E1886" t="s">
        <v>7821</v>
      </c>
      <c r="F1886" t="s">
        <v>7</v>
      </c>
      <c r="H1886" t="s">
        <v>86</v>
      </c>
      <c r="K1886" t="s">
        <v>774</v>
      </c>
      <c r="L1886" t="s">
        <v>3972</v>
      </c>
      <c r="M1886" t="s">
        <v>7822</v>
      </c>
      <c r="N1886" t="s">
        <v>197</v>
      </c>
      <c r="P1886" t="s">
        <v>47</v>
      </c>
      <c r="Q1886">
        <v>1998</v>
      </c>
      <c r="T1886" t="s">
        <v>36</v>
      </c>
      <c r="U1886" t="s">
        <v>533</v>
      </c>
      <c r="V1886" t="s">
        <v>7823</v>
      </c>
    </row>
    <row r="1887" spans="2:27" ht="29" x14ac:dyDescent="0.35">
      <c r="B1887">
        <v>1968</v>
      </c>
      <c r="C1887" t="s">
        <v>83</v>
      </c>
      <c r="D1887" s="1" t="s">
        <v>7824</v>
      </c>
      <c r="E1887" t="s">
        <v>7825</v>
      </c>
      <c r="F1887" t="s">
        <v>7</v>
      </c>
      <c r="H1887" t="s">
        <v>86</v>
      </c>
      <c r="K1887" t="s">
        <v>623</v>
      </c>
      <c r="L1887" t="s">
        <v>3972</v>
      </c>
      <c r="M1887" t="s">
        <v>7826</v>
      </c>
      <c r="N1887" t="s">
        <v>532</v>
      </c>
      <c r="P1887" t="s">
        <v>47</v>
      </c>
      <c r="Q1887">
        <v>2008</v>
      </c>
      <c r="T1887" t="s">
        <v>36</v>
      </c>
      <c r="U1887" t="s">
        <v>7827</v>
      </c>
      <c r="V1887" t="s">
        <v>7828</v>
      </c>
    </row>
    <row r="1888" spans="2:27" x14ac:dyDescent="0.35">
      <c r="B1888">
        <v>1969</v>
      </c>
      <c r="C1888" t="s">
        <v>461</v>
      </c>
      <c r="D1888" t="s">
        <v>7829</v>
      </c>
      <c r="E1888" t="s">
        <v>7830</v>
      </c>
      <c r="F1888" t="s">
        <v>7</v>
      </c>
      <c r="H1888" t="s">
        <v>464</v>
      </c>
      <c r="K1888" t="s">
        <v>7831</v>
      </c>
      <c r="L1888" t="s">
        <v>7832</v>
      </c>
      <c r="M1888" t="s">
        <v>551</v>
      </c>
      <c r="N1888" t="s">
        <v>605</v>
      </c>
      <c r="P1888" t="s">
        <v>47</v>
      </c>
      <c r="Q1888">
        <v>2008</v>
      </c>
      <c r="T1888" t="s">
        <v>36</v>
      </c>
      <c r="U1888" t="s">
        <v>37</v>
      </c>
      <c r="V1888" t="s">
        <v>7833</v>
      </c>
    </row>
    <row r="1889" spans="2:22" x14ac:dyDescent="0.35">
      <c r="B1889">
        <v>1970</v>
      </c>
      <c r="C1889" t="s">
        <v>177</v>
      </c>
      <c r="D1889" t="s">
        <v>7834</v>
      </c>
      <c r="E1889" t="s">
        <v>7835</v>
      </c>
      <c r="F1889" t="s">
        <v>7</v>
      </c>
      <c r="H1889" t="s">
        <v>180</v>
      </c>
      <c r="K1889" t="s">
        <v>7836</v>
      </c>
      <c r="L1889" t="s">
        <v>44</v>
      </c>
      <c r="N1889" t="s">
        <v>532</v>
      </c>
      <c r="P1889" t="s">
        <v>47</v>
      </c>
      <c r="Q1889">
        <v>1970</v>
      </c>
      <c r="T1889" t="s">
        <v>36</v>
      </c>
      <c r="U1889" t="s">
        <v>37</v>
      </c>
      <c r="V1889" t="s">
        <v>7837</v>
      </c>
    </row>
    <row r="1890" spans="2:22" x14ac:dyDescent="0.35">
      <c r="B1890">
        <v>1971</v>
      </c>
      <c r="C1890" t="s">
        <v>112</v>
      </c>
      <c r="D1890" t="s">
        <v>7838</v>
      </c>
      <c r="E1890" t="s">
        <v>7839</v>
      </c>
      <c r="F1890" t="s">
        <v>7</v>
      </c>
      <c r="H1890" t="s">
        <v>115</v>
      </c>
      <c r="K1890" t="s">
        <v>484</v>
      </c>
      <c r="L1890" t="s">
        <v>7840</v>
      </c>
      <c r="M1890" t="s">
        <v>7841</v>
      </c>
      <c r="N1890" t="s">
        <v>197</v>
      </c>
      <c r="P1890" t="s">
        <v>47</v>
      </c>
      <c r="Q1890">
        <v>2013</v>
      </c>
      <c r="T1890" t="s">
        <v>36</v>
      </c>
      <c r="U1890" t="s">
        <v>37</v>
      </c>
      <c r="V1890" t="s">
        <v>6317</v>
      </c>
    </row>
    <row r="1891" spans="2:22" x14ac:dyDescent="0.35">
      <c r="B1891">
        <v>1972</v>
      </c>
      <c r="C1891" t="s">
        <v>461</v>
      </c>
      <c r="D1891" t="s">
        <v>7842</v>
      </c>
      <c r="E1891" t="s">
        <v>7843</v>
      </c>
      <c r="F1891" t="s">
        <v>7</v>
      </c>
      <c r="H1891" t="s">
        <v>464</v>
      </c>
      <c r="K1891" t="s">
        <v>1144</v>
      </c>
      <c r="L1891" t="s">
        <v>44</v>
      </c>
      <c r="M1891" t="s">
        <v>7844</v>
      </c>
      <c r="N1891" t="s">
        <v>53</v>
      </c>
      <c r="P1891" t="s">
        <v>7845</v>
      </c>
      <c r="Q1891">
        <v>2016</v>
      </c>
      <c r="T1891" t="s">
        <v>36</v>
      </c>
      <c r="U1891" t="s">
        <v>37</v>
      </c>
      <c r="V1891" t="s">
        <v>7846</v>
      </c>
    </row>
    <row r="1892" spans="2:22" x14ac:dyDescent="0.35">
      <c r="B1892">
        <v>1973</v>
      </c>
      <c r="C1892" t="s">
        <v>177</v>
      </c>
      <c r="D1892" t="s">
        <v>7847</v>
      </c>
      <c r="E1892" t="s">
        <v>7848</v>
      </c>
      <c r="F1892" t="s">
        <v>7</v>
      </c>
      <c r="H1892" t="s">
        <v>180</v>
      </c>
      <c r="K1892" t="s">
        <v>5314</v>
      </c>
      <c r="L1892" t="s">
        <v>187</v>
      </c>
      <c r="N1892" t="s">
        <v>641</v>
      </c>
      <c r="P1892" t="s">
        <v>47</v>
      </c>
      <c r="Q1892">
        <v>1976</v>
      </c>
      <c r="T1892" t="s">
        <v>36</v>
      </c>
      <c r="U1892" t="s">
        <v>37</v>
      </c>
      <c r="V1892" t="s">
        <v>7849</v>
      </c>
    </row>
    <row r="1893" spans="2:22" x14ac:dyDescent="0.35">
      <c r="B1893">
        <v>1974</v>
      </c>
      <c r="C1893" t="s">
        <v>702</v>
      </c>
      <c r="D1893" t="s">
        <v>7850</v>
      </c>
      <c r="E1893" t="s">
        <v>7851</v>
      </c>
      <c r="F1893" t="s">
        <v>7</v>
      </c>
      <c r="H1893" t="s">
        <v>705</v>
      </c>
      <c r="K1893" t="s">
        <v>7852</v>
      </c>
      <c r="L1893" t="s">
        <v>543</v>
      </c>
      <c r="M1893" t="s">
        <v>7853</v>
      </c>
      <c r="N1893" t="s">
        <v>197</v>
      </c>
      <c r="P1893" t="s">
        <v>47</v>
      </c>
      <c r="Q1893">
        <v>2015</v>
      </c>
      <c r="T1893" t="s">
        <v>36</v>
      </c>
      <c r="U1893" t="s">
        <v>190</v>
      </c>
      <c r="V1893" t="s">
        <v>7854</v>
      </c>
    </row>
    <row r="1894" spans="2:22" x14ac:dyDescent="0.35">
      <c r="B1894">
        <v>1975</v>
      </c>
      <c r="C1894" t="s">
        <v>450</v>
      </c>
      <c r="D1894" t="s">
        <v>7855</v>
      </c>
      <c r="E1894" t="s">
        <v>7856</v>
      </c>
      <c r="F1894" t="s">
        <v>7</v>
      </c>
      <c r="H1894" t="s">
        <v>453</v>
      </c>
      <c r="K1894" t="s">
        <v>454</v>
      </c>
      <c r="L1894" t="s">
        <v>187</v>
      </c>
      <c r="M1894" t="s">
        <v>7857</v>
      </c>
      <c r="N1894" t="s">
        <v>189</v>
      </c>
      <c r="P1894" t="s">
        <v>47</v>
      </c>
      <c r="Q1894">
        <v>2004</v>
      </c>
      <c r="S1894">
        <v>2023</v>
      </c>
      <c r="T1894" t="s">
        <v>36</v>
      </c>
      <c r="U1894" t="s">
        <v>37</v>
      </c>
      <c r="V1894" t="s">
        <v>824</v>
      </c>
    </row>
    <row r="1895" spans="2:22" x14ac:dyDescent="0.35">
      <c r="B1895">
        <v>1976</v>
      </c>
      <c r="C1895" t="s">
        <v>499</v>
      </c>
      <c r="D1895" t="s">
        <v>7858</v>
      </c>
      <c r="E1895" t="s">
        <v>7859</v>
      </c>
      <c r="F1895" t="s">
        <v>7</v>
      </c>
      <c r="H1895" t="s">
        <v>502</v>
      </c>
      <c r="K1895" t="s">
        <v>7751</v>
      </c>
      <c r="L1895" t="s">
        <v>187</v>
      </c>
      <c r="M1895" t="s">
        <v>7860</v>
      </c>
      <c r="N1895" t="s">
        <v>189</v>
      </c>
      <c r="P1895" t="s">
        <v>47</v>
      </c>
      <c r="Q1895">
        <v>2001</v>
      </c>
      <c r="T1895" t="s">
        <v>36</v>
      </c>
      <c r="U1895" t="s">
        <v>37</v>
      </c>
      <c r="V1895" t="s">
        <v>7861</v>
      </c>
    </row>
    <row r="1896" spans="2:22" x14ac:dyDescent="0.35">
      <c r="B1896">
        <v>1977</v>
      </c>
      <c r="C1896" t="s">
        <v>217</v>
      </c>
      <c r="D1896" t="s">
        <v>7862</v>
      </c>
      <c r="E1896" t="s">
        <v>7863</v>
      </c>
      <c r="F1896" t="s">
        <v>7</v>
      </c>
      <c r="H1896" t="s">
        <v>220</v>
      </c>
      <c r="K1896" t="s">
        <v>7864</v>
      </c>
      <c r="L1896" t="s">
        <v>187</v>
      </c>
      <c r="N1896" t="s">
        <v>197</v>
      </c>
      <c r="P1896" t="s">
        <v>47</v>
      </c>
      <c r="Q1896">
        <v>2000</v>
      </c>
      <c r="T1896" t="s">
        <v>36</v>
      </c>
      <c r="U1896" t="s">
        <v>37</v>
      </c>
      <c r="V1896" t="s">
        <v>7865</v>
      </c>
    </row>
    <row r="1897" spans="2:22" x14ac:dyDescent="0.35">
      <c r="B1897">
        <v>1978</v>
      </c>
      <c r="C1897" t="s">
        <v>83</v>
      </c>
      <c r="D1897" s="1" t="s">
        <v>7866</v>
      </c>
      <c r="E1897" t="s">
        <v>7867</v>
      </c>
      <c r="F1897" t="s">
        <v>7</v>
      </c>
      <c r="H1897" t="s">
        <v>86</v>
      </c>
      <c r="K1897" t="s">
        <v>265</v>
      </c>
      <c r="L1897" t="s">
        <v>202</v>
      </c>
      <c r="M1897" t="s">
        <v>7868</v>
      </c>
      <c r="N1897" t="s">
        <v>53</v>
      </c>
      <c r="P1897" t="s">
        <v>54</v>
      </c>
      <c r="Q1897">
        <v>2004</v>
      </c>
      <c r="S1897">
        <v>2014</v>
      </c>
      <c r="T1897" t="s">
        <v>36</v>
      </c>
      <c r="U1897" t="s">
        <v>320</v>
      </c>
      <c r="V1897" t="s">
        <v>7869</v>
      </c>
    </row>
    <row r="1898" spans="2:22" x14ac:dyDescent="0.35">
      <c r="B1898">
        <v>1979</v>
      </c>
      <c r="C1898" t="s">
        <v>177</v>
      </c>
      <c r="D1898" t="s">
        <v>7870</v>
      </c>
      <c r="E1898" t="s">
        <v>7871</v>
      </c>
      <c r="F1898" t="s">
        <v>7</v>
      </c>
      <c r="H1898" t="s">
        <v>180</v>
      </c>
      <c r="K1898" t="s">
        <v>7872</v>
      </c>
      <c r="L1898" t="s">
        <v>2109</v>
      </c>
      <c r="N1898" t="s">
        <v>63</v>
      </c>
      <c r="P1898" t="s">
        <v>54</v>
      </c>
      <c r="Q1898">
        <v>2005</v>
      </c>
      <c r="T1898" t="s">
        <v>36</v>
      </c>
      <c r="U1898" t="s">
        <v>37</v>
      </c>
      <c r="V1898" t="s">
        <v>7873</v>
      </c>
    </row>
    <row r="1899" spans="2:22" x14ac:dyDescent="0.35">
      <c r="B1899">
        <v>1980</v>
      </c>
      <c r="C1899" t="s">
        <v>407</v>
      </c>
      <c r="D1899" t="s">
        <v>7874</v>
      </c>
      <c r="E1899" t="s">
        <v>7875</v>
      </c>
      <c r="F1899" t="s">
        <v>7</v>
      </c>
      <c r="H1899" t="s">
        <v>410</v>
      </c>
      <c r="K1899" t="s">
        <v>1403</v>
      </c>
      <c r="L1899" t="s">
        <v>96</v>
      </c>
      <c r="N1899" t="s">
        <v>63</v>
      </c>
      <c r="P1899" t="s">
        <v>47</v>
      </c>
      <c r="Q1899">
        <v>1999</v>
      </c>
      <c r="T1899" t="s">
        <v>36</v>
      </c>
      <c r="U1899" t="s">
        <v>37</v>
      </c>
      <c r="V1899" t="s">
        <v>7876</v>
      </c>
    </row>
    <row r="1900" spans="2:22" x14ac:dyDescent="0.35">
      <c r="B1900">
        <v>1981</v>
      </c>
      <c r="C1900" t="s">
        <v>177</v>
      </c>
      <c r="D1900" t="s">
        <v>7877</v>
      </c>
      <c r="E1900" t="s">
        <v>7878</v>
      </c>
      <c r="F1900" t="s">
        <v>7</v>
      </c>
      <c r="H1900" t="s">
        <v>180</v>
      </c>
      <c r="K1900" t="s">
        <v>2189</v>
      </c>
      <c r="L1900" t="s">
        <v>44</v>
      </c>
      <c r="N1900" t="s">
        <v>352</v>
      </c>
      <c r="P1900" t="s">
        <v>35</v>
      </c>
      <c r="Q1900">
        <v>2002</v>
      </c>
      <c r="T1900" t="s">
        <v>36</v>
      </c>
      <c r="U1900" t="s">
        <v>37</v>
      </c>
      <c r="V1900" t="s">
        <v>7879</v>
      </c>
    </row>
    <row r="1901" spans="2:22" x14ac:dyDescent="0.35">
      <c r="B1901">
        <v>1982</v>
      </c>
      <c r="C1901" t="s">
        <v>112</v>
      </c>
      <c r="D1901" t="s">
        <v>7880</v>
      </c>
      <c r="E1901" t="s">
        <v>7881</v>
      </c>
      <c r="F1901" t="s">
        <v>7</v>
      </c>
      <c r="H1901" t="s">
        <v>115</v>
      </c>
      <c r="K1901" t="s">
        <v>1760</v>
      </c>
      <c r="L1901" t="s">
        <v>187</v>
      </c>
      <c r="M1901" t="s">
        <v>7882</v>
      </c>
      <c r="N1901" t="s">
        <v>189</v>
      </c>
      <c r="P1901" t="s">
        <v>47</v>
      </c>
      <c r="Q1901">
        <v>2011</v>
      </c>
      <c r="R1901">
        <v>2011</v>
      </c>
      <c r="S1901">
        <v>2022</v>
      </c>
      <c r="T1901" t="s">
        <v>158</v>
      </c>
      <c r="U1901" t="s">
        <v>365</v>
      </c>
      <c r="V1901" t="s">
        <v>7883</v>
      </c>
    </row>
    <row r="1902" spans="2:22" x14ac:dyDescent="0.35">
      <c r="B1902">
        <v>1983</v>
      </c>
      <c r="C1902" t="s">
        <v>83</v>
      </c>
      <c r="D1902" s="1" t="s">
        <v>7884</v>
      </c>
      <c r="E1902" t="s">
        <v>7885</v>
      </c>
      <c r="F1902" t="s">
        <v>7</v>
      </c>
      <c r="H1902" t="s">
        <v>86</v>
      </c>
      <c r="K1902" t="s">
        <v>623</v>
      </c>
      <c r="L1902" t="s">
        <v>1849</v>
      </c>
      <c r="M1902" t="s">
        <v>7886</v>
      </c>
      <c r="N1902" t="s">
        <v>134</v>
      </c>
      <c r="P1902" t="s">
        <v>47</v>
      </c>
      <c r="Q1902">
        <v>2007</v>
      </c>
      <c r="T1902" t="s">
        <v>36</v>
      </c>
      <c r="U1902" t="s">
        <v>2131</v>
      </c>
      <c r="V1902" t="s">
        <v>7887</v>
      </c>
    </row>
    <row r="1903" spans="2:22" x14ac:dyDescent="0.35">
      <c r="B1903">
        <v>1984</v>
      </c>
      <c r="C1903" t="s">
        <v>83</v>
      </c>
      <c r="D1903" s="1" t="s">
        <v>7888</v>
      </c>
      <c r="E1903" t="s">
        <v>7889</v>
      </c>
      <c r="F1903" t="s">
        <v>7</v>
      </c>
      <c r="H1903" t="s">
        <v>86</v>
      </c>
      <c r="K1903" t="s">
        <v>7890</v>
      </c>
      <c r="L1903" t="s">
        <v>416</v>
      </c>
      <c r="M1903" t="s">
        <v>7891</v>
      </c>
      <c r="N1903" t="s">
        <v>319</v>
      </c>
      <c r="P1903" t="s">
        <v>47</v>
      </c>
      <c r="Q1903">
        <v>2007</v>
      </c>
      <c r="T1903" t="s">
        <v>36</v>
      </c>
      <c r="U1903" t="s">
        <v>37</v>
      </c>
      <c r="V1903" t="s">
        <v>7892</v>
      </c>
    </row>
    <row r="1904" spans="2:22" x14ac:dyDescent="0.35">
      <c r="B1904">
        <v>1985</v>
      </c>
      <c r="C1904" t="s">
        <v>56</v>
      </c>
      <c r="D1904" t="s">
        <v>7893</v>
      </c>
      <c r="E1904" t="s">
        <v>7894</v>
      </c>
      <c r="F1904" t="s">
        <v>7</v>
      </c>
      <c r="H1904" t="s">
        <v>59</v>
      </c>
      <c r="K1904" t="s">
        <v>517</v>
      </c>
      <c r="L1904" t="s">
        <v>317</v>
      </c>
      <c r="N1904" t="s">
        <v>146</v>
      </c>
      <c r="P1904" t="s">
        <v>47</v>
      </c>
      <c r="Q1904">
        <v>2003</v>
      </c>
      <c r="T1904" t="s">
        <v>36</v>
      </c>
      <c r="U1904" t="s">
        <v>37</v>
      </c>
    </row>
    <row r="1905" spans="2:27" x14ac:dyDescent="0.35">
      <c r="B1905">
        <v>1986</v>
      </c>
      <c r="C1905" t="s">
        <v>27</v>
      </c>
      <c r="D1905" t="s">
        <v>7895</v>
      </c>
      <c r="E1905" t="s">
        <v>7896</v>
      </c>
      <c r="F1905" t="s">
        <v>7</v>
      </c>
      <c r="H1905" t="s">
        <v>30</v>
      </c>
      <c r="K1905" t="s">
        <v>201</v>
      </c>
      <c r="L1905" t="s">
        <v>7897</v>
      </c>
      <c r="N1905" t="s">
        <v>53</v>
      </c>
      <c r="P1905" t="s">
        <v>47</v>
      </c>
      <c r="Q1905">
        <v>2009</v>
      </c>
      <c r="T1905" t="s">
        <v>36</v>
      </c>
      <c r="U1905" t="s">
        <v>37</v>
      </c>
      <c r="V1905" t="s">
        <v>7898</v>
      </c>
    </row>
    <row r="1906" spans="2:27" x14ac:dyDescent="0.35">
      <c r="B1906">
        <v>1987</v>
      </c>
      <c r="C1906" t="s">
        <v>407</v>
      </c>
      <c r="D1906" t="s">
        <v>7899</v>
      </c>
      <c r="E1906" t="s">
        <v>7900</v>
      </c>
      <c r="F1906" t="s">
        <v>7</v>
      </c>
      <c r="H1906" t="s">
        <v>410</v>
      </c>
      <c r="K1906" t="s">
        <v>7901</v>
      </c>
      <c r="L1906" t="s">
        <v>96</v>
      </c>
      <c r="N1906" t="s">
        <v>53</v>
      </c>
      <c r="P1906" t="s">
        <v>54</v>
      </c>
      <c r="Q1906">
        <v>2007</v>
      </c>
      <c r="T1906" t="s">
        <v>36</v>
      </c>
      <c r="U1906" t="s">
        <v>37</v>
      </c>
      <c r="V1906" t="s">
        <v>7902</v>
      </c>
    </row>
    <row r="1907" spans="2:27" x14ac:dyDescent="0.35">
      <c r="B1907">
        <v>1988</v>
      </c>
      <c r="C1907" t="s">
        <v>177</v>
      </c>
      <c r="D1907" t="s">
        <v>7903</v>
      </c>
      <c r="E1907" t="s">
        <v>7904</v>
      </c>
      <c r="F1907" t="s">
        <v>7</v>
      </c>
      <c r="H1907" t="s">
        <v>180</v>
      </c>
      <c r="K1907" t="s">
        <v>7905</v>
      </c>
      <c r="L1907" t="s">
        <v>1264</v>
      </c>
      <c r="N1907" t="s">
        <v>146</v>
      </c>
      <c r="P1907" t="s">
        <v>47</v>
      </c>
      <c r="Q1907">
        <v>2004</v>
      </c>
      <c r="T1907" t="s">
        <v>36</v>
      </c>
      <c r="U1907" t="s">
        <v>37</v>
      </c>
      <c r="V1907" t="s">
        <v>7906</v>
      </c>
    </row>
    <row r="1908" spans="2:27" x14ac:dyDescent="0.35">
      <c r="B1908">
        <v>1989</v>
      </c>
      <c r="C1908" t="s">
        <v>27</v>
      </c>
      <c r="D1908" t="s">
        <v>7907</v>
      </c>
      <c r="E1908" t="s">
        <v>7908</v>
      </c>
      <c r="F1908" t="s">
        <v>7</v>
      </c>
      <c r="H1908" t="s">
        <v>30</v>
      </c>
      <c r="K1908" t="s">
        <v>123</v>
      </c>
      <c r="L1908" t="s">
        <v>61</v>
      </c>
      <c r="N1908" t="s">
        <v>98</v>
      </c>
      <c r="P1908" t="s">
        <v>47</v>
      </c>
      <c r="Q1908">
        <v>2014</v>
      </c>
      <c r="T1908" t="s">
        <v>36</v>
      </c>
      <c r="U1908" t="s">
        <v>37</v>
      </c>
      <c r="V1908" t="s">
        <v>7909</v>
      </c>
    </row>
    <row r="1909" spans="2:27" x14ac:dyDescent="0.35">
      <c r="B1909">
        <v>1990</v>
      </c>
      <c r="C1909" t="s">
        <v>499</v>
      </c>
      <c r="D1909" t="s">
        <v>7910</v>
      </c>
      <c r="E1909" t="s">
        <v>7911</v>
      </c>
      <c r="F1909" t="s">
        <v>7</v>
      </c>
      <c r="H1909" t="s">
        <v>502</v>
      </c>
      <c r="K1909" t="s">
        <v>123</v>
      </c>
      <c r="L1909" t="s">
        <v>1171</v>
      </c>
      <c r="M1909" t="s">
        <v>7912</v>
      </c>
      <c r="N1909" t="s">
        <v>7913</v>
      </c>
      <c r="P1909" t="s">
        <v>54</v>
      </c>
      <c r="Q1909">
        <v>2014</v>
      </c>
      <c r="R1909">
        <v>2014</v>
      </c>
      <c r="S1909">
        <v>2018</v>
      </c>
      <c r="T1909" t="s">
        <v>36</v>
      </c>
      <c r="U1909" t="s">
        <v>37</v>
      </c>
      <c r="V1909" t="s">
        <v>7914</v>
      </c>
    </row>
    <row r="1910" spans="2:27" x14ac:dyDescent="0.35">
      <c r="B1910">
        <v>1991</v>
      </c>
      <c r="C1910" t="s">
        <v>177</v>
      </c>
      <c r="D1910" t="s">
        <v>7915</v>
      </c>
      <c r="E1910" t="s">
        <v>7916</v>
      </c>
      <c r="F1910" t="s">
        <v>7</v>
      </c>
      <c r="H1910" t="s">
        <v>180</v>
      </c>
      <c r="K1910" t="s">
        <v>60</v>
      </c>
      <c r="L1910" t="s">
        <v>44</v>
      </c>
      <c r="N1910" t="s">
        <v>117</v>
      </c>
      <c r="P1910" t="s">
        <v>47</v>
      </c>
      <c r="Q1910">
        <v>2013</v>
      </c>
      <c r="T1910" t="s">
        <v>36</v>
      </c>
      <c r="U1910" t="s">
        <v>1521</v>
      </c>
      <c r="V1910" t="s">
        <v>7917</v>
      </c>
    </row>
    <row r="1911" spans="2:27" x14ac:dyDescent="0.35">
      <c r="B1911">
        <v>1992</v>
      </c>
      <c r="C1911" t="s">
        <v>112</v>
      </c>
      <c r="D1911" t="s">
        <v>7918</v>
      </c>
      <c r="E1911" t="s">
        <v>7919</v>
      </c>
      <c r="F1911" t="s">
        <v>7</v>
      </c>
      <c r="H1911" t="s">
        <v>115</v>
      </c>
      <c r="K1911" t="s">
        <v>123</v>
      </c>
      <c r="L1911" t="s">
        <v>543</v>
      </c>
      <c r="M1911" t="s">
        <v>7920</v>
      </c>
      <c r="N1911" t="s">
        <v>197</v>
      </c>
      <c r="P1911" t="s">
        <v>47</v>
      </c>
      <c r="Q1911">
        <v>2011</v>
      </c>
      <c r="T1911" t="s">
        <v>36</v>
      </c>
      <c r="U1911" t="s">
        <v>1521</v>
      </c>
      <c r="V1911" t="s">
        <v>7921</v>
      </c>
    </row>
    <row r="1912" spans="2:27" x14ac:dyDescent="0.35">
      <c r="B1912">
        <v>1993</v>
      </c>
      <c r="C1912" t="s">
        <v>39</v>
      </c>
      <c r="D1912" t="s">
        <v>7922</v>
      </c>
      <c r="E1912" t="s">
        <v>7923</v>
      </c>
      <c r="F1912" t="s">
        <v>7</v>
      </c>
      <c r="H1912" t="s">
        <v>42</v>
      </c>
      <c r="K1912" t="s">
        <v>835</v>
      </c>
      <c r="L1912" t="s">
        <v>7924</v>
      </c>
      <c r="N1912" t="s">
        <v>63</v>
      </c>
      <c r="P1912" t="s">
        <v>47</v>
      </c>
      <c r="Q1912">
        <v>2008</v>
      </c>
      <c r="T1912" t="s">
        <v>36</v>
      </c>
      <c r="U1912" t="s">
        <v>37</v>
      </c>
      <c r="V1912" t="s">
        <v>7925</v>
      </c>
    </row>
    <row r="1913" spans="2:27" x14ac:dyDescent="0.35">
      <c r="B1913">
        <v>1994</v>
      </c>
      <c r="C1913" t="s">
        <v>217</v>
      </c>
      <c r="D1913" t="s">
        <v>7926</v>
      </c>
      <c r="E1913" t="s">
        <v>7927</v>
      </c>
      <c r="F1913" t="s">
        <v>7</v>
      </c>
      <c r="H1913" t="s">
        <v>220</v>
      </c>
      <c r="K1913" t="s">
        <v>517</v>
      </c>
      <c r="L1913" t="s">
        <v>44</v>
      </c>
      <c r="N1913" t="s">
        <v>134</v>
      </c>
      <c r="P1913" t="s">
        <v>47</v>
      </c>
      <c r="Q1913">
        <v>2008</v>
      </c>
      <c r="T1913" t="s">
        <v>36</v>
      </c>
      <c r="U1913" t="s">
        <v>37</v>
      </c>
      <c r="V1913" t="s">
        <v>7928</v>
      </c>
    </row>
    <row r="1914" spans="2:27" x14ac:dyDescent="0.35">
      <c r="B1914">
        <v>1995</v>
      </c>
      <c r="C1914" t="s">
        <v>177</v>
      </c>
      <c r="D1914" t="s">
        <v>7929</v>
      </c>
      <c r="E1914" t="s">
        <v>7930</v>
      </c>
      <c r="F1914" t="s">
        <v>7</v>
      </c>
      <c r="H1914" t="s">
        <v>180</v>
      </c>
      <c r="K1914" t="s">
        <v>1482</v>
      </c>
      <c r="L1914" t="s">
        <v>7719</v>
      </c>
      <c r="N1914" t="s">
        <v>532</v>
      </c>
      <c r="P1914" t="s">
        <v>47</v>
      </c>
      <c r="Q1914">
        <v>2006</v>
      </c>
      <c r="T1914" t="s">
        <v>36</v>
      </c>
      <c r="U1914" t="s">
        <v>37</v>
      </c>
      <c r="V1914" t="s">
        <v>7931</v>
      </c>
    </row>
    <row r="1915" spans="2:27" x14ac:dyDescent="0.35">
      <c r="B1915">
        <v>1997</v>
      </c>
      <c r="C1915" t="s">
        <v>1283</v>
      </c>
      <c r="D1915" t="s">
        <v>7932</v>
      </c>
      <c r="E1915" t="s">
        <v>7933</v>
      </c>
      <c r="F1915" t="s">
        <v>7</v>
      </c>
      <c r="H1915" t="s">
        <v>1286</v>
      </c>
      <c r="K1915" t="s">
        <v>7934</v>
      </c>
      <c r="L1915" t="s">
        <v>44</v>
      </c>
      <c r="M1915" t="s">
        <v>7935</v>
      </c>
      <c r="N1915" t="s">
        <v>319</v>
      </c>
      <c r="P1915" t="s">
        <v>47</v>
      </c>
      <c r="Q1915">
        <v>2005</v>
      </c>
      <c r="S1915">
        <v>2025</v>
      </c>
      <c r="T1915" t="s">
        <v>36</v>
      </c>
      <c r="U1915" t="s">
        <v>7936</v>
      </c>
      <c r="V1915" t="s">
        <v>7937</v>
      </c>
      <c r="W1915" t="s">
        <v>2923</v>
      </c>
      <c r="X1915" t="s">
        <v>2201</v>
      </c>
      <c r="Y1915">
        <v>26</v>
      </c>
      <c r="Z1915">
        <v>2015</v>
      </c>
      <c r="AA1915">
        <v>2019</v>
      </c>
    </row>
    <row r="1916" spans="2:27" x14ac:dyDescent="0.35">
      <c r="B1916">
        <v>1998</v>
      </c>
      <c r="C1916" t="s">
        <v>177</v>
      </c>
      <c r="D1916" t="s">
        <v>7938</v>
      </c>
      <c r="E1916" t="s">
        <v>7939</v>
      </c>
      <c r="F1916" t="s">
        <v>7</v>
      </c>
      <c r="H1916" t="s">
        <v>180</v>
      </c>
      <c r="K1916" t="s">
        <v>7940</v>
      </c>
      <c r="L1916" t="s">
        <v>1908</v>
      </c>
      <c r="N1916" t="s">
        <v>53</v>
      </c>
      <c r="P1916" t="s">
        <v>47</v>
      </c>
      <c r="Q1916">
        <v>1994</v>
      </c>
      <c r="T1916" t="s">
        <v>36</v>
      </c>
      <c r="U1916" t="s">
        <v>37</v>
      </c>
      <c r="V1916" t="s">
        <v>7941</v>
      </c>
    </row>
    <row r="1917" spans="2:27" x14ac:dyDescent="0.35">
      <c r="B1917">
        <v>1999</v>
      </c>
      <c r="C1917" t="s">
        <v>83</v>
      </c>
      <c r="D1917" s="1" t="s">
        <v>7942</v>
      </c>
      <c r="E1917" t="s">
        <v>7943</v>
      </c>
      <c r="F1917" t="s">
        <v>7</v>
      </c>
      <c r="H1917" t="s">
        <v>86</v>
      </c>
      <c r="K1917" t="s">
        <v>7944</v>
      </c>
      <c r="L1917" t="s">
        <v>673</v>
      </c>
      <c r="N1917" t="s">
        <v>675</v>
      </c>
      <c r="P1917" t="s">
        <v>54</v>
      </c>
      <c r="Q1917">
        <v>2008</v>
      </c>
      <c r="T1917" t="s">
        <v>36</v>
      </c>
      <c r="U1917" t="s">
        <v>37</v>
      </c>
      <c r="V1917" t="s">
        <v>7945</v>
      </c>
    </row>
    <row r="1918" spans="2:27" x14ac:dyDescent="0.35">
      <c r="B1918">
        <v>2000</v>
      </c>
      <c r="C1918" t="s">
        <v>56</v>
      </c>
      <c r="D1918" t="s">
        <v>7946</v>
      </c>
      <c r="E1918" t="s">
        <v>7947</v>
      </c>
      <c r="F1918" t="s">
        <v>7</v>
      </c>
      <c r="H1918" t="s">
        <v>59</v>
      </c>
      <c r="K1918" t="s">
        <v>7948</v>
      </c>
      <c r="L1918" t="s">
        <v>44</v>
      </c>
      <c r="M1918" t="s">
        <v>7949</v>
      </c>
      <c r="N1918" t="s">
        <v>2102</v>
      </c>
      <c r="O1918">
        <v>4</v>
      </c>
      <c r="P1918" t="s">
        <v>35</v>
      </c>
      <c r="Q1918">
        <v>2015</v>
      </c>
      <c r="T1918" t="s">
        <v>158</v>
      </c>
      <c r="U1918" t="s">
        <v>37</v>
      </c>
      <c r="V1918" t="s">
        <v>7950</v>
      </c>
      <c r="W1918" t="s">
        <v>7951</v>
      </c>
      <c r="X1918" t="s">
        <v>4870</v>
      </c>
      <c r="Y1918" t="s">
        <v>7952</v>
      </c>
      <c r="Z1918" t="s">
        <v>1195</v>
      </c>
      <c r="AA1918" t="s">
        <v>7953</v>
      </c>
    </row>
    <row r="1919" spans="2:27" x14ac:dyDescent="0.35">
      <c r="B1919">
        <v>2001</v>
      </c>
      <c r="C1919" t="s">
        <v>1283</v>
      </c>
      <c r="D1919" t="s">
        <v>7954</v>
      </c>
      <c r="E1919" t="s">
        <v>7955</v>
      </c>
      <c r="F1919" t="s">
        <v>7</v>
      </c>
      <c r="H1919" t="s">
        <v>1286</v>
      </c>
      <c r="K1919" t="s">
        <v>7956</v>
      </c>
      <c r="L1919" t="s">
        <v>4066</v>
      </c>
      <c r="M1919" t="s">
        <v>7957</v>
      </c>
      <c r="N1919" t="s">
        <v>53</v>
      </c>
      <c r="P1919" t="s">
        <v>47</v>
      </c>
      <c r="Q1919">
        <v>2005</v>
      </c>
      <c r="T1919" t="s">
        <v>36</v>
      </c>
      <c r="U1919" t="s">
        <v>37</v>
      </c>
      <c r="V1919" t="s">
        <v>7958</v>
      </c>
    </row>
    <row r="1920" spans="2:27" x14ac:dyDescent="0.35">
      <c r="B1920">
        <v>2002</v>
      </c>
      <c r="C1920" t="s">
        <v>1283</v>
      </c>
      <c r="D1920" t="s">
        <v>7959</v>
      </c>
      <c r="E1920" t="s">
        <v>7960</v>
      </c>
      <c r="F1920" t="s">
        <v>7</v>
      </c>
      <c r="H1920" t="s">
        <v>1286</v>
      </c>
      <c r="K1920" t="s">
        <v>123</v>
      </c>
      <c r="L1920" t="s">
        <v>44</v>
      </c>
      <c r="M1920" t="s">
        <v>1252</v>
      </c>
      <c r="N1920" t="s">
        <v>134</v>
      </c>
      <c r="P1920" t="s">
        <v>35</v>
      </c>
      <c r="Q1920">
        <v>2015</v>
      </c>
      <c r="T1920" t="s">
        <v>36</v>
      </c>
      <c r="U1920" t="s">
        <v>37</v>
      </c>
      <c r="V1920" t="s">
        <v>7961</v>
      </c>
    </row>
    <row r="1921" spans="2:22" x14ac:dyDescent="0.35">
      <c r="B1921">
        <v>2003</v>
      </c>
      <c r="C1921" t="s">
        <v>112</v>
      </c>
      <c r="D1921" t="s">
        <v>7962</v>
      </c>
      <c r="E1921" t="s">
        <v>7963</v>
      </c>
      <c r="F1921" t="s">
        <v>7</v>
      </c>
      <c r="H1921" t="s">
        <v>115</v>
      </c>
      <c r="K1921" t="s">
        <v>7964</v>
      </c>
      <c r="L1921" t="s">
        <v>7965</v>
      </c>
      <c r="N1921" t="s">
        <v>53</v>
      </c>
      <c r="P1921" t="s">
        <v>47</v>
      </c>
      <c r="Q1921">
        <v>2009</v>
      </c>
      <c r="T1921" t="s">
        <v>36</v>
      </c>
      <c r="U1921" t="s">
        <v>37</v>
      </c>
      <c r="V1921" t="s">
        <v>7966</v>
      </c>
    </row>
    <row r="1922" spans="2:22" x14ac:dyDescent="0.35">
      <c r="B1922">
        <v>2004</v>
      </c>
      <c r="C1922" t="s">
        <v>112</v>
      </c>
      <c r="D1922" t="s">
        <v>7967</v>
      </c>
      <c r="E1922" t="s">
        <v>7968</v>
      </c>
      <c r="F1922" t="s">
        <v>7</v>
      </c>
      <c r="H1922" t="s">
        <v>115</v>
      </c>
      <c r="K1922" t="s">
        <v>123</v>
      </c>
      <c r="L1922" t="s">
        <v>543</v>
      </c>
      <c r="M1922" t="s">
        <v>7969</v>
      </c>
      <c r="N1922" t="s">
        <v>197</v>
      </c>
      <c r="P1922" t="s">
        <v>54</v>
      </c>
      <c r="Q1922">
        <v>2012</v>
      </c>
      <c r="S1922">
        <v>2017</v>
      </c>
      <c r="T1922" t="s">
        <v>36</v>
      </c>
      <c r="U1922" t="s">
        <v>2322</v>
      </c>
      <c r="V1922" t="s">
        <v>7970</v>
      </c>
    </row>
    <row r="1923" spans="2:22" x14ac:dyDescent="0.35">
      <c r="B1923">
        <v>2005</v>
      </c>
      <c r="C1923" t="s">
        <v>112</v>
      </c>
      <c r="D1923" t="s">
        <v>7971</v>
      </c>
      <c r="E1923" t="s">
        <v>7972</v>
      </c>
      <c r="F1923" t="s">
        <v>7</v>
      </c>
      <c r="H1923" t="s">
        <v>115</v>
      </c>
      <c r="K1923" t="s">
        <v>469</v>
      </c>
      <c r="L1923" t="s">
        <v>543</v>
      </c>
      <c r="N1923" t="s">
        <v>197</v>
      </c>
      <c r="P1923" t="s">
        <v>47</v>
      </c>
      <c r="Q1923">
        <v>2010</v>
      </c>
      <c r="T1923" t="s">
        <v>36</v>
      </c>
      <c r="U1923" t="s">
        <v>37</v>
      </c>
      <c r="V1923" t="s">
        <v>7973</v>
      </c>
    </row>
    <row r="1924" spans="2:22" x14ac:dyDescent="0.35">
      <c r="B1924">
        <v>2006</v>
      </c>
      <c r="C1924" t="s">
        <v>112</v>
      </c>
      <c r="D1924" t="s">
        <v>7974</v>
      </c>
      <c r="E1924" t="s">
        <v>7975</v>
      </c>
      <c r="F1924" t="s">
        <v>7</v>
      </c>
      <c r="H1924" t="s">
        <v>115</v>
      </c>
      <c r="K1924" t="s">
        <v>517</v>
      </c>
      <c r="L1924" t="s">
        <v>44</v>
      </c>
      <c r="N1924" t="s">
        <v>134</v>
      </c>
      <c r="P1924" t="s">
        <v>36</v>
      </c>
      <c r="Q1924">
        <v>2009</v>
      </c>
      <c r="R1924">
        <v>2009</v>
      </c>
      <c r="T1924" t="s">
        <v>36</v>
      </c>
      <c r="U1924" t="s">
        <v>37</v>
      </c>
      <c r="V1924" t="s">
        <v>7976</v>
      </c>
    </row>
    <row r="1925" spans="2:22" x14ac:dyDescent="0.35">
      <c r="B1925">
        <v>2007</v>
      </c>
      <c r="C1925" t="s">
        <v>112</v>
      </c>
      <c r="D1925" t="s">
        <v>7977</v>
      </c>
      <c r="E1925" t="s">
        <v>7978</v>
      </c>
      <c r="F1925" t="s">
        <v>7</v>
      </c>
      <c r="H1925" t="s">
        <v>115</v>
      </c>
      <c r="K1925" t="s">
        <v>7979</v>
      </c>
      <c r="L1925" t="s">
        <v>1991</v>
      </c>
      <c r="N1925" t="s">
        <v>117</v>
      </c>
      <c r="P1925" t="s">
        <v>47</v>
      </c>
      <c r="Q1925">
        <v>2010</v>
      </c>
      <c r="T1925" t="s">
        <v>36</v>
      </c>
      <c r="U1925" t="s">
        <v>37</v>
      </c>
      <c r="V1925" t="s">
        <v>7980</v>
      </c>
    </row>
    <row r="1926" spans="2:22" x14ac:dyDescent="0.35">
      <c r="B1926">
        <v>2008</v>
      </c>
      <c r="C1926" t="s">
        <v>112</v>
      </c>
      <c r="D1926" t="s">
        <v>7981</v>
      </c>
      <c r="E1926" t="s">
        <v>7982</v>
      </c>
      <c r="F1926" t="s">
        <v>7</v>
      </c>
      <c r="H1926" t="s">
        <v>115</v>
      </c>
      <c r="K1926" t="s">
        <v>5162</v>
      </c>
      <c r="L1926" t="s">
        <v>187</v>
      </c>
      <c r="M1926" t="s">
        <v>7983</v>
      </c>
      <c r="N1926" t="s">
        <v>197</v>
      </c>
      <c r="P1926" t="s">
        <v>47</v>
      </c>
      <c r="Q1926">
        <v>2010</v>
      </c>
      <c r="T1926" t="s">
        <v>36</v>
      </c>
      <c r="U1926" t="s">
        <v>37</v>
      </c>
      <c r="V1926" t="s">
        <v>7984</v>
      </c>
    </row>
    <row r="1927" spans="2:22" x14ac:dyDescent="0.35">
      <c r="B1927">
        <v>2009</v>
      </c>
      <c r="C1927" t="s">
        <v>217</v>
      </c>
      <c r="D1927" t="s">
        <v>7985</v>
      </c>
      <c r="E1927" t="s">
        <v>7986</v>
      </c>
      <c r="F1927" t="s">
        <v>7</v>
      </c>
      <c r="H1927" t="s">
        <v>220</v>
      </c>
      <c r="K1927" t="s">
        <v>123</v>
      </c>
      <c r="L1927" t="s">
        <v>187</v>
      </c>
      <c r="M1927" t="s">
        <v>7987</v>
      </c>
      <c r="N1927" t="s">
        <v>197</v>
      </c>
      <c r="P1927" t="s">
        <v>36</v>
      </c>
      <c r="Q1927">
        <v>2009</v>
      </c>
      <c r="T1927" t="s">
        <v>36</v>
      </c>
      <c r="U1927" t="s">
        <v>37</v>
      </c>
      <c r="V1927" t="s">
        <v>7988</v>
      </c>
    </row>
    <row r="1928" spans="2:22" x14ac:dyDescent="0.35">
      <c r="B1928">
        <v>2010</v>
      </c>
      <c r="C1928" t="s">
        <v>128</v>
      </c>
      <c r="D1928" s="1" t="s">
        <v>7989</v>
      </c>
      <c r="E1928" t="s">
        <v>7990</v>
      </c>
      <c r="F1928" t="s">
        <v>7</v>
      </c>
      <c r="H1928" t="s">
        <v>131</v>
      </c>
      <c r="K1928" t="s">
        <v>7991</v>
      </c>
      <c r="L1928" t="s">
        <v>4293</v>
      </c>
      <c r="M1928" t="s">
        <v>7992</v>
      </c>
      <c r="N1928" t="s">
        <v>46</v>
      </c>
      <c r="P1928" t="s">
        <v>54</v>
      </c>
      <c r="Q1928">
        <v>2014</v>
      </c>
      <c r="S1928">
        <v>2020</v>
      </c>
      <c r="T1928" t="s">
        <v>125</v>
      </c>
      <c r="U1928" t="s">
        <v>365</v>
      </c>
      <c r="V1928" t="s">
        <v>7993</v>
      </c>
    </row>
    <row r="1929" spans="2:22" x14ac:dyDescent="0.35">
      <c r="B1929">
        <v>2011</v>
      </c>
      <c r="C1929" t="s">
        <v>27</v>
      </c>
      <c r="D1929" t="s">
        <v>7994</v>
      </c>
      <c r="E1929" t="s">
        <v>7995</v>
      </c>
      <c r="F1929" t="s">
        <v>7</v>
      </c>
      <c r="H1929" t="s">
        <v>30</v>
      </c>
      <c r="K1929" t="s">
        <v>7673</v>
      </c>
      <c r="L1929" t="s">
        <v>919</v>
      </c>
      <c r="N1929" t="s">
        <v>34</v>
      </c>
      <c r="P1929" t="s">
        <v>35</v>
      </c>
      <c r="Q1929">
        <v>2000</v>
      </c>
      <c r="T1929" t="s">
        <v>36</v>
      </c>
      <c r="U1929" t="s">
        <v>37</v>
      </c>
      <c r="V1929" t="s">
        <v>7996</v>
      </c>
    </row>
    <row r="1930" spans="2:22" ht="58" x14ac:dyDescent="0.35">
      <c r="B1930">
        <v>2012</v>
      </c>
      <c r="C1930" t="s">
        <v>217</v>
      </c>
      <c r="D1930" t="s">
        <v>7997</v>
      </c>
      <c r="E1930" t="s">
        <v>7998</v>
      </c>
      <c r="F1930" t="s">
        <v>7</v>
      </c>
      <c r="H1930" t="s">
        <v>220</v>
      </c>
      <c r="K1930" t="s">
        <v>648</v>
      </c>
      <c r="L1930" t="s">
        <v>44</v>
      </c>
      <c r="M1930" t="s">
        <v>7999</v>
      </c>
      <c r="N1930" t="s">
        <v>134</v>
      </c>
      <c r="P1930" t="s">
        <v>47</v>
      </c>
      <c r="Q1930">
        <v>2008</v>
      </c>
      <c r="T1930" t="s">
        <v>36</v>
      </c>
      <c r="U1930" t="s">
        <v>365</v>
      </c>
      <c r="V1930" s="1" t="s">
        <v>8000</v>
      </c>
    </row>
    <row r="1931" spans="2:22" x14ac:dyDescent="0.35">
      <c r="B1931">
        <v>2015</v>
      </c>
      <c r="C1931" t="s">
        <v>254</v>
      </c>
      <c r="D1931" t="s">
        <v>8001</v>
      </c>
      <c r="E1931" t="s">
        <v>8002</v>
      </c>
      <c r="F1931" t="s">
        <v>7</v>
      </c>
      <c r="H1931" t="s">
        <v>257</v>
      </c>
      <c r="K1931" t="s">
        <v>123</v>
      </c>
      <c r="L1931" t="s">
        <v>44</v>
      </c>
      <c r="N1931" t="s">
        <v>134</v>
      </c>
      <c r="P1931" t="s">
        <v>35</v>
      </c>
      <c r="Q1931">
        <v>2007</v>
      </c>
      <c r="T1931" t="s">
        <v>36</v>
      </c>
      <c r="U1931" t="s">
        <v>37</v>
      </c>
      <c r="V1931" t="s">
        <v>8003</v>
      </c>
    </row>
    <row r="1932" spans="2:22" x14ac:dyDescent="0.35">
      <c r="B1932">
        <v>2016</v>
      </c>
      <c r="C1932" t="s">
        <v>112</v>
      </c>
      <c r="D1932" t="s">
        <v>8004</v>
      </c>
      <c r="E1932" t="s">
        <v>8005</v>
      </c>
      <c r="F1932" t="s">
        <v>7</v>
      </c>
      <c r="H1932" t="s">
        <v>115</v>
      </c>
      <c r="K1932" t="s">
        <v>8006</v>
      </c>
      <c r="L1932" t="s">
        <v>543</v>
      </c>
      <c r="M1932" t="s">
        <v>8007</v>
      </c>
      <c r="N1932" t="s">
        <v>197</v>
      </c>
      <c r="P1932" t="s">
        <v>47</v>
      </c>
      <c r="Q1932">
        <v>2007</v>
      </c>
      <c r="T1932" t="s">
        <v>36</v>
      </c>
      <c r="U1932" t="s">
        <v>126</v>
      </c>
      <c r="V1932" t="s">
        <v>8008</v>
      </c>
    </row>
    <row r="1933" spans="2:22" x14ac:dyDescent="0.35">
      <c r="B1933">
        <v>2017</v>
      </c>
      <c r="C1933" t="s">
        <v>112</v>
      </c>
      <c r="D1933" t="s">
        <v>8009</v>
      </c>
      <c r="E1933" t="s">
        <v>8010</v>
      </c>
      <c r="F1933" t="s">
        <v>7</v>
      </c>
      <c r="H1933" t="s">
        <v>115</v>
      </c>
      <c r="K1933" t="s">
        <v>123</v>
      </c>
      <c r="L1933" t="s">
        <v>44</v>
      </c>
      <c r="N1933" t="s">
        <v>197</v>
      </c>
      <c r="P1933" t="s">
        <v>47</v>
      </c>
      <c r="Q1933">
        <v>2008</v>
      </c>
      <c r="T1933" t="s">
        <v>36</v>
      </c>
      <c r="U1933" t="s">
        <v>1521</v>
      </c>
      <c r="V1933" t="s">
        <v>8011</v>
      </c>
    </row>
    <row r="1934" spans="2:22" x14ac:dyDescent="0.35">
      <c r="B1934">
        <v>2018</v>
      </c>
      <c r="C1934" t="s">
        <v>112</v>
      </c>
      <c r="D1934" t="s">
        <v>8012</v>
      </c>
      <c r="E1934" t="s">
        <v>6017</v>
      </c>
      <c r="F1934" t="s">
        <v>7</v>
      </c>
      <c r="H1934" t="s">
        <v>115</v>
      </c>
      <c r="K1934" t="s">
        <v>8013</v>
      </c>
      <c r="L1934" t="s">
        <v>96</v>
      </c>
      <c r="M1934" t="s">
        <v>8014</v>
      </c>
      <c r="N1934" t="s">
        <v>34</v>
      </c>
      <c r="P1934" t="s">
        <v>47</v>
      </c>
      <c r="Q1934">
        <v>2018</v>
      </c>
      <c r="T1934" t="s">
        <v>158</v>
      </c>
      <c r="U1934" t="s">
        <v>37</v>
      </c>
      <c r="V1934" t="s">
        <v>8015</v>
      </c>
    </row>
    <row r="1935" spans="2:22" x14ac:dyDescent="0.35">
      <c r="B1935">
        <v>2019</v>
      </c>
      <c r="C1935" t="s">
        <v>112</v>
      </c>
      <c r="D1935" t="s">
        <v>8016</v>
      </c>
      <c r="E1935" t="s">
        <v>6017</v>
      </c>
      <c r="F1935" t="s">
        <v>7</v>
      </c>
      <c r="H1935" t="s">
        <v>115</v>
      </c>
      <c r="K1935" t="s">
        <v>8017</v>
      </c>
      <c r="L1935" t="s">
        <v>895</v>
      </c>
      <c r="M1935" t="s">
        <v>8018</v>
      </c>
      <c r="N1935" t="s">
        <v>146</v>
      </c>
      <c r="P1935" t="s">
        <v>35</v>
      </c>
      <c r="Q1935">
        <v>2008</v>
      </c>
      <c r="R1935">
        <v>2008</v>
      </c>
      <c r="T1935" t="s">
        <v>158</v>
      </c>
      <c r="U1935" t="s">
        <v>37</v>
      </c>
      <c r="V1935" t="s">
        <v>8019</v>
      </c>
    </row>
    <row r="1936" spans="2:22" x14ac:dyDescent="0.35">
      <c r="B1936">
        <v>2020</v>
      </c>
      <c r="C1936" t="s">
        <v>217</v>
      </c>
      <c r="D1936" t="s">
        <v>8020</v>
      </c>
      <c r="E1936" t="s">
        <v>8021</v>
      </c>
      <c r="F1936" t="s">
        <v>7</v>
      </c>
      <c r="H1936" t="s">
        <v>220</v>
      </c>
      <c r="K1936" t="s">
        <v>484</v>
      </c>
      <c r="L1936" t="s">
        <v>1982</v>
      </c>
      <c r="N1936" t="s">
        <v>532</v>
      </c>
      <c r="P1936" t="s">
        <v>47</v>
      </c>
      <c r="Q1936">
        <v>2010</v>
      </c>
      <c r="T1936" t="s">
        <v>36</v>
      </c>
      <c r="U1936" t="s">
        <v>37</v>
      </c>
      <c r="V1936" t="s">
        <v>8022</v>
      </c>
    </row>
    <row r="1937" spans="2:27" x14ac:dyDescent="0.35">
      <c r="B1937">
        <v>2021</v>
      </c>
      <c r="C1937" t="s">
        <v>461</v>
      </c>
      <c r="D1937" t="s">
        <v>8023</v>
      </c>
      <c r="E1937" t="s">
        <v>8024</v>
      </c>
      <c r="F1937" t="s">
        <v>7</v>
      </c>
      <c r="H1937" t="s">
        <v>464</v>
      </c>
      <c r="K1937" t="s">
        <v>595</v>
      </c>
      <c r="L1937" t="s">
        <v>187</v>
      </c>
      <c r="M1937" t="s">
        <v>8025</v>
      </c>
      <c r="N1937" t="s">
        <v>197</v>
      </c>
      <c r="P1937" t="s">
        <v>47</v>
      </c>
      <c r="Q1937">
        <v>2003</v>
      </c>
      <c r="T1937" t="s">
        <v>36</v>
      </c>
      <c r="U1937" t="s">
        <v>37</v>
      </c>
      <c r="V1937" t="s">
        <v>8026</v>
      </c>
    </row>
    <row r="1938" spans="2:27" x14ac:dyDescent="0.35">
      <c r="B1938">
        <v>2022</v>
      </c>
      <c r="C1938" t="s">
        <v>702</v>
      </c>
      <c r="D1938" t="s">
        <v>8027</v>
      </c>
      <c r="E1938" t="s">
        <v>8028</v>
      </c>
      <c r="F1938" t="s">
        <v>7</v>
      </c>
      <c r="H1938" t="s">
        <v>705</v>
      </c>
      <c r="K1938" t="s">
        <v>8029</v>
      </c>
      <c r="L1938" t="s">
        <v>202</v>
      </c>
      <c r="N1938" t="s">
        <v>53</v>
      </c>
      <c r="P1938" t="s">
        <v>47</v>
      </c>
      <c r="Q1938">
        <v>2017</v>
      </c>
      <c r="T1938" t="s">
        <v>36</v>
      </c>
      <c r="U1938" t="s">
        <v>37</v>
      </c>
      <c r="V1938" t="s">
        <v>8030</v>
      </c>
    </row>
    <row r="1939" spans="2:27" x14ac:dyDescent="0.35">
      <c r="B1939">
        <v>2023</v>
      </c>
      <c r="C1939" t="s">
        <v>177</v>
      </c>
      <c r="D1939" t="s">
        <v>8031</v>
      </c>
      <c r="E1939" t="s">
        <v>8032</v>
      </c>
      <c r="F1939" t="s">
        <v>7</v>
      </c>
      <c r="H1939" t="s">
        <v>180</v>
      </c>
      <c r="K1939" t="s">
        <v>8033</v>
      </c>
      <c r="L1939" t="s">
        <v>2109</v>
      </c>
      <c r="M1939" t="s">
        <v>8034</v>
      </c>
      <c r="N1939" t="s">
        <v>53</v>
      </c>
      <c r="P1939" t="s">
        <v>47</v>
      </c>
      <c r="Q1939">
        <v>2014</v>
      </c>
      <c r="R1939">
        <v>2014</v>
      </c>
      <c r="T1939" t="s">
        <v>158</v>
      </c>
      <c r="U1939" t="s">
        <v>37</v>
      </c>
      <c r="V1939" t="s">
        <v>8035</v>
      </c>
      <c r="W1939" t="s">
        <v>8036</v>
      </c>
      <c r="X1939" t="s">
        <v>2629</v>
      </c>
      <c r="Y1939" t="s">
        <v>8037</v>
      </c>
      <c r="Z1939" t="s">
        <v>1346</v>
      </c>
      <c r="AA1939" t="s">
        <v>5776</v>
      </c>
    </row>
    <row r="1940" spans="2:27" x14ac:dyDescent="0.35">
      <c r="B1940">
        <v>2024</v>
      </c>
      <c r="C1940" t="s">
        <v>702</v>
      </c>
      <c r="D1940" t="s">
        <v>8038</v>
      </c>
      <c r="E1940" t="s">
        <v>8039</v>
      </c>
      <c r="F1940" t="s">
        <v>7</v>
      </c>
      <c r="H1940" t="s">
        <v>705</v>
      </c>
      <c r="K1940" t="s">
        <v>8040</v>
      </c>
      <c r="L1940" t="s">
        <v>8041</v>
      </c>
      <c r="M1940" t="s">
        <v>8042</v>
      </c>
      <c r="N1940" t="s">
        <v>53</v>
      </c>
      <c r="P1940" t="s">
        <v>47</v>
      </c>
      <c r="Q1940">
        <v>2007</v>
      </c>
      <c r="T1940" t="s">
        <v>158</v>
      </c>
      <c r="U1940" t="s">
        <v>2378</v>
      </c>
      <c r="V1940" t="s">
        <v>8043</v>
      </c>
    </row>
    <row r="1941" spans="2:27" x14ac:dyDescent="0.35">
      <c r="B1941">
        <v>2025</v>
      </c>
      <c r="C1941" t="s">
        <v>56</v>
      </c>
      <c r="D1941" t="s">
        <v>8044</v>
      </c>
      <c r="E1941" t="s">
        <v>8045</v>
      </c>
      <c r="F1941" t="s">
        <v>7</v>
      </c>
      <c r="H1941" t="s">
        <v>59</v>
      </c>
      <c r="K1941" t="s">
        <v>123</v>
      </c>
      <c r="L1941" t="s">
        <v>44</v>
      </c>
      <c r="N1941" t="s">
        <v>134</v>
      </c>
      <c r="P1941" t="s">
        <v>47</v>
      </c>
      <c r="Q1941">
        <v>2000</v>
      </c>
      <c r="T1941" t="s">
        <v>36</v>
      </c>
      <c r="U1941" t="s">
        <v>37</v>
      </c>
      <c r="V1941" t="s">
        <v>8046</v>
      </c>
    </row>
    <row r="1942" spans="2:27" x14ac:dyDescent="0.35">
      <c r="B1942">
        <v>2026</v>
      </c>
      <c r="C1942" t="s">
        <v>217</v>
      </c>
      <c r="D1942" t="s">
        <v>8047</v>
      </c>
      <c r="E1942" t="s">
        <v>8048</v>
      </c>
      <c r="F1942" t="s">
        <v>7</v>
      </c>
      <c r="H1942" t="s">
        <v>220</v>
      </c>
      <c r="K1942" t="s">
        <v>8049</v>
      </c>
      <c r="L1942" t="s">
        <v>44</v>
      </c>
      <c r="M1942" t="s">
        <v>8050</v>
      </c>
      <c r="N1942" t="s">
        <v>532</v>
      </c>
      <c r="P1942" t="s">
        <v>47</v>
      </c>
      <c r="Q1942">
        <v>1989</v>
      </c>
      <c r="T1942" t="s">
        <v>36</v>
      </c>
      <c r="U1942" t="s">
        <v>533</v>
      </c>
      <c r="V1942" t="s">
        <v>8051</v>
      </c>
    </row>
    <row r="1943" spans="2:27" x14ac:dyDescent="0.35">
      <c r="B1943">
        <v>2027</v>
      </c>
      <c r="C1943" t="s">
        <v>217</v>
      </c>
      <c r="D1943" t="s">
        <v>8052</v>
      </c>
      <c r="E1943" t="s">
        <v>8053</v>
      </c>
      <c r="F1943" t="s">
        <v>7</v>
      </c>
      <c r="H1943" t="s">
        <v>220</v>
      </c>
      <c r="K1943" t="s">
        <v>3259</v>
      </c>
      <c r="L1943" t="s">
        <v>32</v>
      </c>
      <c r="N1943" t="s">
        <v>34</v>
      </c>
      <c r="P1943" t="s">
        <v>35</v>
      </c>
      <c r="Q1943">
        <v>1996</v>
      </c>
      <c r="S1943">
        <v>2003</v>
      </c>
      <c r="T1943" t="s">
        <v>36</v>
      </c>
      <c r="U1943" t="s">
        <v>37</v>
      </c>
      <c r="V1943" t="s">
        <v>8054</v>
      </c>
    </row>
    <row r="1944" spans="2:27" x14ac:dyDescent="0.35">
      <c r="B1944">
        <v>2028</v>
      </c>
      <c r="C1944" t="s">
        <v>217</v>
      </c>
      <c r="D1944" t="s">
        <v>8055</v>
      </c>
      <c r="E1944" t="s">
        <v>8056</v>
      </c>
      <c r="F1944" t="s">
        <v>7</v>
      </c>
      <c r="H1944" t="s">
        <v>220</v>
      </c>
      <c r="K1944" t="s">
        <v>8057</v>
      </c>
      <c r="L1944" t="s">
        <v>416</v>
      </c>
      <c r="N1944" t="s">
        <v>53</v>
      </c>
      <c r="P1944" t="s">
        <v>47</v>
      </c>
      <c r="Q1944">
        <v>1991</v>
      </c>
      <c r="T1944" t="s">
        <v>36</v>
      </c>
      <c r="U1944" t="s">
        <v>37</v>
      </c>
      <c r="V1944" t="s">
        <v>8058</v>
      </c>
    </row>
    <row r="1945" spans="2:27" x14ac:dyDescent="0.35">
      <c r="B1945">
        <v>2029</v>
      </c>
      <c r="C1945" t="s">
        <v>702</v>
      </c>
      <c r="D1945" t="s">
        <v>8059</v>
      </c>
      <c r="E1945" t="s">
        <v>8060</v>
      </c>
      <c r="F1945" t="s">
        <v>7</v>
      </c>
      <c r="H1945" t="s">
        <v>705</v>
      </c>
      <c r="K1945" t="s">
        <v>8061</v>
      </c>
      <c r="L1945" t="s">
        <v>543</v>
      </c>
      <c r="M1945" t="s">
        <v>8062</v>
      </c>
      <c r="N1945" t="s">
        <v>1837</v>
      </c>
      <c r="P1945" t="s">
        <v>47</v>
      </c>
      <c r="Q1945">
        <v>2018</v>
      </c>
      <c r="T1945" t="s">
        <v>36</v>
      </c>
      <c r="U1945" t="s">
        <v>2552</v>
      </c>
      <c r="V1945" t="s">
        <v>8063</v>
      </c>
    </row>
    <row r="1946" spans="2:27" x14ac:dyDescent="0.35">
      <c r="B1946">
        <v>2030</v>
      </c>
      <c r="C1946" t="s">
        <v>499</v>
      </c>
      <c r="D1946" t="s">
        <v>8064</v>
      </c>
      <c r="E1946" t="s">
        <v>8065</v>
      </c>
      <c r="F1946" t="s">
        <v>7</v>
      </c>
      <c r="H1946" t="s">
        <v>502</v>
      </c>
      <c r="K1946" t="s">
        <v>123</v>
      </c>
      <c r="L1946" t="s">
        <v>44</v>
      </c>
      <c r="M1946" t="s">
        <v>8066</v>
      </c>
      <c r="N1946" t="s">
        <v>53</v>
      </c>
      <c r="P1946" t="s">
        <v>54</v>
      </c>
      <c r="Q1946">
        <v>2009</v>
      </c>
      <c r="R1946">
        <v>2009</v>
      </c>
      <c r="S1946">
        <v>2018</v>
      </c>
      <c r="T1946" t="s">
        <v>158</v>
      </c>
      <c r="U1946" t="s">
        <v>37</v>
      </c>
      <c r="V1946" t="s">
        <v>8067</v>
      </c>
      <c r="X1946" t="s">
        <v>5558</v>
      </c>
      <c r="Y1946">
        <v>7.1</v>
      </c>
      <c r="AA1946">
        <v>2018</v>
      </c>
    </row>
    <row r="1947" spans="2:27" x14ac:dyDescent="0.35">
      <c r="B1947">
        <v>2031</v>
      </c>
      <c r="C1947" t="s">
        <v>56</v>
      </c>
      <c r="D1947" t="s">
        <v>8068</v>
      </c>
      <c r="E1947" t="s">
        <v>8069</v>
      </c>
      <c r="F1947" t="s">
        <v>7</v>
      </c>
      <c r="H1947" t="s">
        <v>59</v>
      </c>
      <c r="K1947" t="s">
        <v>8070</v>
      </c>
      <c r="L1947" t="s">
        <v>44</v>
      </c>
      <c r="N1947" t="s">
        <v>134</v>
      </c>
      <c r="P1947" t="s">
        <v>54</v>
      </c>
      <c r="Q1947">
        <v>2000</v>
      </c>
      <c r="S1947">
        <v>2010</v>
      </c>
      <c r="T1947" t="s">
        <v>36</v>
      </c>
      <c r="U1947" t="s">
        <v>37</v>
      </c>
      <c r="V1947" t="s">
        <v>8071</v>
      </c>
    </row>
    <row r="1948" spans="2:27" x14ac:dyDescent="0.35">
      <c r="B1948">
        <v>2032</v>
      </c>
      <c r="C1948" t="s">
        <v>112</v>
      </c>
      <c r="D1948" t="s">
        <v>8072</v>
      </c>
      <c r="E1948" t="s">
        <v>8073</v>
      </c>
      <c r="F1948" t="s">
        <v>7</v>
      </c>
      <c r="H1948" t="s">
        <v>115</v>
      </c>
      <c r="K1948" t="s">
        <v>8074</v>
      </c>
      <c r="L1948" t="s">
        <v>891</v>
      </c>
      <c r="M1948" t="s">
        <v>8075</v>
      </c>
      <c r="N1948" t="s">
        <v>53</v>
      </c>
      <c r="P1948" t="s">
        <v>47</v>
      </c>
      <c r="Q1948">
        <v>2007</v>
      </c>
      <c r="T1948" t="s">
        <v>36</v>
      </c>
      <c r="U1948" t="s">
        <v>37</v>
      </c>
      <c r="V1948" t="s">
        <v>8076</v>
      </c>
    </row>
    <row r="1949" spans="2:27" x14ac:dyDescent="0.35">
      <c r="B1949">
        <v>2033</v>
      </c>
      <c r="C1949" t="s">
        <v>254</v>
      </c>
      <c r="D1949" t="s">
        <v>8077</v>
      </c>
      <c r="E1949" t="s">
        <v>8078</v>
      </c>
      <c r="F1949" t="s">
        <v>7</v>
      </c>
      <c r="H1949" t="s">
        <v>257</v>
      </c>
      <c r="K1949" t="s">
        <v>1798</v>
      </c>
      <c r="L1949" t="s">
        <v>294</v>
      </c>
      <c r="N1949" t="s">
        <v>53</v>
      </c>
      <c r="P1949" t="s">
        <v>47</v>
      </c>
      <c r="Q1949">
        <v>2006</v>
      </c>
      <c r="T1949" t="s">
        <v>36</v>
      </c>
      <c r="U1949" t="s">
        <v>37</v>
      </c>
      <c r="V1949" t="s">
        <v>8079</v>
      </c>
    </row>
    <row r="1950" spans="2:27" x14ac:dyDescent="0.35">
      <c r="B1950">
        <v>2034</v>
      </c>
      <c r="C1950" t="s">
        <v>56</v>
      </c>
      <c r="D1950" t="s">
        <v>8080</v>
      </c>
      <c r="E1950" t="s">
        <v>8081</v>
      </c>
      <c r="F1950" t="s">
        <v>7</v>
      </c>
      <c r="H1950" t="s">
        <v>59</v>
      </c>
      <c r="K1950" t="s">
        <v>1760</v>
      </c>
      <c r="L1950" t="s">
        <v>44</v>
      </c>
      <c r="N1950" t="s">
        <v>134</v>
      </c>
      <c r="P1950" t="s">
        <v>54</v>
      </c>
      <c r="Q1950">
        <v>2001</v>
      </c>
      <c r="T1950" t="s">
        <v>36</v>
      </c>
      <c r="U1950" t="s">
        <v>37</v>
      </c>
    </row>
    <row r="1951" spans="2:27" x14ac:dyDescent="0.35">
      <c r="B1951">
        <v>2035</v>
      </c>
      <c r="C1951" t="s">
        <v>461</v>
      </c>
      <c r="D1951" t="s">
        <v>8082</v>
      </c>
      <c r="E1951" t="s">
        <v>8083</v>
      </c>
      <c r="F1951" t="s">
        <v>7</v>
      </c>
      <c r="H1951" t="s">
        <v>464</v>
      </c>
      <c r="K1951" t="s">
        <v>3960</v>
      </c>
      <c r="L1951" t="s">
        <v>187</v>
      </c>
      <c r="M1951" t="s">
        <v>8084</v>
      </c>
      <c r="N1951" t="s">
        <v>189</v>
      </c>
      <c r="P1951" t="s">
        <v>47</v>
      </c>
      <c r="Q1951">
        <v>1998</v>
      </c>
      <c r="T1951" t="s">
        <v>36</v>
      </c>
      <c r="U1951" t="s">
        <v>37</v>
      </c>
      <c r="V1951" t="s">
        <v>8085</v>
      </c>
    </row>
    <row r="1952" spans="2:27" x14ac:dyDescent="0.35">
      <c r="B1952">
        <v>2036</v>
      </c>
      <c r="C1952" t="s">
        <v>217</v>
      </c>
      <c r="D1952" t="s">
        <v>8086</v>
      </c>
      <c r="E1952" t="s">
        <v>8087</v>
      </c>
      <c r="F1952" t="s">
        <v>7</v>
      </c>
      <c r="H1952" t="s">
        <v>220</v>
      </c>
      <c r="K1952" t="s">
        <v>5162</v>
      </c>
      <c r="L1952" t="s">
        <v>187</v>
      </c>
      <c r="N1952" t="s">
        <v>197</v>
      </c>
      <c r="P1952" t="s">
        <v>47</v>
      </c>
      <c r="Q1952">
        <v>2009</v>
      </c>
      <c r="T1952" t="s">
        <v>36</v>
      </c>
      <c r="U1952" t="s">
        <v>37</v>
      </c>
      <c r="V1952" t="s">
        <v>8088</v>
      </c>
    </row>
    <row r="1953" spans="2:27" x14ac:dyDescent="0.35">
      <c r="B1953">
        <v>2037</v>
      </c>
      <c r="C1953" t="s">
        <v>56</v>
      </c>
      <c r="D1953" t="s">
        <v>8089</v>
      </c>
      <c r="E1953" t="s">
        <v>8090</v>
      </c>
      <c r="F1953" t="s">
        <v>7</v>
      </c>
      <c r="H1953" t="s">
        <v>59</v>
      </c>
      <c r="K1953" t="s">
        <v>2679</v>
      </c>
      <c r="L1953" t="s">
        <v>8091</v>
      </c>
      <c r="M1953" t="s">
        <v>8092</v>
      </c>
      <c r="N1953" t="s">
        <v>34</v>
      </c>
      <c r="P1953" t="s">
        <v>54</v>
      </c>
      <c r="Q1953">
        <v>2010</v>
      </c>
      <c r="S1953">
        <f>2020</f>
        <v>2020</v>
      </c>
      <c r="T1953" t="s">
        <v>36</v>
      </c>
      <c r="U1953" t="s">
        <v>37</v>
      </c>
      <c r="V1953" t="s">
        <v>8093</v>
      </c>
      <c r="W1953" t="s">
        <v>7727</v>
      </c>
      <c r="X1953" t="s">
        <v>395</v>
      </c>
      <c r="Y1953">
        <v>23</v>
      </c>
      <c r="AA1953">
        <v>2020</v>
      </c>
    </row>
    <row r="1954" spans="2:27" x14ac:dyDescent="0.35">
      <c r="B1954">
        <v>2038</v>
      </c>
      <c r="C1954" t="s">
        <v>27</v>
      </c>
      <c r="D1954" t="s">
        <v>8094</v>
      </c>
      <c r="E1954" t="s">
        <v>8090</v>
      </c>
      <c r="F1954" t="s">
        <v>7</v>
      </c>
      <c r="H1954" t="s">
        <v>30</v>
      </c>
      <c r="K1954" t="s">
        <v>8095</v>
      </c>
      <c r="L1954" t="s">
        <v>8096</v>
      </c>
      <c r="M1954" t="s">
        <v>8097</v>
      </c>
      <c r="N1954" t="s">
        <v>34</v>
      </c>
      <c r="P1954" t="s">
        <v>54</v>
      </c>
      <c r="Q1954">
        <v>2010</v>
      </c>
      <c r="S1954">
        <f>2020</f>
        <v>2020</v>
      </c>
      <c r="T1954" t="s">
        <v>36</v>
      </c>
      <c r="U1954" t="s">
        <v>37</v>
      </c>
      <c r="V1954" t="s">
        <v>8098</v>
      </c>
      <c r="W1954" t="s">
        <v>8099</v>
      </c>
      <c r="X1954" t="s">
        <v>395</v>
      </c>
      <c r="Y1954">
        <v>17</v>
      </c>
      <c r="AA1954">
        <v>2020</v>
      </c>
    </row>
    <row r="1955" spans="2:27" x14ac:dyDescent="0.35">
      <c r="B1955">
        <v>2039</v>
      </c>
      <c r="C1955" t="s">
        <v>91</v>
      </c>
      <c r="D1955" t="s">
        <v>8100</v>
      </c>
      <c r="E1955" t="s">
        <v>8090</v>
      </c>
      <c r="F1955" t="s">
        <v>7</v>
      </c>
      <c r="H1955" t="s">
        <v>94</v>
      </c>
      <c r="K1955" t="s">
        <v>8101</v>
      </c>
      <c r="L1955" t="s">
        <v>8091</v>
      </c>
      <c r="M1955" t="s">
        <v>8102</v>
      </c>
      <c r="N1955" t="s">
        <v>34</v>
      </c>
      <c r="P1955" t="s">
        <v>54</v>
      </c>
      <c r="Q1955">
        <v>2010</v>
      </c>
      <c r="S1955">
        <f>2020</f>
        <v>2020</v>
      </c>
      <c r="T1955" t="s">
        <v>36</v>
      </c>
      <c r="U1955" t="s">
        <v>37</v>
      </c>
      <c r="V1955" t="s">
        <v>8098</v>
      </c>
      <c r="W1955" t="s">
        <v>8099</v>
      </c>
      <c r="X1955" t="s">
        <v>395</v>
      </c>
      <c r="Y1955">
        <v>15</v>
      </c>
      <c r="AA1955">
        <v>2020</v>
      </c>
    </row>
    <row r="1956" spans="2:27" x14ac:dyDescent="0.35">
      <c r="B1956">
        <v>2040</v>
      </c>
      <c r="C1956" t="s">
        <v>450</v>
      </c>
      <c r="D1956" t="s">
        <v>8103</v>
      </c>
      <c r="E1956" t="s">
        <v>8104</v>
      </c>
      <c r="F1956" t="s">
        <v>7</v>
      </c>
      <c r="H1956" t="s">
        <v>453</v>
      </c>
      <c r="K1956" t="s">
        <v>4832</v>
      </c>
      <c r="L1956" t="s">
        <v>363</v>
      </c>
      <c r="M1956" t="s">
        <v>8105</v>
      </c>
      <c r="N1956" t="s">
        <v>34</v>
      </c>
      <c r="P1956" t="s">
        <v>47</v>
      </c>
      <c r="Q1956">
        <v>2014</v>
      </c>
      <c r="R1956">
        <v>2014</v>
      </c>
      <c r="S1956">
        <v>2023</v>
      </c>
      <c r="T1956" t="s">
        <v>158</v>
      </c>
      <c r="U1956" t="s">
        <v>37</v>
      </c>
      <c r="V1956" t="s">
        <v>8106</v>
      </c>
      <c r="W1956" t="s">
        <v>8107</v>
      </c>
      <c r="X1956" t="s">
        <v>395</v>
      </c>
      <c r="Y1956">
        <v>20.5</v>
      </c>
      <c r="AA1956">
        <v>2023</v>
      </c>
    </row>
    <row r="1957" spans="2:27" x14ac:dyDescent="0.35">
      <c r="B1957">
        <v>2041</v>
      </c>
      <c r="C1957" t="s">
        <v>112</v>
      </c>
      <c r="D1957" t="s">
        <v>8108</v>
      </c>
      <c r="E1957" t="s">
        <v>8109</v>
      </c>
      <c r="F1957" t="s">
        <v>7</v>
      </c>
      <c r="H1957" t="s">
        <v>115</v>
      </c>
      <c r="K1957" t="s">
        <v>123</v>
      </c>
      <c r="L1957" t="s">
        <v>32</v>
      </c>
      <c r="M1957" t="s">
        <v>8110</v>
      </c>
      <c r="N1957" t="s">
        <v>34</v>
      </c>
      <c r="P1957" t="s">
        <v>444</v>
      </c>
      <c r="Q1957">
        <v>2015</v>
      </c>
      <c r="T1957" t="s">
        <v>36</v>
      </c>
      <c r="U1957" t="s">
        <v>37</v>
      </c>
      <c r="V1957" t="s">
        <v>8111</v>
      </c>
    </row>
    <row r="1958" spans="2:27" x14ac:dyDescent="0.35">
      <c r="B1958">
        <v>2042</v>
      </c>
      <c r="C1958" t="s">
        <v>499</v>
      </c>
      <c r="D1958" t="s">
        <v>8112</v>
      </c>
      <c r="E1958" t="s">
        <v>8113</v>
      </c>
      <c r="F1958" t="s">
        <v>7</v>
      </c>
      <c r="H1958" t="s">
        <v>502</v>
      </c>
      <c r="K1958" t="s">
        <v>8114</v>
      </c>
      <c r="L1958" t="s">
        <v>1874</v>
      </c>
      <c r="M1958" t="s">
        <v>8115</v>
      </c>
      <c r="N1958" t="s">
        <v>34</v>
      </c>
      <c r="P1958" t="s">
        <v>47</v>
      </c>
      <c r="Q1958">
        <v>2014</v>
      </c>
      <c r="R1958">
        <v>2014</v>
      </c>
      <c r="T1958" t="s">
        <v>36</v>
      </c>
      <c r="U1958" t="s">
        <v>37</v>
      </c>
      <c r="V1958" t="s">
        <v>8116</v>
      </c>
    </row>
    <row r="1959" spans="2:27" x14ac:dyDescent="0.35">
      <c r="B1959">
        <v>2043</v>
      </c>
      <c r="C1959" t="s">
        <v>119</v>
      </c>
      <c r="D1959" t="s">
        <v>8117</v>
      </c>
      <c r="E1959" t="s">
        <v>8118</v>
      </c>
      <c r="F1959" t="s">
        <v>7</v>
      </c>
      <c r="H1959" t="s">
        <v>122</v>
      </c>
      <c r="K1959" t="s">
        <v>8119</v>
      </c>
      <c r="L1959" t="s">
        <v>32</v>
      </c>
      <c r="M1959" t="s">
        <v>8120</v>
      </c>
      <c r="N1959" t="s">
        <v>34</v>
      </c>
      <c r="P1959" t="s">
        <v>47</v>
      </c>
      <c r="Q1959">
        <v>2017</v>
      </c>
      <c r="R1959">
        <v>2017</v>
      </c>
      <c r="S1959">
        <v>2030</v>
      </c>
      <c r="T1959" t="s">
        <v>158</v>
      </c>
      <c r="U1959" t="s">
        <v>37</v>
      </c>
      <c r="V1959" t="s">
        <v>8121</v>
      </c>
    </row>
    <row r="1960" spans="2:27" x14ac:dyDescent="0.35">
      <c r="B1960">
        <v>2044</v>
      </c>
      <c r="C1960" t="s">
        <v>217</v>
      </c>
      <c r="D1960" t="s">
        <v>8122</v>
      </c>
      <c r="E1960" t="s">
        <v>8123</v>
      </c>
      <c r="F1960" t="s">
        <v>7</v>
      </c>
      <c r="H1960" t="s">
        <v>220</v>
      </c>
      <c r="K1960" t="s">
        <v>8124</v>
      </c>
      <c r="L1960" t="s">
        <v>32</v>
      </c>
      <c r="N1960" t="s">
        <v>34</v>
      </c>
      <c r="P1960" t="s">
        <v>35</v>
      </c>
      <c r="Q1960">
        <v>1999</v>
      </c>
      <c r="S1960">
        <v>2003</v>
      </c>
      <c r="T1960" t="s">
        <v>36</v>
      </c>
      <c r="U1960" t="s">
        <v>37</v>
      </c>
      <c r="V1960" t="s">
        <v>8125</v>
      </c>
    </row>
    <row r="1961" spans="2:27" x14ac:dyDescent="0.35">
      <c r="B1961">
        <v>2045</v>
      </c>
      <c r="C1961" t="s">
        <v>112</v>
      </c>
      <c r="D1961" t="s">
        <v>8126</v>
      </c>
      <c r="E1961" t="s">
        <v>8127</v>
      </c>
      <c r="F1961" t="s">
        <v>7</v>
      </c>
      <c r="H1961" t="s">
        <v>115</v>
      </c>
      <c r="K1961" t="s">
        <v>8128</v>
      </c>
      <c r="L1961" t="s">
        <v>317</v>
      </c>
      <c r="N1961" t="s">
        <v>34</v>
      </c>
      <c r="P1961" t="s">
        <v>47</v>
      </c>
      <c r="Q1961">
        <v>2015</v>
      </c>
      <c r="R1961">
        <v>2015</v>
      </c>
      <c r="T1961" t="s">
        <v>36</v>
      </c>
      <c r="U1961" t="s">
        <v>37</v>
      </c>
      <c r="V1961" t="s">
        <v>8129</v>
      </c>
    </row>
    <row r="1962" spans="2:27" x14ac:dyDescent="0.35">
      <c r="B1962">
        <v>2046</v>
      </c>
      <c r="C1962" t="s">
        <v>112</v>
      </c>
      <c r="D1962" t="s">
        <v>8130</v>
      </c>
      <c r="E1962" t="s">
        <v>8131</v>
      </c>
      <c r="F1962" t="s">
        <v>7</v>
      </c>
      <c r="H1962" t="s">
        <v>115</v>
      </c>
      <c r="K1962" t="s">
        <v>8132</v>
      </c>
      <c r="L1962" t="s">
        <v>317</v>
      </c>
      <c r="M1962" t="s">
        <v>8133</v>
      </c>
      <c r="N1962" t="s">
        <v>34</v>
      </c>
      <c r="P1962" t="s">
        <v>47</v>
      </c>
      <c r="Q1962">
        <v>2010</v>
      </c>
      <c r="S1962">
        <v>2022</v>
      </c>
      <c r="T1962" t="s">
        <v>158</v>
      </c>
      <c r="U1962" t="s">
        <v>37</v>
      </c>
      <c r="V1962" t="s">
        <v>8134</v>
      </c>
      <c r="W1962" t="s">
        <v>8135</v>
      </c>
      <c r="X1962" t="s">
        <v>8136</v>
      </c>
      <c r="Y1962" t="s">
        <v>8137</v>
      </c>
      <c r="Z1962" t="s">
        <v>1347</v>
      </c>
      <c r="AA1962" t="s">
        <v>8138</v>
      </c>
    </row>
    <row r="1963" spans="2:27" x14ac:dyDescent="0.35">
      <c r="B1963">
        <v>2047</v>
      </c>
      <c r="C1963" t="s">
        <v>83</v>
      </c>
      <c r="D1963" s="1" t="s">
        <v>8139</v>
      </c>
      <c r="E1963" t="s">
        <v>8140</v>
      </c>
      <c r="F1963" t="s">
        <v>7</v>
      </c>
      <c r="H1963" t="s">
        <v>86</v>
      </c>
      <c r="K1963" t="s">
        <v>74</v>
      </c>
      <c r="L1963" t="s">
        <v>32</v>
      </c>
      <c r="N1963" t="s">
        <v>34</v>
      </c>
      <c r="P1963" t="s">
        <v>54</v>
      </c>
      <c r="Q1963">
        <v>2008</v>
      </c>
      <c r="S1963">
        <v>2012</v>
      </c>
      <c r="T1963" t="s">
        <v>36</v>
      </c>
      <c r="U1963" t="s">
        <v>37</v>
      </c>
      <c r="V1963" t="s">
        <v>8141</v>
      </c>
    </row>
    <row r="1964" spans="2:27" x14ac:dyDescent="0.35">
      <c r="B1964">
        <v>2048</v>
      </c>
      <c r="C1964" t="s">
        <v>1283</v>
      </c>
      <c r="D1964" t="s">
        <v>8142</v>
      </c>
      <c r="E1964" t="s">
        <v>8143</v>
      </c>
      <c r="F1964" t="s">
        <v>7</v>
      </c>
      <c r="H1964" t="s">
        <v>1286</v>
      </c>
      <c r="K1964" t="s">
        <v>8144</v>
      </c>
      <c r="L1964" t="s">
        <v>1629</v>
      </c>
      <c r="M1964" t="s">
        <v>8145</v>
      </c>
      <c r="N1964" t="s">
        <v>53</v>
      </c>
      <c r="P1964" t="s">
        <v>47</v>
      </c>
      <c r="Q1964">
        <v>2015</v>
      </c>
      <c r="T1964" t="s">
        <v>36</v>
      </c>
      <c r="U1964" t="s">
        <v>37</v>
      </c>
      <c r="V1964" t="s">
        <v>8146</v>
      </c>
    </row>
    <row r="1965" spans="2:27" x14ac:dyDescent="0.35">
      <c r="B1965">
        <v>2049</v>
      </c>
      <c r="C1965" t="s">
        <v>65</v>
      </c>
      <c r="D1965" t="s">
        <v>8147</v>
      </c>
      <c r="E1965" t="s">
        <v>8148</v>
      </c>
      <c r="F1965" t="s">
        <v>7</v>
      </c>
      <c r="H1965" t="s">
        <v>68</v>
      </c>
      <c r="K1965" t="s">
        <v>123</v>
      </c>
      <c r="L1965" t="s">
        <v>44</v>
      </c>
      <c r="N1965" t="s">
        <v>197</v>
      </c>
      <c r="P1965" t="s">
        <v>47</v>
      </c>
      <c r="Q1965">
        <v>2010</v>
      </c>
      <c r="T1965" t="s">
        <v>36</v>
      </c>
      <c r="U1965" t="s">
        <v>1521</v>
      </c>
      <c r="V1965" t="s">
        <v>8149</v>
      </c>
    </row>
    <row r="1966" spans="2:27" x14ac:dyDescent="0.35">
      <c r="B1966">
        <v>2050</v>
      </c>
      <c r="C1966" t="s">
        <v>702</v>
      </c>
      <c r="D1966" t="s">
        <v>8150</v>
      </c>
      <c r="E1966" t="s">
        <v>8151</v>
      </c>
      <c r="F1966" t="s">
        <v>7</v>
      </c>
      <c r="H1966" t="s">
        <v>705</v>
      </c>
      <c r="K1966" t="s">
        <v>8152</v>
      </c>
      <c r="L1966" t="s">
        <v>32</v>
      </c>
      <c r="M1966" t="s">
        <v>8153</v>
      </c>
      <c r="N1966" t="s">
        <v>34</v>
      </c>
      <c r="P1966" t="s">
        <v>54</v>
      </c>
      <c r="Q1966">
        <v>2005</v>
      </c>
      <c r="S1966">
        <v>2008</v>
      </c>
      <c r="T1966" t="s">
        <v>36</v>
      </c>
      <c r="U1966" t="s">
        <v>37</v>
      </c>
      <c r="V1966" t="s">
        <v>8154</v>
      </c>
    </row>
    <row r="1967" spans="2:27" x14ac:dyDescent="0.35">
      <c r="B1967">
        <v>2051</v>
      </c>
      <c r="C1967" t="s">
        <v>128</v>
      </c>
      <c r="D1967" s="1" t="s">
        <v>8155</v>
      </c>
      <c r="E1967" t="s">
        <v>8156</v>
      </c>
      <c r="F1967" t="s">
        <v>7</v>
      </c>
      <c r="H1967" t="s">
        <v>131</v>
      </c>
      <c r="K1967" t="s">
        <v>8157</v>
      </c>
      <c r="L1967" t="s">
        <v>543</v>
      </c>
      <c r="N1967" t="s">
        <v>197</v>
      </c>
      <c r="P1967" t="s">
        <v>47</v>
      </c>
      <c r="Q1967">
        <v>2013</v>
      </c>
      <c r="T1967" t="s">
        <v>36</v>
      </c>
      <c r="U1967" t="s">
        <v>8158</v>
      </c>
      <c r="V1967" t="s">
        <v>8159</v>
      </c>
    </row>
    <row r="1968" spans="2:27" x14ac:dyDescent="0.35">
      <c r="B1968">
        <v>2052</v>
      </c>
      <c r="C1968" t="s">
        <v>702</v>
      </c>
      <c r="D1968" t="s">
        <v>8160</v>
      </c>
      <c r="E1968" t="s">
        <v>8161</v>
      </c>
      <c r="F1968" t="s">
        <v>7</v>
      </c>
      <c r="H1968" t="s">
        <v>705</v>
      </c>
      <c r="K1968" t="s">
        <v>374</v>
      </c>
      <c r="L1968" t="s">
        <v>44</v>
      </c>
      <c r="M1968" t="s">
        <v>8162</v>
      </c>
      <c r="N1968" t="s">
        <v>319</v>
      </c>
      <c r="P1968" t="s">
        <v>3025</v>
      </c>
      <c r="Q1968">
        <v>2011</v>
      </c>
      <c r="T1968" t="s">
        <v>36</v>
      </c>
      <c r="U1968" t="s">
        <v>365</v>
      </c>
      <c r="V1968" t="s">
        <v>8163</v>
      </c>
    </row>
    <row r="1969" spans="2:22" x14ac:dyDescent="0.35">
      <c r="B1969">
        <v>2053</v>
      </c>
      <c r="C1969" t="s">
        <v>83</v>
      </c>
      <c r="D1969" s="1" t="s">
        <v>8164</v>
      </c>
      <c r="E1969" t="s">
        <v>8165</v>
      </c>
      <c r="F1969" t="s">
        <v>7</v>
      </c>
      <c r="H1969" t="s">
        <v>86</v>
      </c>
      <c r="K1969" t="s">
        <v>123</v>
      </c>
      <c r="L1969" t="s">
        <v>61</v>
      </c>
      <c r="M1969" t="s">
        <v>8166</v>
      </c>
      <c r="N1969" t="s">
        <v>63</v>
      </c>
      <c r="P1969" t="s">
        <v>47</v>
      </c>
      <c r="Q1969">
        <v>2019</v>
      </c>
      <c r="T1969" t="s">
        <v>36</v>
      </c>
      <c r="U1969" t="s">
        <v>37</v>
      </c>
      <c r="V1969" t="s">
        <v>8167</v>
      </c>
    </row>
    <row r="1970" spans="2:22" x14ac:dyDescent="0.35">
      <c r="B1970">
        <v>2054</v>
      </c>
      <c r="C1970" t="s">
        <v>27</v>
      </c>
      <c r="D1970" t="s">
        <v>8168</v>
      </c>
      <c r="E1970" t="s">
        <v>8169</v>
      </c>
      <c r="F1970" t="s">
        <v>7</v>
      </c>
      <c r="H1970" t="s">
        <v>30</v>
      </c>
      <c r="K1970" t="s">
        <v>8170</v>
      </c>
      <c r="L1970" t="s">
        <v>44</v>
      </c>
      <c r="N1970" t="s">
        <v>46</v>
      </c>
      <c r="P1970" t="s">
        <v>47</v>
      </c>
      <c r="Q1970">
        <v>1999</v>
      </c>
      <c r="T1970" t="s">
        <v>36</v>
      </c>
      <c r="U1970" t="s">
        <v>37</v>
      </c>
      <c r="V1970" t="s">
        <v>8171</v>
      </c>
    </row>
    <row r="1971" spans="2:22" x14ac:dyDescent="0.35">
      <c r="B1971">
        <v>2055</v>
      </c>
      <c r="C1971" t="s">
        <v>65</v>
      </c>
      <c r="D1971" t="s">
        <v>8172</v>
      </c>
      <c r="E1971" t="s">
        <v>8173</v>
      </c>
      <c r="F1971" t="s">
        <v>7</v>
      </c>
      <c r="H1971" t="s">
        <v>68</v>
      </c>
      <c r="K1971" t="s">
        <v>8174</v>
      </c>
      <c r="L1971" t="s">
        <v>44</v>
      </c>
      <c r="N1971" t="s">
        <v>134</v>
      </c>
      <c r="P1971" t="s">
        <v>47</v>
      </c>
      <c r="Q1971">
        <v>2009</v>
      </c>
      <c r="T1971" t="s">
        <v>36</v>
      </c>
      <c r="U1971" t="s">
        <v>37</v>
      </c>
      <c r="V1971" t="s">
        <v>8175</v>
      </c>
    </row>
    <row r="1972" spans="2:22" x14ac:dyDescent="0.35">
      <c r="B1972">
        <v>2056</v>
      </c>
      <c r="C1972" t="s">
        <v>499</v>
      </c>
      <c r="D1972" t="s">
        <v>8176</v>
      </c>
      <c r="E1972" t="s">
        <v>8177</v>
      </c>
      <c r="F1972" t="s">
        <v>7</v>
      </c>
      <c r="H1972" t="s">
        <v>502</v>
      </c>
      <c r="K1972" t="s">
        <v>8178</v>
      </c>
      <c r="L1972" t="s">
        <v>187</v>
      </c>
      <c r="M1972" t="s">
        <v>8179</v>
      </c>
      <c r="N1972" t="s">
        <v>197</v>
      </c>
      <c r="P1972" t="s">
        <v>54</v>
      </c>
      <c r="Q1972">
        <v>2012</v>
      </c>
      <c r="S1972">
        <v>2020</v>
      </c>
      <c r="T1972" t="s">
        <v>36</v>
      </c>
      <c r="U1972" t="s">
        <v>37</v>
      </c>
      <c r="V1972" t="s">
        <v>8180</v>
      </c>
    </row>
    <row r="1973" spans="2:22" x14ac:dyDescent="0.35">
      <c r="B1973">
        <v>2057</v>
      </c>
      <c r="C1973" t="s">
        <v>56</v>
      </c>
      <c r="D1973" t="s">
        <v>8181</v>
      </c>
      <c r="E1973" t="s">
        <v>8182</v>
      </c>
      <c r="F1973" t="s">
        <v>7</v>
      </c>
      <c r="H1973" t="s">
        <v>59</v>
      </c>
      <c r="K1973" t="s">
        <v>8183</v>
      </c>
      <c r="L1973" t="s">
        <v>5562</v>
      </c>
      <c r="N1973" t="s">
        <v>34</v>
      </c>
      <c r="P1973" t="s">
        <v>47</v>
      </c>
      <c r="Q1973">
        <v>2007</v>
      </c>
      <c r="T1973" t="s">
        <v>36</v>
      </c>
      <c r="U1973" t="s">
        <v>37</v>
      </c>
      <c r="V1973" t="s">
        <v>8184</v>
      </c>
    </row>
    <row r="1974" spans="2:22" x14ac:dyDescent="0.35">
      <c r="B1974">
        <v>2058</v>
      </c>
      <c r="C1974" t="s">
        <v>461</v>
      </c>
      <c r="D1974" t="s">
        <v>8185</v>
      </c>
      <c r="E1974" t="s">
        <v>8186</v>
      </c>
      <c r="F1974" t="s">
        <v>7</v>
      </c>
      <c r="H1974" t="s">
        <v>464</v>
      </c>
      <c r="K1974" t="s">
        <v>8187</v>
      </c>
      <c r="L1974" t="s">
        <v>847</v>
      </c>
      <c r="M1974" t="s">
        <v>8188</v>
      </c>
      <c r="N1974" t="s">
        <v>189</v>
      </c>
      <c r="P1974" t="s">
        <v>47</v>
      </c>
      <c r="Q1974">
        <v>2017</v>
      </c>
      <c r="T1974" t="s">
        <v>36</v>
      </c>
      <c r="U1974" t="s">
        <v>37</v>
      </c>
      <c r="V1974" t="s">
        <v>8189</v>
      </c>
    </row>
    <row r="1975" spans="2:22" x14ac:dyDescent="0.35">
      <c r="B1975">
        <v>2059</v>
      </c>
      <c r="C1975" t="s">
        <v>56</v>
      </c>
      <c r="D1975" t="s">
        <v>8190</v>
      </c>
      <c r="E1975" t="s">
        <v>8191</v>
      </c>
      <c r="F1975" t="s">
        <v>7</v>
      </c>
      <c r="H1975" t="s">
        <v>59</v>
      </c>
      <c r="K1975" t="s">
        <v>8192</v>
      </c>
      <c r="L1975" t="s">
        <v>8193</v>
      </c>
      <c r="M1975" t="s">
        <v>8194</v>
      </c>
      <c r="N1975" t="s">
        <v>34</v>
      </c>
      <c r="O1975">
        <v>2</v>
      </c>
      <c r="P1975" t="s">
        <v>47</v>
      </c>
      <c r="Q1975">
        <v>2018</v>
      </c>
      <c r="T1975" t="s">
        <v>158</v>
      </c>
      <c r="U1975" t="s">
        <v>37</v>
      </c>
      <c r="V1975" t="s">
        <v>8195</v>
      </c>
    </row>
    <row r="1976" spans="2:22" x14ac:dyDescent="0.35">
      <c r="B1976">
        <v>2060</v>
      </c>
      <c r="C1976" t="s">
        <v>261</v>
      </c>
      <c r="D1976" t="s">
        <v>8196</v>
      </c>
      <c r="E1976" t="s">
        <v>8197</v>
      </c>
      <c r="F1976" t="s">
        <v>7</v>
      </c>
      <c r="H1976" t="s">
        <v>264</v>
      </c>
      <c r="K1976" t="s">
        <v>123</v>
      </c>
      <c r="L1976" t="s">
        <v>187</v>
      </c>
      <c r="M1976" t="s">
        <v>8198</v>
      </c>
      <c r="N1976" t="s">
        <v>189</v>
      </c>
      <c r="P1976" t="s">
        <v>47</v>
      </c>
      <c r="Q1976">
        <v>2008</v>
      </c>
      <c r="T1976" t="s">
        <v>125</v>
      </c>
      <c r="U1976" t="s">
        <v>2552</v>
      </c>
      <c r="V1976" t="s">
        <v>8199</v>
      </c>
    </row>
    <row r="1977" spans="2:22" x14ac:dyDescent="0.35">
      <c r="B1977">
        <v>2061</v>
      </c>
      <c r="C1977" t="s">
        <v>499</v>
      </c>
      <c r="D1977" t="s">
        <v>8200</v>
      </c>
      <c r="E1977" t="s">
        <v>8201</v>
      </c>
      <c r="F1977" t="s">
        <v>7</v>
      </c>
      <c r="H1977" t="s">
        <v>502</v>
      </c>
      <c r="K1977" t="s">
        <v>385</v>
      </c>
      <c r="L1977" t="s">
        <v>44</v>
      </c>
      <c r="M1977" t="s">
        <v>8202</v>
      </c>
      <c r="N1977" t="s">
        <v>319</v>
      </c>
      <c r="P1977" t="s">
        <v>54</v>
      </c>
      <c r="Q1977">
        <v>2007</v>
      </c>
      <c r="R1977">
        <v>2007</v>
      </c>
      <c r="S1977">
        <v>2012</v>
      </c>
      <c r="T1977" t="s">
        <v>36</v>
      </c>
      <c r="U1977" t="s">
        <v>37</v>
      </c>
      <c r="V1977" t="s">
        <v>8203</v>
      </c>
    </row>
    <row r="1978" spans="2:22" x14ac:dyDescent="0.35">
      <c r="B1978">
        <v>2062</v>
      </c>
      <c r="C1978" t="s">
        <v>407</v>
      </c>
      <c r="D1978" t="s">
        <v>8204</v>
      </c>
      <c r="E1978" t="s">
        <v>8205</v>
      </c>
      <c r="F1978" t="s">
        <v>7</v>
      </c>
      <c r="H1978" t="s">
        <v>410</v>
      </c>
      <c r="K1978" t="s">
        <v>265</v>
      </c>
      <c r="L1978" t="s">
        <v>44</v>
      </c>
      <c r="N1978" t="s">
        <v>134</v>
      </c>
      <c r="P1978" t="s">
        <v>47</v>
      </c>
      <c r="Q1978">
        <v>2000</v>
      </c>
      <c r="T1978" t="s">
        <v>36</v>
      </c>
      <c r="U1978" t="s">
        <v>37</v>
      </c>
      <c r="V1978" t="s">
        <v>8206</v>
      </c>
    </row>
    <row r="1979" spans="2:22" x14ac:dyDescent="0.35">
      <c r="B1979">
        <v>2063</v>
      </c>
      <c r="C1979" t="s">
        <v>83</v>
      </c>
      <c r="D1979" s="1" t="s">
        <v>8207</v>
      </c>
      <c r="E1979" t="s">
        <v>8208</v>
      </c>
      <c r="F1979" t="s">
        <v>7</v>
      </c>
      <c r="H1979" t="s">
        <v>86</v>
      </c>
      <c r="K1979" t="s">
        <v>43</v>
      </c>
      <c r="L1979" t="s">
        <v>44</v>
      </c>
      <c r="M1979" t="s">
        <v>8209</v>
      </c>
      <c r="N1979" t="s">
        <v>53</v>
      </c>
      <c r="P1979" t="s">
        <v>35</v>
      </c>
      <c r="Q1979">
        <v>2009</v>
      </c>
      <c r="S1979">
        <v>2020</v>
      </c>
      <c r="T1979" t="s">
        <v>36</v>
      </c>
      <c r="U1979" t="s">
        <v>320</v>
      </c>
      <c r="V1979" t="s">
        <v>8210</v>
      </c>
    </row>
    <row r="1980" spans="2:22" x14ac:dyDescent="0.35">
      <c r="B1980">
        <v>2064</v>
      </c>
      <c r="C1980" t="s">
        <v>83</v>
      </c>
      <c r="D1980" s="1" t="s">
        <v>8211</v>
      </c>
      <c r="E1980" t="s">
        <v>8212</v>
      </c>
      <c r="F1980" t="s">
        <v>7</v>
      </c>
      <c r="H1980" t="s">
        <v>86</v>
      </c>
      <c r="K1980" t="s">
        <v>123</v>
      </c>
      <c r="L1980" t="s">
        <v>8213</v>
      </c>
      <c r="M1980" t="s">
        <v>8214</v>
      </c>
      <c r="N1980" t="s">
        <v>53</v>
      </c>
      <c r="P1980" t="s">
        <v>47</v>
      </c>
      <c r="Q1980">
        <v>2010</v>
      </c>
      <c r="T1980" t="s">
        <v>36</v>
      </c>
      <c r="U1980" t="s">
        <v>37</v>
      </c>
      <c r="V1980" t="s">
        <v>1851</v>
      </c>
    </row>
    <row r="1981" spans="2:22" x14ac:dyDescent="0.35">
      <c r="B1981">
        <v>2065</v>
      </c>
      <c r="C1981" t="s">
        <v>254</v>
      </c>
      <c r="D1981" t="s">
        <v>8215</v>
      </c>
      <c r="E1981" t="s">
        <v>8216</v>
      </c>
      <c r="F1981" t="s">
        <v>7</v>
      </c>
      <c r="H1981" t="s">
        <v>257</v>
      </c>
      <c r="K1981" t="s">
        <v>454</v>
      </c>
      <c r="L1981" t="s">
        <v>96</v>
      </c>
      <c r="N1981" t="s">
        <v>8217</v>
      </c>
      <c r="P1981" t="s">
        <v>47</v>
      </c>
      <c r="Q1981">
        <v>2006</v>
      </c>
      <c r="T1981" t="s">
        <v>36</v>
      </c>
      <c r="U1981" t="s">
        <v>37</v>
      </c>
      <c r="V1981" t="s">
        <v>8218</v>
      </c>
    </row>
    <row r="1982" spans="2:22" x14ac:dyDescent="0.35">
      <c r="B1982">
        <v>2066</v>
      </c>
      <c r="C1982" t="s">
        <v>56</v>
      </c>
      <c r="D1982" t="s">
        <v>8219</v>
      </c>
      <c r="E1982" t="s">
        <v>8220</v>
      </c>
      <c r="F1982" t="s">
        <v>7</v>
      </c>
      <c r="H1982" t="s">
        <v>59</v>
      </c>
      <c r="K1982" t="s">
        <v>123</v>
      </c>
      <c r="L1982" t="s">
        <v>44</v>
      </c>
      <c r="N1982" t="s">
        <v>134</v>
      </c>
      <c r="P1982" t="s">
        <v>47</v>
      </c>
      <c r="Q1982">
        <v>2003</v>
      </c>
      <c r="T1982" t="s">
        <v>36</v>
      </c>
      <c r="U1982" t="s">
        <v>37</v>
      </c>
      <c r="V1982" t="s">
        <v>8046</v>
      </c>
    </row>
    <row r="1983" spans="2:22" x14ac:dyDescent="0.35">
      <c r="B1983">
        <v>2067</v>
      </c>
      <c r="C1983" t="s">
        <v>217</v>
      </c>
      <c r="D1983" t="s">
        <v>8221</v>
      </c>
      <c r="E1983" t="s">
        <v>8222</v>
      </c>
      <c r="F1983" t="s">
        <v>7</v>
      </c>
      <c r="H1983" t="s">
        <v>220</v>
      </c>
      <c r="K1983" t="s">
        <v>8223</v>
      </c>
      <c r="L1983" t="s">
        <v>187</v>
      </c>
      <c r="N1983" t="s">
        <v>189</v>
      </c>
      <c r="P1983" t="s">
        <v>47</v>
      </c>
      <c r="Q1983">
        <v>1989</v>
      </c>
      <c r="R1983">
        <v>1989</v>
      </c>
      <c r="T1983" t="s">
        <v>36</v>
      </c>
      <c r="U1983" t="s">
        <v>37</v>
      </c>
      <c r="V1983" t="s">
        <v>8224</v>
      </c>
    </row>
    <row r="1984" spans="2:22" x14ac:dyDescent="0.35">
      <c r="B1984">
        <v>2068</v>
      </c>
      <c r="C1984" t="s">
        <v>217</v>
      </c>
      <c r="D1984" t="s">
        <v>8225</v>
      </c>
      <c r="E1984" t="s">
        <v>8226</v>
      </c>
      <c r="F1984" t="s">
        <v>7</v>
      </c>
      <c r="H1984" t="s">
        <v>220</v>
      </c>
      <c r="K1984" t="s">
        <v>3960</v>
      </c>
      <c r="L1984" t="s">
        <v>187</v>
      </c>
      <c r="M1984" t="s">
        <v>8227</v>
      </c>
      <c r="N1984" t="s">
        <v>189</v>
      </c>
      <c r="P1984" t="s">
        <v>47</v>
      </c>
      <c r="Q1984">
        <v>2001</v>
      </c>
      <c r="T1984" t="s">
        <v>36</v>
      </c>
      <c r="U1984" t="s">
        <v>37</v>
      </c>
      <c r="V1984" t="s">
        <v>8228</v>
      </c>
    </row>
    <row r="1985" spans="2:27" x14ac:dyDescent="0.35">
      <c r="B1985">
        <v>2069</v>
      </c>
      <c r="C1985" t="s">
        <v>27</v>
      </c>
      <c r="D1985" t="s">
        <v>8229</v>
      </c>
      <c r="E1985" t="s">
        <v>8230</v>
      </c>
      <c r="F1985" t="s">
        <v>7</v>
      </c>
      <c r="H1985" t="s">
        <v>30</v>
      </c>
      <c r="K1985" t="s">
        <v>201</v>
      </c>
      <c r="L1985" t="s">
        <v>96</v>
      </c>
      <c r="N1985" t="s">
        <v>34</v>
      </c>
      <c r="P1985" t="s">
        <v>47</v>
      </c>
      <c r="Q1985">
        <v>2011</v>
      </c>
      <c r="T1985" t="s">
        <v>36</v>
      </c>
      <c r="U1985" t="s">
        <v>37</v>
      </c>
      <c r="V1985" t="s">
        <v>8231</v>
      </c>
    </row>
    <row r="1986" spans="2:27" x14ac:dyDescent="0.35">
      <c r="B1986">
        <v>2071</v>
      </c>
      <c r="C1986" t="s">
        <v>39</v>
      </c>
      <c r="D1986" t="s">
        <v>8232</v>
      </c>
      <c r="E1986" t="s">
        <v>8233</v>
      </c>
      <c r="F1986" t="s">
        <v>7</v>
      </c>
      <c r="H1986" t="s">
        <v>42</v>
      </c>
      <c r="K1986" t="s">
        <v>7096</v>
      </c>
      <c r="L1986" t="s">
        <v>182</v>
      </c>
      <c r="M1986" t="s">
        <v>8234</v>
      </c>
      <c r="N1986" t="s">
        <v>53</v>
      </c>
      <c r="O1986">
        <v>2</v>
      </c>
      <c r="P1986" t="s">
        <v>54</v>
      </c>
      <c r="Q1986">
        <v>2016</v>
      </c>
      <c r="T1986" t="s">
        <v>36</v>
      </c>
      <c r="U1986" t="s">
        <v>37</v>
      </c>
      <c r="V1986" t="s">
        <v>8235</v>
      </c>
    </row>
    <row r="1987" spans="2:27" x14ac:dyDescent="0.35">
      <c r="B1987">
        <v>2072</v>
      </c>
      <c r="C1987" t="s">
        <v>461</v>
      </c>
      <c r="D1987" t="s">
        <v>8236</v>
      </c>
      <c r="E1987" t="s">
        <v>8237</v>
      </c>
      <c r="F1987" t="s">
        <v>7</v>
      </c>
      <c r="H1987" t="s">
        <v>464</v>
      </c>
      <c r="K1987" t="s">
        <v>8238</v>
      </c>
      <c r="L1987" t="s">
        <v>1649</v>
      </c>
      <c r="M1987" t="s">
        <v>8239</v>
      </c>
      <c r="N1987" t="s">
        <v>53</v>
      </c>
      <c r="P1987" t="s">
        <v>47</v>
      </c>
      <c r="Q1987">
        <v>2016</v>
      </c>
      <c r="T1987" t="s">
        <v>36</v>
      </c>
      <c r="U1987" t="s">
        <v>676</v>
      </c>
      <c r="V1987" t="s">
        <v>8240</v>
      </c>
    </row>
    <row r="1988" spans="2:27" x14ac:dyDescent="0.35">
      <c r="B1988">
        <v>2073</v>
      </c>
      <c r="C1988" t="s">
        <v>27</v>
      </c>
      <c r="D1988" t="s">
        <v>8241</v>
      </c>
      <c r="E1988" t="s">
        <v>8242</v>
      </c>
      <c r="F1988" t="s">
        <v>7</v>
      </c>
      <c r="H1988" t="s">
        <v>30</v>
      </c>
      <c r="K1988" t="s">
        <v>123</v>
      </c>
      <c r="L1988" t="s">
        <v>96</v>
      </c>
      <c r="N1988" t="s">
        <v>630</v>
      </c>
      <c r="P1988" t="s">
        <v>47</v>
      </c>
      <c r="Q1988">
        <v>2000</v>
      </c>
      <c r="T1988" t="s">
        <v>36</v>
      </c>
      <c r="U1988" t="s">
        <v>37</v>
      </c>
    </row>
    <row r="1989" spans="2:27" ht="29" x14ac:dyDescent="0.35">
      <c r="B1989">
        <v>2074</v>
      </c>
      <c r="C1989" t="s">
        <v>83</v>
      </c>
      <c r="D1989" s="1" t="s">
        <v>8243</v>
      </c>
      <c r="E1989" t="s">
        <v>8244</v>
      </c>
      <c r="F1989" t="s">
        <v>7</v>
      </c>
      <c r="H1989" t="s">
        <v>86</v>
      </c>
      <c r="K1989" t="s">
        <v>8245</v>
      </c>
      <c r="L1989" t="s">
        <v>96</v>
      </c>
      <c r="N1989" t="s">
        <v>392</v>
      </c>
      <c r="P1989" t="s">
        <v>54</v>
      </c>
      <c r="Q1989">
        <v>2008</v>
      </c>
      <c r="S1989">
        <v>2012</v>
      </c>
      <c r="T1989" t="s">
        <v>36</v>
      </c>
      <c r="U1989" t="s">
        <v>37</v>
      </c>
      <c r="V1989" t="s">
        <v>8246</v>
      </c>
    </row>
    <row r="1990" spans="2:27" x14ac:dyDescent="0.35">
      <c r="B1990">
        <v>2075</v>
      </c>
      <c r="C1990" t="s">
        <v>217</v>
      </c>
      <c r="D1990" t="s">
        <v>8247</v>
      </c>
      <c r="E1990" t="s">
        <v>8248</v>
      </c>
      <c r="F1990" t="s">
        <v>7</v>
      </c>
      <c r="H1990" t="s">
        <v>220</v>
      </c>
      <c r="K1990" t="s">
        <v>8249</v>
      </c>
      <c r="L1990" t="s">
        <v>96</v>
      </c>
      <c r="M1990" t="s">
        <v>8250</v>
      </c>
      <c r="N1990" t="s">
        <v>157</v>
      </c>
      <c r="P1990" t="s">
        <v>47</v>
      </c>
      <c r="Q1990">
        <v>2012</v>
      </c>
      <c r="T1990" t="s">
        <v>36</v>
      </c>
      <c r="U1990" t="s">
        <v>37</v>
      </c>
      <c r="V1990" t="s">
        <v>8251</v>
      </c>
    </row>
    <row r="1991" spans="2:27" x14ac:dyDescent="0.35">
      <c r="B1991">
        <v>2076</v>
      </c>
      <c r="C1991" t="s">
        <v>65</v>
      </c>
      <c r="D1991" t="s">
        <v>8252</v>
      </c>
      <c r="E1991" t="s">
        <v>8253</v>
      </c>
      <c r="F1991" t="s">
        <v>7</v>
      </c>
      <c r="H1991" t="s">
        <v>68</v>
      </c>
      <c r="K1991" t="s">
        <v>8254</v>
      </c>
      <c r="L1991" t="s">
        <v>32</v>
      </c>
      <c r="N1991" t="s">
        <v>34</v>
      </c>
      <c r="P1991" t="s">
        <v>47</v>
      </c>
      <c r="Q1991">
        <v>2005</v>
      </c>
      <c r="T1991" t="s">
        <v>36</v>
      </c>
      <c r="U1991" t="s">
        <v>37</v>
      </c>
    </row>
    <row r="1992" spans="2:27" x14ac:dyDescent="0.35">
      <c r="B1992">
        <v>2077</v>
      </c>
      <c r="C1992" t="s">
        <v>407</v>
      </c>
      <c r="D1992" t="s">
        <v>8255</v>
      </c>
      <c r="E1992" t="s">
        <v>8256</v>
      </c>
      <c r="F1992" t="s">
        <v>7</v>
      </c>
      <c r="H1992" t="s">
        <v>410</v>
      </c>
      <c r="K1992" t="s">
        <v>8257</v>
      </c>
      <c r="L1992" t="s">
        <v>294</v>
      </c>
      <c r="M1992" t="s">
        <v>8258</v>
      </c>
      <c r="N1992" t="s">
        <v>140</v>
      </c>
      <c r="P1992" t="s">
        <v>54</v>
      </c>
      <c r="Q1992">
        <v>2009</v>
      </c>
      <c r="S1992">
        <v>2011</v>
      </c>
      <c r="T1992" t="s">
        <v>36</v>
      </c>
      <c r="U1992" t="s">
        <v>320</v>
      </c>
      <c r="V1992" t="s">
        <v>8259</v>
      </c>
    </row>
    <row r="1993" spans="2:27" ht="29" x14ac:dyDescent="0.35">
      <c r="B1993">
        <v>2078</v>
      </c>
      <c r="C1993" t="s">
        <v>83</v>
      </c>
      <c r="D1993" s="1" t="s">
        <v>8260</v>
      </c>
      <c r="E1993" t="s">
        <v>8261</v>
      </c>
      <c r="F1993" t="s">
        <v>7</v>
      </c>
      <c r="H1993" t="s">
        <v>86</v>
      </c>
      <c r="K1993" t="s">
        <v>699</v>
      </c>
      <c r="L1993" t="s">
        <v>32</v>
      </c>
      <c r="M1993" t="s">
        <v>8262</v>
      </c>
      <c r="N1993" t="s">
        <v>34</v>
      </c>
      <c r="P1993" t="s">
        <v>47</v>
      </c>
      <c r="Q1993">
        <v>2015</v>
      </c>
      <c r="T1993" t="s">
        <v>36</v>
      </c>
      <c r="U1993" t="s">
        <v>37</v>
      </c>
      <c r="V1993" t="s">
        <v>8263</v>
      </c>
    </row>
    <row r="1994" spans="2:27" x14ac:dyDescent="0.35">
      <c r="B1994">
        <v>2079</v>
      </c>
      <c r="C1994" t="s">
        <v>112</v>
      </c>
      <c r="D1994" t="s">
        <v>8264</v>
      </c>
      <c r="E1994" t="s">
        <v>8265</v>
      </c>
      <c r="F1994" t="s">
        <v>7</v>
      </c>
      <c r="H1994" t="s">
        <v>115</v>
      </c>
      <c r="K1994" t="s">
        <v>1279</v>
      </c>
      <c r="L1994" t="s">
        <v>32</v>
      </c>
      <c r="M1994" t="s">
        <v>8266</v>
      </c>
      <c r="N1994" t="s">
        <v>34</v>
      </c>
      <c r="P1994" t="s">
        <v>54</v>
      </c>
      <c r="Q1994">
        <v>2015</v>
      </c>
      <c r="S1994">
        <f>2020</f>
        <v>2020</v>
      </c>
      <c r="T1994" t="s">
        <v>158</v>
      </c>
      <c r="U1994" t="s">
        <v>37</v>
      </c>
      <c r="V1994" t="s">
        <v>8267</v>
      </c>
      <c r="X1994" t="s">
        <v>8268</v>
      </c>
      <c r="Y1994">
        <v>60000</v>
      </c>
      <c r="AA1994">
        <v>2022</v>
      </c>
    </row>
    <row r="1995" spans="2:27" x14ac:dyDescent="0.35">
      <c r="B1995">
        <v>2080</v>
      </c>
      <c r="C1995" t="s">
        <v>112</v>
      </c>
      <c r="D1995" t="s">
        <v>8269</v>
      </c>
      <c r="E1995" t="s">
        <v>8270</v>
      </c>
      <c r="F1995" t="s">
        <v>7</v>
      </c>
      <c r="H1995" t="s">
        <v>115</v>
      </c>
      <c r="K1995" t="s">
        <v>8271</v>
      </c>
      <c r="L1995" t="s">
        <v>32</v>
      </c>
      <c r="N1995" t="s">
        <v>34</v>
      </c>
      <c r="P1995" t="s">
        <v>47</v>
      </c>
      <c r="Q1995">
        <v>2018</v>
      </c>
      <c r="T1995" t="s">
        <v>36</v>
      </c>
      <c r="U1995" t="s">
        <v>37</v>
      </c>
      <c r="V1995" t="s">
        <v>8272</v>
      </c>
    </row>
    <row r="1996" spans="2:27" ht="43.5" x14ac:dyDescent="0.35">
      <c r="B1996">
        <v>2081</v>
      </c>
      <c r="C1996" t="s">
        <v>128</v>
      </c>
      <c r="D1996" s="1" t="s">
        <v>8273</v>
      </c>
      <c r="E1996" t="s">
        <v>8274</v>
      </c>
      <c r="F1996" t="s">
        <v>7</v>
      </c>
      <c r="H1996" t="s">
        <v>131</v>
      </c>
      <c r="K1996" t="s">
        <v>201</v>
      </c>
      <c r="L1996" t="s">
        <v>32</v>
      </c>
      <c r="N1996" t="s">
        <v>34</v>
      </c>
      <c r="P1996" t="s">
        <v>47</v>
      </c>
      <c r="Q1996">
        <v>2014</v>
      </c>
      <c r="T1996" t="s">
        <v>36</v>
      </c>
      <c r="U1996" t="s">
        <v>37</v>
      </c>
      <c r="V1996" t="s">
        <v>8275</v>
      </c>
    </row>
    <row r="1997" spans="2:27" x14ac:dyDescent="0.35">
      <c r="B1997">
        <v>2082</v>
      </c>
      <c r="C1997" t="s">
        <v>302</v>
      </c>
      <c r="D1997" t="s">
        <v>8276</v>
      </c>
      <c r="E1997" t="s">
        <v>8277</v>
      </c>
      <c r="F1997" t="s">
        <v>7</v>
      </c>
      <c r="H1997" t="s">
        <v>305</v>
      </c>
      <c r="K1997" t="s">
        <v>648</v>
      </c>
      <c r="L1997" t="s">
        <v>44</v>
      </c>
      <c r="M1997" t="s">
        <v>8278</v>
      </c>
      <c r="N1997" t="s">
        <v>319</v>
      </c>
      <c r="P1997" t="s">
        <v>54</v>
      </c>
      <c r="Q1997">
        <v>2008</v>
      </c>
      <c r="R1997">
        <v>2013</v>
      </c>
      <c r="S1997">
        <v>2020</v>
      </c>
      <c r="T1997" t="s">
        <v>36</v>
      </c>
      <c r="U1997" t="s">
        <v>37</v>
      </c>
    </row>
    <row r="1998" spans="2:27" x14ac:dyDescent="0.35">
      <c r="B1998">
        <v>2083</v>
      </c>
      <c r="C1998" t="s">
        <v>407</v>
      </c>
      <c r="D1998" t="s">
        <v>8279</v>
      </c>
      <c r="E1998" t="s">
        <v>8280</v>
      </c>
      <c r="F1998" t="s">
        <v>7</v>
      </c>
      <c r="H1998" t="s">
        <v>410</v>
      </c>
      <c r="K1998" t="s">
        <v>1712</v>
      </c>
      <c r="L1998" t="s">
        <v>966</v>
      </c>
      <c r="N1998" t="s">
        <v>532</v>
      </c>
      <c r="P1998" t="s">
        <v>47</v>
      </c>
      <c r="Q1998">
        <v>1992</v>
      </c>
      <c r="T1998" t="s">
        <v>36</v>
      </c>
      <c r="U1998" t="s">
        <v>533</v>
      </c>
      <c r="V1998" t="s">
        <v>8281</v>
      </c>
    </row>
    <row r="1999" spans="2:27" x14ac:dyDescent="0.35">
      <c r="B1999">
        <v>2084</v>
      </c>
      <c r="C1999" t="s">
        <v>27</v>
      </c>
      <c r="D1999" t="s">
        <v>8282</v>
      </c>
      <c r="E1999" t="s">
        <v>8283</v>
      </c>
      <c r="F1999" t="s">
        <v>7</v>
      </c>
      <c r="H1999" t="s">
        <v>30</v>
      </c>
      <c r="K1999" t="s">
        <v>2835</v>
      </c>
      <c r="L1999" t="s">
        <v>96</v>
      </c>
      <c r="M1999" t="s">
        <v>8284</v>
      </c>
      <c r="N1999" t="s">
        <v>36</v>
      </c>
      <c r="P1999" t="s">
        <v>47</v>
      </c>
      <c r="Q1999">
        <v>2014</v>
      </c>
      <c r="T1999" t="s">
        <v>36</v>
      </c>
      <c r="U1999" t="s">
        <v>37</v>
      </c>
      <c r="V1999" t="s">
        <v>8285</v>
      </c>
    </row>
    <row r="2000" spans="2:27" x14ac:dyDescent="0.35">
      <c r="B2000">
        <v>2085</v>
      </c>
      <c r="C2000" t="s">
        <v>499</v>
      </c>
      <c r="D2000" t="s">
        <v>8286</v>
      </c>
      <c r="E2000" t="s">
        <v>8287</v>
      </c>
      <c r="F2000" t="s">
        <v>7</v>
      </c>
      <c r="H2000" t="s">
        <v>502</v>
      </c>
      <c r="K2000" t="s">
        <v>69</v>
      </c>
      <c r="L2000" t="s">
        <v>32</v>
      </c>
      <c r="M2000" t="s">
        <v>8288</v>
      </c>
      <c r="N2000" t="s">
        <v>34</v>
      </c>
      <c r="P2000" t="s">
        <v>47</v>
      </c>
      <c r="Q2000">
        <v>2013</v>
      </c>
      <c r="T2000" t="s">
        <v>36</v>
      </c>
      <c r="U2000" t="s">
        <v>37</v>
      </c>
      <c r="V2000" t="s">
        <v>8289</v>
      </c>
    </row>
    <row r="2001" spans="2:27" x14ac:dyDescent="0.35">
      <c r="B2001">
        <v>2086</v>
      </c>
      <c r="C2001" t="s">
        <v>177</v>
      </c>
      <c r="D2001" t="s">
        <v>8290</v>
      </c>
      <c r="E2001" t="s">
        <v>8291</v>
      </c>
      <c r="F2001" t="s">
        <v>7</v>
      </c>
      <c r="H2001" t="s">
        <v>180</v>
      </c>
      <c r="K2001" t="s">
        <v>74</v>
      </c>
      <c r="L2001" t="s">
        <v>75</v>
      </c>
      <c r="N2001" t="s">
        <v>53</v>
      </c>
      <c r="P2001" t="s">
        <v>54</v>
      </c>
      <c r="Q2001">
        <v>1996</v>
      </c>
      <c r="T2001" t="s">
        <v>36</v>
      </c>
      <c r="U2001" t="s">
        <v>37</v>
      </c>
      <c r="V2001" t="s">
        <v>8292</v>
      </c>
    </row>
    <row r="2002" spans="2:27" x14ac:dyDescent="0.35">
      <c r="B2002">
        <v>2087</v>
      </c>
      <c r="C2002" t="s">
        <v>177</v>
      </c>
      <c r="D2002" t="s">
        <v>8293</v>
      </c>
      <c r="E2002" t="s">
        <v>8294</v>
      </c>
      <c r="F2002" t="s">
        <v>7</v>
      </c>
      <c r="H2002" t="s">
        <v>180</v>
      </c>
      <c r="K2002" t="s">
        <v>8295</v>
      </c>
      <c r="L2002" t="s">
        <v>900</v>
      </c>
      <c r="N2002" t="s">
        <v>53</v>
      </c>
      <c r="P2002" t="s">
        <v>47</v>
      </c>
      <c r="Q2002">
        <v>1993</v>
      </c>
      <c r="T2002" t="s">
        <v>36</v>
      </c>
      <c r="U2002" t="s">
        <v>37</v>
      </c>
      <c r="V2002" t="s">
        <v>8296</v>
      </c>
    </row>
    <row r="2003" spans="2:27" x14ac:dyDescent="0.35">
      <c r="B2003">
        <v>2088</v>
      </c>
      <c r="C2003" t="s">
        <v>407</v>
      </c>
      <c r="D2003" t="s">
        <v>8297</v>
      </c>
      <c r="E2003" t="s">
        <v>8298</v>
      </c>
      <c r="F2003" t="s">
        <v>7</v>
      </c>
      <c r="H2003" t="s">
        <v>410</v>
      </c>
      <c r="K2003" t="s">
        <v>8299</v>
      </c>
      <c r="L2003" t="s">
        <v>3260</v>
      </c>
      <c r="N2003" t="s">
        <v>63</v>
      </c>
      <c r="P2003" t="s">
        <v>54</v>
      </c>
      <c r="Q2003">
        <v>2003</v>
      </c>
      <c r="T2003" t="s">
        <v>36</v>
      </c>
      <c r="U2003" t="s">
        <v>37</v>
      </c>
      <c r="V2003" t="s">
        <v>8300</v>
      </c>
    </row>
    <row r="2004" spans="2:27" x14ac:dyDescent="0.35">
      <c r="B2004">
        <v>2089</v>
      </c>
      <c r="C2004" t="s">
        <v>177</v>
      </c>
      <c r="D2004" t="s">
        <v>8301</v>
      </c>
      <c r="E2004" t="s">
        <v>8302</v>
      </c>
      <c r="F2004" t="s">
        <v>7</v>
      </c>
      <c r="H2004" t="s">
        <v>180</v>
      </c>
      <c r="K2004" t="s">
        <v>8303</v>
      </c>
      <c r="L2004" t="s">
        <v>61</v>
      </c>
      <c r="N2004" t="s">
        <v>134</v>
      </c>
      <c r="P2004" t="s">
        <v>54</v>
      </c>
      <c r="Q2004">
        <v>2008</v>
      </c>
      <c r="R2004">
        <v>2008</v>
      </c>
      <c r="S2004">
        <v>2013</v>
      </c>
      <c r="T2004" t="s">
        <v>36</v>
      </c>
      <c r="U2004" t="s">
        <v>37</v>
      </c>
      <c r="V2004" t="s">
        <v>8304</v>
      </c>
    </row>
    <row r="2005" spans="2:27" x14ac:dyDescent="0.35">
      <c r="B2005">
        <v>2090</v>
      </c>
      <c r="C2005" t="s">
        <v>27</v>
      </c>
      <c r="D2005" t="s">
        <v>8305</v>
      </c>
      <c r="E2005" t="s">
        <v>8306</v>
      </c>
      <c r="F2005" t="s">
        <v>7</v>
      </c>
      <c r="H2005" t="s">
        <v>30</v>
      </c>
      <c r="K2005" t="s">
        <v>8307</v>
      </c>
      <c r="L2005" t="s">
        <v>32</v>
      </c>
      <c r="N2005" t="s">
        <v>34</v>
      </c>
      <c r="P2005" t="s">
        <v>47</v>
      </c>
      <c r="Q2005">
        <v>2008</v>
      </c>
      <c r="T2005" t="s">
        <v>36</v>
      </c>
      <c r="U2005" t="s">
        <v>37</v>
      </c>
      <c r="V2005" t="s">
        <v>8308</v>
      </c>
    </row>
    <row r="2006" spans="2:27" x14ac:dyDescent="0.35">
      <c r="B2006">
        <v>2091</v>
      </c>
      <c r="C2006" t="s">
        <v>91</v>
      </c>
      <c r="D2006" t="s">
        <v>8309</v>
      </c>
      <c r="E2006" t="s">
        <v>8310</v>
      </c>
      <c r="F2006" t="s">
        <v>1625</v>
      </c>
      <c r="H2006" t="s">
        <v>94</v>
      </c>
      <c r="I2006" t="s">
        <v>8311</v>
      </c>
      <c r="J2006" t="s">
        <v>8312</v>
      </c>
      <c r="K2006" t="s">
        <v>745</v>
      </c>
      <c r="L2006" t="s">
        <v>75</v>
      </c>
      <c r="M2006" t="s">
        <v>8313</v>
      </c>
      <c r="N2006" t="s">
        <v>473</v>
      </c>
      <c r="P2006" t="s">
        <v>47</v>
      </c>
      <c r="Q2006">
        <v>2019</v>
      </c>
      <c r="R2006">
        <v>2020</v>
      </c>
      <c r="T2006" t="s">
        <v>36</v>
      </c>
      <c r="U2006" t="s">
        <v>37</v>
      </c>
      <c r="V2006" t="s">
        <v>8314</v>
      </c>
    </row>
    <row r="2007" spans="2:27" x14ac:dyDescent="0.35">
      <c r="B2007">
        <v>2092</v>
      </c>
      <c r="C2007" t="s">
        <v>56</v>
      </c>
      <c r="D2007" t="s">
        <v>8315</v>
      </c>
      <c r="E2007" t="s">
        <v>8316</v>
      </c>
      <c r="F2007" t="s">
        <v>7</v>
      </c>
      <c r="H2007" t="s">
        <v>59</v>
      </c>
      <c r="K2007" t="s">
        <v>1760</v>
      </c>
      <c r="L2007" t="s">
        <v>509</v>
      </c>
      <c r="N2007" t="s">
        <v>473</v>
      </c>
      <c r="P2007" t="s">
        <v>47</v>
      </c>
      <c r="Q2007">
        <v>2000</v>
      </c>
      <c r="T2007" t="s">
        <v>36</v>
      </c>
      <c r="U2007" t="s">
        <v>37</v>
      </c>
      <c r="V2007" t="s">
        <v>3867</v>
      </c>
    </row>
    <row r="2008" spans="2:27" x14ac:dyDescent="0.35">
      <c r="B2008">
        <v>2093</v>
      </c>
      <c r="C2008" t="s">
        <v>65</v>
      </c>
      <c r="D2008" t="s">
        <v>8317</v>
      </c>
      <c r="E2008" t="s">
        <v>8318</v>
      </c>
      <c r="F2008" t="s">
        <v>7</v>
      </c>
      <c r="H2008" t="s">
        <v>68</v>
      </c>
      <c r="K2008" t="s">
        <v>8319</v>
      </c>
      <c r="L2008" t="s">
        <v>294</v>
      </c>
      <c r="M2008" t="s">
        <v>8320</v>
      </c>
      <c r="N2008" t="s">
        <v>459</v>
      </c>
      <c r="P2008" t="s">
        <v>47</v>
      </c>
      <c r="Q2008">
        <v>2008</v>
      </c>
      <c r="R2008">
        <v>2009</v>
      </c>
      <c r="T2008" t="s">
        <v>158</v>
      </c>
      <c r="U2008" t="s">
        <v>37</v>
      </c>
      <c r="V2008" t="s">
        <v>8321</v>
      </c>
      <c r="W2008" t="s">
        <v>8322</v>
      </c>
      <c r="X2008" t="s">
        <v>8323</v>
      </c>
      <c r="Y2008" t="s">
        <v>8324</v>
      </c>
      <c r="Z2008" t="s">
        <v>1347</v>
      </c>
      <c r="AA2008" t="s">
        <v>326</v>
      </c>
    </row>
    <row r="2009" spans="2:27" x14ac:dyDescent="0.35">
      <c r="B2009">
        <v>2094</v>
      </c>
      <c r="C2009" t="s">
        <v>407</v>
      </c>
      <c r="D2009" t="s">
        <v>8325</v>
      </c>
      <c r="E2009" t="s">
        <v>8326</v>
      </c>
      <c r="F2009" t="s">
        <v>273</v>
      </c>
      <c r="H2009" t="s">
        <v>410</v>
      </c>
      <c r="K2009" t="s">
        <v>1176</v>
      </c>
      <c r="L2009" t="s">
        <v>182</v>
      </c>
      <c r="N2009" t="s">
        <v>53</v>
      </c>
      <c r="P2009" t="s">
        <v>47</v>
      </c>
      <c r="Q2009">
        <v>2015</v>
      </c>
      <c r="T2009" t="s">
        <v>36</v>
      </c>
      <c r="U2009" t="s">
        <v>37</v>
      </c>
      <c r="V2009" t="s">
        <v>8327</v>
      </c>
    </row>
    <row r="2010" spans="2:27" x14ac:dyDescent="0.35">
      <c r="B2010">
        <v>2095</v>
      </c>
      <c r="C2010" t="s">
        <v>27</v>
      </c>
      <c r="D2010" t="s">
        <v>8328</v>
      </c>
      <c r="E2010" t="s">
        <v>8329</v>
      </c>
      <c r="F2010" t="s">
        <v>7</v>
      </c>
      <c r="H2010" t="s">
        <v>30</v>
      </c>
      <c r="K2010" t="s">
        <v>8330</v>
      </c>
      <c r="L2010" t="s">
        <v>2109</v>
      </c>
      <c r="N2010" t="s">
        <v>1458</v>
      </c>
      <c r="P2010" t="s">
        <v>54</v>
      </c>
      <c r="Q2010">
        <v>1999</v>
      </c>
      <c r="T2010" t="s">
        <v>36</v>
      </c>
      <c r="U2010" t="s">
        <v>37</v>
      </c>
      <c r="V2010" t="s">
        <v>8331</v>
      </c>
    </row>
    <row r="2011" spans="2:27" x14ac:dyDescent="0.35">
      <c r="B2011">
        <v>2096</v>
      </c>
      <c r="C2011" t="s">
        <v>302</v>
      </c>
      <c r="D2011" t="s">
        <v>8332</v>
      </c>
      <c r="E2011" t="s">
        <v>8333</v>
      </c>
      <c r="F2011" t="s">
        <v>7</v>
      </c>
      <c r="H2011" t="s">
        <v>305</v>
      </c>
      <c r="K2011" t="s">
        <v>8334</v>
      </c>
      <c r="L2011" t="s">
        <v>182</v>
      </c>
      <c r="N2011" t="s">
        <v>53</v>
      </c>
      <c r="P2011" t="s">
        <v>47</v>
      </c>
      <c r="Q2011">
        <v>2000</v>
      </c>
      <c r="T2011" t="s">
        <v>36</v>
      </c>
      <c r="U2011" t="s">
        <v>37</v>
      </c>
      <c r="V2011" t="s">
        <v>8335</v>
      </c>
    </row>
    <row r="2012" spans="2:27" x14ac:dyDescent="0.35">
      <c r="B2012">
        <v>2097</v>
      </c>
      <c r="C2012" t="s">
        <v>254</v>
      </c>
      <c r="D2012" t="s">
        <v>8336</v>
      </c>
      <c r="E2012" t="s">
        <v>8337</v>
      </c>
      <c r="F2012" t="s">
        <v>7</v>
      </c>
      <c r="H2012" t="s">
        <v>257</v>
      </c>
      <c r="K2012" t="s">
        <v>123</v>
      </c>
      <c r="L2012" t="s">
        <v>32</v>
      </c>
      <c r="N2012" t="s">
        <v>34</v>
      </c>
      <c r="P2012" t="s">
        <v>36</v>
      </c>
      <c r="Q2012">
        <v>2001</v>
      </c>
      <c r="T2012" t="s">
        <v>36</v>
      </c>
      <c r="U2012" t="s">
        <v>37</v>
      </c>
      <c r="V2012" t="s">
        <v>8338</v>
      </c>
    </row>
    <row r="2013" spans="2:27" x14ac:dyDescent="0.35">
      <c r="B2013">
        <v>2098</v>
      </c>
      <c r="C2013" t="s">
        <v>177</v>
      </c>
      <c r="D2013" t="s">
        <v>8339</v>
      </c>
      <c r="E2013" t="s">
        <v>8340</v>
      </c>
      <c r="F2013" t="s">
        <v>7</v>
      </c>
      <c r="H2013" t="s">
        <v>180</v>
      </c>
      <c r="K2013" t="s">
        <v>8341</v>
      </c>
      <c r="L2013" t="s">
        <v>32</v>
      </c>
      <c r="N2013" t="s">
        <v>34</v>
      </c>
      <c r="P2013" t="s">
        <v>54</v>
      </c>
      <c r="Q2013">
        <v>2004</v>
      </c>
      <c r="T2013" t="s">
        <v>36</v>
      </c>
      <c r="U2013" t="s">
        <v>37</v>
      </c>
    </row>
    <row r="2014" spans="2:27" x14ac:dyDescent="0.35">
      <c r="B2014">
        <v>2099</v>
      </c>
      <c r="C2014" t="s">
        <v>56</v>
      </c>
      <c r="D2014" t="s">
        <v>8342</v>
      </c>
      <c r="E2014" t="s">
        <v>8343</v>
      </c>
      <c r="F2014" t="s">
        <v>7</v>
      </c>
      <c r="H2014" t="s">
        <v>59</v>
      </c>
      <c r="K2014" t="s">
        <v>745</v>
      </c>
      <c r="L2014" t="s">
        <v>96</v>
      </c>
      <c r="N2014" t="s">
        <v>53</v>
      </c>
      <c r="P2014" t="s">
        <v>54</v>
      </c>
      <c r="Q2014">
        <v>2008</v>
      </c>
      <c r="R2014">
        <v>2008</v>
      </c>
      <c r="S2014">
        <v>2012</v>
      </c>
      <c r="T2014" t="s">
        <v>36</v>
      </c>
      <c r="U2014" t="s">
        <v>676</v>
      </c>
      <c r="V2014" t="s">
        <v>8344</v>
      </c>
    </row>
    <row r="2015" spans="2:27" x14ac:dyDescent="0.35">
      <c r="B2015">
        <v>2100</v>
      </c>
      <c r="C2015" t="s">
        <v>56</v>
      </c>
      <c r="D2015" t="s">
        <v>8345</v>
      </c>
      <c r="E2015" t="s">
        <v>8346</v>
      </c>
      <c r="F2015" t="s">
        <v>7</v>
      </c>
      <c r="H2015" t="s">
        <v>59</v>
      </c>
      <c r="K2015" t="s">
        <v>1403</v>
      </c>
      <c r="L2015" t="s">
        <v>32</v>
      </c>
      <c r="N2015" t="s">
        <v>34</v>
      </c>
      <c r="P2015" t="s">
        <v>47</v>
      </c>
      <c r="Q2015">
        <v>2005</v>
      </c>
      <c r="T2015" t="s">
        <v>36</v>
      </c>
      <c r="U2015" t="s">
        <v>37</v>
      </c>
      <c r="V2015" t="s">
        <v>8347</v>
      </c>
    </row>
    <row r="2016" spans="2:27" x14ac:dyDescent="0.35">
      <c r="B2016">
        <v>2101</v>
      </c>
      <c r="C2016" t="s">
        <v>407</v>
      </c>
      <c r="D2016" t="s">
        <v>8348</v>
      </c>
      <c r="E2016" t="s">
        <v>8349</v>
      </c>
      <c r="F2016" t="s">
        <v>7</v>
      </c>
      <c r="H2016" t="s">
        <v>410</v>
      </c>
      <c r="K2016" t="s">
        <v>872</v>
      </c>
      <c r="L2016" t="s">
        <v>75</v>
      </c>
      <c r="N2016" t="s">
        <v>53</v>
      </c>
      <c r="P2016" t="s">
        <v>444</v>
      </c>
      <c r="Q2016">
        <v>2004</v>
      </c>
      <c r="T2016" t="s">
        <v>36</v>
      </c>
      <c r="U2016" t="s">
        <v>37</v>
      </c>
      <c r="V2016" t="s">
        <v>8350</v>
      </c>
    </row>
    <row r="2017" spans="2:22" x14ac:dyDescent="0.35">
      <c r="B2017">
        <v>2102</v>
      </c>
      <c r="C2017" t="s">
        <v>177</v>
      </c>
      <c r="D2017" t="s">
        <v>8351</v>
      </c>
      <c r="E2017" t="s">
        <v>8352</v>
      </c>
      <c r="F2017" t="s">
        <v>273</v>
      </c>
      <c r="H2017" t="s">
        <v>180</v>
      </c>
      <c r="I2017" t="s">
        <v>8353</v>
      </c>
      <c r="K2017" t="s">
        <v>8354</v>
      </c>
      <c r="L2017" t="s">
        <v>44</v>
      </c>
      <c r="N2017" t="s">
        <v>352</v>
      </c>
      <c r="P2017" t="s">
        <v>47</v>
      </c>
      <c r="Q2017">
        <v>2001</v>
      </c>
      <c r="T2017" t="s">
        <v>36</v>
      </c>
      <c r="U2017" t="s">
        <v>37</v>
      </c>
      <c r="V2017" t="s">
        <v>8355</v>
      </c>
    </row>
    <row r="2018" spans="2:22" x14ac:dyDescent="0.35">
      <c r="B2018">
        <v>2103</v>
      </c>
      <c r="C2018" t="s">
        <v>407</v>
      </c>
      <c r="D2018" t="s">
        <v>8356</v>
      </c>
      <c r="E2018" t="s">
        <v>8357</v>
      </c>
      <c r="F2018" t="s">
        <v>273</v>
      </c>
      <c r="H2018" t="s">
        <v>410</v>
      </c>
      <c r="K2018" t="s">
        <v>8358</v>
      </c>
      <c r="L2018" t="s">
        <v>44</v>
      </c>
      <c r="N2018" t="s">
        <v>134</v>
      </c>
      <c r="P2018" t="s">
        <v>444</v>
      </c>
      <c r="Q2018">
        <v>2001</v>
      </c>
      <c r="T2018" t="s">
        <v>36</v>
      </c>
      <c r="U2018" t="s">
        <v>37</v>
      </c>
      <c r="V2018" t="s">
        <v>8359</v>
      </c>
    </row>
    <row r="2019" spans="2:22" x14ac:dyDescent="0.35">
      <c r="B2019">
        <v>2104</v>
      </c>
      <c r="C2019" t="s">
        <v>177</v>
      </c>
      <c r="D2019" t="s">
        <v>8360</v>
      </c>
      <c r="E2019" t="s">
        <v>8361</v>
      </c>
      <c r="F2019" t="s">
        <v>7</v>
      </c>
      <c r="H2019" t="s">
        <v>180</v>
      </c>
      <c r="K2019" t="s">
        <v>8362</v>
      </c>
      <c r="L2019" t="s">
        <v>88</v>
      </c>
      <c r="N2019" t="s">
        <v>53</v>
      </c>
      <c r="P2019" t="s">
        <v>35</v>
      </c>
      <c r="Q2019">
        <v>2008</v>
      </c>
      <c r="T2019" t="s">
        <v>36</v>
      </c>
      <c r="U2019" t="s">
        <v>37</v>
      </c>
      <c r="V2019" t="s">
        <v>8363</v>
      </c>
    </row>
    <row r="2020" spans="2:22" x14ac:dyDescent="0.35">
      <c r="B2020">
        <v>2105</v>
      </c>
      <c r="C2020" t="s">
        <v>27</v>
      </c>
      <c r="D2020" t="s">
        <v>8364</v>
      </c>
      <c r="E2020" t="s">
        <v>8365</v>
      </c>
      <c r="F2020" t="s">
        <v>7</v>
      </c>
      <c r="H2020" t="s">
        <v>30</v>
      </c>
      <c r="K2020" t="s">
        <v>80</v>
      </c>
      <c r="L2020" t="s">
        <v>32</v>
      </c>
      <c r="M2020" t="s">
        <v>1252</v>
      </c>
      <c r="N2020" t="s">
        <v>34</v>
      </c>
      <c r="P2020" t="s">
        <v>47</v>
      </c>
      <c r="Q2020">
        <v>2007</v>
      </c>
      <c r="T2020" t="s">
        <v>36</v>
      </c>
      <c r="U2020" t="s">
        <v>37</v>
      </c>
      <c r="V2020" t="s">
        <v>8366</v>
      </c>
    </row>
    <row r="2021" spans="2:22" x14ac:dyDescent="0.35">
      <c r="B2021">
        <v>2106</v>
      </c>
      <c r="C2021" t="s">
        <v>302</v>
      </c>
      <c r="D2021" t="s">
        <v>8367</v>
      </c>
      <c r="E2021" t="s">
        <v>8368</v>
      </c>
      <c r="F2021" t="s">
        <v>7</v>
      </c>
      <c r="H2021" t="s">
        <v>305</v>
      </c>
      <c r="K2021" t="s">
        <v>454</v>
      </c>
      <c r="L2021" t="s">
        <v>8369</v>
      </c>
      <c r="N2021" t="s">
        <v>319</v>
      </c>
      <c r="P2021" t="s">
        <v>47</v>
      </c>
      <c r="Q2021">
        <v>2000</v>
      </c>
      <c r="T2021" t="s">
        <v>36</v>
      </c>
      <c r="U2021" t="s">
        <v>37</v>
      </c>
      <c r="V2021" t="s">
        <v>8370</v>
      </c>
    </row>
    <row r="2022" spans="2:22" x14ac:dyDescent="0.35">
      <c r="B2022">
        <v>2107</v>
      </c>
      <c r="C2022" t="s">
        <v>177</v>
      </c>
      <c r="D2022" t="s">
        <v>8371</v>
      </c>
      <c r="E2022" t="s">
        <v>8372</v>
      </c>
      <c r="F2022" t="s">
        <v>273</v>
      </c>
      <c r="H2022" t="s">
        <v>180</v>
      </c>
      <c r="I2022" t="s">
        <v>3852</v>
      </c>
      <c r="K2022" t="s">
        <v>8373</v>
      </c>
      <c r="L2022" t="s">
        <v>44</v>
      </c>
      <c r="N2022" t="s">
        <v>352</v>
      </c>
      <c r="P2022" t="s">
        <v>47</v>
      </c>
      <c r="Q2022">
        <v>2002</v>
      </c>
      <c r="T2022" t="s">
        <v>36</v>
      </c>
      <c r="U2022" t="s">
        <v>37</v>
      </c>
      <c r="V2022" t="s">
        <v>1249</v>
      </c>
    </row>
    <row r="2023" spans="2:22" x14ac:dyDescent="0.35">
      <c r="B2023">
        <v>2108</v>
      </c>
      <c r="C2023" t="s">
        <v>177</v>
      </c>
      <c r="D2023" t="s">
        <v>8374</v>
      </c>
      <c r="E2023" t="s">
        <v>8375</v>
      </c>
      <c r="F2023" t="s">
        <v>273</v>
      </c>
      <c r="H2023" t="s">
        <v>180</v>
      </c>
      <c r="I2023" t="s">
        <v>3857</v>
      </c>
      <c r="K2023" t="s">
        <v>8376</v>
      </c>
      <c r="L2023" t="s">
        <v>317</v>
      </c>
      <c r="N2023" t="s">
        <v>117</v>
      </c>
      <c r="P2023" t="s">
        <v>47</v>
      </c>
      <c r="Q2023">
        <v>2002</v>
      </c>
      <c r="T2023" t="s">
        <v>36</v>
      </c>
      <c r="U2023" t="s">
        <v>37</v>
      </c>
      <c r="V2023" t="s">
        <v>8377</v>
      </c>
    </row>
    <row r="2024" spans="2:22" x14ac:dyDescent="0.35">
      <c r="B2024">
        <v>2109</v>
      </c>
      <c r="C2024" t="s">
        <v>254</v>
      </c>
      <c r="D2024" t="s">
        <v>8378</v>
      </c>
      <c r="E2024" t="s">
        <v>8379</v>
      </c>
      <c r="F2024" t="s">
        <v>7</v>
      </c>
      <c r="H2024" t="s">
        <v>257</v>
      </c>
      <c r="K2024" t="s">
        <v>4238</v>
      </c>
      <c r="L2024" t="s">
        <v>919</v>
      </c>
      <c r="M2024" t="s">
        <v>8380</v>
      </c>
      <c r="N2024" t="s">
        <v>8217</v>
      </c>
      <c r="P2024" t="s">
        <v>35</v>
      </c>
      <c r="Q2024">
        <v>2006</v>
      </c>
      <c r="S2024">
        <v>2014</v>
      </c>
      <c r="T2024" t="s">
        <v>36</v>
      </c>
      <c r="U2024" t="s">
        <v>320</v>
      </c>
      <c r="V2024" t="s">
        <v>8381</v>
      </c>
    </row>
    <row r="2025" spans="2:22" x14ac:dyDescent="0.35">
      <c r="B2025">
        <v>2110</v>
      </c>
      <c r="C2025" t="s">
        <v>407</v>
      </c>
      <c r="D2025" t="s">
        <v>8382</v>
      </c>
      <c r="E2025" t="s">
        <v>8383</v>
      </c>
      <c r="F2025" t="s">
        <v>273</v>
      </c>
      <c r="H2025" t="s">
        <v>410</v>
      </c>
      <c r="K2025" t="s">
        <v>454</v>
      </c>
      <c r="L2025" t="s">
        <v>317</v>
      </c>
      <c r="N2025" t="s">
        <v>319</v>
      </c>
      <c r="P2025" t="s">
        <v>47</v>
      </c>
      <c r="Q2025">
        <v>2003</v>
      </c>
      <c r="T2025" t="s">
        <v>36</v>
      </c>
      <c r="U2025" t="s">
        <v>37</v>
      </c>
      <c r="V2025" t="s">
        <v>8384</v>
      </c>
    </row>
    <row r="2026" spans="2:22" x14ac:dyDescent="0.35">
      <c r="B2026">
        <v>2111</v>
      </c>
      <c r="C2026" t="s">
        <v>91</v>
      </c>
      <c r="D2026" t="s">
        <v>8385</v>
      </c>
      <c r="E2026" t="s">
        <v>8386</v>
      </c>
      <c r="F2026" t="s">
        <v>7</v>
      </c>
      <c r="H2026" t="s">
        <v>94</v>
      </c>
      <c r="K2026" t="s">
        <v>882</v>
      </c>
      <c r="L2026" t="s">
        <v>317</v>
      </c>
      <c r="N2026" t="s">
        <v>34</v>
      </c>
      <c r="P2026" t="s">
        <v>35</v>
      </c>
      <c r="Q2026">
        <v>2000</v>
      </c>
      <c r="T2026" t="s">
        <v>36</v>
      </c>
      <c r="U2026" t="s">
        <v>37</v>
      </c>
      <c r="V2026" t="s">
        <v>8387</v>
      </c>
    </row>
    <row r="2027" spans="2:22" x14ac:dyDescent="0.35">
      <c r="B2027">
        <v>2112</v>
      </c>
      <c r="C2027" t="s">
        <v>56</v>
      </c>
      <c r="D2027" t="s">
        <v>8388</v>
      </c>
      <c r="E2027" t="s">
        <v>8389</v>
      </c>
      <c r="F2027" t="s">
        <v>7</v>
      </c>
      <c r="H2027" t="s">
        <v>59</v>
      </c>
      <c r="K2027" t="s">
        <v>882</v>
      </c>
      <c r="L2027" t="s">
        <v>8390</v>
      </c>
      <c r="N2027" t="s">
        <v>134</v>
      </c>
      <c r="P2027" t="s">
        <v>47</v>
      </c>
      <c r="Q2027">
        <v>2001</v>
      </c>
      <c r="T2027" t="s">
        <v>36</v>
      </c>
      <c r="U2027" t="s">
        <v>37</v>
      </c>
      <c r="V2027" t="s">
        <v>8391</v>
      </c>
    </row>
    <row r="2028" spans="2:22" x14ac:dyDescent="0.35">
      <c r="B2028">
        <v>2113</v>
      </c>
      <c r="C2028" t="s">
        <v>27</v>
      </c>
      <c r="D2028" t="s">
        <v>8392</v>
      </c>
      <c r="E2028" t="s">
        <v>8393</v>
      </c>
      <c r="F2028" t="s">
        <v>7</v>
      </c>
      <c r="H2028" t="s">
        <v>30</v>
      </c>
      <c r="K2028" t="s">
        <v>469</v>
      </c>
      <c r="L2028" t="s">
        <v>317</v>
      </c>
      <c r="N2028" t="s">
        <v>146</v>
      </c>
      <c r="P2028" t="s">
        <v>444</v>
      </c>
      <c r="Q2028">
        <v>1999</v>
      </c>
      <c r="T2028" t="s">
        <v>36</v>
      </c>
      <c r="U2028" t="s">
        <v>37</v>
      </c>
    </row>
    <row r="2029" spans="2:22" x14ac:dyDescent="0.35">
      <c r="B2029">
        <v>2114</v>
      </c>
      <c r="C2029" t="s">
        <v>254</v>
      </c>
      <c r="D2029" t="s">
        <v>8394</v>
      </c>
      <c r="E2029" t="s">
        <v>8395</v>
      </c>
      <c r="F2029" t="s">
        <v>7</v>
      </c>
      <c r="H2029" t="s">
        <v>257</v>
      </c>
      <c r="K2029" t="s">
        <v>293</v>
      </c>
      <c r="L2029" t="s">
        <v>895</v>
      </c>
      <c r="M2029" t="s">
        <v>8396</v>
      </c>
      <c r="N2029" t="s">
        <v>459</v>
      </c>
      <c r="P2029" t="s">
        <v>47</v>
      </c>
      <c r="Q2029">
        <v>2009</v>
      </c>
      <c r="T2029" t="s">
        <v>158</v>
      </c>
      <c r="U2029" t="s">
        <v>676</v>
      </c>
      <c r="V2029" t="s">
        <v>8397</v>
      </c>
    </row>
    <row r="2030" spans="2:22" x14ac:dyDescent="0.35">
      <c r="B2030">
        <v>2115</v>
      </c>
      <c r="C2030" t="s">
        <v>254</v>
      </c>
      <c r="D2030" t="s">
        <v>8398</v>
      </c>
      <c r="E2030" t="s">
        <v>8399</v>
      </c>
      <c r="F2030" t="s">
        <v>7</v>
      </c>
      <c r="H2030" t="s">
        <v>257</v>
      </c>
      <c r="K2030" t="s">
        <v>8400</v>
      </c>
      <c r="L2030" t="s">
        <v>32</v>
      </c>
      <c r="N2030" t="s">
        <v>34</v>
      </c>
      <c r="P2030" t="s">
        <v>54</v>
      </c>
      <c r="Q2030">
        <v>2009</v>
      </c>
      <c r="S2030">
        <v>2012</v>
      </c>
      <c r="T2030" t="s">
        <v>36</v>
      </c>
      <c r="U2030" t="s">
        <v>37</v>
      </c>
      <c r="V2030" t="s">
        <v>8401</v>
      </c>
    </row>
    <row r="2031" spans="2:22" x14ac:dyDescent="0.35">
      <c r="B2031">
        <v>2116</v>
      </c>
      <c r="C2031" t="s">
        <v>177</v>
      </c>
      <c r="D2031" t="s">
        <v>8402</v>
      </c>
      <c r="E2031" t="s">
        <v>8403</v>
      </c>
      <c r="F2031" t="s">
        <v>7</v>
      </c>
      <c r="H2031" t="s">
        <v>180</v>
      </c>
      <c r="K2031" t="s">
        <v>503</v>
      </c>
      <c r="L2031" t="s">
        <v>61</v>
      </c>
      <c r="N2031" t="s">
        <v>53</v>
      </c>
      <c r="P2031" t="s">
        <v>54</v>
      </c>
      <c r="Q2031">
        <v>2006</v>
      </c>
      <c r="R2031">
        <v>2006</v>
      </c>
      <c r="S2031">
        <v>2010</v>
      </c>
      <c r="T2031" t="s">
        <v>36</v>
      </c>
      <c r="U2031" t="s">
        <v>37</v>
      </c>
      <c r="V2031" t="s">
        <v>8404</v>
      </c>
    </row>
    <row r="2032" spans="2:22" x14ac:dyDescent="0.35">
      <c r="B2032">
        <v>2117</v>
      </c>
      <c r="C2032" t="s">
        <v>254</v>
      </c>
      <c r="D2032" t="s">
        <v>8405</v>
      </c>
      <c r="E2032" t="s">
        <v>8406</v>
      </c>
      <c r="F2032" t="s">
        <v>7</v>
      </c>
      <c r="H2032" t="s">
        <v>257</v>
      </c>
      <c r="K2032" t="s">
        <v>8407</v>
      </c>
      <c r="L2032" t="s">
        <v>32</v>
      </c>
      <c r="M2032" t="s">
        <v>8408</v>
      </c>
      <c r="N2032" t="s">
        <v>34</v>
      </c>
      <c r="P2032" t="s">
        <v>54</v>
      </c>
      <c r="Q2032">
        <v>2008</v>
      </c>
      <c r="T2032" t="s">
        <v>36</v>
      </c>
      <c r="U2032" t="s">
        <v>37</v>
      </c>
      <c r="V2032" t="s">
        <v>8409</v>
      </c>
    </row>
    <row r="2033" spans="2:22" x14ac:dyDescent="0.35">
      <c r="B2033">
        <v>2118</v>
      </c>
      <c r="C2033" t="s">
        <v>177</v>
      </c>
      <c r="D2033" t="s">
        <v>8410</v>
      </c>
      <c r="E2033" t="s">
        <v>8411</v>
      </c>
      <c r="F2033" t="s">
        <v>7</v>
      </c>
      <c r="H2033" t="s">
        <v>180</v>
      </c>
      <c r="K2033" t="s">
        <v>8412</v>
      </c>
      <c r="L2033" t="s">
        <v>673</v>
      </c>
      <c r="M2033" t="s">
        <v>8413</v>
      </c>
      <c r="N2033" t="s">
        <v>532</v>
      </c>
      <c r="P2033" t="s">
        <v>47</v>
      </c>
      <c r="Q2033">
        <v>1977</v>
      </c>
      <c r="T2033" t="s">
        <v>36</v>
      </c>
      <c r="U2033" t="s">
        <v>533</v>
      </c>
      <c r="V2033" t="s">
        <v>534</v>
      </c>
    </row>
    <row r="2034" spans="2:22" x14ac:dyDescent="0.35">
      <c r="B2034">
        <v>2119</v>
      </c>
      <c r="C2034" t="s">
        <v>83</v>
      </c>
      <c r="D2034" s="1" t="s">
        <v>8414</v>
      </c>
      <c r="E2034" t="s">
        <v>8415</v>
      </c>
      <c r="F2034" t="s">
        <v>273</v>
      </c>
      <c r="H2034" t="s">
        <v>86</v>
      </c>
      <c r="K2034" t="s">
        <v>8416</v>
      </c>
      <c r="L2034" t="s">
        <v>317</v>
      </c>
      <c r="M2034" t="s">
        <v>8417</v>
      </c>
      <c r="N2034" t="s">
        <v>157</v>
      </c>
      <c r="P2034" t="s">
        <v>54</v>
      </c>
      <c r="Q2034">
        <v>2002</v>
      </c>
      <c r="R2034">
        <v>2002</v>
      </c>
      <c r="S2034">
        <f>2007</f>
        <v>2007</v>
      </c>
      <c r="T2034" t="s">
        <v>36</v>
      </c>
      <c r="U2034" t="s">
        <v>37</v>
      </c>
      <c r="V2034" t="s">
        <v>8418</v>
      </c>
    </row>
    <row r="2035" spans="2:22" x14ac:dyDescent="0.35">
      <c r="B2035">
        <v>2120</v>
      </c>
      <c r="C2035" t="s">
        <v>83</v>
      </c>
      <c r="D2035" s="1" t="s">
        <v>8419</v>
      </c>
      <c r="E2035" t="s">
        <v>8420</v>
      </c>
      <c r="F2035" t="s">
        <v>273</v>
      </c>
      <c r="H2035" t="s">
        <v>86</v>
      </c>
      <c r="K2035" t="s">
        <v>3662</v>
      </c>
      <c r="L2035" t="s">
        <v>722</v>
      </c>
      <c r="N2035" t="s">
        <v>53</v>
      </c>
      <c r="P2035" t="s">
        <v>47</v>
      </c>
      <c r="Q2035">
        <v>2009</v>
      </c>
      <c r="T2035" t="s">
        <v>36</v>
      </c>
      <c r="U2035" t="s">
        <v>37</v>
      </c>
      <c r="V2035" t="s">
        <v>8421</v>
      </c>
    </row>
    <row r="2036" spans="2:22" ht="29" x14ac:dyDescent="0.35">
      <c r="B2036">
        <v>2121</v>
      </c>
      <c r="C2036" t="s">
        <v>83</v>
      </c>
      <c r="D2036" s="1" t="s">
        <v>8422</v>
      </c>
      <c r="E2036" t="s">
        <v>8423</v>
      </c>
      <c r="F2036" t="s">
        <v>273</v>
      </c>
      <c r="H2036" t="s">
        <v>86</v>
      </c>
      <c r="K2036" t="s">
        <v>8424</v>
      </c>
      <c r="L2036" t="s">
        <v>966</v>
      </c>
      <c r="N2036" t="s">
        <v>63</v>
      </c>
      <c r="P2036" t="s">
        <v>35</v>
      </c>
      <c r="Q2036">
        <v>2003</v>
      </c>
      <c r="S2036">
        <v>2008</v>
      </c>
      <c r="T2036" t="s">
        <v>36</v>
      </c>
      <c r="U2036" t="s">
        <v>37</v>
      </c>
      <c r="V2036" t="s">
        <v>8425</v>
      </c>
    </row>
    <row r="2037" spans="2:22" x14ac:dyDescent="0.35">
      <c r="B2037">
        <v>2122</v>
      </c>
      <c r="C2037" t="s">
        <v>83</v>
      </c>
      <c r="D2037" s="1" t="s">
        <v>8426</v>
      </c>
      <c r="E2037" t="s">
        <v>8427</v>
      </c>
      <c r="F2037" t="s">
        <v>273</v>
      </c>
      <c r="H2037" t="s">
        <v>86</v>
      </c>
      <c r="K2037" t="s">
        <v>80</v>
      </c>
      <c r="L2037" t="s">
        <v>317</v>
      </c>
      <c r="M2037" t="s">
        <v>8428</v>
      </c>
      <c r="N2037" t="s">
        <v>34</v>
      </c>
      <c r="P2037" t="s">
        <v>54</v>
      </c>
      <c r="Q2037">
        <v>2010</v>
      </c>
      <c r="S2037">
        <v>2017</v>
      </c>
      <c r="T2037" t="s">
        <v>36</v>
      </c>
      <c r="U2037" t="s">
        <v>37</v>
      </c>
      <c r="V2037" t="s">
        <v>8429</v>
      </c>
    </row>
    <row r="2038" spans="2:22" x14ac:dyDescent="0.35">
      <c r="B2038">
        <v>2123</v>
      </c>
      <c r="C2038" t="s">
        <v>177</v>
      </c>
      <c r="D2038" t="s">
        <v>8430</v>
      </c>
      <c r="E2038" t="s">
        <v>8431</v>
      </c>
      <c r="F2038" t="s">
        <v>7</v>
      </c>
      <c r="H2038" t="s">
        <v>180</v>
      </c>
      <c r="K2038" t="s">
        <v>8432</v>
      </c>
      <c r="L2038" t="s">
        <v>294</v>
      </c>
      <c r="N2038" t="s">
        <v>53</v>
      </c>
      <c r="P2038" t="s">
        <v>444</v>
      </c>
      <c r="Q2038">
        <v>2006</v>
      </c>
      <c r="T2038" t="s">
        <v>36</v>
      </c>
      <c r="U2038" t="s">
        <v>37</v>
      </c>
      <c r="V2038" t="s">
        <v>8433</v>
      </c>
    </row>
    <row r="2039" spans="2:22" x14ac:dyDescent="0.35">
      <c r="B2039">
        <v>2124</v>
      </c>
      <c r="C2039" t="s">
        <v>177</v>
      </c>
      <c r="D2039" t="s">
        <v>8434</v>
      </c>
      <c r="E2039" t="s">
        <v>8435</v>
      </c>
      <c r="F2039" t="s">
        <v>273</v>
      </c>
      <c r="H2039" t="s">
        <v>180</v>
      </c>
      <c r="I2039" t="s">
        <v>8436</v>
      </c>
      <c r="K2039" t="s">
        <v>8437</v>
      </c>
      <c r="L2039" t="s">
        <v>317</v>
      </c>
      <c r="M2039" t="s">
        <v>8438</v>
      </c>
      <c r="N2039" t="s">
        <v>605</v>
      </c>
      <c r="P2039" t="s">
        <v>54</v>
      </c>
      <c r="Q2039">
        <v>2002</v>
      </c>
      <c r="S2039">
        <f>2020</f>
        <v>2020</v>
      </c>
      <c r="T2039" t="s">
        <v>36</v>
      </c>
      <c r="U2039" t="s">
        <v>37</v>
      </c>
      <c r="V2039" t="s">
        <v>8439</v>
      </c>
    </row>
    <row r="2040" spans="2:22" x14ac:dyDescent="0.35">
      <c r="B2040">
        <v>2125</v>
      </c>
      <c r="C2040" t="s">
        <v>65</v>
      </c>
      <c r="D2040" t="s">
        <v>8440</v>
      </c>
      <c r="E2040" t="s">
        <v>8441</v>
      </c>
      <c r="F2040" t="s">
        <v>7</v>
      </c>
      <c r="H2040" t="s">
        <v>68</v>
      </c>
      <c r="K2040" t="s">
        <v>8442</v>
      </c>
      <c r="L2040" t="s">
        <v>44</v>
      </c>
      <c r="N2040" t="s">
        <v>473</v>
      </c>
      <c r="P2040" t="s">
        <v>47</v>
      </c>
      <c r="Q2040">
        <v>2003</v>
      </c>
      <c r="T2040" t="s">
        <v>36</v>
      </c>
      <c r="U2040" t="s">
        <v>37</v>
      </c>
      <c r="V2040" t="s">
        <v>8443</v>
      </c>
    </row>
    <row r="2041" spans="2:22" x14ac:dyDescent="0.35">
      <c r="B2041">
        <v>2126</v>
      </c>
      <c r="C2041" t="s">
        <v>65</v>
      </c>
      <c r="D2041" t="s">
        <v>8444</v>
      </c>
      <c r="E2041" t="s">
        <v>8445</v>
      </c>
      <c r="F2041" t="s">
        <v>7</v>
      </c>
      <c r="H2041" t="s">
        <v>68</v>
      </c>
      <c r="K2041" t="s">
        <v>7153</v>
      </c>
      <c r="L2041" t="s">
        <v>32</v>
      </c>
      <c r="N2041" t="s">
        <v>34</v>
      </c>
      <c r="P2041" t="s">
        <v>35</v>
      </c>
      <c r="Q2041">
        <v>2001</v>
      </c>
      <c r="R2041">
        <v>2001</v>
      </c>
      <c r="S2041">
        <v>2006</v>
      </c>
      <c r="T2041" t="s">
        <v>36</v>
      </c>
      <c r="U2041" t="s">
        <v>37</v>
      </c>
      <c r="V2041" t="s">
        <v>8446</v>
      </c>
    </row>
    <row r="2042" spans="2:22" x14ac:dyDescent="0.35">
      <c r="B2042">
        <v>2127</v>
      </c>
      <c r="C2042" t="s">
        <v>407</v>
      </c>
      <c r="D2042" t="s">
        <v>8447</v>
      </c>
      <c r="E2042" t="s">
        <v>8448</v>
      </c>
      <c r="F2042" t="s">
        <v>273</v>
      </c>
      <c r="H2042" t="s">
        <v>410</v>
      </c>
      <c r="K2042" t="s">
        <v>415</v>
      </c>
      <c r="L2042" t="s">
        <v>317</v>
      </c>
      <c r="N2042" t="s">
        <v>34</v>
      </c>
      <c r="P2042" t="s">
        <v>47</v>
      </c>
      <c r="Q2042">
        <v>2003</v>
      </c>
      <c r="T2042" t="s">
        <v>36</v>
      </c>
      <c r="U2042" t="s">
        <v>37</v>
      </c>
      <c r="V2042" t="s">
        <v>8449</v>
      </c>
    </row>
    <row r="2043" spans="2:22" x14ac:dyDescent="0.35">
      <c r="B2043">
        <v>2128</v>
      </c>
      <c r="C2043" t="s">
        <v>177</v>
      </c>
      <c r="D2043" t="s">
        <v>8450</v>
      </c>
      <c r="E2043" t="s">
        <v>8451</v>
      </c>
      <c r="F2043" t="s">
        <v>7</v>
      </c>
      <c r="H2043" t="s">
        <v>180</v>
      </c>
      <c r="K2043" t="s">
        <v>503</v>
      </c>
      <c r="L2043" t="s">
        <v>1820</v>
      </c>
      <c r="N2043" t="s">
        <v>53</v>
      </c>
      <c r="P2043" t="s">
        <v>54</v>
      </c>
      <c r="Q2043">
        <v>2006</v>
      </c>
      <c r="R2043">
        <v>2006</v>
      </c>
      <c r="S2043">
        <v>2009</v>
      </c>
      <c r="T2043" t="s">
        <v>36</v>
      </c>
      <c r="U2043" t="s">
        <v>37</v>
      </c>
      <c r="V2043" t="s">
        <v>8452</v>
      </c>
    </row>
    <row r="2044" spans="2:22" x14ac:dyDescent="0.35">
      <c r="B2044">
        <v>2129</v>
      </c>
      <c r="C2044" t="s">
        <v>407</v>
      </c>
      <c r="D2044" t="s">
        <v>8453</v>
      </c>
      <c r="E2044" t="s">
        <v>8454</v>
      </c>
      <c r="F2044" t="s">
        <v>273</v>
      </c>
      <c r="H2044" t="s">
        <v>410</v>
      </c>
      <c r="K2044" t="s">
        <v>517</v>
      </c>
      <c r="L2044" t="s">
        <v>416</v>
      </c>
      <c r="N2044" t="s">
        <v>117</v>
      </c>
      <c r="P2044" t="s">
        <v>47</v>
      </c>
      <c r="Q2044">
        <v>2003</v>
      </c>
      <c r="T2044" t="s">
        <v>36</v>
      </c>
      <c r="U2044" t="s">
        <v>37</v>
      </c>
      <c r="V2044" t="s">
        <v>8455</v>
      </c>
    </row>
    <row r="2045" spans="2:22" x14ac:dyDescent="0.35">
      <c r="B2045">
        <v>2130</v>
      </c>
      <c r="C2045" t="s">
        <v>407</v>
      </c>
      <c r="D2045" t="s">
        <v>8456</v>
      </c>
      <c r="E2045" t="s">
        <v>8457</v>
      </c>
      <c r="F2045" t="s">
        <v>273</v>
      </c>
      <c r="H2045" t="s">
        <v>410</v>
      </c>
      <c r="K2045" t="s">
        <v>469</v>
      </c>
      <c r="L2045" t="s">
        <v>416</v>
      </c>
      <c r="N2045" t="s">
        <v>392</v>
      </c>
      <c r="P2045" t="s">
        <v>47</v>
      </c>
      <c r="Q2045">
        <v>2003</v>
      </c>
      <c r="T2045" t="s">
        <v>36</v>
      </c>
      <c r="U2045" t="s">
        <v>37</v>
      </c>
      <c r="V2045" t="s">
        <v>8458</v>
      </c>
    </row>
    <row r="2046" spans="2:22" x14ac:dyDescent="0.35">
      <c r="B2046">
        <v>2131</v>
      </c>
      <c r="C2046" t="s">
        <v>407</v>
      </c>
      <c r="D2046" t="s">
        <v>8459</v>
      </c>
      <c r="E2046" t="s">
        <v>8460</v>
      </c>
      <c r="F2046" t="s">
        <v>7</v>
      </c>
      <c r="H2046" t="s">
        <v>410</v>
      </c>
      <c r="K2046" t="s">
        <v>8412</v>
      </c>
      <c r="L2046" t="s">
        <v>966</v>
      </c>
      <c r="N2046" t="s">
        <v>532</v>
      </c>
      <c r="P2046" t="s">
        <v>47</v>
      </c>
      <c r="Q2046">
        <v>2003</v>
      </c>
      <c r="T2046" t="s">
        <v>36</v>
      </c>
      <c r="U2046" t="s">
        <v>533</v>
      </c>
      <c r="V2046" t="s">
        <v>8461</v>
      </c>
    </row>
    <row r="2047" spans="2:22" x14ac:dyDescent="0.35">
      <c r="B2047">
        <v>2132</v>
      </c>
      <c r="C2047" t="s">
        <v>1283</v>
      </c>
      <c r="D2047" t="s">
        <v>8462</v>
      </c>
      <c r="E2047" t="s">
        <v>8463</v>
      </c>
      <c r="F2047" t="s">
        <v>7</v>
      </c>
      <c r="H2047" t="s">
        <v>1286</v>
      </c>
      <c r="K2047" t="s">
        <v>2835</v>
      </c>
      <c r="L2047" t="s">
        <v>75</v>
      </c>
      <c r="M2047" t="s">
        <v>8464</v>
      </c>
      <c r="N2047" t="s">
        <v>197</v>
      </c>
      <c r="P2047" t="s">
        <v>47</v>
      </c>
      <c r="Q2047">
        <v>2007</v>
      </c>
      <c r="T2047" t="s">
        <v>36</v>
      </c>
      <c r="U2047" t="s">
        <v>545</v>
      </c>
      <c r="V2047" t="s">
        <v>8465</v>
      </c>
    </row>
    <row r="2048" spans="2:22" x14ac:dyDescent="0.35">
      <c r="B2048">
        <v>2133</v>
      </c>
      <c r="C2048" t="s">
        <v>39</v>
      </c>
      <c r="D2048" t="s">
        <v>8466</v>
      </c>
      <c r="E2048" t="s">
        <v>8467</v>
      </c>
      <c r="F2048" t="s">
        <v>7</v>
      </c>
      <c r="H2048" t="s">
        <v>42</v>
      </c>
      <c r="K2048" t="s">
        <v>8468</v>
      </c>
      <c r="L2048" t="s">
        <v>895</v>
      </c>
      <c r="N2048" t="s">
        <v>53</v>
      </c>
      <c r="P2048" t="s">
        <v>47</v>
      </c>
      <c r="Q2048">
        <v>2009</v>
      </c>
      <c r="T2048" t="s">
        <v>36</v>
      </c>
      <c r="U2048" t="s">
        <v>37</v>
      </c>
      <c r="V2048" t="s">
        <v>8469</v>
      </c>
    </row>
    <row r="2049" spans="2:22" x14ac:dyDescent="0.35">
      <c r="B2049">
        <v>2134</v>
      </c>
      <c r="C2049" t="s">
        <v>177</v>
      </c>
      <c r="D2049" t="s">
        <v>8470</v>
      </c>
      <c r="E2049" t="s">
        <v>8471</v>
      </c>
      <c r="F2049" t="s">
        <v>7</v>
      </c>
      <c r="H2049" t="s">
        <v>180</v>
      </c>
      <c r="K2049" t="s">
        <v>8472</v>
      </c>
      <c r="L2049" t="s">
        <v>8473</v>
      </c>
      <c r="N2049" t="s">
        <v>459</v>
      </c>
      <c r="P2049" t="s">
        <v>47</v>
      </c>
      <c r="Q2049">
        <v>2003</v>
      </c>
      <c r="T2049" t="s">
        <v>36</v>
      </c>
      <c r="U2049" t="s">
        <v>37</v>
      </c>
      <c r="V2049" t="s">
        <v>8474</v>
      </c>
    </row>
    <row r="2050" spans="2:22" x14ac:dyDescent="0.35">
      <c r="B2050">
        <v>2135</v>
      </c>
      <c r="C2050" t="s">
        <v>177</v>
      </c>
      <c r="D2050" t="s">
        <v>8475</v>
      </c>
      <c r="E2050" t="s">
        <v>8476</v>
      </c>
      <c r="F2050" t="s">
        <v>7</v>
      </c>
      <c r="H2050" t="s">
        <v>180</v>
      </c>
      <c r="K2050" t="s">
        <v>1310</v>
      </c>
      <c r="L2050" t="s">
        <v>766</v>
      </c>
      <c r="N2050" t="s">
        <v>63</v>
      </c>
      <c r="P2050" t="s">
        <v>54</v>
      </c>
      <c r="Q2050">
        <v>2000</v>
      </c>
      <c r="T2050" t="s">
        <v>36</v>
      </c>
      <c r="U2050" t="s">
        <v>37</v>
      </c>
      <c r="V2050" t="s">
        <v>8477</v>
      </c>
    </row>
    <row r="2051" spans="2:22" x14ac:dyDescent="0.35">
      <c r="B2051">
        <v>2137</v>
      </c>
      <c r="C2051" t="s">
        <v>1283</v>
      </c>
      <c r="D2051" t="s">
        <v>8478</v>
      </c>
      <c r="E2051" t="s">
        <v>8479</v>
      </c>
      <c r="F2051" t="s">
        <v>7</v>
      </c>
      <c r="H2051" t="s">
        <v>1286</v>
      </c>
      <c r="K2051" t="s">
        <v>8480</v>
      </c>
      <c r="L2051" t="s">
        <v>993</v>
      </c>
      <c r="M2051" t="s">
        <v>8481</v>
      </c>
      <c r="N2051" t="s">
        <v>53</v>
      </c>
      <c r="P2051" t="s">
        <v>47</v>
      </c>
      <c r="Q2051">
        <v>2011</v>
      </c>
      <c r="R2051">
        <v>2011</v>
      </c>
      <c r="T2051" t="s">
        <v>36</v>
      </c>
      <c r="U2051" t="s">
        <v>37</v>
      </c>
      <c r="V2051" t="s">
        <v>8482</v>
      </c>
    </row>
    <row r="2052" spans="2:22" x14ac:dyDescent="0.35">
      <c r="B2052">
        <v>2138</v>
      </c>
      <c r="C2052" t="s">
        <v>302</v>
      </c>
      <c r="D2052" t="s">
        <v>8483</v>
      </c>
      <c r="E2052" t="s">
        <v>8484</v>
      </c>
      <c r="F2052" t="s">
        <v>7</v>
      </c>
      <c r="H2052" t="s">
        <v>305</v>
      </c>
      <c r="K2052" t="s">
        <v>8485</v>
      </c>
      <c r="L2052" t="s">
        <v>2947</v>
      </c>
      <c r="M2052" t="s">
        <v>8486</v>
      </c>
      <c r="N2052" t="s">
        <v>532</v>
      </c>
      <c r="P2052" t="s">
        <v>47</v>
      </c>
      <c r="Q2052">
        <v>1991</v>
      </c>
      <c r="T2052" t="s">
        <v>125</v>
      </c>
      <c r="U2052" t="s">
        <v>2885</v>
      </c>
      <c r="V2052" t="s">
        <v>8487</v>
      </c>
    </row>
    <row r="2053" spans="2:22" x14ac:dyDescent="0.35">
      <c r="B2053">
        <v>2139</v>
      </c>
      <c r="C2053" t="s">
        <v>91</v>
      </c>
      <c r="D2053" t="s">
        <v>8488</v>
      </c>
      <c r="E2053" t="s">
        <v>8489</v>
      </c>
      <c r="F2053" t="s">
        <v>7</v>
      </c>
      <c r="H2053" t="s">
        <v>94</v>
      </c>
      <c r="K2053" t="s">
        <v>1305</v>
      </c>
      <c r="L2053" t="s">
        <v>32</v>
      </c>
      <c r="N2053" t="s">
        <v>34</v>
      </c>
      <c r="P2053" t="s">
        <v>35</v>
      </c>
      <c r="Q2053">
        <v>1990</v>
      </c>
      <c r="T2053" t="s">
        <v>36</v>
      </c>
      <c r="U2053" t="s">
        <v>37</v>
      </c>
      <c r="V2053" t="s">
        <v>8490</v>
      </c>
    </row>
    <row r="2054" spans="2:22" x14ac:dyDescent="0.35">
      <c r="B2054">
        <v>2140</v>
      </c>
      <c r="C2054" t="s">
        <v>177</v>
      </c>
      <c r="D2054" t="s">
        <v>8491</v>
      </c>
      <c r="E2054" t="s">
        <v>8492</v>
      </c>
      <c r="F2054" t="s">
        <v>7</v>
      </c>
      <c r="H2054" t="s">
        <v>180</v>
      </c>
      <c r="K2054" t="s">
        <v>6802</v>
      </c>
      <c r="L2054" t="s">
        <v>8493</v>
      </c>
      <c r="N2054" t="s">
        <v>53</v>
      </c>
      <c r="P2054" t="s">
        <v>47</v>
      </c>
      <c r="Q2054">
        <v>2000</v>
      </c>
      <c r="R2054">
        <v>2000</v>
      </c>
      <c r="T2054" t="s">
        <v>36</v>
      </c>
      <c r="U2054" t="s">
        <v>676</v>
      </c>
      <c r="V2054" t="s">
        <v>8494</v>
      </c>
    </row>
    <row r="2055" spans="2:22" x14ac:dyDescent="0.35">
      <c r="B2055">
        <v>2141</v>
      </c>
      <c r="C2055" t="s">
        <v>254</v>
      </c>
      <c r="D2055" t="s">
        <v>8495</v>
      </c>
      <c r="E2055" t="s">
        <v>8496</v>
      </c>
      <c r="F2055" t="s">
        <v>7</v>
      </c>
      <c r="H2055" t="s">
        <v>257</v>
      </c>
      <c r="K2055" t="s">
        <v>293</v>
      </c>
      <c r="L2055" t="s">
        <v>2109</v>
      </c>
      <c r="N2055" t="s">
        <v>459</v>
      </c>
      <c r="P2055" t="s">
        <v>47</v>
      </c>
      <c r="Q2055">
        <v>2006</v>
      </c>
      <c r="T2055" t="s">
        <v>36</v>
      </c>
      <c r="U2055" t="s">
        <v>676</v>
      </c>
      <c r="V2055" t="s">
        <v>8497</v>
      </c>
    </row>
    <row r="2056" spans="2:22" x14ac:dyDescent="0.35">
      <c r="B2056">
        <v>2142</v>
      </c>
      <c r="C2056" t="s">
        <v>65</v>
      </c>
      <c r="D2056" t="s">
        <v>8498</v>
      </c>
      <c r="E2056" t="s">
        <v>8499</v>
      </c>
      <c r="F2056" t="s">
        <v>7</v>
      </c>
      <c r="H2056" t="s">
        <v>68</v>
      </c>
      <c r="K2056" t="s">
        <v>293</v>
      </c>
      <c r="L2056" t="s">
        <v>2109</v>
      </c>
      <c r="N2056" t="s">
        <v>532</v>
      </c>
      <c r="P2056" t="s">
        <v>47</v>
      </c>
      <c r="Q2056">
        <v>2006</v>
      </c>
      <c r="T2056" t="s">
        <v>36</v>
      </c>
      <c r="U2056" t="s">
        <v>533</v>
      </c>
      <c r="V2056" t="s">
        <v>8500</v>
      </c>
    </row>
    <row r="2057" spans="2:22" x14ac:dyDescent="0.35">
      <c r="B2057">
        <v>2143</v>
      </c>
      <c r="C2057" t="s">
        <v>56</v>
      </c>
      <c r="D2057" t="s">
        <v>8501</v>
      </c>
      <c r="E2057" t="s">
        <v>8502</v>
      </c>
      <c r="F2057" t="s">
        <v>7</v>
      </c>
      <c r="H2057" t="s">
        <v>59</v>
      </c>
      <c r="K2057" t="s">
        <v>542</v>
      </c>
      <c r="L2057" t="s">
        <v>75</v>
      </c>
      <c r="N2057" t="s">
        <v>53</v>
      </c>
      <c r="P2057" t="s">
        <v>444</v>
      </c>
      <c r="Q2057">
        <v>1999</v>
      </c>
      <c r="T2057" t="s">
        <v>36</v>
      </c>
      <c r="U2057" t="s">
        <v>37</v>
      </c>
      <c r="V2057" t="s">
        <v>8503</v>
      </c>
    </row>
    <row r="2058" spans="2:22" x14ac:dyDescent="0.35">
      <c r="B2058">
        <v>2144</v>
      </c>
      <c r="C2058" t="s">
        <v>56</v>
      </c>
      <c r="D2058" t="s">
        <v>8504</v>
      </c>
      <c r="E2058" t="s">
        <v>8505</v>
      </c>
      <c r="F2058" t="s">
        <v>7</v>
      </c>
      <c r="H2058" t="s">
        <v>59</v>
      </c>
      <c r="K2058" t="s">
        <v>987</v>
      </c>
      <c r="L2058" t="s">
        <v>182</v>
      </c>
      <c r="N2058" t="s">
        <v>53</v>
      </c>
      <c r="P2058" t="s">
        <v>54</v>
      </c>
      <c r="Q2058">
        <v>1999</v>
      </c>
      <c r="T2058" t="s">
        <v>36</v>
      </c>
      <c r="U2058" t="s">
        <v>37</v>
      </c>
    </row>
    <row r="2059" spans="2:22" x14ac:dyDescent="0.35">
      <c r="B2059">
        <v>2145</v>
      </c>
      <c r="C2059" t="s">
        <v>91</v>
      </c>
      <c r="D2059" t="s">
        <v>8506</v>
      </c>
      <c r="E2059" t="s">
        <v>8507</v>
      </c>
      <c r="F2059" t="s">
        <v>273</v>
      </c>
      <c r="H2059" t="s">
        <v>94</v>
      </c>
      <c r="I2059" t="s">
        <v>779</v>
      </c>
      <c r="K2059" t="s">
        <v>8508</v>
      </c>
      <c r="L2059" t="s">
        <v>75</v>
      </c>
      <c r="M2059" t="s">
        <v>8509</v>
      </c>
      <c r="N2059" t="s">
        <v>53</v>
      </c>
      <c r="P2059" t="s">
        <v>47</v>
      </c>
      <c r="Q2059">
        <v>1997</v>
      </c>
      <c r="T2059" t="s">
        <v>36</v>
      </c>
      <c r="U2059" t="s">
        <v>37</v>
      </c>
      <c r="V2059" t="s">
        <v>8510</v>
      </c>
    </row>
    <row r="2060" spans="2:22" x14ac:dyDescent="0.35">
      <c r="B2060">
        <v>2146</v>
      </c>
      <c r="C2060" t="s">
        <v>407</v>
      </c>
      <c r="D2060" t="s">
        <v>8511</v>
      </c>
      <c r="E2060" t="s">
        <v>8512</v>
      </c>
      <c r="F2060" t="s">
        <v>273</v>
      </c>
      <c r="H2060" t="s">
        <v>410</v>
      </c>
      <c r="K2060" t="s">
        <v>454</v>
      </c>
      <c r="L2060" t="s">
        <v>317</v>
      </c>
      <c r="N2060" t="s">
        <v>134</v>
      </c>
      <c r="P2060" t="s">
        <v>47</v>
      </c>
      <c r="Q2060">
        <v>2003</v>
      </c>
      <c r="T2060" t="s">
        <v>36</v>
      </c>
      <c r="U2060" t="s">
        <v>37</v>
      </c>
      <c r="V2060" t="s">
        <v>8513</v>
      </c>
    </row>
    <row r="2061" spans="2:22" x14ac:dyDescent="0.35">
      <c r="B2061">
        <v>2147</v>
      </c>
      <c r="C2061" t="s">
        <v>128</v>
      </c>
      <c r="D2061" s="1" t="s">
        <v>8514</v>
      </c>
      <c r="E2061" t="s">
        <v>8515</v>
      </c>
      <c r="F2061" t="s">
        <v>7</v>
      </c>
      <c r="H2061" t="s">
        <v>131</v>
      </c>
      <c r="K2061" t="s">
        <v>503</v>
      </c>
      <c r="L2061" t="s">
        <v>96</v>
      </c>
      <c r="M2061" t="s">
        <v>8516</v>
      </c>
      <c r="N2061" t="s">
        <v>34</v>
      </c>
      <c r="P2061" t="s">
        <v>47</v>
      </c>
      <c r="Q2061">
        <v>2010</v>
      </c>
      <c r="T2061" t="s">
        <v>36</v>
      </c>
      <c r="U2061" t="s">
        <v>37</v>
      </c>
      <c r="V2061" t="s">
        <v>8517</v>
      </c>
    </row>
    <row r="2062" spans="2:22" x14ac:dyDescent="0.35">
      <c r="B2062">
        <v>2148</v>
      </c>
      <c r="C2062" t="s">
        <v>128</v>
      </c>
      <c r="D2062" s="1" t="s">
        <v>8518</v>
      </c>
      <c r="E2062" t="s">
        <v>8519</v>
      </c>
      <c r="F2062" t="s">
        <v>7</v>
      </c>
      <c r="H2062" t="s">
        <v>131</v>
      </c>
      <c r="K2062" t="s">
        <v>503</v>
      </c>
      <c r="L2062" t="s">
        <v>32</v>
      </c>
      <c r="N2062" t="s">
        <v>34</v>
      </c>
      <c r="P2062" t="s">
        <v>47</v>
      </c>
      <c r="Q2062">
        <v>2014</v>
      </c>
      <c r="T2062" t="s">
        <v>36</v>
      </c>
      <c r="U2062" t="s">
        <v>37</v>
      </c>
      <c r="V2062" t="s">
        <v>8520</v>
      </c>
    </row>
    <row r="2063" spans="2:22" ht="29" x14ac:dyDescent="0.35">
      <c r="B2063">
        <v>2149</v>
      </c>
      <c r="C2063" t="s">
        <v>128</v>
      </c>
      <c r="D2063" s="1" t="s">
        <v>8521</v>
      </c>
      <c r="E2063" t="s">
        <v>8522</v>
      </c>
      <c r="F2063" t="s">
        <v>7</v>
      </c>
      <c r="H2063" t="s">
        <v>131</v>
      </c>
      <c r="K2063" t="s">
        <v>80</v>
      </c>
      <c r="L2063" t="s">
        <v>32</v>
      </c>
      <c r="N2063" t="s">
        <v>34</v>
      </c>
      <c r="P2063" t="s">
        <v>47</v>
      </c>
      <c r="Q2063">
        <v>2014</v>
      </c>
      <c r="T2063" t="s">
        <v>36</v>
      </c>
      <c r="U2063" t="s">
        <v>37</v>
      </c>
      <c r="V2063" t="s">
        <v>8523</v>
      </c>
    </row>
    <row r="2064" spans="2:22" ht="29" x14ac:dyDescent="0.35">
      <c r="B2064">
        <v>2150</v>
      </c>
      <c r="C2064" t="s">
        <v>128</v>
      </c>
      <c r="D2064" s="1" t="s">
        <v>8524</v>
      </c>
      <c r="E2064" t="s">
        <v>8525</v>
      </c>
      <c r="F2064" t="s">
        <v>7</v>
      </c>
      <c r="H2064" t="s">
        <v>131</v>
      </c>
      <c r="K2064" t="s">
        <v>774</v>
      </c>
      <c r="L2064" t="s">
        <v>416</v>
      </c>
      <c r="N2064" t="s">
        <v>630</v>
      </c>
      <c r="P2064" t="s">
        <v>47</v>
      </c>
      <c r="Q2064">
        <v>2007</v>
      </c>
      <c r="T2064" t="s">
        <v>36</v>
      </c>
      <c r="U2064" t="s">
        <v>37</v>
      </c>
      <c r="V2064" t="s">
        <v>1969</v>
      </c>
    </row>
    <row r="2065" spans="2:22" ht="29" x14ac:dyDescent="0.35">
      <c r="B2065">
        <v>2151</v>
      </c>
      <c r="C2065" t="s">
        <v>128</v>
      </c>
      <c r="D2065" s="1" t="s">
        <v>8526</v>
      </c>
      <c r="E2065" t="s">
        <v>8527</v>
      </c>
      <c r="F2065" t="s">
        <v>7</v>
      </c>
      <c r="H2065" t="s">
        <v>131</v>
      </c>
      <c r="K2065" t="s">
        <v>503</v>
      </c>
      <c r="L2065" t="s">
        <v>258</v>
      </c>
      <c r="N2065" t="s">
        <v>675</v>
      </c>
      <c r="P2065" t="s">
        <v>47</v>
      </c>
      <c r="Q2065">
        <v>2015</v>
      </c>
      <c r="R2065">
        <v>2015</v>
      </c>
      <c r="T2065" t="s">
        <v>36</v>
      </c>
      <c r="U2065" t="s">
        <v>37</v>
      </c>
      <c r="V2065" t="s">
        <v>8528</v>
      </c>
    </row>
    <row r="2066" spans="2:22" ht="29" x14ac:dyDescent="0.35">
      <c r="B2066">
        <v>2152</v>
      </c>
      <c r="C2066" t="s">
        <v>128</v>
      </c>
      <c r="D2066" s="1" t="s">
        <v>8529</v>
      </c>
      <c r="E2066" t="s">
        <v>8530</v>
      </c>
      <c r="F2066" t="s">
        <v>7</v>
      </c>
      <c r="H2066" t="s">
        <v>131</v>
      </c>
      <c r="K2066" t="s">
        <v>542</v>
      </c>
      <c r="L2066" t="s">
        <v>32</v>
      </c>
      <c r="N2066" t="s">
        <v>34</v>
      </c>
      <c r="P2066" t="s">
        <v>47</v>
      </c>
      <c r="Q2066">
        <v>2018</v>
      </c>
      <c r="T2066" t="s">
        <v>36</v>
      </c>
      <c r="U2066" t="s">
        <v>2552</v>
      </c>
      <c r="V2066" t="s">
        <v>8531</v>
      </c>
    </row>
    <row r="2067" spans="2:22" ht="29" x14ac:dyDescent="0.35">
      <c r="B2067">
        <v>2153</v>
      </c>
      <c r="C2067" t="s">
        <v>128</v>
      </c>
      <c r="D2067" s="1" t="s">
        <v>8532</v>
      </c>
      <c r="E2067" t="s">
        <v>8533</v>
      </c>
      <c r="F2067" t="s">
        <v>7</v>
      </c>
      <c r="H2067" t="s">
        <v>131</v>
      </c>
      <c r="K2067" t="s">
        <v>503</v>
      </c>
      <c r="L2067" t="s">
        <v>485</v>
      </c>
      <c r="N2067" t="s">
        <v>63</v>
      </c>
      <c r="P2067" t="s">
        <v>47</v>
      </c>
      <c r="Q2067">
        <v>2008</v>
      </c>
      <c r="R2067">
        <v>2008</v>
      </c>
      <c r="T2067" t="s">
        <v>36</v>
      </c>
      <c r="U2067" t="s">
        <v>37</v>
      </c>
      <c r="V2067" t="s">
        <v>1969</v>
      </c>
    </row>
    <row r="2068" spans="2:22" ht="29" x14ac:dyDescent="0.35">
      <c r="B2068">
        <v>2154</v>
      </c>
      <c r="C2068" t="s">
        <v>128</v>
      </c>
      <c r="D2068" s="1" t="s">
        <v>8534</v>
      </c>
      <c r="E2068" t="s">
        <v>8535</v>
      </c>
      <c r="F2068" t="s">
        <v>7</v>
      </c>
      <c r="H2068" t="s">
        <v>131</v>
      </c>
      <c r="K2068" t="s">
        <v>80</v>
      </c>
      <c r="L2068" t="s">
        <v>32</v>
      </c>
      <c r="N2068" t="s">
        <v>34</v>
      </c>
      <c r="P2068" t="s">
        <v>47</v>
      </c>
      <c r="Q2068">
        <v>2012</v>
      </c>
      <c r="T2068" t="s">
        <v>36</v>
      </c>
      <c r="U2068" t="s">
        <v>37</v>
      </c>
      <c r="V2068" t="s">
        <v>8536</v>
      </c>
    </row>
    <row r="2069" spans="2:22" ht="29" x14ac:dyDescent="0.35">
      <c r="B2069">
        <v>2155</v>
      </c>
      <c r="C2069" t="s">
        <v>128</v>
      </c>
      <c r="D2069" s="1" t="s">
        <v>8537</v>
      </c>
      <c r="E2069" t="s">
        <v>8538</v>
      </c>
      <c r="F2069" t="s">
        <v>7</v>
      </c>
      <c r="H2069" t="s">
        <v>131</v>
      </c>
      <c r="K2069" t="s">
        <v>503</v>
      </c>
      <c r="L2069" t="s">
        <v>32</v>
      </c>
      <c r="N2069" t="s">
        <v>34</v>
      </c>
      <c r="P2069" t="s">
        <v>47</v>
      </c>
      <c r="Q2069">
        <v>2014</v>
      </c>
      <c r="T2069" t="s">
        <v>36</v>
      </c>
      <c r="U2069" t="s">
        <v>37</v>
      </c>
      <c r="V2069" t="s">
        <v>8539</v>
      </c>
    </row>
    <row r="2070" spans="2:22" ht="29" x14ac:dyDescent="0.35">
      <c r="B2070">
        <v>2156</v>
      </c>
      <c r="C2070" t="s">
        <v>128</v>
      </c>
      <c r="D2070" s="1" t="s">
        <v>8540</v>
      </c>
      <c r="E2070" t="s">
        <v>8541</v>
      </c>
      <c r="F2070" t="s">
        <v>7</v>
      </c>
      <c r="H2070" t="s">
        <v>131</v>
      </c>
      <c r="K2070" t="s">
        <v>8542</v>
      </c>
      <c r="L2070" t="s">
        <v>317</v>
      </c>
      <c r="M2070" t="s">
        <v>8543</v>
      </c>
      <c r="N2070" t="s">
        <v>34</v>
      </c>
      <c r="P2070" t="s">
        <v>47</v>
      </c>
      <c r="Q2070">
        <v>2016</v>
      </c>
      <c r="T2070" t="s">
        <v>36</v>
      </c>
      <c r="U2070" t="s">
        <v>37</v>
      </c>
      <c r="V2070" t="s">
        <v>8544</v>
      </c>
    </row>
    <row r="2071" spans="2:22" ht="29" x14ac:dyDescent="0.35">
      <c r="B2071">
        <v>2157</v>
      </c>
      <c r="C2071" t="s">
        <v>128</v>
      </c>
      <c r="D2071" s="1" t="s">
        <v>8545</v>
      </c>
      <c r="E2071" t="s">
        <v>8546</v>
      </c>
      <c r="F2071" t="s">
        <v>7</v>
      </c>
      <c r="H2071" t="s">
        <v>131</v>
      </c>
      <c r="K2071" t="s">
        <v>8547</v>
      </c>
      <c r="L2071" t="s">
        <v>32</v>
      </c>
      <c r="N2071" t="s">
        <v>34</v>
      </c>
      <c r="P2071" t="s">
        <v>47</v>
      </c>
      <c r="Q2071">
        <v>2012</v>
      </c>
      <c r="T2071" t="s">
        <v>36</v>
      </c>
      <c r="U2071" t="s">
        <v>37</v>
      </c>
      <c r="V2071" t="s">
        <v>8548</v>
      </c>
    </row>
    <row r="2072" spans="2:22" ht="29" x14ac:dyDescent="0.35">
      <c r="B2072">
        <v>2158</v>
      </c>
      <c r="C2072" t="s">
        <v>128</v>
      </c>
      <c r="D2072" s="1" t="s">
        <v>8549</v>
      </c>
      <c r="E2072" t="s">
        <v>8550</v>
      </c>
      <c r="F2072" t="s">
        <v>7</v>
      </c>
      <c r="H2072" t="s">
        <v>131</v>
      </c>
      <c r="K2072" t="s">
        <v>8551</v>
      </c>
      <c r="L2072" t="s">
        <v>61</v>
      </c>
      <c r="N2072" t="s">
        <v>63</v>
      </c>
      <c r="P2072" t="s">
        <v>47</v>
      </c>
      <c r="Q2072">
        <v>2013</v>
      </c>
      <c r="T2072" t="s">
        <v>36</v>
      </c>
      <c r="U2072" t="s">
        <v>37</v>
      </c>
      <c r="V2072" t="s">
        <v>8552</v>
      </c>
    </row>
    <row r="2073" spans="2:22" ht="29" x14ac:dyDescent="0.35">
      <c r="B2073">
        <v>2159</v>
      </c>
      <c r="C2073" t="s">
        <v>128</v>
      </c>
      <c r="D2073" s="1" t="s">
        <v>8553</v>
      </c>
      <c r="E2073" t="s">
        <v>8554</v>
      </c>
      <c r="F2073" t="s">
        <v>7</v>
      </c>
      <c r="H2073" t="s">
        <v>131</v>
      </c>
      <c r="K2073" t="s">
        <v>8555</v>
      </c>
      <c r="L2073" t="s">
        <v>32</v>
      </c>
      <c r="N2073" t="s">
        <v>34</v>
      </c>
      <c r="P2073" t="s">
        <v>54</v>
      </c>
      <c r="Q2073">
        <v>2013</v>
      </c>
      <c r="S2073">
        <v>2013</v>
      </c>
      <c r="T2073" t="s">
        <v>36</v>
      </c>
      <c r="U2073" t="s">
        <v>37</v>
      </c>
      <c r="V2073" t="s">
        <v>8556</v>
      </c>
    </row>
    <row r="2074" spans="2:22" x14ac:dyDescent="0.35">
      <c r="B2074">
        <v>2160</v>
      </c>
      <c r="C2074" t="s">
        <v>128</v>
      </c>
      <c r="D2074" s="1" t="s">
        <v>8557</v>
      </c>
      <c r="E2074" t="s">
        <v>8558</v>
      </c>
      <c r="F2074" t="s">
        <v>7</v>
      </c>
      <c r="H2074" t="s">
        <v>131</v>
      </c>
      <c r="K2074" t="s">
        <v>503</v>
      </c>
      <c r="L2074" t="s">
        <v>32</v>
      </c>
      <c r="N2074" t="s">
        <v>34</v>
      </c>
      <c r="P2074" t="s">
        <v>47</v>
      </c>
      <c r="Q2074">
        <v>2013</v>
      </c>
      <c r="T2074" t="s">
        <v>36</v>
      </c>
      <c r="U2074" t="s">
        <v>37</v>
      </c>
      <c r="V2074" t="s">
        <v>8559</v>
      </c>
    </row>
    <row r="2075" spans="2:22" ht="29" x14ac:dyDescent="0.35">
      <c r="B2075">
        <v>2161</v>
      </c>
      <c r="C2075" t="s">
        <v>128</v>
      </c>
      <c r="D2075" s="1" t="s">
        <v>8560</v>
      </c>
      <c r="E2075" t="s">
        <v>8561</v>
      </c>
      <c r="F2075" t="s">
        <v>7</v>
      </c>
      <c r="H2075" t="s">
        <v>131</v>
      </c>
      <c r="K2075" t="s">
        <v>503</v>
      </c>
      <c r="L2075" t="s">
        <v>1457</v>
      </c>
      <c r="N2075" t="s">
        <v>675</v>
      </c>
      <c r="P2075" t="s">
        <v>35</v>
      </c>
      <c r="Q2075">
        <v>2012</v>
      </c>
      <c r="T2075" t="s">
        <v>36</v>
      </c>
      <c r="U2075" t="s">
        <v>37</v>
      </c>
      <c r="V2075" t="s">
        <v>8562</v>
      </c>
    </row>
    <row r="2076" spans="2:22" x14ac:dyDescent="0.35">
      <c r="B2076">
        <v>2162</v>
      </c>
      <c r="C2076" t="s">
        <v>112</v>
      </c>
      <c r="D2076" t="s">
        <v>8563</v>
      </c>
      <c r="E2076" t="s">
        <v>8564</v>
      </c>
      <c r="F2076" t="s">
        <v>273</v>
      </c>
      <c r="H2076" t="s">
        <v>115</v>
      </c>
      <c r="I2076" t="s">
        <v>8565</v>
      </c>
      <c r="K2076" t="s">
        <v>8362</v>
      </c>
      <c r="L2076" t="s">
        <v>993</v>
      </c>
      <c r="M2076" t="s">
        <v>8566</v>
      </c>
      <c r="N2076" t="s">
        <v>53</v>
      </c>
      <c r="O2076">
        <v>4</v>
      </c>
      <c r="P2076" t="s">
        <v>47</v>
      </c>
      <c r="Q2076">
        <v>2008</v>
      </c>
      <c r="T2076" t="s">
        <v>36</v>
      </c>
      <c r="U2076" t="s">
        <v>37</v>
      </c>
      <c r="V2076" t="s">
        <v>8567</v>
      </c>
    </row>
    <row r="2077" spans="2:22" x14ac:dyDescent="0.35">
      <c r="B2077">
        <v>2163</v>
      </c>
      <c r="C2077" t="s">
        <v>407</v>
      </c>
      <c r="D2077" t="s">
        <v>8568</v>
      </c>
      <c r="E2077" t="s">
        <v>8569</v>
      </c>
      <c r="F2077" t="s">
        <v>273</v>
      </c>
      <c r="H2077" t="s">
        <v>410</v>
      </c>
      <c r="K2077" t="s">
        <v>3551</v>
      </c>
      <c r="L2077" t="s">
        <v>317</v>
      </c>
      <c r="N2077" t="s">
        <v>34</v>
      </c>
      <c r="P2077" t="s">
        <v>47</v>
      </c>
      <c r="Q2077">
        <v>2002</v>
      </c>
      <c r="T2077" t="s">
        <v>36</v>
      </c>
      <c r="U2077" t="s">
        <v>37</v>
      </c>
      <c r="V2077" t="s">
        <v>8570</v>
      </c>
    </row>
    <row r="2078" spans="2:22" x14ac:dyDescent="0.35">
      <c r="B2078">
        <v>2164</v>
      </c>
      <c r="C2078" t="s">
        <v>407</v>
      </c>
      <c r="D2078" t="s">
        <v>8571</v>
      </c>
      <c r="E2078" t="s">
        <v>8572</v>
      </c>
      <c r="F2078" t="s">
        <v>273</v>
      </c>
      <c r="H2078" t="s">
        <v>410</v>
      </c>
      <c r="K2078" t="s">
        <v>7338</v>
      </c>
      <c r="L2078" t="s">
        <v>891</v>
      </c>
      <c r="N2078" t="s">
        <v>53</v>
      </c>
      <c r="P2078" t="s">
        <v>47</v>
      </c>
      <c r="Q2078">
        <v>2015</v>
      </c>
      <c r="T2078" t="s">
        <v>36</v>
      </c>
      <c r="U2078" t="s">
        <v>2634</v>
      </c>
      <c r="V2078" t="s">
        <v>8573</v>
      </c>
    </row>
    <row r="2079" spans="2:22" x14ac:dyDescent="0.35">
      <c r="B2079">
        <v>2165</v>
      </c>
      <c r="C2079" t="s">
        <v>254</v>
      </c>
      <c r="D2079" t="s">
        <v>8574</v>
      </c>
      <c r="E2079" t="s">
        <v>8575</v>
      </c>
      <c r="F2079" t="s">
        <v>7</v>
      </c>
      <c r="H2079" t="s">
        <v>257</v>
      </c>
      <c r="K2079" t="s">
        <v>8576</v>
      </c>
      <c r="L2079" t="s">
        <v>485</v>
      </c>
      <c r="N2079" t="s">
        <v>63</v>
      </c>
      <c r="P2079" t="s">
        <v>54</v>
      </c>
      <c r="Q2079">
        <v>1999</v>
      </c>
      <c r="T2079" t="s">
        <v>36</v>
      </c>
      <c r="U2079" t="s">
        <v>37</v>
      </c>
    </row>
    <row r="2080" spans="2:22" x14ac:dyDescent="0.35">
      <c r="B2080">
        <v>2166</v>
      </c>
      <c r="C2080" t="s">
        <v>177</v>
      </c>
      <c r="D2080" t="s">
        <v>8577</v>
      </c>
      <c r="E2080" t="s">
        <v>8578</v>
      </c>
      <c r="F2080" t="s">
        <v>7</v>
      </c>
      <c r="H2080" t="s">
        <v>180</v>
      </c>
      <c r="K2080" t="s">
        <v>8579</v>
      </c>
      <c r="L2080" t="s">
        <v>485</v>
      </c>
      <c r="N2080" t="s">
        <v>63</v>
      </c>
      <c r="P2080" t="s">
        <v>54</v>
      </c>
      <c r="Q2080">
        <v>2001</v>
      </c>
      <c r="T2080" t="s">
        <v>36</v>
      </c>
      <c r="U2080" t="s">
        <v>37</v>
      </c>
      <c r="V2080" t="s">
        <v>8580</v>
      </c>
    </row>
    <row r="2081" spans="2:22" x14ac:dyDescent="0.35">
      <c r="B2081">
        <v>2167</v>
      </c>
      <c r="C2081" t="s">
        <v>407</v>
      </c>
      <c r="D2081" t="s">
        <v>8581</v>
      </c>
      <c r="E2081" t="s">
        <v>8582</v>
      </c>
      <c r="F2081" t="s">
        <v>7</v>
      </c>
      <c r="H2081" t="s">
        <v>410</v>
      </c>
      <c r="K2081" t="s">
        <v>484</v>
      </c>
      <c r="L2081" t="s">
        <v>485</v>
      </c>
      <c r="N2081" t="s">
        <v>63</v>
      </c>
      <c r="P2081" t="s">
        <v>47</v>
      </c>
      <c r="Q2081">
        <v>1997</v>
      </c>
      <c r="T2081" t="s">
        <v>36</v>
      </c>
      <c r="U2081" t="s">
        <v>37</v>
      </c>
      <c r="V2081" t="s">
        <v>8583</v>
      </c>
    </row>
    <row r="2082" spans="2:22" x14ac:dyDescent="0.35">
      <c r="B2082">
        <v>2168</v>
      </c>
      <c r="C2082" t="s">
        <v>56</v>
      </c>
      <c r="D2082" t="s">
        <v>8584</v>
      </c>
      <c r="E2082" t="s">
        <v>8585</v>
      </c>
      <c r="F2082" t="s">
        <v>7</v>
      </c>
      <c r="H2082" t="s">
        <v>59</v>
      </c>
      <c r="K2082" t="s">
        <v>8586</v>
      </c>
      <c r="L2082" t="s">
        <v>8587</v>
      </c>
      <c r="N2082" t="s">
        <v>1440</v>
      </c>
      <c r="P2082" t="s">
        <v>35</v>
      </c>
      <c r="Q2082">
        <v>2005</v>
      </c>
      <c r="T2082" t="s">
        <v>36</v>
      </c>
      <c r="U2082" t="s">
        <v>37</v>
      </c>
      <c r="V2082" t="s">
        <v>8588</v>
      </c>
    </row>
    <row r="2083" spans="2:22" x14ac:dyDescent="0.35">
      <c r="B2083">
        <v>2169</v>
      </c>
      <c r="C2083" t="s">
        <v>407</v>
      </c>
      <c r="D2083" t="s">
        <v>8589</v>
      </c>
      <c r="E2083" t="s">
        <v>8590</v>
      </c>
      <c r="F2083" t="s">
        <v>7</v>
      </c>
      <c r="H2083" t="s">
        <v>410</v>
      </c>
      <c r="K2083" t="s">
        <v>293</v>
      </c>
      <c r="L2083" t="s">
        <v>2109</v>
      </c>
      <c r="N2083" t="s">
        <v>53</v>
      </c>
      <c r="P2083" t="s">
        <v>47</v>
      </c>
      <c r="Q2083">
        <v>2011</v>
      </c>
      <c r="T2083" t="s">
        <v>36</v>
      </c>
      <c r="U2083" t="s">
        <v>37</v>
      </c>
      <c r="V2083" t="s">
        <v>8591</v>
      </c>
    </row>
    <row r="2084" spans="2:22" x14ac:dyDescent="0.35">
      <c r="B2084">
        <v>2170</v>
      </c>
      <c r="C2084" t="s">
        <v>407</v>
      </c>
      <c r="D2084" t="s">
        <v>8592</v>
      </c>
      <c r="E2084" t="s">
        <v>8593</v>
      </c>
      <c r="F2084" t="s">
        <v>7</v>
      </c>
      <c r="H2084" t="s">
        <v>410</v>
      </c>
      <c r="K2084" t="s">
        <v>293</v>
      </c>
      <c r="L2084" t="s">
        <v>2109</v>
      </c>
      <c r="N2084" t="s">
        <v>53</v>
      </c>
      <c r="P2084" t="s">
        <v>47</v>
      </c>
      <c r="Q2084">
        <v>2020</v>
      </c>
      <c r="T2084" t="s">
        <v>36</v>
      </c>
      <c r="U2084" t="s">
        <v>37</v>
      </c>
      <c r="V2084" t="s">
        <v>8594</v>
      </c>
    </row>
    <row r="2085" spans="2:22" x14ac:dyDescent="0.35">
      <c r="B2085">
        <v>2171</v>
      </c>
      <c r="C2085" t="s">
        <v>407</v>
      </c>
      <c r="D2085" t="s">
        <v>8595</v>
      </c>
      <c r="E2085" t="s">
        <v>8596</v>
      </c>
      <c r="F2085" t="s">
        <v>7</v>
      </c>
      <c r="H2085" t="s">
        <v>410</v>
      </c>
      <c r="K2085" t="s">
        <v>293</v>
      </c>
      <c r="L2085" t="s">
        <v>2109</v>
      </c>
      <c r="N2085" t="s">
        <v>53</v>
      </c>
      <c r="P2085" t="s">
        <v>47</v>
      </c>
      <c r="Q2085">
        <v>2003</v>
      </c>
      <c r="T2085" t="s">
        <v>36</v>
      </c>
      <c r="U2085" t="s">
        <v>37</v>
      </c>
      <c r="V2085" t="s">
        <v>8597</v>
      </c>
    </row>
    <row r="2086" spans="2:22" x14ac:dyDescent="0.35">
      <c r="B2086">
        <v>2172</v>
      </c>
      <c r="C2086" t="s">
        <v>177</v>
      </c>
      <c r="D2086" t="s">
        <v>8598</v>
      </c>
      <c r="E2086" t="s">
        <v>8599</v>
      </c>
      <c r="F2086" t="s">
        <v>7</v>
      </c>
      <c r="H2086" t="s">
        <v>180</v>
      </c>
      <c r="K2086" t="s">
        <v>74</v>
      </c>
      <c r="L2086" t="s">
        <v>32</v>
      </c>
      <c r="M2086" t="s">
        <v>8600</v>
      </c>
      <c r="N2086" t="s">
        <v>34</v>
      </c>
      <c r="P2086" t="s">
        <v>47</v>
      </c>
      <c r="Q2086">
        <v>2019</v>
      </c>
      <c r="T2086" t="s">
        <v>36</v>
      </c>
      <c r="U2086" t="s">
        <v>37</v>
      </c>
      <c r="V2086" t="s">
        <v>8601</v>
      </c>
    </row>
    <row r="2087" spans="2:22" x14ac:dyDescent="0.35">
      <c r="B2087">
        <v>2173</v>
      </c>
      <c r="C2087" t="s">
        <v>499</v>
      </c>
      <c r="D2087" t="s">
        <v>8602</v>
      </c>
      <c r="E2087" t="s">
        <v>8603</v>
      </c>
      <c r="F2087" t="s">
        <v>7</v>
      </c>
      <c r="H2087" t="s">
        <v>502</v>
      </c>
      <c r="K2087" t="s">
        <v>987</v>
      </c>
      <c r="L2087" t="s">
        <v>182</v>
      </c>
      <c r="M2087" t="s">
        <v>8604</v>
      </c>
      <c r="N2087" t="s">
        <v>53</v>
      </c>
      <c r="P2087" t="s">
        <v>47</v>
      </c>
      <c r="Q2087">
        <v>2013</v>
      </c>
      <c r="R2087">
        <v>2014</v>
      </c>
      <c r="T2087" t="s">
        <v>36</v>
      </c>
      <c r="U2087" t="s">
        <v>37</v>
      </c>
      <c r="V2087" t="s">
        <v>8605</v>
      </c>
    </row>
    <row r="2088" spans="2:22" x14ac:dyDescent="0.35">
      <c r="B2088">
        <v>2174</v>
      </c>
      <c r="C2088" t="s">
        <v>56</v>
      </c>
      <c r="D2088" t="s">
        <v>8606</v>
      </c>
      <c r="E2088" t="s">
        <v>8607</v>
      </c>
      <c r="F2088" t="s">
        <v>7</v>
      </c>
      <c r="H2088" t="s">
        <v>59</v>
      </c>
      <c r="K2088" t="s">
        <v>503</v>
      </c>
      <c r="L2088" t="s">
        <v>32</v>
      </c>
      <c r="M2088" t="s">
        <v>8608</v>
      </c>
      <c r="N2088" t="s">
        <v>34</v>
      </c>
      <c r="O2088">
        <v>4</v>
      </c>
      <c r="P2088" t="s">
        <v>47</v>
      </c>
      <c r="Q2088">
        <v>2000</v>
      </c>
      <c r="T2088" t="s">
        <v>36</v>
      </c>
      <c r="U2088" t="s">
        <v>37</v>
      </c>
      <c r="V2088" t="s">
        <v>8609</v>
      </c>
    </row>
    <row r="2089" spans="2:22" x14ac:dyDescent="0.35">
      <c r="B2089">
        <v>2175</v>
      </c>
      <c r="C2089" t="s">
        <v>302</v>
      </c>
      <c r="D2089" t="s">
        <v>8610</v>
      </c>
      <c r="E2089" t="s">
        <v>8611</v>
      </c>
      <c r="F2089" t="s">
        <v>7</v>
      </c>
      <c r="H2089" t="s">
        <v>305</v>
      </c>
      <c r="K2089" t="s">
        <v>954</v>
      </c>
      <c r="L2089" t="s">
        <v>8612</v>
      </c>
      <c r="N2089" t="s">
        <v>169</v>
      </c>
      <c r="P2089" t="s">
        <v>47</v>
      </c>
      <c r="Q2089">
        <v>2012</v>
      </c>
      <c r="T2089" t="s">
        <v>36</v>
      </c>
      <c r="U2089" t="s">
        <v>37</v>
      </c>
      <c r="V2089" t="s">
        <v>8613</v>
      </c>
    </row>
    <row r="2090" spans="2:22" x14ac:dyDescent="0.35">
      <c r="B2090">
        <v>2176</v>
      </c>
      <c r="C2090" t="s">
        <v>83</v>
      </c>
      <c r="D2090" s="1" t="s">
        <v>8614</v>
      </c>
      <c r="E2090" t="s">
        <v>8615</v>
      </c>
      <c r="F2090" t="s">
        <v>7</v>
      </c>
      <c r="H2090" t="s">
        <v>86</v>
      </c>
      <c r="K2090" t="s">
        <v>8616</v>
      </c>
      <c r="L2090" t="s">
        <v>416</v>
      </c>
      <c r="M2090" t="s">
        <v>551</v>
      </c>
      <c r="N2090" t="s">
        <v>8617</v>
      </c>
      <c r="P2090" t="s">
        <v>35</v>
      </c>
      <c r="Q2090">
        <v>2008</v>
      </c>
      <c r="T2090" t="s">
        <v>36</v>
      </c>
      <c r="U2090" t="s">
        <v>37</v>
      </c>
      <c r="V2090" t="s">
        <v>8618</v>
      </c>
    </row>
    <row r="2091" spans="2:22" x14ac:dyDescent="0.35">
      <c r="B2091">
        <v>2177</v>
      </c>
      <c r="C2091" t="s">
        <v>177</v>
      </c>
      <c r="D2091" t="s">
        <v>8619</v>
      </c>
      <c r="E2091" t="s">
        <v>8620</v>
      </c>
      <c r="F2091" t="s">
        <v>7</v>
      </c>
      <c r="H2091" t="s">
        <v>180</v>
      </c>
      <c r="K2091" t="s">
        <v>201</v>
      </c>
      <c r="L2091" t="s">
        <v>32</v>
      </c>
      <c r="N2091" t="s">
        <v>34</v>
      </c>
      <c r="P2091" t="s">
        <v>47</v>
      </c>
      <c r="Q2091">
        <v>2009</v>
      </c>
      <c r="T2091" t="s">
        <v>36</v>
      </c>
      <c r="U2091" t="s">
        <v>37</v>
      </c>
      <c r="V2091" t="s">
        <v>8621</v>
      </c>
    </row>
    <row r="2092" spans="2:22" x14ac:dyDescent="0.35">
      <c r="B2092">
        <v>2178</v>
      </c>
      <c r="C2092" t="s">
        <v>91</v>
      </c>
      <c r="D2092" t="s">
        <v>8622</v>
      </c>
      <c r="E2092" t="s">
        <v>8623</v>
      </c>
      <c r="F2092" t="s">
        <v>7</v>
      </c>
      <c r="H2092" t="s">
        <v>94</v>
      </c>
      <c r="K2092" t="s">
        <v>74</v>
      </c>
      <c r="L2092" t="s">
        <v>32</v>
      </c>
      <c r="N2092" t="s">
        <v>34</v>
      </c>
      <c r="P2092" t="s">
        <v>54</v>
      </c>
      <c r="Q2092">
        <v>2002</v>
      </c>
      <c r="T2092" t="s">
        <v>36</v>
      </c>
      <c r="U2092" t="s">
        <v>37</v>
      </c>
      <c r="V2092" t="s">
        <v>8624</v>
      </c>
    </row>
    <row r="2093" spans="2:22" x14ac:dyDescent="0.35">
      <c r="B2093">
        <v>2179</v>
      </c>
      <c r="C2093" t="s">
        <v>39</v>
      </c>
      <c r="D2093" t="s">
        <v>8625</v>
      </c>
      <c r="E2093" t="s">
        <v>8626</v>
      </c>
      <c r="F2093" t="s">
        <v>7</v>
      </c>
      <c r="H2093" t="s">
        <v>42</v>
      </c>
      <c r="K2093" t="s">
        <v>8627</v>
      </c>
      <c r="L2093" t="s">
        <v>32</v>
      </c>
      <c r="M2093" t="s">
        <v>8628</v>
      </c>
      <c r="N2093" t="s">
        <v>34</v>
      </c>
      <c r="P2093" t="s">
        <v>47</v>
      </c>
      <c r="Q2093">
        <v>2017</v>
      </c>
      <c r="T2093" t="s">
        <v>36</v>
      </c>
      <c r="U2093" t="s">
        <v>37</v>
      </c>
      <c r="V2093" t="s">
        <v>8629</v>
      </c>
    </row>
    <row r="2094" spans="2:22" x14ac:dyDescent="0.35">
      <c r="B2094">
        <v>2180</v>
      </c>
      <c r="C2094" t="s">
        <v>128</v>
      </c>
      <c r="D2094" s="1" t="s">
        <v>8630</v>
      </c>
      <c r="E2094" t="s">
        <v>8631</v>
      </c>
      <c r="F2094" t="s">
        <v>7</v>
      </c>
      <c r="H2094" t="s">
        <v>131</v>
      </c>
      <c r="K2094" t="s">
        <v>8632</v>
      </c>
      <c r="L2094" t="s">
        <v>32</v>
      </c>
      <c r="N2094" t="s">
        <v>34</v>
      </c>
      <c r="P2094" t="s">
        <v>47</v>
      </c>
      <c r="Q2094">
        <v>2009</v>
      </c>
      <c r="T2094" t="s">
        <v>36</v>
      </c>
      <c r="U2094" t="s">
        <v>37</v>
      </c>
      <c r="V2094" t="s">
        <v>951</v>
      </c>
    </row>
    <row r="2095" spans="2:22" x14ac:dyDescent="0.35">
      <c r="B2095">
        <v>2181</v>
      </c>
      <c r="C2095" t="s">
        <v>177</v>
      </c>
      <c r="D2095" t="s">
        <v>8633</v>
      </c>
      <c r="E2095" t="s">
        <v>8634</v>
      </c>
      <c r="F2095" t="s">
        <v>7</v>
      </c>
      <c r="H2095" t="s">
        <v>180</v>
      </c>
      <c r="K2095" t="s">
        <v>1314</v>
      </c>
      <c r="L2095" t="s">
        <v>32</v>
      </c>
      <c r="N2095" t="s">
        <v>34</v>
      </c>
      <c r="P2095" t="s">
        <v>35</v>
      </c>
      <c r="Q2095">
        <v>2008</v>
      </c>
      <c r="T2095" t="s">
        <v>36</v>
      </c>
      <c r="U2095" t="s">
        <v>37</v>
      </c>
      <c r="V2095" t="s">
        <v>8635</v>
      </c>
    </row>
    <row r="2096" spans="2:22" x14ac:dyDescent="0.35">
      <c r="B2096">
        <v>2182</v>
      </c>
      <c r="C2096" t="s">
        <v>56</v>
      </c>
      <c r="D2096" t="s">
        <v>8636</v>
      </c>
      <c r="E2096" t="s">
        <v>8637</v>
      </c>
      <c r="F2096" t="s">
        <v>7</v>
      </c>
      <c r="H2096" t="s">
        <v>59</v>
      </c>
      <c r="K2096" t="s">
        <v>8638</v>
      </c>
      <c r="L2096" t="s">
        <v>32</v>
      </c>
      <c r="N2096" t="s">
        <v>34</v>
      </c>
      <c r="P2096" t="s">
        <v>47</v>
      </c>
      <c r="Q2096">
        <v>2011</v>
      </c>
      <c r="T2096" t="s">
        <v>36</v>
      </c>
      <c r="U2096" t="s">
        <v>37</v>
      </c>
      <c r="V2096" t="s">
        <v>8639</v>
      </c>
    </row>
    <row r="2097" spans="2:27" x14ac:dyDescent="0.35">
      <c r="B2097">
        <v>2183</v>
      </c>
      <c r="C2097" t="s">
        <v>39</v>
      </c>
      <c r="D2097" t="s">
        <v>8640</v>
      </c>
      <c r="E2097" t="s">
        <v>8641</v>
      </c>
      <c r="F2097" t="s">
        <v>7</v>
      </c>
      <c r="H2097" t="s">
        <v>42</v>
      </c>
      <c r="K2097" t="s">
        <v>8642</v>
      </c>
      <c r="L2097" t="s">
        <v>1908</v>
      </c>
      <c r="N2097" t="s">
        <v>675</v>
      </c>
      <c r="P2097" t="s">
        <v>54</v>
      </c>
      <c r="Q2097">
        <v>2009</v>
      </c>
      <c r="S2097">
        <v>2009</v>
      </c>
      <c r="T2097" t="s">
        <v>36</v>
      </c>
      <c r="U2097" t="s">
        <v>676</v>
      </c>
      <c r="V2097" t="s">
        <v>8643</v>
      </c>
    </row>
    <row r="2098" spans="2:27" x14ac:dyDescent="0.35">
      <c r="B2098">
        <v>2184</v>
      </c>
      <c r="C2098" t="s">
        <v>39</v>
      </c>
      <c r="D2098" t="s">
        <v>8644</v>
      </c>
      <c r="E2098" t="s">
        <v>8645</v>
      </c>
      <c r="F2098" t="s">
        <v>7</v>
      </c>
      <c r="H2098" t="s">
        <v>42</v>
      </c>
      <c r="K2098" t="s">
        <v>8646</v>
      </c>
      <c r="L2098" t="s">
        <v>32</v>
      </c>
      <c r="M2098" t="s">
        <v>8647</v>
      </c>
      <c r="N2098" t="s">
        <v>34</v>
      </c>
      <c r="P2098" t="s">
        <v>47</v>
      </c>
      <c r="Q2098">
        <v>2018</v>
      </c>
      <c r="T2098" t="s">
        <v>158</v>
      </c>
      <c r="U2098" t="s">
        <v>37</v>
      </c>
      <c r="V2098" t="s">
        <v>8648</v>
      </c>
    </row>
    <row r="2099" spans="2:27" x14ac:dyDescent="0.35">
      <c r="B2099">
        <v>2185</v>
      </c>
      <c r="C2099" t="s">
        <v>261</v>
      </c>
      <c r="D2099" t="s">
        <v>8649</v>
      </c>
      <c r="E2099" t="s">
        <v>8650</v>
      </c>
      <c r="F2099" t="s">
        <v>7</v>
      </c>
      <c r="H2099" t="s">
        <v>264</v>
      </c>
      <c r="K2099" t="s">
        <v>3541</v>
      </c>
      <c r="L2099" t="s">
        <v>8651</v>
      </c>
      <c r="M2099" t="s">
        <v>8652</v>
      </c>
      <c r="N2099" t="s">
        <v>134</v>
      </c>
      <c r="P2099" t="s">
        <v>3025</v>
      </c>
      <c r="Q2099">
        <v>2009</v>
      </c>
      <c r="T2099" t="s">
        <v>36</v>
      </c>
      <c r="U2099" t="s">
        <v>37</v>
      </c>
      <c r="V2099" t="s">
        <v>8653</v>
      </c>
    </row>
    <row r="2100" spans="2:27" x14ac:dyDescent="0.35">
      <c r="B2100">
        <v>2186</v>
      </c>
      <c r="C2100" t="s">
        <v>177</v>
      </c>
      <c r="D2100" t="s">
        <v>8654</v>
      </c>
      <c r="E2100" t="s">
        <v>8655</v>
      </c>
      <c r="F2100" t="s">
        <v>7</v>
      </c>
      <c r="H2100" t="s">
        <v>180</v>
      </c>
      <c r="K2100" t="s">
        <v>8656</v>
      </c>
      <c r="L2100" t="s">
        <v>1908</v>
      </c>
      <c r="N2100" t="s">
        <v>392</v>
      </c>
      <c r="P2100" t="s">
        <v>47</v>
      </c>
      <c r="Q2100">
        <v>1994</v>
      </c>
      <c r="T2100" t="s">
        <v>36</v>
      </c>
      <c r="U2100" t="s">
        <v>37</v>
      </c>
      <c r="V2100" t="s">
        <v>8657</v>
      </c>
    </row>
    <row r="2101" spans="2:27" x14ac:dyDescent="0.35">
      <c r="B2101">
        <v>2188</v>
      </c>
      <c r="C2101" t="s">
        <v>407</v>
      </c>
      <c r="D2101" t="s">
        <v>8658</v>
      </c>
      <c r="E2101" t="s">
        <v>8659</v>
      </c>
      <c r="F2101" t="s">
        <v>7</v>
      </c>
      <c r="H2101" t="s">
        <v>410</v>
      </c>
      <c r="K2101" t="s">
        <v>293</v>
      </c>
      <c r="L2101" t="s">
        <v>1908</v>
      </c>
      <c r="M2101" t="s">
        <v>8660</v>
      </c>
      <c r="N2101" t="s">
        <v>473</v>
      </c>
      <c r="P2101" t="s">
        <v>47</v>
      </c>
      <c r="Q2101">
        <v>2003</v>
      </c>
      <c r="R2101">
        <v>2004</v>
      </c>
      <c r="T2101" t="s">
        <v>158</v>
      </c>
      <c r="U2101" t="s">
        <v>676</v>
      </c>
      <c r="V2101" t="s">
        <v>8661</v>
      </c>
      <c r="W2101" t="s">
        <v>6786</v>
      </c>
      <c r="X2101" t="s">
        <v>6787</v>
      </c>
      <c r="Y2101">
        <v>0.91</v>
      </c>
      <c r="AA2101">
        <v>2025</v>
      </c>
    </row>
    <row r="2102" spans="2:27" x14ac:dyDescent="0.35">
      <c r="B2102">
        <v>2189</v>
      </c>
      <c r="C2102" t="s">
        <v>91</v>
      </c>
      <c r="D2102" t="s">
        <v>8662</v>
      </c>
      <c r="E2102" t="s">
        <v>8663</v>
      </c>
      <c r="F2102" t="s">
        <v>7</v>
      </c>
      <c r="H2102" t="s">
        <v>94</v>
      </c>
      <c r="K2102" t="s">
        <v>74</v>
      </c>
      <c r="L2102" t="s">
        <v>61</v>
      </c>
      <c r="M2102" t="s">
        <v>8664</v>
      </c>
      <c r="N2102" t="s">
        <v>63</v>
      </c>
      <c r="P2102" t="s">
        <v>47</v>
      </c>
      <c r="Q2102">
        <v>2016</v>
      </c>
      <c r="T2102" t="s">
        <v>36</v>
      </c>
      <c r="U2102" t="s">
        <v>37</v>
      </c>
      <c r="V2102" t="s">
        <v>8665</v>
      </c>
    </row>
    <row r="2103" spans="2:27" x14ac:dyDescent="0.35">
      <c r="B2103">
        <v>2190</v>
      </c>
      <c r="C2103" t="s">
        <v>65</v>
      </c>
      <c r="D2103" t="s">
        <v>8666</v>
      </c>
      <c r="E2103" t="s">
        <v>8667</v>
      </c>
      <c r="F2103" t="s">
        <v>7</v>
      </c>
      <c r="H2103" t="s">
        <v>68</v>
      </c>
      <c r="K2103" t="s">
        <v>74</v>
      </c>
      <c r="L2103" t="s">
        <v>427</v>
      </c>
      <c r="M2103" t="s">
        <v>8668</v>
      </c>
      <c r="N2103" t="s">
        <v>34</v>
      </c>
      <c r="P2103" t="s">
        <v>54</v>
      </c>
      <c r="Q2103">
        <v>2004</v>
      </c>
      <c r="S2103">
        <v>2020</v>
      </c>
      <c r="T2103" t="s">
        <v>125</v>
      </c>
      <c r="U2103" t="s">
        <v>37</v>
      </c>
      <c r="V2103" t="s">
        <v>353</v>
      </c>
    </row>
    <row r="2104" spans="2:27" x14ac:dyDescent="0.35">
      <c r="B2104">
        <v>2191</v>
      </c>
      <c r="C2104" t="s">
        <v>177</v>
      </c>
      <c r="D2104" t="s">
        <v>8669</v>
      </c>
      <c r="E2104" t="s">
        <v>8670</v>
      </c>
      <c r="F2104" t="s">
        <v>7</v>
      </c>
      <c r="H2104" t="s">
        <v>180</v>
      </c>
      <c r="K2104" t="s">
        <v>2173</v>
      </c>
      <c r="L2104" t="s">
        <v>32</v>
      </c>
      <c r="N2104" t="s">
        <v>34</v>
      </c>
      <c r="P2104" t="s">
        <v>47</v>
      </c>
      <c r="Q2104">
        <v>2009</v>
      </c>
      <c r="T2104" t="s">
        <v>36</v>
      </c>
      <c r="U2104" t="s">
        <v>37</v>
      </c>
      <c r="V2104" t="s">
        <v>8671</v>
      </c>
    </row>
    <row r="2105" spans="2:27" x14ac:dyDescent="0.35">
      <c r="B2105">
        <v>2192</v>
      </c>
      <c r="C2105" t="s">
        <v>112</v>
      </c>
      <c r="D2105" t="s">
        <v>8672</v>
      </c>
      <c r="E2105" t="s">
        <v>8673</v>
      </c>
      <c r="F2105" t="s">
        <v>7</v>
      </c>
      <c r="H2105" t="s">
        <v>115</v>
      </c>
      <c r="K2105" t="s">
        <v>8674</v>
      </c>
      <c r="L2105" t="s">
        <v>32</v>
      </c>
      <c r="M2105" t="s">
        <v>8675</v>
      </c>
      <c r="N2105" t="s">
        <v>34</v>
      </c>
      <c r="P2105" t="s">
        <v>47</v>
      </c>
      <c r="Q2105">
        <v>2017</v>
      </c>
      <c r="T2105" t="s">
        <v>36</v>
      </c>
      <c r="U2105" t="s">
        <v>37</v>
      </c>
      <c r="V2105" t="s">
        <v>8676</v>
      </c>
    </row>
    <row r="2106" spans="2:27" x14ac:dyDescent="0.35">
      <c r="B2106">
        <v>2193</v>
      </c>
      <c r="C2106" t="s">
        <v>128</v>
      </c>
      <c r="D2106" s="1" t="s">
        <v>8677</v>
      </c>
      <c r="E2106" t="s">
        <v>8678</v>
      </c>
      <c r="F2106" t="s">
        <v>7</v>
      </c>
      <c r="H2106" t="s">
        <v>131</v>
      </c>
      <c r="K2106" t="s">
        <v>80</v>
      </c>
      <c r="L2106" t="s">
        <v>32</v>
      </c>
      <c r="M2106" t="s">
        <v>8679</v>
      </c>
      <c r="N2106" t="s">
        <v>34</v>
      </c>
      <c r="P2106" t="s">
        <v>47</v>
      </c>
      <c r="Q2106">
        <v>2009</v>
      </c>
      <c r="T2106" t="s">
        <v>36</v>
      </c>
      <c r="U2106" t="s">
        <v>37</v>
      </c>
      <c r="V2106" t="s">
        <v>8680</v>
      </c>
    </row>
    <row r="2107" spans="2:27" x14ac:dyDescent="0.35">
      <c r="B2107">
        <v>2194</v>
      </c>
      <c r="C2107" t="s">
        <v>407</v>
      </c>
      <c r="D2107" t="s">
        <v>8681</v>
      </c>
      <c r="E2107" t="s">
        <v>8682</v>
      </c>
      <c r="F2107" t="s">
        <v>273</v>
      </c>
      <c r="H2107" t="s">
        <v>410</v>
      </c>
      <c r="I2107" t="s">
        <v>8683</v>
      </c>
      <c r="K2107" t="s">
        <v>469</v>
      </c>
      <c r="L2107" t="s">
        <v>61</v>
      </c>
      <c r="M2107" t="s">
        <v>8684</v>
      </c>
      <c r="N2107" t="s">
        <v>630</v>
      </c>
      <c r="P2107" t="s">
        <v>47</v>
      </c>
      <c r="Q2107">
        <v>2010</v>
      </c>
      <c r="T2107" t="s">
        <v>36</v>
      </c>
      <c r="U2107" t="s">
        <v>320</v>
      </c>
      <c r="V2107" t="s">
        <v>8685</v>
      </c>
    </row>
    <row r="2108" spans="2:27" x14ac:dyDescent="0.35">
      <c r="B2108">
        <v>2195</v>
      </c>
      <c r="C2108" t="s">
        <v>407</v>
      </c>
      <c r="D2108" t="s">
        <v>8686</v>
      </c>
      <c r="E2108" t="s">
        <v>8687</v>
      </c>
      <c r="F2108" t="s">
        <v>273</v>
      </c>
      <c r="H2108" t="s">
        <v>410</v>
      </c>
      <c r="K2108" t="s">
        <v>935</v>
      </c>
      <c r="L2108" t="s">
        <v>317</v>
      </c>
      <c r="N2108" t="s">
        <v>134</v>
      </c>
      <c r="P2108" t="s">
        <v>47</v>
      </c>
      <c r="Q2108">
        <v>2002</v>
      </c>
      <c r="T2108" t="s">
        <v>36</v>
      </c>
      <c r="U2108" t="s">
        <v>37</v>
      </c>
      <c r="V2108" t="s">
        <v>8688</v>
      </c>
    </row>
    <row r="2109" spans="2:27" x14ac:dyDescent="0.35">
      <c r="B2109">
        <v>2196</v>
      </c>
      <c r="C2109" t="s">
        <v>407</v>
      </c>
      <c r="D2109" t="s">
        <v>8689</v>
      </c>
      <c r="E2109" t="s">
        <v>8690</v>
      </c>
      <c r="F2109" t="s">
        <v>273</v>
      </c>
      <c r="H2109" t="s">
        <v>410</v>
      </c>
      <c r="K2109" t="s">
        <v>469</v>
      </c>
      <c r="L2109" t="s">
        <v>96</v>
      </c>
      <c r="N2109" t="s">
        <v>34</v>
      </c>
      <c r="P2109" t="s">
        <v>47</v>
      </c>
      <c r="Q2109">
        <v>2002</v>
      </c>
      <c r="T2109" t="s">
        <v>36</v>
      </c>
      <c r="U2109" t="s">
        <v>37</v>
      </c>
      <c r="V2109" t="s">
        <v>8691</v>
      </c>
    </row>
    <row r="2110" spans="2:27" x14ac:dyDescent="0.35">
      <c r="B2110">
        <v>2197</v>
      </c>
      <c r="C2110" t="s">
        <v>407</v>
      </c>
      <c r="D2110" t="s">
        <v>8692</v>
      </c>
      <c r="E2110" t="s">
        <v>8693</v>
      </c>
      <c r="F2110" t="s">
        <v>273</v>
      </c>
      <c r="H2110" t="s">
        <v>410</v>
      </c>
      <c r="K2110" t="s">
        <v>484</v>
      </c>
      <c r="L2110" t="s">
        <v>96</v>
      </c>
      <c r="N2110" t="s">
        <v>605</v>
      </c>
      <c r="P2110" t="s">
        <v>47</v>
      </c>
      <c r="Q2110">
        <v>2002</v>
      </c>
      <c r="T2110" t="s">
        <v>36</v>
      </c>
      <c r="U2110" t="s">
        <v>37</v>
      </c>
      <c r="V2110" t="s">
        <v>8694</v>
      </c>
    </row>
    <row r="2111" spans="2:27" x14ac:dyDescent="0.35">
      <c r="B2111">
        <v>2198</v>
      </c>
      <c r="C2111" t="s">
        <v>407</v>
      </c>
      <c r="D2111" t="s">
        <v>8695</v>
      </c>
      <c r="E2111" t="s">
        <v>8696</v>
      </c>
      <c r="F2111" t="s">
        <v>273</v>
      </c>
      <c r="H2111" t="s">
        <v>410</v>
      </c>
      <c r="K2111" t="s">
        <v>80</v>
      </c>
      <c r="L2111" t="s">
        <v>317</v>
      </c>
      <c r="N2111" t="s">
        <v>34</v>
      </c>
      <c r="P2111" t="s">
        <v>47</v>
      </c>
      <c r="Q2111">
        <v>2009</v>
      </c>
      <c r="T2111" t="s">
        <v>36</v>
      </c>
      <c r="U2111" t="s">
        <v>37</v>
      </c>
      <c r="V2111" t="s">
        <v>8697</v>
      </c>
    </row>
    <row r="2112" spans="2:27" x14ac:dyDescent="0.35">
      <c r="B2112">
        <v>2199</v>
      </c>
      <c r="C2112" t="s">
        <v>407</v>
      </c>
      <c r="D2112" t="s">
        <v>8698</v>
      </c>
      <c r="E2112" t="s">
        <v>8699</v>
      </c>
      <c r="F2112" t="s">
        <v>273</v>
      </c>
      <c r="H2112" t="s">
        <v>410</v>
      </c>
      <c r="K2112" t="s">
        <v>80</v>
      </c>
      <c r="L2112" t="s">
        <v>317</v>
      </c>
      <c r="N2112" t="s">
        <v>34</v>
      </c>
      <c r="P2112" t="s">
        <v>35</v>
      </c>
      <c r="Q2112">
        <v>2006</v>
      </c>
      <c r="T2112" t="s">
        <v>36</v>
      </c>
      <c r="U2112" t="s">
        <v>37</v>
      </c>
      <c r="V2112" t="s">
        <v>8700</v>
      </c>
    </row>
    <row r="2113" spans="2:22" x14ac:dyDescent="0.35">
      <c r="B2113">
        <v>2200</v>
      </c>
      <c r="C2113" t="s">
        <v>407</v>
      </c>
      <c r="D2113" t="s">
        <v>8701</v>
      </c>
      <c r="E2113" t="s">
        <v>8702</v>
      </c>
      <c r="F2113" t="s">
        <v>273</v>
      </c>
      <c r="H2113" t="s">
        <v>410</v>
      </c>
      <c r="K2113" t="s">
        <v>469</v>
      </c>
      <c r="L2113" t="s">
        <v>96</v>
      </c>
      <c r="N2113" t="s">
        <v>34</v>
      </c>
      <c r="P2113" t="s">
        <v>47</v>
      </c>
      <c r="Q2113">
        <v>2002</v>
      </c>
      <c r="T2113" t="s">
        <v>36</v>
      </c>
      <c r="U2113" t="s">
        <v>37</v>
      </c>
      <c r="V2113" t="s">
        <v>8691</v>
      </c>
    </row>
    <row r="2114" spans="2:22" x14ac:dyDescent="0.35">
      <c r="B2114">
        <v>2201</v>
      </c>
      <c r="C2114" t="s">
        <v>407</v>
      </c>
      <c r="D2114" t="s">
        <v>8703</v>
      </c>
      <c r="E2114" t="s">
        <v>8704</v>
      </c>
      <c r="F2114" t="s">
        <v>273</v>
      </c>
      <c r="H2114" t="s">
        <v>410</v>
      </c>
      <c r="K2114" t="s">
        <v>469</v>
      </c>
      <c r="L2114" t="s">
        <v>258</v>
      </c>
      <c r="M2114" t="s">
        <v>8705</v>
      </c>
      <c r="N2114" t="s">
        <v>630</v>
      </c>
      <c r="P2114" t="s">
        <v>47</v>
      </c>
      <c r="Q2114">
        <v>2015</v>
      </c>
      <c r="T2114" t="s">
        <v>36</v>
      </c>
      <c r="U2114" t="s">
        <v>320</v>
      </c>
      <c r="V2114" t="s">
        <v>8706</v>
      </c>
    </row>
    <row r="2115" spans="2:22" x14ac:dyDescent="0.35">
      <c r="B2115">
        <v>2202</v>
      </c>
      <c r="C2115" t="s">
        <v>407</v>
      </c>
      <c r="D2115" t="s">
        <v>8707</v>
      </c>
      <c r="E2115" t="s">
        <v>8708</v>
      </c>
      <c r="F2115" t="s">
        <v>273</v>
      </c>
      <c r="H2115" t="s">
        <v>410</v>
      </c>
      <c r="K2115" t="s">
        <v>87</v>
      </c>
      <c r="L2115" t="s">
        <v>88</v>
      </c>
      <c r="N2115" t="s">
        <v>53</v>
      </c>
      <c r="P2115" t="s">
        <v>47</v>
      </c>
      <c r="Q2115">
        <v>2012</v>
      </c>
      <c r="T2115" t="s">
        <v>36</v>
      </c>
      <c r="U2115" t="s">
        <v>2131</v>
      </c>
      <c r="V2115" t="s">
        <v>8709</v>
      </c>
    </row>
    <row r="2116" spans="2:22" x14ac:dyDescent="0.35">
      <c r="B2116">
        <v>2203</v>
      </c>
      <c r="C2116" t="s">
        <v>254</v>
      </c>
      <c r="D2116" t="s">
        <v>8710</v>
      </c>
      <c r="E2116" t="s">
        <v>8711</v>
      </c>
      <c r="F2116" t="s">
        <v>7</v>
      </c>
      <c r="H2116" t="s">
        <v>257</v>
      </c>
      <c r="K2116" t="s">
        <v>1430</v>
      </c>
      <c r="L2116" t="s">
        <v>32</v>
      </c>
      <c r="N2116" t="s">
        <v>34</v>
      </c>
      <c r="P2116" t="s">
        <v>54</v>
      </c>
      <c r="Q2116">
        <v>1998</v>
      </c>
      <c r="S2116">
        <v>2000</v>
      </c>
      <c r="T2116" t="s">
        <v>36</v>
      </c>
      <c r="U2116" t="s">
        <v>37</v>
      </c>
      <c r="V2116" t="s">
        <v>8712</v>
      </c>
    </row>
    <row r="2117" spans="2:22" x14ac:dyDescent="0.35">
      <c r="B2117">
        <v>2204</v>
      </c>
      <c r="C2117" t="s">
        <v>177</v>
      </c>
      <c r="D2117" t="s">
        <v>8713</v>
      </c>
      <c r="E2117" t="s">
        <v>8714</v>
      </c>
      <c r="F2117" t="s">
        <v>7</v>
      </c>
      <c r="H2117" t="s">
        <v>180</v>
      </c>
      <c r="K2117" t="s">
        <v>8715</v>
      </c>
      <c r="L2117" t="s">
        <v>75</v>
      </c>
      <c r="M2117" t="s">
        <v>8716</v>
      </c>
      <c r="N2117" t="s">
        <v>53</v>
      </c>
      <c r="P2117" t="s">
        <v>54</v>
      </c>
      <c r="Q2117">
        <v>2008</v>
      </c>
      <c r="T2117" t="s">
        <v>36</v>
      </c>
      <c r="U2117" t="s">
        <v>2131</v>
      </c>
      <c r="V2117" t="s">
        <v>8717</v>
      </c>
    </row>
    <row r="2118" spans="2:22" ht="43.5" x14ac:dyDescent="0.35">
      <c r="B2118">
        <v>2205</v>
      </c>
      <c r="C2118" t="s">
        <v>128</v>
      </c>
      <c r="D2118" s="1" t="s">
        <v>8718</v>
      </c>
      <c r="E2118" t="s">
        <v>8719</v>
      </c>
      <c r="F2118" t="s">
        <v>7</v>
      </c>
      <c r="H2118" t="s">
        <v>131</v>
      </c>
      <c r="K2118" t="s">
        <v>4407</v>
      </c>
      <c r="L2118" t="s">
        <v>416</v>
      </c>
      <c r="N2118" t="s">
        <v>53</v>
      </c>
      <c r="P2118" t="s">
        <v>47</v>
      </c>
      <c r="Q2118">
        <v>2010</v>
      </c>
      <c r="T2118" t="s">
        <v>36</v>
      </c>
      <c r="U2118" t="s">
        <v>37</v>
      </c>
      <c r="V2118" t="s">
        <v>1969</v>
      </c>
    </row>
    <row r="2119" spans="2:22" x14ac:dyDescent="0.35">
      <c r="B2119">
        <v>2206</v>
      </c>
      <c r="C2119" t="s">
        <v>407</v>
      </c>
      <c r="D2119" t="s">
        <v>8720</v>
      </c>
      <c r="E2119" t="s">
        <v>8721</v>
      </c>
      <c r="F2119" t="s">
        <v>7</v>
      </c>
      <c r="H2119" t="s">
        <v>410</v>
      </c>
      <c r="K2119" t="s">
        <v>8722</v>
      </c>
      <c r="L2119" t="s">
        <v>44</v>
      </c>
      <c r="N2119" t="s">
        <v>134</v>
      </c>
      <c r="P2119" t="s">
        <v>47</v>
      </c>
      <c r="Q2119">
        <v>2003</v>
      </c>
      <c r="T2119" t="s">
        <v>36</v>
      </c>
      <c r="U2119" t="s">
        <v>37</v>
      </c>
    </row>
    <row r="2120" spans="2:22" x14ac:dyDescent="0.35">
      <c r="B2120">
        <v>2207</v>
      </c>
      <c r="C2120" t="s">
        <v>91</v>
      </c>
      <c r="D2120" t="s">
        <v>8723</v>
      </c>
      <c r="E2120" t="s">
        <v>8724</v>
      </c>
      <c r="F2120" t="s">
        <v>7</v>
      </c>
      <c r="H2120" t="s">
        <v>94</v>
      </c>
      <c r="K2120" t="s">
        <v>454</v>
      </c>
      <c r="L2120" t="s">
        <v>44</v>
      </c>
      <c r="N2120" t="s">
        <v>6924</v>
      </c>
      <c r="P2120" t="s">
        <v>54</v>
      </c>
      <c r="Q2120">
        <v>1999</v>
      </c>
      <c r="T2120" t="s">
        <v>36</v>
      </c>
      <c r="U2120" t="s">
        <v>37</v>
      </c>
    </row>
    <row r="2121" spans="2:22" x14ac:dyDescent="0.35">
      <c r="B2121">
        <v>2208</v>
      </c>
      <c r="C2121" t="s">
        <v>56</v>
      </c>
      <c r="D2121" t="s">
        <v>8725</v>
      </c>
      <c r="E2121" t="s">
        <v>8726</v>
      </c>
      <c r="F2121" t="s">
        <v>7</v>
      </c>
      <c r="H2121" t="s">
        <v>59</v>
      </c>
      <c r="K2121" t="s">
        <v>8727</v>
      </c>
      <c r="L2121" t="s">
        <v>32</v>
      </c>
      <c r="M2121" t="s">
        <v>8728</v>
      </c>
      <c r="N2121" t="s">
        <v>34</v>
      </c>
      <c r="O2121">
        <v>4</v>
      </c>
      <c r="P2121" t="s">
        <v>47</v>
      </c>
      <c r="Q2121">
        <v>2013</v>
      </c>
      <c r="T2121" t="s">
        <v>36</v>
      </c>
      <c r="U2121" t="s">
        <v>37</v>
      </c>
      <c r="V2121" t="s">
        <v>8729</v>
      </c>
    </row>
    <row r="2122" spans="2:22" x14ac:dyDescent="0.35">
      <c r="B2122">
        <v>2209</v>
      </c>
      <c r="C2122" t="s">
        <v>56</v>
      </c>
      <c r="D2122" t="s">
        <v>8730</v>
      </c>
      <c r="E2122" t="s">
        <v>8731</v>
      </c>
      <c r="F2122" t="s">
        <v>7</v>
      </c>
      <c r="H2122" t="s">
        <v>59</v>
      </c>
      <c r="K2122" t="s">
        <v>8727</v>
      </c>
      <c r="L2122" t="s">
        <v>32</v>
      </c>
      <c r="M2122" t="s">
        <v>8732</v>
      </c>
      <c r="N2122" t="s">
        <v>34</v>
      </c>
      <c r="O2122">
        <v>4</v>
      </c>
      <c r="P2122" t="s">
        <v>47</v>
      </c>
      <c r="Q2122">
        <v>2016</v>
      </c>
      <c r="T2122" t="s">
        <v>36</v>
      </c>
      <c r="U2122" t="s">
        <v>37</v>
      </c>
      <c r="V2122" t="s">
        <v>8733</v>
      </c>
    </row>
    <row r="2123" spans="2:22" x14ac:dyDescent="0.35">
      <c r="B2123">
        <v>2210</v>
      </c>
      <c r="C2123" t="s">
        <v>56</v>
      </c>
      <c r="D2123" t="s">
        <v>8734</v>
      </c>
      <c r="E2123" t="s">
        <v>8735</v>
      </c>
      <c r="F2123" t="s">
        <v>7</v>
      </c>
      <c r="H2123" t="s">
        <v>59</v>
      </c>
      <c r="K2123" t="s">
        <v>8727</v>
      </c>
      <c r="L2123" t="s">
        <v>32</v>
      </c>
      <c r="M2123" t="s">
        <v>8736</v>
      </c>
      <c r="N2123" t="s">
        <v>34</v>
      </c>
      <c r="O2123">
        <v>4</v>
      </c>
      <c r="P2123" t="s">
        <v>47</v>
      </c>
      <c r="Q2123">
        <v>2017</v>
      </c>
      <c r="T2123" t="s">
        <v>36</v>
      </c>
      <c r="U2123" t="s">
        <v>37</v>
      </c>
      <c r="V2123" t="s">
        <v>8737</v>
      </c>
    </row>
    <row r="2124" spans="2:22" x14ac:dyDescent="0.35">
      <c r="B2124">
        <v>2211</v>
      </c>
      <c r="C2124" t="s">
        <v>56</v>
      </c>
      <c r="D2124" t="s">
        <v>8738</v>
      </c>
      <c r="E2124" t="s">
        <v>8739</v>
      </c>
      <c r="F2124" t="s">
        <v>7</v>
      </c>
      <c r="H2124" t="s">
        <v>59</v>
      </c>
      <c r="K2124" t="s">
        <v>8727</v>
      </c>
      <c r="L2124" t="s">
        <v>32</v>
      </c>
      <c r="M2124" t="s">
        <v>8740</v>
      </c>
      <c r="N2124" t="s">
        <v>34</v>
      </c>
      <c r="O2124">
        <v>4</v>
      </c>
      <c r="P2124" t="s">
        <v>47</v>
      </c>
      <c r="Q2124">
        <v>2017</v>
      </c>
      <c r="T2124" t="s">
        <v>36</v>
      </c>
      <c r="U2124" t="s">
        <v>37</v>
      </c>
      <c r="V2124" t="s">
        <v>8733</v>
      </c>
    </row>
    <row r="2125" spans="2:22" x14ac:dyDescent="0.35">
      <c r="B2125">
        <v>2212</v>
      </c>
      <c r="C2125" t="s">
        <v>56</v>
      </c>
      <c r="D2125" t="s">
        <v>8741</v>
      </c>
      <c r="E2125" t="s">
        <v>8742</v>
      </c>
      <c r="F2125" t="s">
        <v>7</v>
      </c>
      <c r="H2125" t="s">
        <v>59</v>
      </c>
      <c r="K2125" t="s">
        <v>8727</v>
      </c>
      <c r="L2125" t="s">
        <v>32</v>
      </c>
      <c r="M2125" t="s">
        <v>8743</v>
      </c>
      <c r="N2125" t="s">
        <v>34</v>
      </c>
      <c r="O2125">
        <v>4</v>
      </c>
      <c r="P2125" t="s">
        <v>47</v>
      </c>
      <c r="Q2125">
        <v>2017</v>
      </c>
      <c r="T2125" t="s">
        <v>36</v>
      </c>
      <c r="U2125" t="s">
        <v>37</v>
      </c>
      <c r="V2125" t="s">
        <v>8744</v>
      </c>
    </row>
    <row r="2126" spans="2:22" x14ac:dyDescent="0.35">
      <c r="B2126">
        <v>2213</v>
      </c>
      <c r="C2126" t="s">
        <v>56</v>
      </c>
      <c r="D2126" t="s">
        <v>8745</v>
      </c>
      <c r="E2126" t="s">
        <v>8746</v>
      </c>
      <c r="F2126" t="s">
        <v>7</v>
      </c>
      <c r="H2126" t="s">
        <v>59</v>
      </c>
      <c r="K2126" t="s">
        <v>8727</v>
      </c>
      <c r="L2126" t="s">
        <v>32</v>
      </c>
      <c r="M2126" t="s">
        <v>8747</v>
      </c>
      <c r="N2126" t="s">
        <v>34</v>
      </c>
      <c r="O2126">
        <v>4</v>
      </c>
      <c r="P2126" t="s">
        <v>47</v>
      </c>
      <c r="Q2126">
        <v>2016</v>
      </c>
      <c r="T2126" t="s">
        <v>36</v>
      </c>
      <c r="U2126" t="s">
        <v>37</v>
      </c>
      <c r="V2126" t="s">
        <v>8748</v>
      </c>
    </row>
    <row r="2127" spans="2:22" x14ac:dyDescent="0.35">
      <c r="B2127">
        <v>2215</v>
      </c>
      <c r="C2127" t="s">
        <v>39</v>
      </c>
      <c r="D2127" t="s">
        <v>8749</v>
      </c>
      <c r="E2127" t="s">
        <v>8750</v>
      </c>
      <c r="F2127" t="s">
        <v>7</v>
      </c>
      <c r="H2127" t="s">
        <v>42</v>
      </c>
      <c r="K2127" t="s">
        <v>8751</v>
      </c>
      <c r="L2127" t="s">
        <v>202</v>
      </c>
      <c r="N2127" t="s">
        <v>53</v>
      </c>
      <c r="P2127" t="s">
        <v>35</v>
      </c>
      <c r="Q2127">
        <v>2000</v>
      </c>
      <c r="T2127" t="s">
        <v>36</v>
      </c>
      <c r="U2127" t="s">
        <v>37</v>
      </c>
      <c r="V2127" t="s">
        <v>8752</v>
      </c>
    </row>
    <row r="2128" spans="2:22" x14ac:dyDescent="0.35">
      <c r="B2128">
        <v>2216</v>
      </c>
      <c r="C2128" t="s">
        <v>39</v>
      </c>
      <c r="D2128" t="s">
        <v>8753</v>
      </c>
      <c r="E2128" t="s">
        <v>8754</v>
      </c>
      <c r="F2128" t="s">
        <v>7</v>
      </c>
      <c r="H2128" t="s">
        <v>42</v>
      </c>
      <c r="K2128" t="s">
        <v>987</v>
      </c>
      <c r="L2128" t="s">
        <v>182</v>
      </c>
      <c r="N2128" t="s">
        <v>53</v>
      </c>
      <c r="P2128" t="s">
        <v>47</v>
      </c>
      <c r="Q2128">
        <v>1998</v>
      </c>
      <c r="T2128" t="s">
        <v>36</v>
      </c>
      <c r="U2128" t="s">
        <v>37</v>
      </c>
      <c r="V2128" t="s">
        <v>8755</v>
      </c>
    </row>
    <row r="2129" spans="2:22" x14ac:dyDescent="0.35">
      <c r="B2129">
        <v>2217</v>
      </c>
      <c r="C2129" t="s">
        <v>39</v>
      </c>
      <c r="D2129" t="s">
        <v>8756</v>
      </c>
      <c r="E2129" t="s">
        <v>8757</v>
      </c>
      <c r="F2129" t="s">
        <v>7</v>
      </c>
      <c r="H2129" t="s">
        <v>42</v>
      </c>
      <c r="K2129" t="s">
        <v>5089</v>
      </c>
      <c r="L2129" t="s">
        <v>8758</v>
      </c>
      <c r="N2129" t="s">
        <v>34</v>
      </c>
      <c r="P2129" t="s">
        <v>47</v>
      </c>
      <c r="Q2129">
        <v>1995</v>
      </c>
      <c r="T2129" t="s">
        <v>36</v>
      </c>
      <c r="U2129" t="s">
        <v>37</v>
      </c>
      <c r="V2129" t="s">
        <v>8759</v>
      </c>
    </row>
    <row r="2130" spans="2:22" x14ac:dyDescent="0.35">
      <c r="B2130">
        <v>2218</v>
      </c>
      <c r="C2130" t="s">
        <v>450</v>
      </c>
      <c r="D2130" t="s">
        <v>8760</v>
      </c>
      <c r="E2130" t="s">
        <v>8761</v>
      </c>
      <c r="F2130" t="s">
        <v>7</v>
      </c>
      <c r="H2130" t="s">
        <v>453</v>
      </c>
      <c r="K2130" t="s">
        <v>123</v>
      </c>
      <c r="L2130" t="s">
        <v>543</v>
      </c>
      <c r="M2130" t="s">
        <v>8762</v>
      </c>
      <c r="N2130" t="s">
        <v>197</v>
      </c>
      <c r="P2130" t="s">
        <v>54</v>
      </c>
      <c r="Q2130">
        <v>2006</v>
      </c>
      <c r="S2130">
        <v>2020</v>
      </c>
      <c r="T2130" t="s">
        <v>36</v>
      </c>
      <c r="U2130" t="s">
        <v>126</v>
      </c>
      <c r="V2130" t="s">
        <v>824</v>
      </c>
    </row>
    <row r="2131" spans="2:22" x14ac:dyDescent="0.35">
      <c r="B2131">
        <v>2219</v>
      </c>
      <c r="C2131" t="s">
        <v>450</v>
      </c>
      <c r="D2131" t="s">
        <v>8763</v>
      </c>
      <c r="E2131" t="s">
        <v>8764</v>
      </c>
      <c r="F2131" t="s">
        <v>7</v>
      </c>
      <c r="H2131" t="s">
        <v>453</v>
      </c>
      <c r="K2131" t="s">
        <v>8765</v>
      </c>
      <c r="L2131" t="s">
        <v>2947</v>
      </c>
      <c r="M2131" t="s">
        <v>8766</v>
      </c>
      <c r="N2131" t="s">
        <v>197</v>
      </c>
      <c r="P2131" t="s">
        <v>47</v>
      </c>
      <c r="Q2131">
        <v>2001</v>
      </c>
      <c r="T2131" t="s">
        <v>36</v>
      </c>
      <c r="U2131" t="s">
        <v>37</v>
      </c>
      <c r="V2131" t="s">
        <v>824</v>
      </c>
    </row>
    <row r="2132" spans="2:22" x14ac:dyDescent="0.35">
      <c r="B2132">
        <v>2220</v>
      </c>
      <c r="C2132" t="s">
        <v>450</v>
      </c>
      <c r="D2132" t="s">
        <v>8767</v>
      </c>
      <c r="E2132" t="s">
        <v>8768</v>
      </c>
      <c r="F2132" t="s">
        <v>7</v>
      </c>
      <c r="H2132" t="s">
        <v>453</v>
      </c>
      <c r="K2132" t="s">
        <v>123</v>
      </c>
      <c r="L2132" t="s">
        <v>182</v>
      </c>
      <c r="N2132" t="s">
        <v>53</v>
      </c>
      <c r="P2132" t="s">
        <v>444</v>
      </c>
      <c r="Q2132">
        <v>2001</v>
      </c>
      <c r="T2132" t="s">
        <v>36</v>
      </c>
      <c r="U2132" t="s">
        <v>37</v>
      </c>
    </row>
    <row r="2133" spans="2:22" x14ac:dyDescent="0.35">
      <c r="B2133">
        <v>2221</v>
      </c>
      <c r="C2133" t="s">
        <v>254</v>
      </c>
      <c r="D2133" t="s">
        <v>8769</v>
      </c>
      <c r="E2133" t="s">
        <v>8770</v>
      </c>
      <c r="F2133" t="s">
        <v>7</v>
      </c>
      <c r="H2133" t="s">
        <v>257</v>
      </c>
      <c r="K2133" t="s">
        <v>123</v>
      </c>
      <c r="L2133" t="s">
        <v>44</v>
      </c>
      <c r="N2133" t="s">
        <v>134</v>
      </c>
      <c r="P2133" t="s">
        <v>35</v>
      </c>
      <c r="Q2133">
        <v>2002</v>
      </c>
      <c r="T2133" t="s">
        <v>36</v>
      </c>
      <c r="U2133" t="s">
        <v>37</v>
      </c>
      <c r="V2133" t="s">
        <v>8771</v>
      </c>
    </row>
    <row r="2134" spans="2:22" x14ac:dyDescent="0.35">
      <c r="B2134">
        <v>2222</v>
      </c>
      <c r="C2134" t="s">
        <v>128</v>
      </c>
      <c r="D2134" s="1" t="s">
        <v>8772</v>
      </c>
      <c r="E2134" t="s">
        <v>8773</v>
      </c>
      <c r="F2134" t="s">
        <v>7</v>
      </c>
      <c r="H2134" t="s">
        <v>131</v>
      </c>
      <c r="K2134" t="s">
        <v>123</v>
      </c>
      <c r="L2134" t="s">
        <v>187</v>
      </c>
      <c r="M2134" t="s">
        <v>8774</v>
      </c>
      <c r="N2134" t="s">
        <v>197</v>
      </c>
      <c r="P2134" t="s">
        <v>54</v>
      </c>
      <c r="Q2134">
        <v>2011</v>
      </c>
      <c r="S2134">
        <v>2020</v>
      </c>
      <c r="T2134" t="s">
        <v>36</v>
      </c>
      <c r="U2134" t="s">
        <v>126</v>
      </c>
      <c r="V2134" t="s">
        <v>8775</v>
      </c>
    </row>
    <row r="2135" spans="2:22" x14ac:dyDescent="0.35">
      <c r="B2135">
        <v>2223</v>
      </c>
      <c r="C2135" t="s">
        <v>128</v>
      </c>
      <c r="D2135" s="1" t="s">
        <v>8776</v>
      </c>
      <c r="E2135" t="s">
        <v>8777</v>
      </c>
      <c r="F2135" t="s">
        <v>7</v>
      </c>
      <c r="H2135" t="s">
        <v>131</v>
      </c>
      <c r="K2135" t="s">
        <v>123</v>
      </c>
      <c r="L2135" t="s">
        <v>187</v>
      </c>
      <c r="M2135" t="s">
        <v>8778</v>
      </c>
      <c r="N2135" t="s">
        <v>189</v>
      </c>
      <c r="P2135" t="s">
        <v>54</v>
      </c>
      <c r="Q2135">
        <v>2010</v>
      </c>
      <c r="R2135">
        <v>2010</v>
      </c>
      <c r="S2135">
        <v>2020</v>
      </c>
      <c r="T2135" t="s">
        <v>36</v>
      </c>
      <c r="U2135" t="s">
        <v>37</v>
      </c>
      <c r="V2135" t="s">
        <v>1969</v>
      </c>
    </row>
    <row r="2136" spans="2:22" x14ac:dyDescent="0.35">
      <c r="B2136">
        <v>2224</v>
      </c>
      <c r="C2136" t="s">
        <v>128</v>
      </c>
      <c r="D2136" s="1" t="s">
        <v>8779</v>
      </c>
      <c r="E2136" t="s">
        <v>8780</v>
      </c>
      <c r="F2136" t="s">
        <v>7</v>
      </c>
      <c r="H2136" t="s">
        <v>131</v>
      </c>
      <c r="K2136" t="s">
        <v>123</v>
      </c>
      <c r="L2136" t="s">
        <v>187</v>
      </c>
      <c r="M2136" t="s">
        <v>8781</v>
      </c>
      <c r="N2136" t="s">
        <v>189</v>
      </c>
      <c r="P2136" t="s">
        <v>54</v>
      </c>
      <c r="Q2136">
        <v>2011</v>
      </c>
      <c r="R2136">
        <v>2011</v>
      </c>
      <c r="S2136">
        <v>2020</v>
      </c>
      <c r="T2136" t="s">
        <v>36</v>
      </c>
      <c r="U2136" t="s">
        <v>37</v>
      </c>
      <c r="V2136" t="s">
        <v>1969</v>
      </c>
    </row>
    <row r="2137" spans="2:22" x14ac:dyDescent="0.35">
      <c r="B2137">
        <v>2225</v>
      </c>
      <c r="C2137" t="s">
        <v>128</v>
      </c>
      <c r="D2137" s="1" t="s">
        <v>8782</v>
      </c>
      <c r="E2137" t="s">
        <v>8783</v>
      </c>
      <c r="F2137" t="s">
        <v>7</v>
      </c>
      <c r="H2137" t="s">
        <v>131</v>
      </c>
      <c r="K2137" t="s">
        <v>4542</v>
      </c>
      <c r="L2137" t="s">
        <v>187</v>
      </c>
      <c r="M2137" t="s">
        <v>8784</v>
      </c>
      <c r="N2137" t="s">
        <v>189</v>
      </c>
      <c r="P2137" t="s">
        <v>54</v>
      </c>
      <c r="Q2137">
        <v>2013</v>
      </c>
      <c r="S2137">
        <v>2020</v>
      </c>
      <c r="T2137" t="s">
        <v>36</v>
      </c>
      <c r="U2137" t="s">
        <v>37</v>
      </c>
      <c r="V2137" t="s">
        <v>8775</v>
      </c>
    </row>
    <row r="2138" spans="2:22" x14ac:dyDescent="0.35">
      <c r="B2138">
        <v>2226</v>
      </c>
      <c r="C2138" t="s">
        <v>112</v>
      </c>
      <c r="D2138" t="s">
        <v>8785</v>
      </c>
      <c r="E2138" t="s">
        <v>8786</v>
      </c>
      <c r="F2138" t="s">
        <v>7</v>
      </c>
      <c r="H2138" t="s">
        <v>115</v>
      </c>
      <c r="K2138" t="s">
        <v>484</v>
      </c>
      <c r="L2138" t="s">
        <v>187</v>
      </c>
      <c r="N2138" t="s">
        <v>197</v>
      </c>
      <c r="P2138" t="s">
        <v>47</v>
      </c>
      <c r="Q2138">
        <v>2006</v>
      </c>
      <c r="T2138" t="s">
        <v>36</v>
      </c>
      <c r="U2138" t="s">
        <v>37</v>
      </c>
      <c r="V2138" t="s">
        <v>8787</v>
      </c>
    </row>
    <row r="2139" spans="2:22" x14ac:dyDescent="0.35">
      <c r="B2139">
        <v>2227</v>
      </c>
      <c r="C2139" t="s">
        <v>177</v>
      </c>
      <c r="D2139" t="s">
        <v>8788</v>
      </c>
      <c r="E2139" t="s">
        <v>8789</v>
      </c>
      <c r="F2139" t="s">
        <v>7</v>
      </c>
      <c r="H2139" t="s">
        <v>180</v>
      </c>
      <c r="K2139" t="s">
        <v>542</v>
      </c>
      <c r="L2139" t="s">
        <v>900</v>
      </c>
      <c r="N2139" t="s">
        <v>532</v>
      </c>
      <c r="P2139" t="s">
        <v>47</v>
      </c>
      <c r="Q2139">
        <v>1992</v>
      </c>
      <c r="T2139" t="s">
        <v>36</v>
      </c>
      <c r="U2139" t="s">
        <v>37</v>
      </c>
      <c r="V2139" t="s">
        <v>8790</v>
      </c>
    </row>
    <row r="2140" spans="2:22" x14ac:dyDescent="0.35">
      <c r="B2140">
        <v>2228</v>
      </c>
      <c r="C2140" t="s">
        <v>83</v>
      </c>
      <c r="D2140" s="1" t="s">
        <v>8791</v>
      </c>
      <c r="E2140" t="s">
        <v>8792</v>
      </c>
      <c r="F2140" t="s">
        <v>7</v>
      </c>
      <c r="H2140" t="s">
        <v>86</v>
      </c>
      <c r="K2140" t="s">
        <v>201</v>
      </c>
      <c r="L2140" t="s">
        <v>586</v>
      </c>
      <c r="M2140" t="s">
        <v>8793</v>
      </c>
      <c r="N2140" t="s">
        <v>532</v>
      </c>
      <c r="P2140" t="s">
        <v>47</v>
      </c>
      <c r="Q2140">
        <v>1989</v>
      </c>
      <c r="R2140">
        <v>1989</v>
      </c>
      <c r="T2140" t="s">
        <v>36</v>
      </c>
      <c r="U2140" t="s">
        <v>37</v>
      </c>
      <c r="V2140" t="s">
        <v>8794</v>
      </c>
    </row>
    <row r="2141" spans="2:22" x14ac:dyDescent="0.35">
      <c r="B2141">
        <v>2229</v>
      </c>
      <c r="C2141" t="s">
        <v>407</v>
      </c>
      <c r="D2141" t="s">
        <v>8795</v>
      </c>
      <c r="E2141" t="s">
        <v>8796</v>
      </c>
      <c r="F2141" t="s">
        <v>7</v>
      </c>
      <c r="H2141" t="s">
        <v>410</v>
      </c>
      <c r="K2141" t="s">
        <v>8797</v>
      </c>
      <c r="L2141" t="s">
        <v>586</v>
      </c>
      <c r="M2141" t="s">
        <v>8798</v>
      </c>
      <c r="N2141" t="s">
        <v>532</v>
      </c>
      <c r="P2141" t="s">
        <v>47</v>
      </c>
      <c r="Q2141">
        <v>1999</v>
      </c>
      <c r="R2141">
        <v>1999</v>
      </c>
      <c r="T2141" t="s">
        <v>158</v>
      </c>
      <c r="U2141" t="s">
        <v>37</v>
      </c>
      <c r="V2141" t="s">
        <v>8799</v>
      </c>
    </row>
    <row r="2142" spans="2:22" x14ac:dyDescent="0.35">
      <c r="B2142">
        <v>2230</v>
      </c>
      <c r="C2142" t="s">
        <v>1283</v>
      </c>
      <c r="D2142" t="s">
        <v>8800</v>
      </c>
      <c r="E2142" t="s">
        <v>8801</v>
      </c>
      <c r="F2142" t="s">
        <v>7</v>
      </c>
      <c r="H2142" t="s">
        <v>1286</v>
      </c>
      <c r="K2142" t="s">
        <v>595</v>
      </c>
      <c r="L2142" t="s">
        <v>187</v>
      </c>
      <c r="M2142" t="s">
        <v>8802</v>
      </c>
      <c r="N2142" t="s">
        <v>189</v>
      </c>
      <c r="P2142" t="s">
        <v>47</v>
      </c>
      <c r="Q2142">
        <v>2009</v>
      </c>
      <c r="T2142" t="s">
        <v>36</v>
      </c>
      <c r="U2142" t="s">
        <v>37</v>
      </c>
      <c r="V2142" t="s">
        <v>8803</v>
      </c>
    </row>
    <row r="2143" spans="2:22" x14ac:dyDescent="0.35">
      <c r="B2143">
        <v>2231</v>
      </c>
      <c r="C2143" t="s">
        <v>91</v>
      </c>
      <c r="D2143" t="s">
        <v>8804</v>
      </c>
      <c r="E2143" t="s">
        <v>8805</v>
      </c>
      <c r="F2143" t="s">
        <v>7</v>
      </c>
      <c r="H2143" t="s">
        <v>94</v>
      </c>
      <c r="K2143" t="s">
        <v>1798</v>
      </c>
      <c r="L2143" t="s">
        <v>44</v>
      </c>
      <c r="N2143" t="s">
        <v>568</v>
      </c>
      <c r="P2143" t="s">
        <v>47</v>
      </c>
      <c r="Q2143">
        <v>2008</v>
      </c>
      <c r="T2143" t="s">
        <v>36</v>
      </c>
      <c r="U2143" t="s">
        <v>37</v>
      </c>
      <c r="V2143" t="s">
        <v>8806</v>
      </c>
    </row>
    <row r="2144" spans="2:22" x14ac:dyDescent="0.35">
      <c r="B2144">
        <v>2232</v>
      </c>
      <c r="C2144" t="s">
        <v>177</v>
      </c>
      <c r="D2144" t="s">
        <v>8807</v>
      </c>
      <c r="E2144" t="s">
        <v>8808</v>
      </c>
      <c r="F2144" t="s">
        <v>7</v>
      </c>
      <c r="H2144" t="s">
        <v>180</v>
      </c>
      <c r="K2144" t="s">
        <v>8809</v>
      </c>
      <c r="L2144" t="s">
        <v>8810</v>
      </c>
      <c r="N2144" t="s">
        <v>532</v>
      </c>
      <c r="P2144" t="s">
        <v>47</v>
      </c>
      <c r="Q2144">
        <v>1996</v>
      </c>
      <c r="T2144" t="s">
        <v>36</v>
      </c>
      <c r="U2144" t="s">
        <v>37</v>
      </c>
      <c r="V2144" t="s">
        <v>8811</v>
      </c>
    </row>
    <row r="2145" spans="2:27" x14ac:dyDescent="0.35">
      <c r="B2145">
        <v>2233</v>
      </c>
      <c r="C2145" t="s">
        <v>56</v>
      </c>
      <c r="D2145" t="s">
        <v>8812</v>
      </c>
      <c r="E2145" t="s">
        <v>8813</v>
      </c>
      <c r="F2145" t="s">
        <v>7</v>
      </c>
      <c r="H2145" t="s">
        <v>59</v>
      </c>
      <c r="K2145" t="s">
        <v>8814</v>
      </c>
      <c r="L2145" t="s">
        <v>96</v>
      </c>
      <c r="N2145" t="s">
        <v>157</v>
      </c>
      <c r="P2145" t="s">
        <v>47</v>
      </c>
      <c r="Q2145">
        <v>2009</v>
      </c>
      <c r="T2145" t="s">
        <v>36</v>
      </c>
      <c r="U2145" t="s">
        <v>37</v>
      </c>
      <c r="V2145" t="s">
        <v>8815</v>
      </c>
    </row>
    <row r="2146" spans="2:27" x14ac:dyDescent="0.35">
      <c r="B2146">
        <v>2234</v>
      </c>
      <c r="C2146" t="s">
        <v>27</v>
      </c>
      <c r="D2146" t="s">
        <v>8816</v>
      </c>
      <c r="E2146" t="s">
        <v>8817</v>
      </c>
      <c r="F2146" t="s">
        <v>7</v>
      </c>
      <c r="H2146" t="s">
        <v>30</v>
      </c>
      <c r="K2146" t="s">
        <v>745</v>
      </c>
      <c r="L2146" t="s">
        <v>1404</v>
      </c>
      <c r="N2146" t="s">
        <v>34</v>
      </c>
      <c r="P2146" t="s">
        <v>47</v>
      </c>
      <c r="Q2146">
        <v>2000</v>
      </c>
      <c r="T2146" t="s">
        <v>36</v>
      </c>
      <c r="U2146" t="s">
        <v>37</v>
      </c>
      <c r="V2146" t="s">
        <v>8818</v>
      </c>
    </row>
    <row r="2147" spans="2:27" x14ac:dyDescent="0.35">
      <c r="B2147">
        <v>2235</v>
      </c>
      <c r="C2147" t="s">
        <v>702</v>
      </c>
      <c r="D2147" t="s">
        <v>8819</v>
      </c>
      <c r="E2147" t="s">
        <v>8820</v>
      </c>
      <c r="F2147" t="s">
        <v>7</v>
      </c>
      <c r="H2147" t="s">
        <v>705</v>
      </c>
      <c r="K2147" t="s">
        <v>4407</v>
      </c>
      <c r="L2147" t="s">
        <v>317</v>
      </c>
      <c r="M2147" t="s">
        <v>8821</v>
      </c>
      <c r="N2147" t="s">
        <v>34</v>
      </c>
      <c r="P2147" t="s">
        <v>47</v>
      </c>
      <c r="Q2147">
        <v>2013</v>
      </c>
      <c r="T2147" t="s">
        <v>158</v>
      </c>
      <c r="U2147" t="s">
        <v>8822</v>
      </c>
      <c r="V2147" t="s">
        <v>8823</v>
      </c>
      <c r="X2147" t="s">
        <v>8824</v>
      </c>
      <c r="Y2147" t="s">
        <v>2696</v>
      </c>
      <c r="Z2147" t="s">
        <v>8825</v>
      </c>
      <c r="AA2147" t="s">
        <v>6557</v>
      </c>
    </row>
    <row r="2148" spans="2:27" x14ac:dyDescent="0.35">
      <c r="B2148">
        <v>2236</v>
      </c>
      <c r="C2148" t="s">
        <v>217</v>
      </c>
      <c r="D2148" t="s">
        <v>8826</v>
      </c>
      <c r="E2148" t="s">
        <v>8827</v>
      </c>
      <c r="F2148" t="s">
        <v>7</v>
      </c>
      <c r="H2148" t="s">
        <v>220</v>
      </c>
      <c r="K2148" t="s">
        <v>8828</v>
      </c>
      <c r="L2148" t="s">
        <v>5759</v>
      </c>
      <c r="N2148" t="s">
        <v>53</v>
      </c>
      <c r="P2148" t="s">
        <v>47</v>
      </c>
      <c r="Q2148">
        <v>2003</v>
      </c>
      <c r="T2148" t="s">
        <v>36</v>
      </c>
      <c r="U2148" t="s">
        <v>37</v>
      </c>
      <c r="V2148" t="s">
        <v>8829</v>
      </c>
    </row>
    <row r="2149" spans="2:27" x14ac:dyDescent="0.35">
      <c r="B2149">
        <v>2237</v>
      </c>
      <c r="C2149" t="s">
        <v>217</v>
      </c>
      <c r="D2149" t="s">
        <v>8830</v>
      </c>
      <c r="E2149" t="s">
        <v>8831</v>
      </c>
      <c r="F2149" t="s">
        <v>7</v>
      </c>
      <c r="H2149" t="s">
        <v>220</v>
      </c>
      <c r="K2149" t="s">
        <v>8832</v>
      </c>
      <c r="L2149" t="s">
        <v>44</v>
      </c>
      <c r="N2149" t="s">
        <v>53</v>
      </c>
      <c r="P2149" t="s">
        <v>47</v>
      </c>
      <c r="Q2149">
        <v>1995</v>
      </c>
      <c r="T2149" t="s">
        <v>36</v>
      </c>
      <c r="U2149" t="s">
        <v>37</v>
      </c>
    </row>
    <row r="2150" spans="2:27" x14ac:dyDescent="0.35">
      <c r="B2150">
        <v>2238</v>
      </c>
      <c r="C2150" t="s">
        <v>217</v>
      </c>
      <c r="D2150" t="s">
        <v>8833</v>
      </c>
      <c r="E2150" t="s">
        <v>8834</v>
      </c>
      <c r="F2150" t="s">
        <v>7</v>
      </c>
      <c r="H2150" t="s">
        <v>220</v>
      </c>
      <c r="K2150" t="s">
        <v>8835</v>
      </c>
      <c r="L2150" t="s">
        <v>416</v>
      </c>
      <c r="N2150" t="s">
        <v>53</v>
      </c>
      <c r="P2150" t="s">
        <v>47</v>
      </c>
      <c r="Q2150">
        <v>2003</v>
      </c>
      <c r="T2150" t="s">
        <v>36</v>
      </c>
      <c r="U2150" t="s">
        <v>37</v>
      </c>
      <c r="V2150" t="s">
        <v>8836</v>
      </c>
    </row>
    <row r="2151" spans="2:27" x14ac:dyDescent="0.35">
      <c r="B2151">
        <v>2239</v>
      </c>
      <c r="C2151" t="s">
        <v>217</v>
      </c>
      <c r="D2151" t="s">
        <v>8837</v>
      </c>
      <c r="E2151" t="s">
        <v>8838</v>
      </c>
      <c r="F2151" t="s">
        <v>7</v>
      </c>
      <c r="H2151" t="s">
        <v>220</v>
      </c>
      <c r="K2151" t="s">
        <v>3235</v>
      </c>
      <c r="L2151" t="s">
        <v>317</v>
      </c>
      <c r="N2151" t="s">
        <v>53</v>
      </c>
      <c r="P2151" t="s">
        <v>47</v>
      </c>
      <c r="Q2151">
        <v>1998</v>
      </c>
      <c r="T2151" t="s">
        <v>36</v>
      </c>
      <c r="U2151" t="s">
        <v>37</v>
      </c>
      <c r="V2151" t="s">
        <v>8839</v>
      </c>
    </row>
    <row r="2152" spans="2:27" x14ac:dyDescent="0.35">
      <c r="B2152">
        <v>2240</v>
      </c>
      <c r="C2152" t="s">
        <v>217</v>
      </c>
      <c r="D2152" t="s">
        <v>8840</v>
      </c>
      <c r="E2152" t="s">
        <v>8841</v>
      </c>
      <c r="F2152" t="s">
        <v>7</v>
      </c>
      <c r="H2152" t="s">
        <v>220</v>
      </c>
      <c r="K2152" t="s">
        <v>8842</v>
      </c>
      <c r="L2152" t="s">
        <v>44</v>
      </c>
      <c r="N2152" t="s">
        <v>53</v>
      </c>
      <c r="P2152" t="s">
        <v>47</v>
      </c>
      <c r="Q2152">
        <v>2002</v>
      </c>
      <c r="T2152" t="s">
        <v>36</v>
      </c>
      <c r="U2152" t="s">
        <v>37</v>
      </c>
      <c r="V2152" t="s">
        <v>8843</v>
      </c>
    </row>
    <row r="2153" spans="2:27" x14ac:dyDescent="0.35">
      <c r="B2153">
        <v>2241</v>
      </c>
      <c r="C2153" t="s">
        <v>217</v>
      </c>
      <c r="D2153" t="s">
        <v>8844</v>
      </c>
      <c r="E2153" t="s">
        <v>8845</v>
      </c>
      <c r="F2153" t="s">
        <v>7</v>
      </c>
      <c r="H2153" t="s">
        <v>220</v>
      </c>
      <c r="K2153" t="s">
        <v>8846</v>
      </c>
      <c r="L2153" t="s">
        <v>182</v>
      </c>
      <c r="N2153" t="s">
        <v>53</v>
      </c>
      <c r="P2153" t="s">
        <v>47</v>
      </c>
      <c r="Q2153">
        <v>1993</v>
      </c>
      <c r="T2153" t="s">
        <v>36</v>
      </c>
      <c r="U2153" t="s">
        <v>37</v>
      </c>
      <c r="V2153" t="s">
        <v>4231</v>
      </c>
    </row>
    <row r="2154" spans="2:27" x14ac:dyDescent="0.35">
      <c r="B2154">
        <v>2242</v>
      </c>
      <c r="C2154" t="s">
        <v>83</v>
      </c>
      <c r="D2154" s="1" t="s">
        <v>8847</v>
      </c>
      <c r="E2154" t="s">
        <v>8848</v>
      </c>
      <c r="F2154" t="s">
        <v>7</v>
      </c>
      <c r="H2154" t="s">
        <v>86</v>
      </c>
      <c r="K2154" t="s">
        <v>8849</v>
      </c>
      <c r="L2154" t="s">
        <v>44</v>
      </c>
      <c r="M2154" t="s">
        <v>8850</v>
      </c>
      <c r="N2154" t="s">
        <v>36</v>
      </c>
      <c r="P2154" t="s">
        <v>54</v>
      </c>
      <c r="Q2154">
        <v>2011</v>
      </c>
      <c r="R2154">
        <v>2011</v>
      </c>
      <c r="S2154">
        <v>2015</v>
      </c>
      <c r="T2154" t="s">
        <v>36</v>
      </c>
      <c r="U2154" t="s">
        <v>1521</v>
      </c>
      <c r="V2154" t="s">
        <v>8851</v>
      </c>
    </row>
    <row r="2155" spans="2:27" x14ac:dyDescent="0.35">
      <c r="B2155">
        <v>2243</v>
      </c>
      <c r="C2155" t="s">
        <v>65</v>
      </c>
      <c r="D2155" t="s">
        <v>8852</v>
      </c>
      <c r="E2155" t="s">
        <v>8853</v>
      </c>
      <c r="F2155" t="s">
        <v>7</v>
      </c>
      <c r="H2155" t="s">
        <v>68</v>
      </c>
      <c r="K2155" t="s">
        <v>8854</v>
      </c>
      <c r="L2155" t="s">
        <v>32</v>
      </c>
      <c r="N2155" t="s">
        <v>34</v>
      </c>
      <c r="P2155" t="s">
        <v>35</v>
      </c>
      <c r="Q2155">
        <v>2007</v>
      </c>
      <c r="T2155" t="s">
        <v>36</v>
      </c>
      <c r="U2155" t="s">
        <v>37</v>
      </c>
    </row>
    <row r="2156" spans="2:27" x14ac:dyDescent="0.35">
      <c r="B2156">
        <v>2244</v>
      </c>
      <c r="C2156" t="s">
        <v>407</v>
      </c>
      <c r="D2156" t="s">
        <v>8855</v>
      </c>
      <c r="E2156" t="s">
        <v>8856</v>
      </c>
      <c r="F2156" t="s">
        <v>7</v>
      </c>
      <c r="H2156" t="s">
        <v>410</v>
      </c>
      <c r="K2156" t="s">
        <v>385</v>
      </c>
      <c r="L2156" t="s">
        <v>44</v>
      </c>
      <c r="M2156" t="s">
        <v>8857</v>
      </c>
      <c r="N2156" t="s">
        <v>134</v>
      </c>
      <c r="P2156" t="s">
        <v>47</v>
      </c>
      <c r="Q2156">
        <v>2016</v>
      </c>
      <c r="T2156" t="s">
        <v>158</v>
      </c>
      <c r="U2156" t="s">
        <v>365</v>
      </c>
      <c r="V2156" t="s">
        <v>8858</v>
      </c>
    </row>
    <row r="2157" spans="2:27" x14ac:dyDescent="0.35">
      <c r="B2157">
        <v>2245</v>
      </c>
      <c r="C2157" t="s">
        <v>254</v>
      </c>
      <c r="D2157" t="s">
        <v>8859</v>
      </c>
      <c r="E2157" t="s">
        <v>8860</v>
      </c>
      <c r="F2157" t="s">
        <v>7</v>
      </c>
      <c r="H2157" t="s">
        <v>257</v>
      </c>
      <c r="K2157" t="s">
        <v>1434</v>
      </c>
      <c r="L2157" t="s">
        <v>182</v>
      </c>
      <c r="N2157" t="s">
        <v>53</v>
      </c>
      <c r="P2157" t="s">
        <v>47</v>
      </c>
      <c r="Q2157">
        <v>1995</v>
      </c>
      <c r="T2157" t="s">
        <v>36</v>
      </c>
      <c r="U2157" t="s">
        <v>37</v>
      </c>
      <c r="V2157" t="s">
        <v>8861</v>
      </c>
    </row>
    <row r="2158" spans="2:27" x14ac:dyDescent="0.35">
      <c r="B2158">
        <v>2246</v>
      </c>
      <c r="C2158" t="s">
        <v>65</v>
      </c>
      <c r="D2158" t="s">
        <v>8862</v>
      </c>
      <c r="E2158" t="s">
        <v>8863</v>
      </c>
      <c r="F2158" t="s">
        <v>7</v>
      </c>
      <c r="H2158" t="s">
        <v>68</v>
      </c>
      <c r="K2158" t="s">
        <v>1712</v>
      </c>
      <c r="L2158" t="s">
        <v>96</v>
      </c>
      <c r="M2158" t="s">
        <v>8864</v>
      </c>
      <c r="N2158" t="s">
        <v>134</v>
      </c>
      <c r="P2158" t="s">
        <v>47</v>
      </c>
      <c r="Q2158">
        <v>2015</v>
      </c>
      <c r="T2158" t="s">
        <v>125</v>
      </c>
      <c r="U2158" t="s">
        <v>533</v>
      </c>
    </row>
    <row r="2159" spans="2:27" x14ac:dyDescent="0.35">
      <c r="B2159">
        <v>2247</v>
      </c>
      <c r="C2159" t="s">
        <v>407</v>
      </c>
      <c r="D2159" t="s">
        <v>8865</v>
      </c>
      <c r="E2159" t="s">
        <v>8866</v>
      </c>
      <c r="F2159" t="s">
        <v>7</v>
      </c>
      <c r="H2159" t="s">
        <v>410</v>
      </c>
      <c r="K2159" t="s">
        <v>8867</v>
      </c>
      <c r="L2159" t="s">
        <v>317</v>
      </c>
      <c r="N2159" t="s">
        <v>675</v>
      </c>
      <c r="P2159" t="s">
        <v>35</v>
      </c>
      <c r="Q2159">
        <v>2005</v>
      </c>
      <c r="T2159" t="s">
        <v>36</v>
      </c>
      <c r="U2159" t="s">
        <v>37</v>
      </c>
      <c r="V2159" t="s">
        <v>8868</v>
      </c>
    </row>
    <row r="2160" spans="2:27" x14ac:dyDescent="0.35">
      <c r="B2160">
        <v>2248</v>
      </c>
      <c r="C2160" t="s">
        <v>177</v>
      </c>
      <c r="D2160" t="s">
        <v>8869</v>
      </c>
      <c r="E2160" t="s">
        <v>8870</v>
      </c>
      <c r="F2160" t="s">
        <v>7</v>
      </c>
      <c r="H2160" t="s">
        <v>180</v>
      </c>
      <c r="K2160" t="s">
        <v>8871</v>
      </c>
      <c r="L2160" t="s">
        <v>75</v>
      </c>
      <c r="N2160" t="s">
        <v>473</v>
      </c>
      <c r="P2160" t="s">
        <v>47</v>
      </c>
      <c r="Q2160">
        <v>2001</v>
      </c>
      <c r="T2160" t="s">
        <v>36</v>
      </c>
      <c r="U2160" t="s">
        <v>37</v>
      </c>
      <c r="V2160" t="s">
        <v>8872</v>
      </c>
    </row>
    <row r="2161" spans="2:27" x14ac:dyDescent="0.35">
      <c r="B2161">
        <v>2249</v>
      </c>
      <c r="C2161" t="s">
        <v>177</v>
      </c>
      <c r="D2161" t="s">
        <v>8873</v>
      </c>
      <c r="E2161" t="s">
        <v>8874</v>
      </c>
      <c r="F2161" t="s">
        <v>7</v>
      </c>
      <c r="H2161" t="s">
        <v>180</v>
      </c>
      <c r="K2161" t="s">
        <v>2300</v>
      </c>
      <c r="L2161" t="s">
        <v>75</v>
      </c>
      <c r="N2161" t="s">
        <v>53</v>
      </c>
      <c r="P2161" t="s">
        <v>54</v>
      </c>
      <c r="Q2161">
        <v>1998</v>
      </c>
      <c r="T2161" t="s">
        <v>36</v>
      </c>
      <c r="U2161" t="s">
        <v>37</v>
      </c>
      <c r="V2161" t="s">
        <v>8875</v>
      </c>
    </row>
    <row r="2162" spans="2:27" x14ac:dyDescent="0.35">
      <c r="B2162">
        <v>2250</v>
      </c>
      <c r="C2162" t="s">
        <v>177</v>
      </c>
      <c r="D2162" t="s">
        <v>8876</v>
      </c>
      <c r="E2162" t="s">
        <v>8877</v>
      </c>
      <c r="F2162" t="s">
        <v>7</v>
      </c>
      <c r="H2162" t="s">
        <v>180</v>
      </c>
      <c r="K2162" t="s">
        <v>770</v>
      </c>
      <c r="L2162" t="s">
        <v>96</v>
      </c>
      <c r="N2162" t="s">
        <v>459</v>
      </c>
      <c r="P2162" t="s">
        <v>47</v>
      </c>
      <c r="Q2162">
        <v>2002</v>
      </c>
      <c r="T2162" t="s">
        <v>36</v>
      </c>
      <c r="U2162" t="s">
        <v>37</v>
      </c>
      <c r="V2162" t="s">
        <v>8878</v>
      </c>
    </row>
    <row r="2163" spans="2:27" x14ac:dyDescent="0.35">
      <c r="B2163">
        <v>2251</v>
      </c>
      <c r="C2163" t="s">
        <v>39</v>
      </c>
      <c r="D2163" t="s">
        <v>8879</v>
      </c>
      <c r="E2163" t="s">
        <v>8880</v>
      </c>
      <c r="F2163" t="s">
        <v>7</v>
      </c>
      <c r="H2163" t="s">
        <v>42</v>
      </c>
      <c r="K2163" t="s">
        <v>8881</v>
      </c>
      <c r="L2163" t="s">
        <v>416</v>
      </c>
      <c r="N2163" t="s">
        <v>53</v>
      </c>
      <c r="P2163" t="s">
        <v>54</v>
      </c>
      <c r="Q2163">
        <v>2009</v>
      </c>
      <c r="S2163">
        <v>2013</v>
      </c>
      <c r="T2163" t="s">
        <v>36</v>
      </c>
      <c r="U2163" t="s">
        <v>37</v>
      </c>
      <c r="V2163" t="s">
        <v>8882</v>
      </c>
    </row>
    <row r="2164" spans="2:27" x14ac:dyDescent="0.35">
      <c r="B2164">
        <v>2252</v>
      </c>
      <c r="C2164" t="s">
        <v>177</v>
      </c>
      <c r="D2164" t="s">
        <v>8883</v>
      </c>
      <c r="E2164" t="s">
        <v>8884</v>
      </c>
      <c r="F2164" t="s">
        <v>7</v>
      </c>
      <c r="H2164" t="s">
        <v>180</v>
      </c>
      <c r="K2164" t="s">
        <v>7142</v>
      </c>
      <c r="L2164" t="s">
        <v>1991</v>
      </c>
      <c r="N2164" t="s">
        <v>532</v>
      </c>
      <c r="P2164" t="s">
        <v>47</v>
      </c>
      <c r="Q2164">
        <v>2009</v>
      </c>
      <c r="T2164" t="s">
        <v>36</v>
      </c>
      <c r="U2164" t="s">
        <v>37</v>
      </c>
      <c r="V2164" t="s">
        <v>8885</v>
      </c>
    </row>
    <row r="2165" spans="2:27" x14ac:dyDescent="0.35">
      <c r="B2165">
        <v>2253</v>
      </c>
      <c r="C2165" t="s">
        <v>407</v>
      </c>
      <c r="D2165" t="s">
        <v>8886</v>
      </c>
      <c r="E2165" t="s">
        <v>8887</v>
      </c>
      <c r="F2165" t="s">
        <v>7</v>
      </c>
      <c r="H2165" t="s">
        <v>410</v>
      </c>
      <c r="K2165" t="s">
        <v>293</v>
      </c>
      <c r="L2165" t="s">
        <v>294</v>
      </c>
      <c r="M2165" t="s">
        <v>8888</v>
      </c>
      <c r="N2165" t="s">
        <v>53</v>
      </c>
      <c r="P2165" t="s">
        <v>47</v>
      </c>
      <c r="Q2165">
        <v>2010</v>
      </c>
      <c r="T2165" t="s">
        <v>36</v>
      </c>
      <c r="U2165" t="s">
        <v>37</v>
      </c>
      <c r="V2165" t="s">
        <v>8889</v>
      </c>
    </row>
    <row r="2166" spans="2:27" x14ac:dyDescent="0.35">
      <c r="B2166">
        <v>2254</v>
      </c>
      <c r="C2166" t="s">
        <v>39</v>
      </c>
      <c r="D2166" t="s">
        <v>8890</v>
      </c>
      <c r="E2166" t="s">
        <v>8891</v>
      </c>
      <c r="F2166" t="s">
        <v>7</v>
      </c>
      <c r="H2166" t="s">
        <v>42</v>
      </c>
      <c r="K2166" t="s">
        <v>3533</v>
      </c>
      <c r="L2166" t="s">
        <v>294</v>
      </c>
      <c r="N2166" t="s">
        <v>53</v>
      </c>
      <c r="P2166" t="s">
        <v>47</v>
      </c>
      <c r="Q2166">
        <v>2004</v>
      </c>
      <c r="T2166" t="s">
        <v>36</v>
      </c>
      <c r="U2166" t="s">
        <v>37</v>
      </c>
      <c r="V2166" t="s">
        <v>2415</v>
      </c>
    </row>
    <row r="2167" spans="2:27" ht="43.5" x14ac:dyDescent="0.35">
      <c r="B2167">
        <v>2256</v>
      </c>
      <c r="C2167" t="s">
        <v>112</v>
      </c>
      <c r="D2167" t="s">
        <v>8892</v>
      </c>
      <c r="E2167" t="s">
        <v>8893</v>
      </c>
      <c r="F2167" t="s">
        <v>7</v>
      </c>
      <c r="H2167" t="s">
        <v>115</v>
      </c>
      <c r="K2167" t="s">
        <v>8894</v>
      </c>
      <c r="L2167" t="s">
        <v>8895</v>
      </c>
      <c r="M2167" t="s">
        <v>8896</v>
      </c>
      <c r="N2167" t="s">
        <v>53</v>
      </c>
      <c r="P2167" t="s">
        <v>47</v>
      </c>
      <c r="Q2167">
        <v>2011</v>
      </c>
      <c r="T2167" t="s">
        <v>158</v>
      </c>
      <c r="U2167" t="s">
        <v>37</v>
      </c>
      <c r="V2167" s="1" t="s">
        <v>8897</v>
      </c>
      <c r="W2167" t="s">
        <v>8898</v>
      </c>
      <c r="X2167" t="s">
        <v>679</v>
      </c>
      <c r="Y2167">
        <v>2.2730000000000001</v>
      </c>
      <c r="AA2167">
        <v>2022</v>
      </c>
    </row>
    <row r="2168" spans="2:27" ht="29" x14ac:dyDescent="0.35">
      <c r="B2168">
        <v>2257</v>
      </c>
      <c r="C2168" t="s">
        <v>83</v>
      </c>
      <c r="D2168" s="1" t="s">
        <v>8899</v>
      </c>
      <c r="E2168" t="s">
        <v>8900</v>
      </c>
      <c r="F2168" t="s">
        <v>7</v>
      </c>
      <c r="H2168" t="s">
        <v>86</v>
      </c>
      <c r="K2168" t="s">
        <v>8901</v>
      </c>
      <c r="L2168" t="s">
        <v>567</v>
      </c>
      <c r="N2168" t="s">
        <v>53</v>
      </c>
      <c r="P2168" t="s">
        <v>35</v>
      </c>
      <c r="Q2168">
        <v>2006</v>
      </c>
      <c r="S2168">
        <v>2010</v>
      </c>
      <c r="T2168" t="s">
        <v>36</v>
      </c>
      <c r="U2168" t="s">
        <v>37</v>
      </c>
      <c r="V2168" t="s">
        <v>8902</v>
      </c>
    </row>
    <row r="2169" spans="2:27" x14ac:dyDescent="0.35">
      <c r="B2169">
        <v>2258</v>
      </c>
      <c r="C2169" t="s">
        <v>499</v>
      </c>
      <c r="D2169" t="s">
        <v>8903</v>
      </c>
      <c r="E2169" t="s">
        <v>8904</v>
      </c>
      <c r="F2169" t="s">
        <v>7</v>
      </c>
      <c r="H2169" t="s">
        <v>502</v>
      </c>
      <c r="K2169" t="s">
        <v>1305</v>
      </c>
      <c r="L2169" t="s">
        <v>900</v>
      </c>
      <c r="M2169" t="s">
        <v>8905</v>
      </c>
      <c r="N2169" t="s">
        <v>532</v>
      </c>
      <c r="P2169" t="s">
        <v>47</v>
      </c>
      <c r="Q2169">
        <v>2009</v>
      </c>
      <c r="R2169">
        <v>2009</v>
      </c>
      <c r="T2169" t="s">
        <v>125</v>
      </c>
      <c r="U2169" t="s">
        <v>37</v>
      </c>
      <c r="V2169" t="s">
        <v>8906</v>
      </c>
    </row>
    <row r="2170" spans="2:27" x14ac:dyDescent="0.35">
      <c r="B2170">
        <v>2259</v>
      </c>
      <c r="C2170" t="s">
        <v>1283</v>
      </c>
      <c r="D2170" t="s">
        <v>8907</v>
      </c>
      <c r="E2170" t="s">
        <v>8908</v>
      </c>
      <c r="F2170" t="s">
        <v>7</v>
      </c>
      <c r="H2170" t="s">
        <v>1286</v>
      </c>
      <c r="K2170" t="s">
        <v>531</v>
      </c>
      <c r="L2170" t="s">
        <v>187</v>
      </c>
      <c r="M2170" t="s">
        <v>8909</v>
      </c>
      <c r="N2170" t="s">
        <v>189</v>
      </c>
      <c r="P2170" t="s">
        <v>47</v>
      </c>
      <c r="Q2170">
        <v>2009</v>
      </c>
      <c r="T2170" t="s">
        <v>36</v>
      </c>
      <c r="U2170" t="s">
        <v>37</v>
      </c>
      <c r="V2170" t="s">
        <v>8910</v>
      </c>
    </row>
    <row r="2171" spans="2:27" x14ac:dyDescent="0.35">
      <c r="B2171">
        <v>2260</v>
      </c>
      <c r="C2171" t="s">
        <v>177</v>
      </c>
      <c r="D2171" t="s">
        <v>8911</v>
      </c>
      <c r="E2171" t="s">
        <v>8912</v>
      </c>
      <c r="F2171" t="s">
        <v>7</v>
      </c>
      <c r="H2171" t="s">
        <v>180</v>
      </c>
      <c r="K2171" t="s">
        <v>8913</v>
      </c>
      <c r="L2171" t="s">
        <v>966</v>
      </c>
      <c r="M2171" t="s">
        <v>8914</v>
      </c>
      <c r="N2171" t="s">
        <v>53</v>
      </c>
      <c r="P2171" t="s">
        <v>47</v>
      </c>
      <c r="Q2171">
        <v>2015</v>
      </c>
      <c r="T2171" t="s">
        <v>125</v>
      </c>
      <c r="U2171" t="s">
        <v>533</v>
      </c>
      <c r="V2171" t="s">
        <v>8915</v>
      </c>
    </row>
    <row r="2172" spans="2:27" x14ac:dyDescent="0.35">
      <c r="B2172">
        <v>2261</v>
      </c>
      <c r="C2172" t="s">
        <v>407</v>
      </c>
      <c r="D2172" t="s">
        <v>8916</v>
      </c>
      <c r="E2172" t="s">
        <v>8917</v>
      </c>
      <c r="F2172" t="s">
        <v>7</v>
      </c>
      <c r="H2172" t="s">
        <v>410</v>
      </c>
      <c r="K2172" t="s">
        <v>123</v>
      </c>
      <c r="L2172" t="s">
        <v>543</v>
      </c>
      <c r="M2172" t="s">
        <v>8918</v>
      </c>
      <c r="N2172" t="s">
        <v>197</v>
      </c>
      <c r="P2172" t="s">
        <v>47</v>
      </c>
      <c r="Q2172">
        <v>2003</v>
      </c>
      <c r="T2172" t="s">
        <v>36</v>
      </c>
      <c r="U2172" t="s">
        <v>4878</v>
      </c>
      <c r="V2172" t="s">
        <v>8919</v>
      </c>
    </row>
    <row r="2173" spans="2:27" x14ac:dyDescent="0.35">
      <c r="B2173">
        <v>2262</v>
      </c>
      <c r="C2173" t="s">
        <v>83</v>
      </c>
      <c r="D2173" s="1" t="s">
        <v>8920</v>
      </c>
      <c r="E2173" t="s">
        <v>8921</v>
      </c>
      <c r="F2173" t="s">
        <v>7</v>
      </c>
      <c r="H2173" t="s">
        <v>86</v>
      </c>
      <c r="K2173" t="s">
        <v>7320</v>
      </c>
      <c r="L2173" t="s">
        <v>182</v>
      </c>
      <c r="N2173" t="s">
        <v>53</v>
      </c>
      <c r="P2173" t="s">
        <v>47</v>
      </c>
      <c r="Q2173">
        <v>2007</v>
      </c>
      <c r="T2173" t="s">
        <v>36</v>
      </c>
      <c r="U2173" t="s">
        <v>37</v>
      </c>
      <c r="V2173" t="s">
        <v>8922</v>
      </c>
    </row>
    <row r="2174" spans="2:27" x14ac:dyDescent="0.35">
      <c r="B2174">
        <v>2263</v>
      </c>
      <c r="C2174" t="s">
        <v>407</v>
      </c>
      <c r="D2174" t="s">
        <v>8923</v>
      </c>
      <c r="E2174" t="s">
        <v>8924</v>
      </c>
      <c r="F2174" t="s">
        <v>7</v>
      </c>
      <c r="H2174" t="s">
        <v>410</v>
      </c>
      <c r="K2174" t="s">
        <v>469</v>
      </c>
      <c r="L2174" t="s">
        <v>416</v>
      </c>
      <c r="N2174" t="s">
        <v>134</v>
      </c>
      <c r="P2174" t="s">
        <v>54</v>
      </c>
      <c r="Q2174">
        <v>2002</v>
      </c>
      <c r="T2174" t="s">
        <v>36</v>
      </c>
      <c r="U2174" t="s">
        <v>37</v>
      </c>
      <c r="V2174" t="s">
        <v>8925</v>
      </c>
    </row>
    <row r="2175" spans="2:27" x14ac:dyDescent="0.35">
      <c r="B2175">
        <v>2264</v>
      </c>
      <c r="C2175" t="s">
        <v>39</v>
      </c>
      <c r="D2175" t="s">
        <v>8926</v>
      </c>
      <c r="E2175" t="s">
        <v>8927</v>
      </c>
      <c r="F2175" t="s">
        <v>7</v>
      </c>
      <c r="H2175" t="s">
        <v>42</v>
      </c>
      <c r="K2175" t="s">
        <v>74</v>
      </c>
      <c r="L2175" t="s">
        <v>416</v>
      </c>
      <c r="M2175" t="s">
        <v>8928</v>
      </c>
      <c r="N2175" t="s">
        <v>53</v>
      </c>
      <c r="O2175">
        <v>2</v>
      </c>
      <c r="P2175" t="s">
        <v>47</v>
      </c>
      <c r="Q2175">
        <v>2016</v>
      </c>
      <c r="T2175" t="s">
        <v>36</v>
      </c>
      <c r="U2175" t="s">
        <v>37</v>
      </c>
      <c r="V2175" t="s">
        <v>8929</v>
      </c>
    </row>
    <row r="2176" spans="2:27" x14ac:dyDescent="0.35">
      <c r="B2176">
        <v>2265</v>
      </c>
      <c r="C2176" t="s">
        <v>56</v>
      </c>
      <c r="D2176" t="s">
        <v>8930</v>
      </c>
      <c r="E2176" t="s">
        <v>8931</v>
      </c>
      <c r="F2176" t="s">
        <v>7</v>
      </c>
      <c r="H2176" t="s">
        <v>59</v>
      </c>
      <c r="K2176" t="s">
        <v>480</v>
      </c>
      <c r="L2176" t="s">
        <v>44</v>
      </c>
      <c r="N2176" t="s">
        <v>134</v>
      </c>
      <c r="P2176" t="s">
        <v>47</v>
      </c>
      <c r="Q2176">
        <v>2004</v>
      </c>
      <c r="T2176" t="s">
        <v>36</v>
      </c>
      <c r="U2176" t="s">
        <v>37</v>
      </c>
      <c r="V2176" t="s">
        <v>8932</v>
      </c>
    </row>
    <row r="2177" spans="2:27" x14ac:dyDescent="0.35">
      <c r="B2177">
        <v>2266</v>
      </c>
      <c r="C2177" t="s">
        <v>27</v>
      </c>
      <c r="D2177" t="s">
        <v>8933</v>
      </c>
      <c r="E2177" t="s">
        <v>8934</v>
      </c>
      <c r="F2177" t="s">
        <v>7</v>
      </c>
      <c r="H2177" t="s">
        <v>30</v>
      </c>
      <c r="K2177" t="s">
        <v>469</v>
      </c>
      <c r="L2177" t="s">
        <v>96</v>
      </c>
      <c r="N2177" t="s">
        <v>63</v>
      </c>
      <c r="P2177" t="s">
        <v>35</v>
      </c>
      <c r="Q2177">
        <v>2001</v>
      </c>
      <c r="T2177" t="s">
        <v>36</v>
      </c>
      <c r="U2177" t="s">
        <v>37</v>
      </c>
    </row>
    <row r="2178" spans="2:27" x14ac:dyDescent="0.35">
      <c r="B2178">
        <v>2267</v>
      </c>
      <c r="C2178" t="s">
        <v>56</v>
      </c>
      <c r="D2178" t="s">
        <v>8935</v>
      </c>
      <c r="E2178" t="s">
        <v>8936</v>
      </c>
      <c r="F2178" t="s">
        <v>7</v>
      </c>
      <c r="H2178" t="s">
        <v>59</v>
      </c>
      <c r="K2178" t="s">
        <v>1375</v>
      </c>
      <c r="L2178" t="s">
        <v>96</v>
      </c>
      <c r="M2178" t="s">
        <v>8937</v>
      </c>
      <c r="N2178" t="s">
        <v>63</v>
      </c>
      <c r="P2178" t="s">
        <v>47</v>
      </c>
      <c r="Q2178">
        <v>2018</v>
      </c>
      <c r="T2178" t="s">
        <v>36</v>
      </c>
      <c r="U2178" t="s">
        <v>37</v>
      </c>
      <c r="V2178" t="s">
        <v>8938</v>
      </c>
    </row>
    <row r="2179" spans="2:27" x14ac:dyDescent="0.35">
      <c r="B2179">
        <v>2268</v>
      </c>
      <c r="C2179" t="s">
        <v>217</v>
      </c>
      <c r="D2179" t="s">
        <v>8939</v>
      </c>
      <c r="E2179" t="s">
        <v>8940</v>
      </c>
      <c r="F2179" t="s">
        <v>7</v>
      </c>
      <c r="H2179" t="s">
        <v>220</v>
      </c>
      <c r="K2179" t="s">
        <v>123</v>
      </c>
      <c r="L2179" t="s">
        <v>8941</v>
      </c>
      <c r="N2179" t="s">
        <v>117</v>
      </c>
      <c r="P2179" t="s">
        <v>47</v>
      </c>
      <c r="Q2179">
        <v>2007</v>
      </c>
      <c r="R2179">
        <v>2007</v>
      </c>
      <c r="T2179" t="s">
        <v>36</v>
      </c>
      <c r="U2179" t="s">
        <v>37</v>
      </c>
      <c r="V2179" t="s">
        <v>8942</v>
      </c>
    </row>
    <row r="2180" spans="2:27" ht="29" x14ac:dyDescent="0.35">
      <c r="B2180">
        <v>2269</v>
      </c>
      <c r="C2180" t="s">
        <v>128</v>
      </c>
      <c r="D2180" s="1" t="s">
        <v>8943</v>
      </c>
      <c r="E2180" t="s">
        <v>8944</v>
      </c>
      <c r="F2180" t="s">
        <v>7</v>
      </c>
      <c r="H2180" t="s">
        <v>131</v>
      </c>
      <c r="K2180" t="s">
        <v>123</v>
      </c>
      <c r="L2180" t="s">
        <v>416</v>
      </c>
      <c r="N2180" t="s">
        <v>473</v>
      </c>
      <c r="P2180" t="s">
        <v>47</v>
      </c>
      <c r="Q2180">
        <v>2013</v>
      </c>
      <c r="T2180" t="s">
        <v>36</v>
      </c>
      <c r="U2180" t="s">
        <v>37</v>
      </c>
      <c r="V2180" t="s">
        <v>8945</v>
      </c>
    </row>
    <row r="2181" spans="2:27" x14ac:dyDescent="0.35">
      <c r="B2181">
        <v>2270</v>
      </c>
      <c r="C2181" t="s">
        <v>254</v>
      </c>
      <c r="D2181" t="s">
        <v>8946</v>
      </c>
      <c r="E2181" t="s">
        <v>8947</v>
      </c>
      <c r="F2181" t="s">
        <v>7</v>
      </c>
      <c r="H2181" t="s">
        <v>257</v>
      </c>
      <c r="K2181" t="s">
        <v>1605</v>
      </c>
      <c r="L2181" t="s">
        <v>44</v>
      </c>
      <c r="M2181" t="s">
        <v>8948</v>
      </c>
      <c r="N2181" t="s">
        <v>134</v>
      </c>
      <c r="P2181" t="s">
        <v>47</v>
      </c>
      <c r="Q2181">
        <v>2016</v>
      </c>
      <c r="R2181">
        <v>2016</v>
      </c>
      <c r="T2181" t="s">
        <v>36</v>
      </c>
      <c r="U2181" t="s">
        <v>37</v>
      </c>
      <c r="V2181" t="s">
        <v>8949</v>
      </c>
    </row>
    <row r="2182" spans="2:27" x14ac:dyDescent="0.35">
      <c r="B2182">
        <v>2271</v>
      </c>
      <c r="C2182" t="s">
        <v>56</v>
      </c>
      <c r="D2182" t="s">
        <v>8950</v>
      </c>
      <c r="E2182" t="s">
        <v>8951</v>
      </c>
      <c r="F2182" t="s">
        <v>7</v>
      </c>
      <c r="H2182" t="s">
        <v>59</v>
      </c>
      <c r="K2182" t="s">
        <v>8952</v>
      </c>
      <c r="L2182" t="s">
        <v>8953</v>
      </c>
      <c r="N2182" t="s">
        <v>8954</v>
      </c>
      <c r="P2182" t="s">
        <v>47</v>
      </c>
      <c r="Q2182">
        <v>2009</v>
      </c>
      <c r="T2182" t="s">
        <v>36</v>
      </c>
      <c r="U2182" t="s">
        <v>37</v>
      </c>
      <c r="V2182" t="s">
        <v>8955</v>
      </c>
    </row>
    <row r="2183" spans="2:27" x14ac:dyDescent="0.35">
      <c r="B2183">
        <v>2272</v>
      </c>
      <c r="C2183" t="s">
        <v>56</v>
      </c>
      <c r="D2183" t="s">
        <v>8956</v>
      </c>
      <c r="E2183" t="s">
        <v>8957</v>
      </c>
      <c r="F2183" t="s">
        <v>7</v>
      </c>
      <c r="H2183" t="s">
        <v>59</v>
      </c>
      <c r="K2183" t="s">
        <v>8958</v>
      </c>
      <c r="L2183" t="s">
        <v>416</v>
      </c>
      <c r="N2183" t="s">
        <v>134</v>
      </c>
      <c r="P2183" t="s">
        <v>54</v>
      </c>
      <c r="Q2183">
        <v>1999</v>
      </c>
      <c r="S2183">
        <v>2000</v>
      </c>
      <c r="T2183" t="s">
        <v>36</v>
      </c>
      <c r="U2183" t="s">
        <v>37</v>
      </c>
    </row>
    <row r="2184" spans="2:27" x14ac:dyDescent="0.35">
      <c r="B2184">
        <v>2273</v>
      </c>
      <c r="C2184" t="s">
        <v>56</v>
      </c>
      <c r="D2184" t="s">
        <v>8959</v>
      </c>
      <c r="E2184" t="s">
        <v>8960</v>
      </c>
      <c r="F2184" t="s">
        <v>7</v>
      </c>
      <c r="H2184" t="s">
        <v>59</v>
      </c>
      <c r="K2184" t="s">
        <v>8961</v>
      </c>
      <c r="L2184" t="s">
        <v>317</v>
      </c>
      <c r="N2184" t="s">
        <v>53</v>
      </c>
      <c r="P2184" t="s">
        <v>35</v>
      </c>
      <c r="Q2184">
        <v>2004</v>
      </c>
      <c r="T2184" t="s">
        <v>36</v>
      </c>
      <c r="U2184" t="s">
        <v>37</v>
      </c>
      <c r="V2184" t="s">
        <v>8962</v>
      </c>
    </row>
    <row r="2185" spans="2:27" x14ac:dyDescent="0.35">
      <c r="B2185">
        <v>2274</v>
      </c>
      <c r="C2185" t="s">
        <v>254</v>
      </c>
      <c r="D2185" t="s">
        <v>8963</v>
      </c>
      <c r="E2185" t="s">
        <v>8964</v>
      </c>
      <c r="F2185" t="s">
        <v>7</v>
      </c>
      <c r="H2185" t="s">
        <v>257</v>
      </c>
      <c r="K2185" t="s">
        <v>8965</v>
      </c>
      <c r="L2185" t="s">
        <v>416</v>
      </c>
      <c r="N2185" t="s">
        <v>134</v>
      </c>
      <c r="P2185" t="s">
        <v>47</v>
      </c>
      <c r="Q2185">
        <v>2002</v>
      </c>
      <c r="T2185" t="s">
        <v>36</v>
      </c>
      <c r="U2185" t="s">
        <v>37</v>
      </c>
      <c r="V2185" t="s">
        <v>525</v>
      </c>
    </row>
    <row r="2186" spans="2:27" x14ac:dyDescent="0.35">
      <c r="B2186">
        <v>2275</v>
      </c>
      <c r="C2186" t="s">
        <v>91</v>
      </c>
      <c r="D2186" t="s">
        <v>8966</v>
      </c>
      <c r="E2186" t="s">
        <v>8967</v>
      </c>
      <c r="F2186" t="s">
        <v>273</v>
      </c>
      <c r="H2186" t="s">
        <v>94</v>
      </c>
      <c r="I2186" t="s">
        <v>1579</v>
      </c>
      <c r="K2186" t="s">
        <v>928</v>
      </c>
      <c r="L2186" t="s">
        <v>75</v>
      </c>
      <c r="M2186" t="s">
        <v>8968</v>
      </c>
      <c r="N2186" t="s">
        <v>53</v>
      </c>
      <c r="P2186" t="s">
        <v>47</v>
      </c>
      <c r="Q2186">
        <v>2008</v>
      </c>
      <c r="T2186" t="s">
        <v>36</v>
      </c>
      <c r="U2186" t="s">
        <v>37</v>
      </c>
      <c r="V2186" t="s">
        <v>8969</v>
      </c>
    </row>
    <row r="2187" spans="2:27" x14ac:dyDescent="0.35">
      <c r="B2187">
        <v>2276</v>
      </c>
      <c r="C2187" t="s">
        <v>91</v>
      </c>
      <c r="D2187" t="s">
        <v>8970</v>
      </c>
      <c r="E2187" t="s">
        <v>8971</v>
      </c>
      <c r="F2187" t="s">
        <v>7</v>
      </c>
      <c r="H2187" t="s">
        <v>94</v>
      </c>
      <c r="K2187" t="s">
        <v>74</v>
      </c>
      <c r="L2187" t="s">
        <v>294</v>
      </c>
      <c r="N2187" t="s">
        <v>53</v>
      </c>
      <c r="P2187" t="s">
        <v>47</v>
      </c>
      <c r="Q2187">
        <v>2011</v>
      </c>
      <c r="T2187" t="s">
        <v>36</v>
      </c>
      <c r="U2187" t="s">
        <v>37</v>
      </c>
      <c r="V2187" t="s">
        <v>8972</v>
      </c>
    </row>
    <row r="2188" spans="2:27" x14ac:dyDescent="0.35">
      <c r="B2188">
        <v>2277</v>
      </c>
      <c r="C2188" t="s">
        <v>177</v>
      </c>
      <c r="D2188" t="s">
        <v>8973</v>
      </c>
      <c r="E2188" t="s">
        <v>8974</v>
      </c>
      <c r="F2188" t="s">
        <v>7</v>
      </c>
      <c r="H2188" t="s">
        <v>180</v>
      </c>
      <c r="K2188" t="s">
        <v>8975</v>
      </c>
      <c r="L2188" t="s">
        <v>96</v>
      </c>
      <c r="N2188" t="s">
        <v>63</v>
      </c>
      <c r="P2188" t="s">
        <v>54</v>
      </c>
      <c r="Q2188">
        <v>2008</v>
      </c>
      <c r="T2188" t="s">
        <v>36</v>
      </c>
      <c r="U2188" t="s">
        <v>37</v>
      </c>
      <c r="V2188" t="s">
        <v>8976</v>
      </c>
    </row>
    <row r="2189" spans="2:27" x14ac:dyDescent="0.35">
      <c r="B2189">
        <v>2278</v>
      </c>
      <c r="C2189" t="s">
        <v>91</v>
      </c>
      <c r="D2189" t="s">
        <v>8977</v>
      </c>
      <c r="E2189" t="s">
        <v>8978</v>
      </c>
      <c r="F2189" t="s">
        <v>7</v>
      </c>
      <c r="H2189" t="s">
        <v>94</v>
      </c>
      <c r="K2189" t="s">
        <v>74</v>
      </c>
      <c r="L2189" t="s">
        <v>294</v>
      </c>
      <c r="M2189" t="s">
        <v>8979</v>
      </c>
      <c r="N2189" t="s">
        <v>63</v>
      </c>
      <c r="P2189" t="s">
        <v>47</v>
      </c>
      <c r="Q2189">
        <v>2018</v>
      </c>
      <c r="T2189" t="s">
        <v>36</v>
      </c>
      <c r="U2189" t="s">
        <v>37</v>
      </c>
      <c r="V2189" t="s">
        <v>8980</v>
      </c>
    </row>
    <row r="2190" spans="2:27" x14ac:dyDescent="0.35">
      <c r="B2190">
        <v>2279</v>
      </c>
      <c r="C2190" t="s">
        <v>128</v>
      </c>
      <c r="D2190" s="1" t="s">
        <v>8981</v>
      </c>
      <c r="E2190" t="s">
        <v>8982</v>
      </c>
      <c r="F2190" t="s">
        <v>7</v>
      </c>
      <c r="H2190" t="s">
        <v>131</v>
      </c>
      <c r="K2190" t="s">
        <v>774</v>
      </c>
      <c r="L2190" t="s">
        <v>416</v>
      </c>
      <c r="M2190" t="s">
        <v>8983</v>
      </c>
      <c r="N2190" t="s">
        <v>117</v>
      </c>
      <c r="P2190" t="s">
        <v>47</v>
      </c>
      <c r="Q2190">
        <v>2005</v>
      </c>
      <c r="T2190" t="s">
        <v>36</v>
      </c>
      <c r="U2190" t="s">
        <v>676</v>
      </c>
      <c r="V2190" t="s">
        <v>7170</v>
      </c>
    </row>
    <row r="2191" spans="2:27" x14ac:dyDescent="0.35">
      <c r="B2191">
        <v>2280</v>
      </c>
      <c r="C2191" t="s">
        <v>302</v>
      </c>
      <c r="D2191" t="s">
        <v>8984</v>
      </c>
      <c r="E2191" t="s">
        <v>8985</v>
      </c>
      <c r="F2191" t="s">
        <v>7</v>
      </c>
      <c r="H2191" t="s">
        <v>305</v>
      </c>
      <c r="K2191" t="s">
        <v>8986</v>
      </c>
      <c r="L2191" t="s">
        <v>966</v>
      </c>
      <c r="M2191" t="s">
        <v>8987</v>
      </c>
      <c r="N2191" t="s">
        <v>134</v>
      </c>
      <c r="P2191" t="s">
        <v>47</v>
      </c>
      <c r="Q2191">
        <v>2018</v>
      </c>
      <c r="R2191">
        <v>2021</v>
      </c>
      <c r="T2191" t="s">
        <v>158</v>
      </c>
      <c r="U2191" t="s">
        <v>37</v>
      </c>
      <c r="V2191" t="s">
        <v>8988</v>
      </c>
      <c r="X2191" t="s">
        <v>2201</v>
      </c>
      <c r="Y2191">
        <v>43</v>
      </c>
      <c r="Z2191">
        <v>2005</v>
      </c>
      <c r="AA2191">
        <v>2030</v>
      </c>
    </row>
    <row r="2192" spans="2:27" x14ac:dyDescent="0.35">
      <c r="B2192">
        <v>2281</v>
      </c>
      <c r="C2192" t="s">
        <v>39</v>
      </c>
      <c r="D2192" t="s">
        <v>8989</v>
      </c>
      <c r="E2192" t="s">
        <v>8990</v>
      </c>
      <c r="F2192" t="s">
        <v>7</v>
      </c>
      <c r="H2192" t="s">
        <v>42</v>
      </c>
      <c r="K2192" t="s">
        <v>60</v>
      </c>
      <c r="L2192" t="s">
        <v>317</v>
      </c>
      <c r="M2192" t="s">
        <v>551</v>
      </c>
      <c r="N2192" t="s">
        <v>117</v>
      </c>
      <c r="P2192" t="s">
        <v>47</v>
      </c>
      <c r="Q2192">
        <v>2009</v>
      </c>
      <c r="T2192" t="s">
        <v>36</v>
      </c>
      <c r="U2192" t="s">
        <v>37</v>
      </c>
      <c r="V2192" t="s">
        <v>8991</v>
      </c>
    </row>
    <row r="2193" spans="2:27" x14ac:dyDescent="0.35">
      <c r="B2193">
        <v>2282</v>
      </c>
      <c r="C2193" t="s">
        <v>407</v>
      </c>
      <c r="D2193" t="s">
        <v>8992</v>
      </c>
      <c r="E2193" t="s">
        <v>8993</v>
      </c>
      <c r="F2193" t="s">
        <v>273</v>
      </c>
      <c r="H2193" t="s">
        <v>410</v>
      </c>
      <c r="K2193" t="s">
        <v>469</v>
      </c>
      <c r="L2193" t="s">
        <v>75</v>
      </c>
      <c r="N2193" t="s">
        <v>53</v>
      </c>
      <c r="P2193" t="s">
        <v>47</v>
      </c>
      <c r="Q2193">
        <v>2003</v>
      </c>
      <c r="T2193" t="s">
        <v>36</v>
      </c>
      <c r="U2193" t="s">
        <v>37</v>
      </c>
      <c r="V2193" t="s">
        <v>8994</v>
      </c>
    </row>
    <row r="2194" spans="2:27" x14ac:dyDescent="0.35">
      <c r="B2194">
        <v>2283</v>
      </c>
      <c r="C2194" t="s">
        <v>1283</v>
      </c>
      <c r="D2194" t="s">
        <v>8995</v>
      </c>
      <c r="E2194" t="s">
        <v>8996</v>
      </c>
      <c r="F2194" t="s">
        <v>7</v>
      </c>
      <c r="H2194" t="s">
        <v>1286</v>
      </c>
      <c r="K2194" t="s">
        <v>80</v>
      </c>
      <c r="L2194" t="s">
        <v>32</v>
      </c>
      <c r="N2194" t="s">
        <v>34</v>
      </c>
      <c r="P2194" t="s">
        <v>47</v>
      </c>
      <c r="Q2194">
        <v>2013</v>
      </c>
      <c r="T2194" t="s">
        <v>36</v>
      </c>
      <c r="U2194" t="s">
        <v>37</v>
      </c>
      <c r="V2194" t="s">
        <v>8997</v>
      </c>
    </row>
    <row r="2195" spans="2:27" x14ac:dyDescent="0.35">
      <c r="B2195">
        <v>2284</v>
      </c>
      <c r="C2195" t="s">
        <v>177</v>
      </c>
      <c r="D2195" t="s">
        <v>8998</v>
      </c>
      <c r="E2195" t="s">
        <v>8999</v>
      </c>
      <c r="F2195" t="s">
        <v>7</v>
      </c>
      <c r="H2195" t="s">
        <v>180</v>
      </c>
      <c r="K2195" t="s">
        <v>2300</v>
      </c>
      <c r="L2195" t="s">
        <v>317</v>
      </c>
      <c r="N2195" t="s">
        <v>53</v>
      </c>
      <c r="P2195" t="s">
        <v>54</v>
      </c>
      <c r="Q2195">
        <v>2004</v>
      </c>
      <c r="T2195" t="s">
        <v>36</v>
      </c>
      <c r="U2195" t="s">
        <v>37</v>
      </c>
      <c r="V2195" t="s">
        <v>9000</v>
      </c>
    </row>
    <row r="2196" spans="2:27" x14ac:dyDescent="0.35">
      <c r="B2196">
        <v>2285</v>
      </c>
      <c r="C2196" t="s">
        <v>112</v>
      </c>
      <c r="D2196" t="s">
        <v>9001</v>
      </c>
      <c r="E2196" t="s">
        <v>9002</v>
      </c>
      <c r="F2196" t="s">
        <v>7</v>
      </c>
      <c r="H2196" t="s">
        <v>115</v>
      </c>
      <c r="K2196" t="s">
        <v>9003</v>
      </c>
      <c r="L2196" t="s">
        <v>32</v>
      </c>
      <c r="N2196" t="s">
        <v>34</v>
      </c>
      <c r="P2196" t="s">
        <v>47</v>
      </c>
      <c r="Q2196">
        <v>2007</v>
      </c>
      <c r="T2196" t="s">
        <v>36</v>
      </c>
      <c r="U2196" t="s">
        <v>37</v>
      </c>
      <c r="V2196" t="s">
        <v>9004</v>
      </c>
    </row>
    <row r="2197" spans="2:27" x14ac:dyDescent="0.35">
      <c r="B2197">
        <v>2286</v>
      </c>
      <c r="C2197" t="s">
        <v>39</v>
      </c>
      <c r="D2197" t="s">
        <v>9005</v>
      </c>
      <c r="E2197" t="s">
        <v>9006</v>
      </c>
      <c r="F2197" t="s">
        <v>7</v>
      </c>
      <c r="H2197" t="s">
        <v>42</v>
      </c>
      <c r="K2197" t="s">
        <v>1062</v>
      </c>
      <c r="L2197" t="s">
        <v>32</v>
      </c>
      <c r="N2197" t="s">
        <v>34</v>
      </c>
      <c r="P2197" t="s">
        <v>47</v>
      </c>
      <c r="Q2197">
        <v>1999</v>
      </c>
      <c r="T2197" t="s">
        <v>36</v>
      </c>
      <c r="U2197" t="s">
        <v>37</v>
      </c>
      <c r="V2197" t="s">
        <v>9007</v>
      </c>
    </row>
    <row r="2198" spans="2:27" x14ac:dyDescent="0.35">
      <c r="B2198">
        <v>2287</v>
      </c>
      <c r="C2198" t="s">
        <v>128</v>
      </c>
      <c r="D2198" s="1" t="s">
        <v>9008</v>
      </c>
      <c r="E2198" t="s">
        <v>9009</v>
      </c>
      <c r="F2198" t="s">
        <v>7</v>
      </c>
      <c r="H2198" t="s">
        <v>131</v>
      </c>
      <c r="K2198" t="s">
        <v>503</v>
      </c>
      <c r="L2198" t="s">
        <v>32</v>
      </c>
      <c r="N2198" t="s">
        <v>34</v>
      </c>
      <c r="P2198" t="s">
        <v>47</v>
      </c>
      <c r="Q2198">
        <v>2003</v>
      </c>
      <c r="T2198" t="s">
        <v>36</v>
      </c>
      <c r="U2198" t="s">
        <v>37</v>
      </c>
      <c r="V2198" t="s">
        <v>9010</v>
      </c>
    </row>
    <row r="2199" spans="2:27" x14ac:dyDescent="0.35">
      <c r="B2199">
        <v>2288</v>
      </c>
      <c r="C2199" t="s">
        <v>91</v>
      </c>
      <c r="D2199" t="s">
        <v>9011</v>
      </c>
      <c r="E2199" t="s">
        <v>9012</v>
      </c>
      <c r="F2199" t="s">
        <v>7</v>
      </c>
      <c r="H2199" t="s">
        <v>94</v>
      </c>
      <c r="K2199" t="s">
        <v>503</v>
      </c>
      <c r="L2199" t="s">
        <v>294</v>
      </c>
      <c r="M2199" t="s">
        <v>551</v>
      </c>
      <c r="N2199" t="s">
        <v>675</v>
      </c>
      <c r="P2199" t="s">
        <v>47</v>
      </c>
      <c r="Q2199">
        <v>2002</v>
      </c>
      <c r="T2199" t="s">
        <v>36</v>
      </c>
      <c r="U2199" t="s">
        <v>37</v>
      </c>
      <c r="V2199" t="s">
        <v>9013</v>
      </c>
    </row>
    <row r="2200" spans="2:27" x14ac:dyDescent="0.35">
      <c r="B2200">
        <v>2289</v>
      </c>
      <c r="C2200" t="s">
        <v>56</v>
      </c>
      <c r="D2200" t="s">
        <v>9014</v>
      </c>
      <c r="E2200" t="s">
        <v>9015</v>
      </c>
      <c r="F2200" t="s">
        <v>7</v>
      </c>
      <c r="H2200" t="s">
        <v>59</v>
      </c>
      <c r="K2200" t="s">
        <v>74</v>
      </c>
      <c r="L2200" t="s">
        <v>96</v>
      </c>
      <c r="M2200" t="s">
        <v>9016</v>
      </c>
      <c r="N2200" t="s">
        <v>63</v>
      </c>
      <c r="O2200">
        <v>2</v>
      </c>
      <c r="P2200" t="s">
        <v>47</v>
      </c>
      <c r="Q2200">
        <v>2018</v>
      </c>
      <c r="T2200" t="s">
        <v>36</v>
      </c>
      <c r="U2200" t="s">
        <v>37</v>
      </c>
      <c r="V2200" t="s">
        <v>9017</v>
      </c>
    </row>
    <row r="2201" spans="2:27" x14ac:dyDescent="0.35">
      <c r="B2201">
        <v>2290</v>
      </c>
      <c r="C2201" t="s">
        <v>1283</v>
      </c>
      <c r="D2201" t="s">
        <v>9018</v>
      </c>
      <c r="E2201" t="s">
        <v>9019</v>
      </c>
      <c r="F2201" t="s">
        <v>7</v>
      </c>
      <c r="H2201" t="s">
        <v>1286</v>
      </c>
      <c r="K2201" t="s">
        <v>1122</v>
      </c>
      <c r="L2201" t="s">
        <v>44</v>
      </c>
      <c r="M2201" t="s">
        <v>9020</v>
      </c>
      <c r="N2201" t="s">
        <v>134</v>
      </c>
      <c r="P2201" t="s">
        <v>47</v>
      </c>
      <c r="Q2201">
        <v>2011</v>
      </c>
      <c r="T2201" t="s">
        <v>36</v>
      </c>
      <c r="U2201" t="s">
        <v>37</v>
      </c>
      <c r="V2201" t="s">
        <v>9021</v>
      </c>
    </row>
    <row r="2202" spans="2:27" x14ac:dyDescent="0.35">
      <c r="B2202">
        <v>2291</v>
      </c>
      <c r="C2202" t="s">
        <v>1283</v>
      </c>
      <c r="D2202" t="s">
        <v>9022</v>
      </c>
      <c r="E2202" t="s">
        <v>9023</v>
      </c>
      <c r="F2202" t="s">
        <v>7</v>
      </c>
      <c r="H2202" t="s">
        <v>1286</v>
      </c>
      <c r="K2202" t="s">
        <v>954</v>
      </c>
      <c r="L2202" t="s">
        <v>187</v>
      </c>
      <c r="M2202" t="s">
        <v>9024</v>
      </c>
      <c r="N2202" t="s">
        <v>189</v>
      </c>
      <c r="P2202" t="s">
        <v>47</v>
      </c>
      <c r="Q2202">
        <v>2015</v>
      </c>
      <c r="T2202" t="s">
        <v>36</v>
      </c>
      <c r="U2202" t="s">
        <v>37</v>
      </c>
      <c r="V2202" t="s">
        <v>9025</v>
      </c>
    </row>
    <row r="2203" spans="2:27" x14ac:dyDescent="0.35">
      <c r="B2203">
        <v>2292</v>
      </c>
      <c r="C2203" t="s">
        <v>1283</v>
      </c>
      <c r="D2203" t="s">
        <v>9026</v>
      </c>
      <c r="E2203" t="s">
        <v>9027</v>
      </c>
      <c r="F2203" t="s">
        <v>7</v>
      </c>
      <c r="H2203" t="s">
        <v>1286</v>
      </c>
      <c r="K2203" t="s">
        <v>9028</v>
      </c>
      <c r="L2203" t="s">
        <v>44</v>
      </c>
      <c r="M2203" t="s">
        <v>9029</v>
      </c>
      <c r="N2203" t="s">
        <v>134</v>
      </c>
      <c r="P2203" t="s">
        <v>54</v>
      </c>
      <c r="Q2203">
        <v>2011</v>
      </c>
      <c r="S2203">
        <f>2020</f>
        <v>2020</v>
      </c>
      <c r="T2203" t="s">
        <v>36</v>
      </c>
      <c r="U2203" t="s">
        <v>37</v>
      </c>
      <c r="V2203" t="s">
        <v>9030</v>
      </c>
    </row>
    <row r="2204" spans="2:27" x14ac:dyDescent="0.35">
      <c r="B2204">
        <v>2293</v>
      </c>
      <c r="C2204" t="s">
        <v>217</v>
      </c>
      <c r="D2204" t="s">
        <v>9031</v>
      </c>
      <c r="E2204" t="s">
        <v>9032</v>
      </c>
      <c r="F2204" t="s">
        <v>7</v>
      </c>
      <c r="H2204" t="s">
        <v>220</v>
      </c>
      <c r="K2204" t="s">
        <v>542</v>
      </c>
      <c r="L2204" t="s">
        <v>187</v>
      </c>
      <c r="M2204" t="s">
        <v>9033</v>
      </c>
      <c r="N2204" t="s">
        <v>189</v>
      </c>
      <c r="P2204" t="s">
        <v>47</v>
      </c>
      <c r="Q2204">
        <v>2007</v>
      </c>
      <c r="T2204" t="s">
        <v>36</v>
      </c>
      <c r="U2204" t="s">
        <v>190</v>
      </c>
      <c r="V2204" t="s">
        <v>7415</v>
      </c>
    </row>
    <row r="2205" spans="2:27" x14ac:dyDescent="0.35">
      <c r="B2205">
        <v>2294</v>
      </c>
      <c r="C2205" t="s">
        <v>261</v>
      </c>
      <c r="D2205" t="s">
        <v>9034</v>
      </c>
      <c r="E2205" t="s">
        <v>9035</v>
      </c>
      <c r="F2205" t="s">
        <v>7</v>
      </c>
      <c r="H2205" t="s">
        <v>264</v>
      </c>
      <c r="K2205" t="s">
        <v>9036</v>
      </c>
      <c r="L2205" t="s">
        <v>9037</v>
      </c>
      <c r="M2205" t="s">
        <v>9038</v>
      </c>
      <c r="N2205" t="s">
        <v>134</v>
      </c>
      <c r="P2205" t="s">
        <v>54</v>
      </c>
      <c r="Q2205">
        <v>2008</v>
      </c>
      <c r="S2205">
        <f>2020</f>
        <v>2020</v>
      </c>
      <c r="T2205" t="s">
        <v>36</v>
      </c>
      <c r="U2205" t="s">
        <v>37</v>
      </c>
      <c r="V2205" t="s">
        <v>9039</v>
      </c>
      <c r="W2205" t="s">
        <v>2923</v>
      </c>
      <c r="X2205" t="s">
        <v>679</v>
      </c>
      <c r="Y2205">
        <v>40</v>
      </c>
      <c r="Z2205">
        <v>2007</v>
      </c>
      <c r="AA2205">
        <v>2020</v>
      </c>
    </row>
    <row r="2206" spans="2:27" x14ac:dyDescent="0.35">
      <c r="B2206">
        <v>2296</v>
      </c>
      <c r="C2206" t="s">
        <v>261</v>
      </c>
      <c r="D2206" t="s">
        <v>9040</v>
      </c>
      <c r="E2206" t="s">
        <v>9041</v>
      </c>
      <c r="F2206" t="s">
        <v>7</v>
      </c>
      <c r="H2206" t="s">
        <v>264</v>
      </c>
      <c r="K2206" t="s">
        <v>9042</v>
      </c>
      <c r="L2206" t="s">
        <v>1548</v>
      </c>
      <c r="M2206" t="s">
        <v>9043</v>
      </c>
      <c r="N2206" t="s">
        <v>53</v>
      </c>
      <c r="P2206" t="s">
        <v>47</v>
      </c>
      <c r="Q2206">
        <v>2012</v>
      </c>
      <c r="T2206" t="s">
        <v>36</v>
      </c>
      <c r="U2206" t="s">
        <v>37</v>
      </c>
      <c r="V2206" t="s">
        <v>9044</v>
      </c>
    </row>
    <row r="2207" spans="2:27" x14ac:dyDescent="0.35">
      <c r="B2207">
        <v>2297</v>
      </c>
      <c r="C2207" t="s">
        <v>1283</v>
      </c>
      <c r="D2207" t="s">
        <v>9045</v>
      </c>
      <c r="E2207" t="s">
        <v>9046</v>
      </c>
      <c r="F2207" t="s">
        <v>7</v>
      </c>
      <c r="H2207" t="s">
        <v>1286</v>
      </c>
      <c r="K2207" t="s">
        <v>484</v>
      </c>
      <c r="L2207" t="s">
        <v>187</v>
      </c>
      <c r="M2207" t="s">
        <v>9047</v>
      </c>
      <c r="N2207" t="s">
        <v>189</v>
      </c>
      <c r="P2207" t="s">
        <v>47</v>
      </c>
      <c r="Q2207">
        <v>2011</v>
      </c>
      <c r="T2207" t="s">
        <v>36</v>
      </c>
      <c r="U2207" t="s">
        <v>37</v>
      </c>
      <c r="V2207" t="s">
        <v>9048</v>
      </c>
    </row>
    <row r="2208" spans="2:27" x14ac:dyDescent="0.35">
      <c r="B2208">
        <v>2298</v>
      </c>
      <c r="C2208" t="s">
        <v>1283</v>
      </c>
      <c r="D2208" t="s">
        <v>9049</v>
      </c>
      <c r="E2208" t="s">
        <v>9050</v>
      </c>
      <c r="F2208" t="s">
        <v>7</v>
      </c>
      <c r="H2208" t="s">
        <v>1286</v>
      </c>
      <c r="K2208" t="s">
        <v>484</v>
      </c>
      <c r="L2208" t="s">
        <v>187</v>
      </c>
      <c r="M2208" t="s">
        <v>9051</v>
      </c>
      <c r="N2208" t="s">
        <v>189</v>
      </c>
      <c r="P2208" t="s">
        <v>47</v>
      </c>
      <c r="Q2208">
        <v>2005</v>
      </c>
      <c r="T2208" t="s">
        <v>36</v>
      </c>
      <c r="U2208" t="s">
        <v>37</v>
      </c>
      <c r="V2208" t="s">
        <v>9052</v>
      </c>
    </row>
    <row r="2209" spans="2:27" x14ac:dyDescent="0.35">
      <c r="B2209">
        <v>2299</v>
      </c>
      <c r="C2209" t="s">
        <v>1283</v>
      </c>
      <c r="D2209" t="s">
        <v>9053</v>
      </c>
      <c r="E2209" t="s">
        <v>9054</v>
      </c>
      <c r="F2209" t="s">
        <v>7</v>
      </c>
      <c r="H2209" t="s">
        <v>1286</v>
      </c>
      <c r="K2209" t="s">
        <v>9055</v>
      </c>
      <c r="L2209" t="s">
        <v>96</v>
      </c>
      <c r="M2209" t="s">
        <v>9056</v>
      </c>
      <c r="N2209" t="s">
        <v>34</v>
      </c>
      <c r="P2209" t="s">
        <v>47</v>
      </c>
      <c r="Q2209">
        <v>2006</v>
      </c>
      <c r="T2209" t="s">
        <v>36</v>
      </c>
      <c r="U2209" t="s">
        <v>37</v>
      </c>
      <c r="V2209" t="s">
        <v>9057</v>
      </c>
    </row>
    <row r="2210" spans="2:27" x14ac:dyDescent="0.35">
      <c r="B2210">
        <v>2300</v>
      </c>
      <c r="C2210" t="s">
        <v>1283</v>
      </c>
      <c r="D2210" t="s">
        <v>9058</v>
      </c>
      <c r="E2210" t="s">
        <v>9059</v>
      </c>
      <c r="F2210" t="s">
        <v>7</v>
      </c>
      <c r="H2210" t="s">
        <v>1286</v>
      </c>
      <c r="K2210" t="s">
        <v>454</v>
      </c>
      <c r="L2210" t="s">
        <v>187</v>
      </c>
      <c r="M2210" t="s">
        <v>9060</v>
      </c>
      <c r="N2210" t="s">
        <v>189</v>
      </c>
      <c r="P2210" t="s">
        <v>47</v>
      </c>
      <c r="Q2210">
        <v>2011</v>
      </c>
      <c r="T2210" t="s">
        <v>36</v>
      </c>
      <c r="U2210" t="s">
        <v>37</v>
      </c>
      <c r="V2210" t="s">
        <v>9061</v>
      </c>
    </row>
    <row r="2211" spans="2:27" x14ac:dyDescent="0.35">
      <c r="B2211">
        <v>2301</v>
      </c>
      <c r="C2211" t="s">
        <v>1283</v>
      </c>
      <c r="D2211" t="s">
        <v>9062</v>
      </c>
      <c r="E2211" t="s">
        <v>9063</v>
      </c>
      <c r="F2211" t="s">
        <v>7</v>
      </c>
      <c r="H2211" t="s">
        <v>1286</v>
      </c>
      <c r="K2211" t="s">
        <v>9064</v>
      </c>
      <c r="L2211" t="s">
        <v>44</v>
      </c>
      <c r="M2211" t="s">
        <v>9065</v>
      </c>
      <c r="N2211" t="s">
        <v>169</v>
      </c>
      <c r="P2211" t="s">
        <v>47</v>
      </c>
      <c r="Q2211">
        <v>2008</v>
      </c>
      <c r="T2211" t="s">
        <v>36</v>
      </c>
      <c r="U2211" t="s">
        <v>37</v>
      </c>
      <c r="V2211" t="s">
        <v>9066</v>
      </c>
    </row>
    <row r="2212" spans="2:27" x14ac:dyDescent="0.35">
      <c r="B2212">
        <v>2302</v>
      </c>
      <c r="C2212" t="s">
        <v>1283</v>
      </c>
      <c r="D2212" t="s">
        <v>9067</v>
      </c>
      <c r="E2212" t="s">
        <v>9068</v>
      </c>
      <c r="F2212" t="s">
        <v>7</v>
      </c>
      <c r="H2212" t="s">
        <v>1286</v>
      </c>
      <c r="K2212" t="s">
        <v>542</v>
      </c>
      <c r="L2212" t="s">
        <v>187</v>
      </c>
      <c r="M2212" t="s">
        <v>9069</v>
      </c>
      <c r="N2212" t="s">
        <v>189</v>
      </c>
      <c r="P2212" t="s">
        <v>47</v>
      </c>
      <c r="Q2212">
        <v>2013</v>
      </c>
      <c r="T2212" t="s">
        <v>36</v>
      </c>
      <c r="U2212" t="s">
        <v>37</v>
      </c>
      <c r="V2212" t="s">
        <v>9070</v>
      </c>
    </row>
    <row r="2213" spans="2:27" x14ac:dyDescent="0.35">
      <c r="B2213">
        <v>2304</v>
      </c>
      <c r="C2213" t="s">
        <v>1283</v>
      </c>
      <c r="D2213" t="s">
        <v>9071</v>
      </c>
      <c r="E2213" t="s">
        <v>9072</v>
      </c>
      <c r="F2213" t="s">
        <v>7</v>
      </c>
      <c r="H2213" t="s">
        <v>1286</v>
      </c>
      <c r="K2213" t="s">
        <v>389</v>
      </c>
      <c r="L2213" t="s">
        <v>44</v>
      </c>
      <c r="M2213" t="s">
        <v>9073</v>
      </c>
      <c r="N2213" t="s">
        <v>319</v>
      </c>
      <c r="P2213" t="s">
        <v>47</v>
      </c>
      <c r="Q2213">
        <v>2006</v>
      </c>
      <c r="S2213">
        <f>2025</f>
        <v>2025</v>
      </c>
      <c r="T2213" t="s">
        <v>36</v>
      </c>
      <c r="U2213" t="s">
        <v>37</v>
      </c>
      <c r="V2213" t="s">
        <v>9074</v>
      </c>
    </row>
    <row r="2214" spans="2:27" x14ac:dyDescent="0.35">
      <c r="B2214">
        <v>2305</v>
      </c>
      <c r="C2214" t="s">
        <v>1283</v>
      </c>
      <c r="D2214" t="s">
        <v>9075</v>
      </c>
      <c r="E2214" t="s">
        <v>9076</v>
      </c>
      <c r="F2214" t="s">
        <v>7</v>
      </c>
      <c r="H2214" t="s">
        <v>1286</v>
      </c>
      <c r="K2214" t="s">
        <v>5703</v>
      </c>
      <c r="L2214" t="s">
        <v>61</v>
      </c>
      <c r="M2214" t="s">
        <v>9077</v>
      </c>
      <c r="N2214" t="s">
        <v>63</v>
      </c>
      <c r="P2214" t="s">
        <v>47</v>
      </c>
      <c r="Q2214">
        <v>2019</v>
      </c>
      <c r="T2214" t="s">
        <v>36</v>
      </c>
      <c r="U2214" t="s">
        <v>37</v>
      </c>
      <c r="V2214" t="s">
        <v>9078</v>
      </c>
    </row>
    <row r="2215" spans="2:27" x14ac:dyDescent="0.35">
      <c r="B2215">
        <v>2306</v>
      </c>
      <c r="C2215" t="s">
        <v>1283</v>
      </c>
      <c r="D2215" t="s">
        <v>9079</v>
      </c>
      <c r="E2215" t="s">
        <v>9080</v>
      </c>
      <c r="F2215" t="s">
        <v>7</v>
      </c>
      <c r="H2215" t="s">
        <v>1286</v>
      </c>
      <c r="K2215" t="s">
        <v>9081</v>
      </c>
      <c r="L2215" t="s">
        <v>9082</v>
      </c>
      <c r="M2215" t="s">
        <v>9083</v>
      </c>
      <c r="N2215" t="s">
        <v>63</v>
      </c>
      <c r="P2215" t="s">
        <v>47</v>
      </c>
      <c r="Q2215">
        <v>2006</v>
      </c>
      <c r="T2215" t="s">
        <v>36</v>
      </c>
      <c r="U2215" t="s">
        <v>37</v>
      </c>
      <c r="V2215" t="s">
        <v>2832</v>
      </c>
    </row>
    <row r="2216" spans="2:27" x14ac:dyDescent="0.35">
      <c r="B2216">
        <v>2307</v>
      </c>
      <c r="C2216" t="s">
        <v>1283</v>
      </c>
      <c r="D2216" t="s">
        <v>9084</v>
      </c>
      <c r="E2216" t="s">
        <v>9085</v>
      </c>
      <c r="F2216" t="s">
        <v>7</v>
      </c>
      <c r="H2216" t="s">
        <v>1286</v>
      </c>
      <c r="K2216" t="s">
        <v>2234</v>
      </c>
      <c r="L2216" t="s">
        <v>44</v>
      </c>
      <c r="M2216" t="s">
        <v>9086</v>
      </c>
      <c r="N2216" t="s">
        <v>134</v>
      </c>
      <c r="P2216" t="s">
        <v>47</v>
      </c>
      <c r="Q2216">
        <v>2008</v>
      </c>
      <c r="T2216" t="s">
        <v>36</v>
      </c>
      <c r="U2216" t="s">
        <v>37</v>
      </c>
      <c r="V2216" t="s">
        <v>9087</v>
      </c>
    </row>
    <row r="2217" spans="2:27" x14ac:dyDescent="0.35">
      <c r="B2217">
        <v>2308</v>
      </c>
      <c r="C2217" t="s">
        <v>1283</v>
      </c>
      <c r="D2217" t="s">
        <v>9088</v>
      </c>
      <c r="E2217" t="s">
        <v>9089</v>
      </c>
      <c r="F2217" t="s">
        <v>7</v>
      </c>
      <c r="H2217" t="s">
        <v>1286</v>
      </c>
      <c r="K2217" t="s">
        <v>9090</v>
      </c>
      <c r="L2217" t="s">
        <v>9091</v>
      </c>
      <c r="M2217" t="s">
        <v>9092</v>
      </c>
      <c r="N2217" t="s">
        <v>53</v>
      </c>
      <c r="P2217" t="s">
        <v>47</v>
      </c>
      <c r="Q2217">
        <v>2009</v>
      </c>
      <c r="S2217">
        <f>2025</f>
        <v>2025</v>
      </c>
      <c r="T2217" t="s">
        <v>36</v>
      </c>
      <c r="U2217" t="s">
        <v>365</v>
      </c>
      <c r="V2217" t="s">
        <v>9093</v>
      </c>
      <c r="W2217" t="s">
        <v>9094</v>
      </c>
      <c r="X2217" t="s">
        <v>679</v>
      </c>
      <c r="Y2217">
        <v>1</v>
      </c>
      <c r="AA2217">
        <v>2005</v>
      </c>
    </row>
    <row r="2218" spans="2:27" x14ac:dyDescent="0.35">
      <c r="B2218">
        <v>2309</v>
      </c>
      <c r="C2218" t="s">
        <v>177</v>
      </c>
      <c r="D2218" t="s">
        <v>9095</v>
      </c>
      <c r="E2218" t="s">
        <v>9096</v>
      </c>
      <c r="F2218" t="s">
        <v>7</v>
      </c>
      <c r="H2218" t="s">
        <v>180</v>
      </c>
      <c r="K2218" t="s">
        <v>9097</v>
      </c>
      <c r="L2218" t="s">
        <v>485</v>
      </c>
      <c r="N2218" t="s">
        <v>63</v>
      </c>
      <c r="P2218" t="s">
        <v>47</v>
      </c>
      <c r="Q2218">
        <v>1982</v>
      </c>
      <c r="T2218" t="s">
        <v>36</v>
      </c>
      <c r="U2218" t="s">
        <v>37</v>
      </c>
      <c r="V2218" t="s">
        <v>9098</v>
      </c>
    </row>
    <row r="2219" spans="2:27" x14ac:dyDescent="0.35">
      <c r="B2219">
        <v>2310</v>
      </c>
      <c r="C2219" t="s">
        <v>407</v>
      </c>
      <c r="D2219" t="s">
        <v>9099</v>
      </c>
      <c r="E2219" t="s">
        <v>9100</v>
      </c>
      <c r="F2219" t="s">
        <v>273</v>
      </c>
      <c r="H2219" t="s">
        <v>410</v>
      </c>
      <c r="K2219" t="s">
        <v>9101</v>
      </c>
      <c r="L2219" t="s">
        <v>317</v>
      </c>
      <c r="M2219" t="s">
        <v>9102</v>
      </c>
      <c r="N2219" t="s">
        <v>34</v>
      </c>
      <c r="P2219" t="s">
        <v>47</v>
      </c>
      <c r="Q2219">
        <v>2016</v>
      </c>
      <c r="T2219" t="s">
        <v>36</v>
      </c>
      <c r="U2219" t="s">
        <v>37</v>
      </c>
      <c r="V2219" t="s">
        <v>9103</v>
      </c>
    </row>
    <row r="2220" spans="2:27" x14ac:dyDescent="0.35">
      <c r="B2220">
        <v>2311</v>
      </c>
      <c r="C2220" t="s">
        <v>217</v>
      </c>
      <c r="D2220" t="s">
        <v>9104</v>
      </c>
      <c r="E2220" t="s">
        <v>9105</v>
      </c>
      <c r="F2220" t="s">
        <v>7</v>
      </c>
      <c r="H2220" t="s">
        <v>220</v>
      </c>
      <c r="K2220" t="s">
        <v>503</v>
      </c>
      <c r="L2220" t="s">
        <v>543</v>
      </c>
      <c r="M2220" t="s">
        <v>9106</v>
      </c>
      <c r="N2220" t="s">
        <v>197</v>
      </c>
      <c r="P2220" t="s">
        <v>47</v>
      </c>
      <c r="Q2220">
        <v>2008</v>
      </c>
      <c r="T2220" t="s">
        <v>36</v>
      </c>
      <c r="U2220" t="s">
        <v>545</v>
      </c>
      <c r="V2220" t="s">
        <v>9107</v>
      </c>
    </row>
    <row r="2221" spans="2:27" x14ac:dyDescent="0.35">
      <c r="B2221">
        <v>2312</v>
      </c>
      <c r="C2221" t="s">
        <v>1283</v>
      </c>
      <c r="D2221" t="s">
        <v>9108</v>
      </c>
      <c r="E2221" t="s">
        <v>9109</v>
      </c>
      <c r="F2221" t="s">
        <v>7</v>
      </c>
      <c r="H2221" t="s">
        <v>1286</v>
      </c>
      <c r="K2221" t="s">
        <v>484</v>
      </c>
      <c r="L2221" t="s">
        <v>187</v>
      </c>
      <c r="M2221" t="s">
        <v>9110</v>
      </c>
      <c r="N2221" t="s">
        <v>641</v>
      </c>
      <c r="P2221" t="s">
        <v>47</v>
      </c>
      <c r="Q2221">
        <v>2010</v>
      </c>
      <c r="R2221">
        <v>2010</v>
      </c>
      <c r="T2221" t="s">
        <v>36</v>
      </c>
      <c r="U2221" t="s">
        <v>37</v>
      </c>
      <c r="V2221" t="s">
        <v>9111</v>
      </c>
    </row>
    <row r="2222" spans="2:27" x14ac:dyDescent="0.35">
      <c r="B2222">
        <v>2313</v>
      </c>
      <c r="C2222" t="s">
        <v>112</v>
      </c>
      <c r="D2222" t="s">
        <v>9112</v>
      </c>
      <c r="E2222" t="s">
        <v>9113</v>
      </c>
      <c r="F2222" t="s">
        <v>7</v>
      </c>
      <c r="H2222" t="s">
        <v>115</v>
      </c>
      <c r="K2222" t="s">
        <v>123</v>
      </c>
      <c r="L2222" t="s">
        <v>75</v>
      </c>
      <c r="N2222" t="s">
        <v>53</v>
      </c>
      <c r="P2222" t="s">
        <v>47</v>
      </c>
      <c r="Q2222">
        <v>2013</v>
      </c>
      <c r="T2222" t="s">
        <v>36</v>
      </c>
      <c r="U2222" t="s">
        <v>320</v>
      </c>
      <c r="V2222" t="s">
        <v>2514</v>
      </c>
    </row>
    <row r="2223" spans="2:27" x14ac:dyDescent="0.35">
      <c r="B2223">
        <v>2314</v>
      </c>
      <c r="C2223" t="s">
        <v>254</v>
      </c>
      <c r="D2223" t="s">
        <v>9114</v>
      </c>
      <c r="E2223" t="s">
        <v>9115</v>
      </c>
      <c r="F2223" t="s">
        <v>7</v>
      </c>
      <c r="H2223" t="s">
        <v>257</v>
      </c>
      <c r="K2223" t="s">
        <v>3615</v>
      </c>
      <c r="L2223" t="s">
        <v>44</v>
      </c>
      <c r="N2223" t="s">
        <v>9116</v>
      </c>
      <c r="P2223" t="s">
        <v>47</v>
      </c>
      <c r="Q2223">
        <v>2009</v>
      </c>
      <c r="T2223" t="s">
        <v>36</v>
      </c>
      <c r="U2223" t="s">
        <v>37</v>
      </c>
      <c r="V2223" t="s">
        <v>9117</v>
      </c>
    </row>
    <row r="2224" spans="2:27" x14ac:dyDescent="0.35">
      <c r="B2224">
        <v>2316</v>
      </c>
      <c r="C2224" t="s">
        <v>128</v>
      </c>
      <c r="D2224" s="1" t="s">
        <v>9118</v>
      </c>
      <c r="E2224" t="s">
        <v>9119</v>
      </c>
      <c r="F2224" t="s">
        <v>7</v>
      </c>
      <c r="H2224" t="s">
        <v>131</v>
      </c>
      <c r="K2224" t="s">
        <v>9120</v>
      </c>
      <c r="L2224" t="s">
        <v>543</v>
      </c>
      <c r="M2224" t="s">
        <v>9121</v>
      </c>
      <c r="N2224" t="s">
        <v>532</v>
      </c>
      <c r="P2224" t="s">
        <v>54</v>
      </c>
      <c r="Q2224">
        <v>2001</v>
      </c>
      <c r="R2224">
        <v>2001</v>
      </c>
      <c r="S2224">
        <v>2015</v>
      </c>
      <c r="T2224" t="s">
        <v>36</v>
      </c>
      <c r="U2224" t="s">
        <v>2552</v>
      </c>
      <c r="V2224" t="s">
        <v>9122</v>
      </c>
    </row>
    <row r="2225" spans="2:22" x14ac:dyDescent="0.35">
      <c r="B2225">
        <v>2317</v>
      </c>
      <c r="C2225" t="s">
        <v>217</v>
      </c>
      <c r="D2225" t="s">
        <v>9123</v>
      </c>
      <c r="E2225" t="s">
        <v>9124</v>
      </c>
      <c r="F2225" t="s">
        <v>7</v>
      </c>
      <c r="H2225" t="s">
        <v>220</v>
      </c>
      <c r="K2225" t="s">
        <v>9125</v>
      </c>
      <c r="L2225" t="s">
        <v>294</v>
      </c>
      <c r="N2225" t="s">
        <v>53</v>
      </c>
      <c r="P2225" t="s">
        <v>47</v>
      </c>
      <c r="Q2225">
        <v>2002</v>
      </c>
      <c r="R2225">
        <v>2002</v>
      </c>
      <c r="T2225" t="s">
        <v>36</v>
      </c>
      <c r="U2225" t="s">
        <v>533</v>
      </c>
      <c r="V2225" t="s">
        <v>9126</v>
      </c>
    </row>
    <row r="2226" spans="2:22" x14ac:dyDescent="0.35">
      <c r="B2226">
        <v>2318</v>
      </c>
      <c r="C2226" t="s">
        <v>407</v>
      </c>
      <c r="D2226" t="s">
        <v>9127</v>
      </c>
      <c r="E2226" t="s">
        <v>9128</v>
      </c>
      <c r="F2226" t="s">
        <v>7</v>
      </c>
      <c r="H2226" t="s">
        <v>410</v>
      </c>
      <c r="K2226" t="s">
        <v>2282</v>
      </c>
      <c r="L2226" t="s">
        <v>44</v>
      </c>
      <c r="N2226" t="s">
        <v>134</v>
      </c>
      <c r="P2226" t="s">
        <v>47</v>
      </c>
      <c r="Q2226">
        <v>1974</v>
      </c>
      <c r="T2226" t="s">
        <v>36</v>
      </c>
      <c r="U2226" t="s">
        <v>37</v>
      </c>
      <c r="V2226" t="s">
        <v>9129</v>
      </c>
    </row>
    <row r="2227" spans="2:22" x14ac:dyDescent="0.35">
      <c r="B2227">
        <v>2319</v>
      </c>
      <c r="C2227" t="s">
        <v>407</v>
      </c>
      <c r="D2227" t="s">
        <v>9130</v>
      </c>
      <c r="E2227" t="s">
        <v>9131</v>
      </c>
      <c r="F2227" t="s">
        <v>7</v>
      </c>
      <c r="H2227" t="s">
        <v>410</v>
      </c>
      <c r="K2227" t="s">
        <v>3255</v>
      </c>
      <c r="L2227" t="s">
        <v>44</v>
      </c>
      <c r="N2227" t="s">
        <v>53</v>
      </c>
      <c r="P2227" t="s">
        <v>54</v>
      </c>
      <c r="Q2227">
        <v>1999</v>
      </c>
      <c r="S2227">
        <v>2002</v>
      </c>
      <c r="T2227" t="s">
        <v>36</v>
      </c>
      <c r="U2227" t="s">
        <v>37</v>
      </c>
      <c r="V2227" t="s">
        <v>9132</v>
      </c>
    </row>
    <row r="2228" spans="2:22" x14ac:dyDescent="0.35">
      <c r="B2228">
        <v>2320</v>
      </c>
      <c r="C2228" t="s">
        <v>702</v>
      </c>
      <c r="D2228" t="s">
        <v>9133</v>
      </c>
      <c r="E2228" t="s">
        <v>9134</v>
      </c>
      <c r="F2228" t="s">
        <v>7</v>
      </c>
      <c r="H2228" t="s">
        <v>705</v>
      </c>
      <c r="K2228" t="s">
        <v>9135</v>
      </c>
      <c r="L2228" t="s">
        <v>32</v>
      </c>
      <c r="N2228" t="s">
        <v>146</v>
      </c>
      <c r="P2228" t="s">
        <v>47</v>
      </c>
      <c r="Q2228">
        <v>2001</v>
      </c>
      <c r="T2228" t="s">
        <v>36</v>
      </c>
      <c r="U2228" t="s">
        <v>37</v>
      </c>
      <c r="V2228" t="s">
        <v>9136</v>
      </c>
    </row>
    <row r="2229" spans="2:22" x14ac:dyDescent="0.35">
      <c r="B2229">
        <v>2321</v>
      </c>
      <c r="C2229" t="s">
        <v>217</v>
      </c>
      <c r="D2229" t="s">
        <v>9137</v>
      </c>
      <c r="E2229" t="s">
        <v>9138</v>
      </c>
      <c r="F2229" t="s">
        <v>7</v>
      </c>
      <c r="H2229" t="s">
        <v>220</v>
      </c>
      <c r="K2229" t="s">
        <v>293</v>
      </c>
      <c r="L2229" t="s">
        <v>895</v>
      </c>
      <c r="N2229" t="s">
        <v>53</v>
      </c>
      <c r="P2229" t="s">
        <v>47</v>
      </c>
      <c r="Q2229">
        <v>2012</v>
      </c>
      <c r="T2229" t="s">
        <v>36</v>
      </c>
      <c r="U2229" t="s">
        <v>533</v>
      </c>
      <c r="V2229" t="s">
        <v>9139</v>
      </c>
    </row>
    <row r="2230" spans="2:22" x14ac:dyDescent="0.35">
      <c r="B2230">
        <v>2322</v>
      </c>
      <c r="C2230" t="s">
        <v>128</v>
      </c>
      <c r="D2230" s="1" t="s">
        <v>9140</v>
      </c>
      <c r="E2230" t="s">
        <v>9141</v>
      </c>
      <c r="F2230" t="s">
        <v>7</v>
      </c>
      <c r="H2230" t="s">
        <v>131</v>
      </c>
      <c r="K2230" t="s">
        <v>6212</v>
      </c>
      <c r="L2230" t="s">
        <v>187</v>
      </c>
      <c r="M2230" t="s">
        <v>9142</v>
      </c>
      <c r="N2230" t="s">
        <v>53</v>
      </c>
      <c r="P2230" t="s">
        <v>47</v>
      </c>
      <c r="Q2230">
        <v>2014</v>
      </c>
      <c r="R2230">
        <v>2014</v>
      </c>
      <c r="T2230" t="s">
        <v>36</v>
      </c>
      <c r="U2230" t="s">
        <v>2552</v>
      </c>
      <c r="V2230" t="s">
        <v>9143</v>
      </c>
    </row>
    <row r="2231" spans="2:22" x14ac:dyDescent="0.35">
      <c r="B2231">
        <v>2323</v>
      </c>
      <c r="C2231" t="s">
        <v>261</v>
      </c>
      <c r="D2231" t="s">
        <v>9144</v>
      </c>
      <c r="E2231" t="s">
        <v>9145</v>
      </c>
      <c r="F2231" t="s">
        <v>7</v>
      </c>
      <c r="H2231" t="s">
        <v>264</v>
      </c>
      <c r="K2231" t="s">
        <v>9146</v>
      </c>
      <c r="L2231" t="s">
        <v>9147</v>
      </c>
      <c r="M2231" t="s">
        <v>9148</v>
      </c>
      <c r="N2231" t="s">
        <v>53</v>
      </c>
      <c r="P2231" t="s">
        <v>35</v>
      </c>
      <c r="Q2231">
        <v>2001</v>
      </c>
      <c r="S2231">
        <v>2010</v>
      </c>
      <c r="T2231" t="s">
        <v>36</v>
      </c>
      <c r="U2231" t="s">
        <v>37</v>
      </c>
      <c r="V2231" t="s">
        <v>9149</v>
      </c>
    </row>
    <row r="2232" spans="2:22" x14ac:dyDescent="0.35">
      <c r="B2232">
        <v>2324</v>
      </c>
      <c r="C2232" t="s">
        <v>499</v>
      </c>
      <c r="D2232" t="s">
        <v>9150</v>
      </c>
      <c r="E2232" t="s">
        <v>9151</v>
      </c>
      <c r="F2232" t="s">
        <v>7</v>
      </c>
      <c r="H2232" t="s">
        <v>502</v>
      </c>
      <c r="K2232" t="s">
        <v>9152</v>
      </c>
      <c r="L2232" t="s">
        <v>5759</v>
      </c>
      <c r="M2232" t="s">
        <v>9153</v>
      </c>
      <c r="N2232" t="s">
        <v>53</v>
      </c>
      <c r="P2232" t="s">
        <v>47</v>
      </c>
      <c r="Q2232">
        <v>2002</v>
      </c>
      <c r="T2232" t="s">
        <v>36</v>
      </c>
      <c r="U2232" t="s">
        <v>37</v>
      </c>
      <c r="V2232" t="s">
        <v>9154</v>
      </c>
    </row>
    <row r="2233" spans="2:22" x14ac:dyDescent="0.35">
      <c r="B2233">
        <v>2325</v>
      </c>
      <c r="C2233" t="s">
        <v>217</v>
      </c>
      <c r="D2233" t="s">
        <v>9155</v>
      </c>
      <c r="E2233" t="s">
        <v>9156</v>
      </c>
      <c r="F2233" t="s">
        <v>7</v>
      </c>
      <c r="H2233" t="s">
        <v>220</v>
      </c>
      <c r="K2233" t="s">
        <v>9157</v>
      </c>
      <c r="L2233" t="s">
        <v>32</v>
      </c>
      <c r="N2233" t="s">
        <v>34</v>
      </c>
      <c r="P2233" t="s">
        <v>54</v>
      </c>
      <c r="Q2233">
        <v>2002</v>
      </c>
      <c r="S2233">
        <v>2011</v>
      </c>
      <c r="T2233" t="s">
        <v>36</v>
      </c>
      <c r="U2233" t="s">
        <v>37</v>
      </c>
      <c r="V2233" t="s">
        <v>9158</v>
      </c>
    </row>
    <row r="2234" spans="2:22" x14ac:dyDescent="0.35">
      <c r="B2234">
        <v>2327</v>
      </c>
      <c r="C2234" t="s">
        <v>39</v>
      </c>
      <c r="D2234" t="s">
        <v>9159</v>
      </c>
      <c r="E2234" t="s">
        <v>9160</v>
      </c>
      <c r="F2234" t="s">
        <v>7</v>
      </c>
      <c r="H2234" t="s">
        <v>42</v>
      </c>
      <c r="K2234" t="s">
        <v>74</v>
      </c>
      <c r="L2234" t="s">
        <v>416</v>
      </c>
      <c r="M2234" t="s">
        <v>9161</v>
      </c>
      <c r="N2234" t="s">
        <v>53</v>
      </c>
      <c r="O2234">
        <v>1</v>
      </c>
      <c r="P2234" t="s">
        <v>54</v>
      </c>
      <c r="Q2234">
        <v>2016</v>
      </c>
      <c r="T2234" t="s">
        <v>158</v>
      </c>
      <c r="U2234" t="s">
        <v>37</v>
      </c>
      <c r="V2234" t="s">
        <v>9162</v>
      </c>
    </row>
    <row r="2235" spans="2:22" x14ac:dyDescent="0.35">
      <c r="B2235">
        <v>2328</v>
      </c>
      <c r="C2235" t="s">
        <v>39</v>
      </c>
      <c r="D2235" t="s">
        <v>9163</v>
      </c>
      <c r="E2235" t="s">
        <v>9164</v>
      </c>
      <c r="F2235" t="s">
        <v>1625</v>
      </c>
      <c r="H2235" t="s">
        <v>42</v>
      </c>
      <c r="J2235" t="s">
        <v>9165</v>
      </c>
      <c r="K2235" t="s">
        <v>74</v>
      </c>
      <c r="L2235" t="s">
        <v>61</v>
      </c>
      <c r="M2235" t="s">
        <v>9166</v>
      </c>
      <c r="N2235" t="s">
        <v>63</v>
      </c>
      <c r="P2235" t="s">
        <v>47</v>
      </c>
      <c r="Q2235">
        <v>2019</v>
      </c>
      <c r="T2235" t="s">
        <v>36</v>
      </c>
      <c r="U2235" t="s">
        <v>37</v>
      </c>
      <c r="V2235" t="s">
        <v>9167</v>
      </c>
    </row>
    <row r="2236" spans="2:22" x14ac:dyDescent="0.35">
      <c r="B2236">
        <v>2329</v>
      </c>
      <c r="C2236" t="s">
        <v>254</v>
      </c>
      <c r="D2236" t="s">
        <v>9168</v>
      </c>
      <c r="E2236" t="s">
        <v>9169</v>
      </c>
      <c r="F2236" t="s">
        <v>7</v>
      </c>
      <c r="H2236" t="s">
        <v>257</v>
      </c>
      <c r="K2236" t="s">
        <v>9170</v>
      </c>
      <c r="L2236" t="s">
        <v>32</v>
      </c>
      <c r="N2236" t="s">
        <v>34</v>
      </c>
      <c r="P2236" t="s">
        <v>47</v>
      </c>
      <c r="Q2236">
        <v>1980</v>
      </c>
      <c r="T2236" t="s">
        <v>36</v>
      </c>
      <c r="U2236" t="s">
        <v>37</v>
      </c>
      <c r="V2236" t="s">
        <v>9171</v>
      </c>
    </row>
    <row r="2237" spans="2:22" x14ac:dyDescent="0.35">
      <c r="B2237">
        <v>2330</v>
      </c>
      <c r="C2237" t="s">
        <v>254</v>
      </c>
      <c r="D2237" t="s">
        <v>9172</v>
      </c>
      <c r="E2237" t="s">
        <v>9173</v>
      </c>
      <c r="F2237" t="s">
        <v>7</v>
      </c>
      <c r="H2237" t="s">
        <v>257</v>
      </c>
      <c r="K2237" t="s">
        <v>9174</v>
      </c>
      <c r="L2237" t="s">
        <v>5942</v>
      </c>
      <c r="N2237" t="s">
        <v>392</v>
      </c>
      <c r="P2237" t="s">
        <v>47</v>
      </c>
      <c r="Q2237">
        <v>2006</v>
      </c>
      <c r="T2237" t="s">
        <v>36</v>
      </c>
      <c r="U2237" t="s">
        <v>37</v>
      </c>
      <c r="V2237" t="s">
        <v>9175</v>
      </c>
    </row>
    <row r="2238" spans="2:22" x14ac:dyDescent="0.35">
      <c r="B2238">
        <v>2331</v>
      </c>
      <c r="C2238" t="s">
        <v>65</v>
      </c>
      <c r="D2238" t="s">
        <v>9176</v>
      </c>
      <c r="E2238" t="s">
        <v>9177</v>
      </c>
      <c r="F2238" t="s">
        <v>7</v>
      </c>
      <c r="H2238" t="s">
        <v>68</v>
      </c>
      <c r="K2238" t="s">
        <v>454</v>
      </c>
      <c r="L2238" t="s">
        <v>32</v>
      </c>
      <c r="N2238" t="s">
        <v>211</v>
      </c>
      <c r="P2238" t="s">
        <v>35</v>
      </c>
      <c r="Q2238">
        <v>1987</v>
      </c>
      <c r="S2238">
        <v>2004</v>
      </c>
      <c r="T2238" t="s">
        <v>36</v>
      </c>
      <c r="U2238" t="s">
        <v>37</v>
      </c>
      <c r="V2238" t="s">
        <v>9178</v>
      </c>
    </row>
    <row r="2239" spans="2:22" x14ac:dyDescent="0.35">
      <c r="B2239">
        <v>2332</v>
      </c>
      <c r="C2239" t="s">
        <v>254</v>
      </c>
      <c r="D2239" t="s">
        <v>9179</v>
      </c>
      <c r="E2239" t="s">
        <v>9180</v>
      </c>
      <c r="F2239" t="s">
        <v>7</v>
      </c>
      <c r="H2239" t="s">
        <v>257</v>
      </c>
      <c r="K2239" t="s">
        <v>9181</v>
      </c>
      <c r="L2239" t="s">
        <v>44</v>
      </c>
      <c r="M2239" t="s">
        <v>9182</v>
      </c>
      <c r="N2239" t="s">
        <v>134</v>
      </c>
      <c r="P2239" t="s">
        <v>444</v>
      </c>
      <c r="Q2239">
        <v>2015</v>
      </c>
      <c r="T2239" t="s">
        <v>36</v>
      </c>
      <c r="U2239" t="s">
        <v>37</v>
      </c>
      <c r="V2239" t="s">
        <v>9183</v>
      </c>
    </row>
    <row r="2240" spans="2:22" x14ac:dyDescent="0.35">
      <c r="B2240">
        <v>2333</v>
      </c>
      <c r="C2240" t="s">
        <v>254</v>
      </c>
      <c r="D2240" t="s">
        <v>9184</v>
      </c>
      <c r="E2240" t="s">
        <v>9185</v>
      </c>
      <c r="F2240" t="s">
        <v>7</v>
      </c>
      <c r="H2240" t="s">
        <v>257</v>
      </c>
      <c r="K2240" t="s">
        <v>9186</v>
      </c>
      <c r="L2240" t="s">
        <v>32</v>
      </c>
      <c r="N2240" t="s">
        <v>34</v>
      </c>
      <c r="P2240" t="s">
        <v>35</v>
      </c>
      <c r="Q2240">
        <v>1997</v>
      </c>
      <c r="T2240" t="s">
        <v>36</v>
      </c>
      <c r="U2240" t="s">
        <v>37</v>
      </c>
      <c r="V2240" t="s">
        <v>9187</v>
      </c>
    </row>
    <row r="2241" spans="2:27" x14ac:dyDescent="0.35">
      <c r="B2241">
        <v>2334</v>
      </c>
      <c r="C2241" t="s">
        <v>254</v>
      </c>
      <c r="D2241" t="s">
        <v>9188</v>
      </c>
      <c r="E2241" t="s">
        <v>9189</v>
      </c>
      <c r="F2241" t="s">
        <v>7</v>
      </c>
      <c r="H2241" t="s">
        <v>257</v>
      </c>
      <c r="K2241" t="s">
        <v>469</v>
      </c>
      <c r="L2241" t="s">
        <v>32</v>
      </c>
      <c r="N2241" t="s">
        <v>34</v>
      </c>
      <c r="P2241" t="s">
        <v>54</v>
      </c>
      <c r="Q2241">
        <v>1998</v>
      </c>
      <c r="T2241" t="s">
        <v>36</v>
      </c>
      <c r="U2241" t="s">
        <v>37</v>
      </c>
      <c r="V2241" t="s">
        <v>9187</v>
      </c>
    </row>
    <row r="2242" spans="2:27" x14ac:dyDescent="0.35">
      <c r="B2242">
        <v>2335</v>
      </c>
      <c r="C2242" t="s">
        <v>254</v>
      </c>
      <c r="D2242" t="s">
        <v>9190</v>
      </c>
      <c r="E2242" t="s">
        <v>9191</v>
      </c>
      <c r="F2242" t="s">
        <v>7</v>
      </c>
      <c r="H2242" t="s">
        <v>257</v>
      </c>
      <c r="K2242" t="s">
        <v>9192</v>
      </c>
      <c r="L2242" t="s">
        <v>1991</v>
      </c>
      <c r="N2242" t="s">
        <v>392</v>
      </c>
      <c r="P2242" t="s">
        <v>444</v>
      </c>
      <c r="Q2242">
        <v>2012</v>
      </c>
      <c r="R2242">
        <v>2012</v>
      </c>
      <c r="T2242" t="s">
        <v>36</v>
      </c>
      <c r="U2242" t="s">
        <v>37</v>
      </c>
      <c r="V2242" t="s">
        <v>1192</v>
      </c>
    </row>
    <row r="2243" spans="2:27" x14ac:dyDescent="0.35">
      <c r="B2243">
        <v>2336</v>
      </c>
      <c r="C2243" t="s">
        <v>254</v>
      </c>
      <c r="D2243" t="s">
        <v>9193</v>
      </c>
      <c r="E2243" t="s">
        <v>9194</v>
      </c>
      <c r="F2243" t="s">
        <v>7</v>
      </c>
      <c r="H2243" t="s">
        <v>257</v>
      </c>
      <c r="K2243" t="s">
        <v>3004</v>
      </c>
      <c r="L2243" t="s">
        <v>317</v>
      </c>
      <c r="N2243" t="s">
        <v>53</v>
      </c>
      <c r="P2243" t="s">
        <v>36</v>
      </c>
      <c r="Q2243">
        <v>1996</v>
      </c>
      <c r="T2243" t="s">
        <v>36</v>
      </c>
      <c r="U2243" t="s">
        <v>37</v>
      </c>
      <c r="V2243" t="s">
        <v>9195</v>
      </c>
    </row>
    <row r="2244" spans="2:27" x14ac:dyDescent="0.35">
      <c r="B2244">
        <v>2337</v>
      </c>
      <c r="C2244" t="s">
        <v>254</v>
      </c>
      <c r="D2244" t="s">
        <v>9196</v>
      </c>
      <c r="E2244" t="s">
        <v>9197</v>
      </c>
      <c r="F2244" t="s">
        <v>7</v>
      </c>
      <c r="H2244" t="s">
        <v>257</v>
      </c>
      <c r="K2244" t="s">
        <v>9198</v>
      </c>
      <c r="L2244" t="s">
        <v>339</v>
      </c>
      <c r="N2244" t="s">
        <v>392</v>
      </c>
      <c r="P2244" t="s">
        <v>47</v>
      </c>
      <c r="Q2244">
        <v>2007</v>
      </c>
      <c r="T2244" t="s">
        <v>36</v>
      </c>
      <c r="U2244" t="s">
        <v>37</v>
      </c>
      <c r="V2244" t="s">
        <v>9199</v>
      </c>
    </row>
    <row r="2245" spans="2:27" x14ac:dyDescent="0.35">
      <c r="B2245">
        <v>2338</v>
      </c>
      <c r="C2245" t="s">
        <v>56</v>
      </c>
      <c r="D2245" t="s">
        <v>9200</v>
      </c>
      <c r="E2245" t="s">
        <v>9201</v>
      </c>
      <c r="F2245" t="s">
        <v>7</v>
      </c>
      <c r="H2245" t="s">
        <v>59</v>
      </c>
      <c r="K2245" t="s">
        <v>9202</v>
      </c>
      <c r="L2245" t="s">
        <v>635</v>
      </c>
      <c r="N2245" t="s">
        <v>146</v>
      </c>
      <c r="P2245" t="s">
        <v>47</v>
      </c>
      <c r="Q2245">
        <v>1999</v>
      </c>
      <c r="T2245" t="s">
        <v>36</v>
      </c>
      <c r="U2245" t="s">
        <v>37</v>
      </c>
    </row>
    <row r="2246" spans="2:27" x14ac:dyDescent="0.35">
      <c r="B2246">
        <v>2339</v>
      </c>
      <c r="C2246" t="s">
        <v>112</v>
      </c>
      <c r="D2246" t="s">
        <v>9203</v>
      </c>
      <c r="E2246" t="s">
        <v>9204</v>
      </c>
      <c r="F2246" t="s">
        <v>273</v>
      </c>
      <c r="H2246" t="s">
        <v>115</v>
      </c>
      <c r="I2246" t="s">
        <v>865</v>
      </c>
      <c r="K2246" t="s">
        <v>9205</v>
      </c>
      <c r="L2246" t="s">
        <v>88</v>
      </c>
      <c r="M2246" t="s">
        <v>9206</v>
      </c>
      <c r="N2246" t="s">
        <v>53</v>
      </c>
      <c r="O2246">
        <v>4</v>
      </c>
      <c r="P2246" t="s">
        <v>47</v>
      </c>
      <c r="Q2246">
        <v>2010</v>
      </c>
      <c r="T2246" t="s">
        <v>36</v>
      </c>
      <c r="U2246" t="s">
        <v>37</v>
      </c>
      <c r="V2246" t="s">
        <v>9207</v>
      </c>
    </row>
    <row r="2247" spans="2:27" x14ac:dyDescent="0.35">
      <c r="B2247">
        <v>2340</v>
      </c>
      <c r="C2247" t="s">
        <v>27</v>
      </c>
      <c r="D2247" t="s">
        <v>9208</v>
      </c>
      <c r="E2247" t="s">
        <v>9209</v>
      </c>
      <c r="F2247" t="s">
        <v>7</v>
      </c>
      <c r="H2247" t="s">
        <v>30</v>
      </c>
      <c r="K2247" t="s">
        <v>3682</v>
      </c>
      <c r="L2247" t="s">
        <v>317</v>
      </c>
      <c r="N2247" t="s">
        <v>675</v>
      </c>
      <c r="P2247" t="s">
        <v>47</v>
      </c>
      <c r="Q2247">
        <v>2011</v>
      </c>
      <c r="T2247" t="s">
        <v>36</v>
      </c>
      <c r="U2247" t="s">
        <v>37</v>
      </c>
      <c r="V2247" t="s">
        <v>9210</v>
      </c>
    </row>
    <row r="2248" spans="2:27" x14ac:dyDescent="0.35">
      <c r="B2248">
        <v>2341</v>
      </c>
      <c r="C2248" t="s">
        <v>254</v>
      </c>
      <c r="D2248" t="s">
        <v>9211</v>
      </c>
      <c r="E2248" t="s">
        <v>9212</v>
      </c>
      <c r="F2248" t="s">
        <v>7</v>
      </c>
      <c r="H2248" t="s">
        <v>257</v>
      </c>
      <c r="K2248" t="s">
        <v>74</v>
      </c>
      <c r="L2248" t="s">
        <v>1616</v>
      </c>
      <c r="N2248" t="s">
        <v>53</v>
      </c>
      <c r="P2248" t="s">
        <v>47</v>
      </c>
      <c r="Q2248">
        <v>2001</v>
      </c>
      <c r="T2248" t="s">
        <v>36</v>
      </c>
      <c r="U2248" t="s">
        <v>37</v>
      </c>
      <c r="V2248" t="s">
        <v>9213</v>
      </c>
    </row>
    <row r="2249" spans="2:27" x14ac:dyDescent="0.35">
      <c r="B2249">
        <v>2342</v>
      </c>
      <c r="C2249" t="s">
        <v>65</v>
      </c>
      <c r="D2249" t="s">
        <v>9214</v>
      </c>
      <c r="E2249" t="s">
        <v>9215</v>
      </c>
      <c r="F2249" t="s">
        <v>7</v>
      </c>
      <c r="H2249" t="s">
        <v>68</v>
      </c>
      <c r="K2249" t="s">
        <v>9216</v>
      </c>
      <c r="L2249" t="s">
        <v>635</v>
      </c>
      <c r="N2249" t="s">
        <v>53</v>
      </c>
      <c r="P2249" t="s">
        <v>444</v>
      </c>
      <c r="Q2249">
        <v>2005</v>
      </c>
      <c r="R2249">
        <v>2006</v>
      </c>
      <c r="T2249" t="s">
        <v>36</v>
      </c>
      <c r="U2249" t="s">
        <v>37</v>
      </c>
    </row>
    <row r="2250" spans="2:27" x14ac:dyDescent="0.35">
      <c r="B2250">
        <v>2344</v>
      </c>
      <c r="C2250" t="s">
        <v>112</v>
      </c>
      <c r="D2250" t="s">
        <v>9217</v>
      </c>
      <c r="E2250" t="s">
        <v>9218</v>
      </c>
      <c r="F2250" t="s">
        <v>273</v>
      </c>
      <c r="H2250" t="s">
        <v>115</v>
      </c>
      <c r="I2250" t="s">
        <v>865</v>
      </c>
      <c r="K2250" t="s">
        <v>87</v>
      </c>
      <c r="L2250" t="s">
        <v>976</v>
      </c>
      <c r="M2250" t="s">
        <v>9219</v>
      </c>
      <c r="N2250" t="s">
        <v>53</v>
      </c>
      <c r="O2250">
        <v>4</v>
      </c>
      <c r="P2250" t="s">
        <v>47</v>
      </c>
      <c r="Q2250">
        <v>2010</v>
      </c>
      <c r="T2250" t="s">
        <v>36</v>
      </c>
      <c r="U2250" t="s">
        <v>37</v>
      </c>
      <c r="V2250" t="s">
        <v>9220</v>
      </c>
    </row>
    <row r="2251" spans="2:27" x14ac:dyDescent="0.35">
      <c r="B2251">
        <v>2345</v>
      </c>
      <c r="C2251" t="s">
        <v>254</v>
      </c>
      <c r="D2251" t="s">
        <v>9221</v>
      </c>
      <c r="E2251" t="s">
        <v>9222</v>
      </c>
      <c r="F2251" t="s">
        <v>7</v>
      </c>
      <c r="H2251" t="s">
        <v>257</v>
      </c>
      <c r="K2251" t="s">
        <v>9223</v>
      </c>
      <c r="L2251" t="s">
        <v>9224</v>
      </c>
      <c r="N2251" t="s">
        <v>117</v>
      </c>
      <c r="P2251" t="s">
        <v>47</v>
      </c>
      <c r="Q2251">
        <v>2007</v>
      </c>
      <c r="T2251" t="s">
        <v>36</v>
      </c>
      <c r="U2251" t="s">
        <v>320</v>
      </c>
      <c r="V2251" t="s">
        <v>9225</v>
      </c>
    </row>
    <row r="2252" spans="2:27" x14ac:dyDescent="0.35">
      <c r="B2252">
        <v>2346</v>
      </c>
      <c r="C2252" t="s">
        <v>254</v>
      </c>
      <c r="D2252" t="s">
        <v>9226</v>
      </c>
      <c r="E2252" t="s">
        <v>9227</v>
      </c>
      <c r="F2252" t="s">
        <v>7</v>
      </c>
      <c r="H2252" t="s">
        <v>257</v>
      </c>
      <c r="K2252" t="s">
        <v>2173</v>
      </c>
      <c r="L2252" t="s">
        <v>427</v>
      </c>
      <c r="N2252" t="s">
        <v>53</v>
      </c>
      <c r="P2252" t="s">
        <v>47</v>
      </c>
      <c r="Q2252">
        <v>2010</v>
      </c>
      <c r="T2252" t="s">
        <v>158</v>
      </c>
      <c r="U2252" t="s">
        <v>37</v>
      </c>
      <c r="V2252" t="s">
        <v>9228</v>
      </c>
      <c r="W2252" t="s">
        <v>9229</v>
      </c>
      <c r="X2252" t="s">
        <v>9230</v>
      </c>
      <c r="Y2252" t="s">
        <v>9231</v>
      </c>
      <c r="Z2252" t="s">
        <v>9232</v>
      </c>
      <c r="AA2252" t="s">
        <v>9233</v>
      </c>
    </row>
    <row r="2253" spans="2:27" x14ac:dyDescent="0.35">
      <c r="B2253">
        <v>2347</v>
      </c>
      <c r="C2253" t="s">
        <v>39</v>
      </c>
      <c r="D2253" t="s">
        <v>9234</v>
      </c>
      <c r="E2253" t="s">
        <v>9235</v>
      </c>
      <c r="F2253" t="s">
        <v>7</v>
      </c>
      <c r="H2253" t="s">
        <v>42</v>
      </c>
      <c r="K2253" t="s">
        <v>503</v>
      </c>
      <c r="L2253" t="s">
        <v>96</v>
      </c>
      <c r="N2253" t="s">
        <v>63</v>
      </c>
      <c r="P2253" t="s">
        <v>54</v>
      </c>
      <c r="Q2253">
        <v>2013</v>
      </c>
      <c r="S2253">
        <v>2020</v>
      </c>
      <c r="T2253" t="s">
        <v>36</v>
      </c>
      <c r="U2253" t="s">
        <v>37</v>
      </c>
      <c r="V2253" t="s">
        <v>9236</v>
      </c>
    </row>
    <row r="2254" spans="2:27" x14ac:dyDescent="0.35">
      <c r="B2254">
        <v>2348</v>
      </c>
      <c r="C2254" t="s">
        <v>39</v>
      </c>
      <c r="D2254" t="s">
        <v>9237</v>
      </c>
      <c r="E2254" t="s">
        <v>9238</v>
      </c>
      <c r="F2254" t="s">
        <v>7</v>
      </c>
      <c r="H2254" t="s">
        <v>42</v>
      </c>
      <c r="K2254" t="s">
        <v>1663</v>
      </c>
      <c r="L2254" t="s">
        <v>96</v>
      </c>
      <c r="N2254" t="s">
        <v>63</v>
      </c>
      <c r="P2254" t="s">
        <v>54</v>
      </c>
      <c r="Q2254">
        <v>2001</v>
      </c>
      <c r="S2254">
        <v>2003</v>
      </c>
      <c r="T2254" t="s">
        <v>36</v>
      </c>
      <c r="U2254" t="s">
        <v>37</v>
      </c>
      <c r="V2254" t="s">
        <v>9239</v>
      </c>
    </row>
    <row r="2255" spans="2:27" x14ac:dyDescent="0.35">
      <c r="B2255">
        <v>2349</v>
      </c>
      <c r="C2255" t="s">
        <v>56</v>
      </c>
      <c r="D2255" t="s">
        <v>9240</v>
      </c>
      <c r="E2255" t="s">
        <v>9241</v>
      </c>
      <c r="F2255" t="s">
        <v>7</v>
      </c>
      <c r="H2255" t="s">
        <v>59</v>
      </c>
      <c r="K2255" t="s">
        <v>503</v>
      </c>
      <c r="L2255" t="s">
        <v>75</v>
      </c>
      <c r="N2255" t="s">
        <v>53</v>
      </c>
      <c r="P2255" t="s">
        <v>47</v>
      </c>
      <c r="Q2255">
        <v>2009</v>
      </c>
      <c r="T2255" t="s">
        <v>36</v>
      </c>
      <c r="U2255" t="s">
        <v>37</v>
      </c>
      <c r="V2255" t="s">
        <v>9242</v>
      </c>
    </row>
    <row r="2256" spans="2:27" x14ac:dyDescent="0.35">
      <c r="B2256">
        <v>2350</v>
      </c>
      <c r="C2256" t="s">
        <v>302</v>
      </c>
      <c r="D2256" t="s">
        <v>9243</v>
      </c>
      <c r="E2256" t="s">
        <v>9244</v>
      </c>
      <c r="F2256" t="s">
        <v>7</v>
      </c>
      <c r="H2256" t="s">
        <v>305</v>
      </c>
      <c r="K2256" t="s">
        <v>454</v>
      </c>
      <c r="L2256" t="s">
        <v>32</v>
      </c>
      <c r="N2256" t="s">
        <v>34</v>
      </c>
      <c r="P2256" t="s">
        <v>35</v>
      </c>
      <c r="Q2256">
        <v>2000</v>
      </c>
      <c r="T2256" t="s">
        <v>36</v>
      </c>
      <c r="U2256" t="s">
        <v>37</v>
      </c>
      <c r="V2256" t="s">
        <v>9245</v>
      </c>
    </row>
    <row r="2257" spans="2:22" x14ac:dyDescent="0.35">
      <c r="B2257">
        <v>2351</v>
      </c>
      <c r="C2257" t="s">
        <v>302</v>
      </c>
      <c r="D2257" t="s">
        <v>9246</v>
      </c>
      <c r="E2257" t="s">
        <v>9247</v>
      </c>
      <c r="F2257" t="s">
        <v>7</v>
      </c>
      <c r="H2257" t="s">
        <v>305</v>
      </c>
      <c r="K2257" t="s">
        <v>454</v>
      </c>
      <c r="L2257" t="s">
        <v>32</v>
      </c>
      <c r="N2257" t="s">
        <v>34</v>
      </c>
      <c r="P2257" t="s">
        <v>444</v>
      </c>
      <c r="Q2257">
        <v>2008</v>
      </c>
      <c r="T2257" t="s">
        <v>36</v>
      </c>
      <c r="U2257" t="s">
        <v>37</v>
      </c>
      <c r="V2257" t="s">
        <v>9248</v>
      </c>
    </row>
    <row r="2258" spans="2:22" x14ac:dyDescent="0.35">
      <c r="B2258">
        <v>2352</v>
      </c>
      <c r="C2258" t="s">
        <v>302</v>
      </c>
      <c r="D2258" t="s">
        <v>9249</v>
      </c>
      <c r="E2258" t="s">
        <v>9250</v>
      </c>
      <c r="F2258" t="s">
        <v>7</v>
      </c>
      <c r="H2258" t="s">
        <v>305</v>
      </c>
      <c r="K2258" t="s">
        <v>531</v>
      </c>
      <c r="L2258" t="s">
        <v>3972</v>
      </c>
      <c r="N2258" t="s">
        <v>134</v>
      </c>
      <c r="P2258" t="s">
        <v>35</v>
      </c>
      <c r="Q2258">
        <v>2001</v>
      </c>
      <c r="T2258" t="s">
        <v>36</v>
      </c>
      <c r="U2258" t="s">
        <v>37</v>
      </c>
      <c r="V2258" t="s">
        <v>9251</v>
      </c>
    </row>
    <row r="2259" spans="2:22" x14ac:dyDescent="0.35">
      <c r="B2259">
        <v>2353</v>
      </c>
      <c r="C2259" t="s">
        <v>407</v>
      </c>
      <c r="D2259" t="s">
        <v>9252</v>
      </c>
      <c r="E2259" t="s">
        <v>9253</v>
      </c>
      <c r="F2259" t="s">
        <v>7</v>
      </c>
      <c r="H2259" t="s">
        <v>410</v>
      </c>
      <c r="K2259" t="s">
        <v>1760</v>
      </c>
      <c r="L2259" t="s">
        <v>44</v>
      </c>
      <c r="N2259" t="s">
        <v>134</v>
      </c>
      <c r="P2259" t="s">
        <v>47</v>
      </c>
      <c r="Q2259">
        <v>1999</v>
      </c>
      <c r="T2259" t="s">
        <v>36</v>
      </c>
      <c r="U2259" t="s">
        <v>37</v>
      </c>
      <c r="V2259" t="s">
        <v>9254</v>
      </c>
    </row>
    <row r="2260" spans="2:22" x14ac:dyDescent="0.35">
      <c r="B2260">
        <v>2354</v>
      </c>
      <c r="C2260" t="s">
        <v>407</v>
      </c>
      <c r="D2260" t="s">
        <v>9255</v>
      </c>
      <c r="E2260" t="s">
        <v>9256</v>
      </c>
      <c r="F2260" t="s">
        <v>7</v>
      </c>
      <c r="H2260" t="s">
        <v>410</v>
      </c>
      <c r="K2260" t="s">
        <v>517</v>
      </c>
      <c r="L2260" t="s">
        <v>317</v>
      </c>
      <c r="N2260" t="s">
        <v>63</v>
      </c>
      <c r="P2260" t="s">
        <v>47</v>
      </c>
      <c r="Q2260">
        <v>2000</v>
      </c>
      <c r="T2260" t="s">
        <v>36</v>
      </c>
      <c r="U2260" t="s">
        <v>37</v>
      </c>
    </row>
    <row r="2261" spans="2:22" x14ac:dyDescent="0.35">
      <c r="B2261">
        <v>2355</v>
      </c>
      <c r="C2261" t="s">
        <v>407</v>
      </c>
      <c r="D2261" t="s">
        <v>9257</v>
      </c>
      <c r="E2261" t="s">
        <v>9258</v>
      </c>
      <c r="F2261" t="s">
        <v>273</v>
      </c>
      <c r="H2261" t="s">
        <v>410</v>
      </c>
      <c r="K2261" t="s">
        <v>469</v>
      </c>
      <c r="L2261" t="s">
        <v>317</v>
      </c>
      <c r="N2261" t="s">
        <v>34</v>
      </c>
      <c r="P2261" t="s">
        <v>444</v>
      </c>
      <c r="Q2261">
        <v>2004</v>
      </c>
      <c r="T2261" t="s">
        <v>36</v>
      </c>
      <c r="U2261" t="s">
        <v>37</v>
      </c>
      <c r="V2261" t="s">
        <v>9259</v>
      </c>
    </row>
    <row r="2262" spans="2:22" x14ac:dyDescent="0.35">
      <c r="B2262">
        <v>2356</v>
      </c>
      <c r="C2262" t="s">
        <v>27</v>
      </c>
      <c r="D2262" t="s">
        <v>9260</v>
      </c>
      <c r="E2262" t="s">
        <v>9261</v>
      </c>
      <c r="F2262" t="s">
        <v>7</v>
      </c>
      <c r="H2262" t="s">
        <v>30</v>
      </c>
      <c r="K2262" t="s">
        <v>123</v>
      </c>
      <c r="L2262" t="s">
        <v>317</v>
      </c>
      <c r="N2262" t="s">
        <v>53</v>
      </c>
      <c r="P2262" t="s">
        <v>47</v>
      </c>
      <c r="Q2262">
        <v>2009</v>
      </c>
      <c r="T2262" t="s">
        <v>36</v>
      </c>
      <c r="U2262" t="s">
        <v>37</v>
      </c>
      <c r="V2262" t="s">
        <v>9262</v>
      </c>
    </row>
    <row r="2263" spans="2:22" x14ac:dyDescent="0.35">
      <c r="B2263">
        <v>2357</v>
      </c>
      <c r="C2263" t="s">
        <v>27</v>
      </c>
      <c r="D2263" t="s">
        <v>9263</v>
      </c>
      <c r="E2263" t="s">
        <v>9264</v>
      </c>
      <c r="F2263" t="s">
        <v>7</v>
      </c>
      <c r="H2263" t="s">
        <v>30</v>
      </c>
      <c r="K2263" t="s">
        <v>123</v>
      </c>
      <c r="L2263" t="s">
        <v>44</v>
      </c>
      <c r="M2263" t="s">
        <v>9265</v>
      </c>
      <c r="N2263" t="s">
        <v>134</v>
      </c>
      <c r="P2263" t="s">
        <v>47</v>
      </c>
      <c r="Q2263">
        <v>1998</v>
      </c>
      <c r="T2263" t="s">
        <v>36</v>
      </c>
      <c r="U2263" t="s">
        <v>37</v>
      </c>
      <c r="V2263" t="s">
        <v>9266</v>
      </c>
    </row>
    <row r="2264" spans="2:22" x14ac:dyDescent="0.35">
      <c r="B2264">
        <v>2358</v>
      </c>
      <c r="C2264" t="s">
        <v>702</v>
      </c>
      <c r="D2264" t="s">
        <v>9267</v>
      </c>
      <c r="E2264" t="s">
        <v>9268</v>
      </c>
      <c r="F2264" t="s">
        <v>7</v>
      </c>
      <c r="H2264" t="s">
        <v>705</v>
      </c>
      <c r="K2264" t="s">
        <v>74</v>
      </c>
      <c r="L2264" t="s">
        <v>32</v>
      </c>
      <c r="M2264" t="s">
        <v>9269</v>
      </c>
      <c r="N2264" t="s">
        <v>34</v>
      </c>
      <c r="P2264" t="s">
        <v>47</v>
      </c>
      <c r="Q2264">
        <v>2015</v>
      </c>
      <c r="T2264" t="s">
        <v>36</v>
      </c>
      <c r="U2264" t="s">
        <v>37</v>
      </c>
      <c r="V2264" t="s">
        <v>9270</v>
      </c>
    </row>
    <row r="2265" spans="2:22" x14ac:dyDescent="0.35">
      <c r="B2265">
        <v>2359</v>
      </c>
      <c r="C2265" t="s">
        <v>702</v>
      </c>
      <c r="D2265" t="s">
        <v>9271</v>
      </c>
      <c r="E2265" t="s">
        <v>9272</v>
      </c>
      <c r="F2265" t="s">
        <v>273</v>
      </c>
      <c r="H2265" t="s">
        <v>705</v>
      </c>
      <c r="K2265" t="s">
        <v>74</v>
      </c>
      <c r="L2265" t="s">
        <v>32</v>
      </c>
      <c r="M2265" t="s">
        <v>9273</v>
      </c>
      <c r="N2265" t="s">
        <v>34</v>
      </c>
      <c r="P2265" t="s">
        <v>54</v>
      </c>
      <c r="Q2265">
        <v>1999</v>
      </c>
      <c r="R2265">
        <v>1999</v>
      </c>
      <c r="S2265">
        <v>2007</v>
      </c>
      <c r="T2265" t="s">
        <v>36</v>
      </c>
      <c r="U2265" t="s">
        <v>37</v>
      </c>
      <c r="V2265" t="s">
        <v>9274</v>
      </c>
    </row>
    <row r="2266" spans="2:22" x14ac:dyDescent="0.35">
      <c r="B2266">
        <v>2360</v>
      </c>
      <c r="C2266" t="s">
        <v>499</v>
      </c>
      <c r="D2266" t="s">
        <v>9275</v>
      </c>
      <c r="E2266" t="s">
        <v>9276</v>
      </c>
      <c r="F2266" t="s">
        <v>7</v>
      </c>
      <c r="H2266" t="s">
        <v>502</v>
      </c>
      <c r="K2266" t="s">
        <v>542</v>
      </c>
      <c r="L2266" t="s">
        <v>317</v>
      </c>
      <c r="M2266" t="s">
        <v>9277</v>
      </c>
      <c r="N2266" t="s">
        <v>117</v>
      </c>
      <c r="P2266" t="s">
        <v>47</v>
      </c>
      <c r="Q2266">
        <v>1975</v>
      </c>
      <c r="T2266" t="s">
        <v>36</v>
      </c>
      <c r="U2266" t="s">
        <v>37</v>
      </c>
      <c r="V2266" t="s">
        <v>5672</v>
      </c>
    </row>
    <row r="2267" spans="2:22" x14ac:dyDescent="0.35">
      <c r="B2267">
        <v>2362</v>
      </c>
      <c r="C2267" t="s">
        <v>407</v>
      </c>
      <c r="D2267" t="s">
        <v>9278</v>
      </c>
      <c r="E2267" t="s">
        <v>9279</v>
      </c>
      <c r="F2267" t="s">
        <v>273</v>
      </c>
      <c r="H2267" t="s">
        <v>410</v>
      </c>
      <c r="K2267" t="s">
        <v>9280</v>
      </c>
      <c r="L2267" t="s">
        <v>32</v>
      </c>
      <c r="N2267" t="s">
        <v>34</v>
      </c>
      <c r="P2267" t="s">
        <v>47</v>
      </c>
      <c r="Q2267">
        <v>2000</v>
      </c>
      <c r="T2267" t="s">
        <v>36</v>
      </c>
      <c r="U2267" t="s">
        <v>37</v>
      </c>
    </row>
    <row r="2268" spans="2:22" x14ac:dyDescent="0.35">
      <c r="B2268">
        <v>2363</v>
      </c>
      <c r="C2268" t="s">
        <v>499</v>
      </c>
      <c r="D2268" t="s">
        <v>9281</v>
      </c>
      <c r="E2268" t="s">
        <v>9282</v>
      </c>
      <c r="F2268" t="s">
        <v>7</v>
      </c>
      <c r="H2268" t="s">
        <v>502</v>
      </c>
      <c r="K2268" t="s">
        <v>265</v>
      </c>
      <c r="L2268" t="s">
        <v>32</v>
      </c>
      <c r="M2268" t="s">
        <v>9283</v>
      </c>
      <c r="N2268" t="s">
        <v>146</v>
      </c>
      <c r="P2268" t="s">
        <v>47</v>
      </c>
      <c r="Q2268">
        <v>2018</v>
      </c>
      <c r="R2268">
        <v>2018</v>
      </c>
      <c r="T2268" t="s">
        <v>36</v>
      </c>
      <c r="U2268" t="s">
        <v>2131</v>
      </c>
      <c r="V2268" t="s">
        <v>9284</v>
      </c>
    </row>
    <row r="2269" spans="2:22" x14ac:dyDescent="0.35">
      <c r="B2269">
        <v>2364</v>
      </c>
      <c r="C2269" t="s">
        <v>91</v>
      </c>
      <c r="D2269" t="s">
        <v>9285</v>
      </c>
      <c r="E2269" t="s">
        <v>9286</v>
      </c>
      <c r="F2269" t="s">
        <v>7</v>
      </c>
      <c r="H2269" t="s">
        <v>94</v>
      </c>
      <c r="K2269" t="s">
        <v>1062</v>
      </c>
      <c r="L2269" t="s">
        <v>1629</v>
      </c>
      <c r="M2269" t="s">
        <v>9287</v>
      </c>
      <c r="N2269" t="s">
        <v>53</v>
      </c>
      <c r="P2269" t="s">
        <v>47</v>
      </c>
      <c r="Q2269">
        <v>2004</v>
      </c>
      <c r="T2269" t="s">
        <v>36</v>
      </c>
      <c r="U2269" t="s">
        <v>37</v>
      </c>
      <c r="V2269" t="s">
        <v>9288</v>
      </c>
    </row>
    <row r="2270" spans="2:22" x14ac:dyDescent="0.35">
      <c r="B2270">
        <v>2365</v>
      </c>
      <c r="C2270" t="s">
        <v>407</v>
      </c>
      <c r="D2270" t="s">
        <v>9289</v>
      </c>
      <c r="E2270" t="s">
        <v>9290</v>
      </c>
      <c r="F2270" t="s">
        <v>7</v>
      </c>
      <c r="H2270" t="s">
        <v>410</v>
      </c>
      <c r="K2270" t="s">
        <v>9291</v>
      </c>
      <c r="L2270" t="s">
        <v>96</v>
      </c>
      <c r="N2270" t="s">
        <v>53</v>
      </c>
      <c r="P2270" t="s">
        <v>54</v>
      </c>
      <c r="Q2270">
        <v>2006</v>
      </c>
      <c r="T2270" t="s">
        <v>36</v>
      </c>
      <c r="U2270" t="s">
        <v>37</v>
      </c>
      <c r="V2270" t="s">
        <v>9292</v>
      </c>
    </row>
    <row r="2271" spans="2:22" x14ac:dyDescent="0.35">
      <c r="B2271">
        <v>2366</v>
      </c>
      <c r="C2271" t="s">
        <v>119</v>
      </c>
      <c r="D2271" t="s">
        <v>9293</v>
      </c>
      <c r="E2271" t="s">
        <v>9294</v>
      </c>
      <c r="F2271" t="s">
        <v>7</v>
      </c>
      <c r="H2271" t="s">
        <v>122</v>
      </c>
      <c r="K2271" t="s">
        <v>9295</v>
      </c>
      <c r="L2271" t="s">
        <v>96</v>
      </c>
      <c r="M2271" t="s">
        <v>9296</v>
      </c>
      <c r="N2271" t="s">
        <v>117</v>
      </c>
      <c r="P2271" t="s">
        <v>47</v>
      </c>
      <c r="Q2271">
        <v>2013</v>
      </c>
      <c r="T2271" t="s">
        <v>36</v>
      </c>
      <c r="U2271" t="s">
        <v>676</v>
      </c>
      <c r="V2271" t="s">
        <v>2627</v>
      </c>
    </row>
    <row r="2272" spans="2:22" x14ac:dyDescent="0.35">
      <c r="B2272">
        <v>2367</v>
      </c>
      <c r="C2272" t="s">
        <v>461</v>
      </c>
      <c r="D2272" t="s">
        <v>9297</v>
      </c>
      <c r="E2272" t="s">
        <v>9298</v>
      </c>
      <c r="F2272" t="s">
        <v>7</v>
      </c>
      <c r="H2272" t="s">
        <v>464</v>
      </c>
      <c r="K2272" t="s">
        <v>123</v>
      </c>
      <c r="L2272" t="s">
        <v>44</v>
      </c>
      <c r="N2272" t="s">
        <v>134</v>
      </c>
      <c r="P2272" t="s">
        <v>47</v>
      </c>
      <c r="Q2272">
        <v>2008</v>
      </c>
      <c r="T2272" t="s">
        <v>36</v>
      </c>
      <c r="U2272" t="s">
        <v>37</v>
      </c>
      <c r="V2272" t="s">
        <v>9299</v>
      </c>
    </row>
    <row r="2273" spans="2:22" x14ac:dyDescent="0.35">
      <c r="B2273">
        <v>2368</v>
      </c>
      <c r="C2273" t="s">
        <v>177</v>
      </c>
      <c r="D2273" t="s">
        <v>9300</v>
      </c>
      <c r="E2273" t="s">
        <v>9301</v>
      </c>
      <c r="F2273" t="s">
        <v>7</v>
      </c>
      <c r="H2273" t="s">
        <v>180</v>
      </c>
      <c r="K2273" t="s">
        <v>60</v>
      </c>
      <c r="L2273" t="s">
        <v>96</v>
      </c>
      <c r="N2273" t="s">
        <v>197</v>
      </c>
      <c r="P2273" t="s">
        <v>47</v>
      </c>
      <c r="Q2273">
        <v>2013</v>
      </c>
      <c r="T2273" t="s">
        <v>36</v>
      </c>
      <c r="U2273" t="s">
        <v>1521</v>
      </c>
      <c r="V2273" t="s">
        <v>9302</v>
      </c>
    </row>
    <row r="2274" spans="2:22" x14ac:dyDescent="0.35">
      <c r="B2274">
        <v>2369</v>
      </c>
      <c r="C2274" t="s">
        <v>177</v>
      </c>
      <c r="D2274" t="s">
        <v>9303</v>
      </c>
      <c r="E2274" t="s">
        <v>9304</v>
      </c>
      <c r="F2274" t="s">
        <v>7</v>
      </c>
      <c r="H2274" t="s">
        <v>180</v>
      </c>
      <c r="K2274" t="s">
        <v>8542</v>
      </c>
      <c r="L2274" t="s">
        <v>317</v>
      </c>
      <c r="N2274" t="s">
        <v>53</v>
      </c>
      <c r="P2274" t="s">
        <v>47</v>
      </c>
      <c r="Q2274">
        <v>1978</v>
      </c>
      <c r="T2274" t="s">
        <v>36</v>
      </c>
      <c r="U2274" t="s">
        <v>37</v>
      </c>
      <c r="V2274" t="s">
        <v>9305</v>
      </c>
    </row>
    <row r="2275" spans="2:22" x14ac:dyDescent="0.35">
      <c r="B2275">
        <v>2370</v>
      </c>
      <c r="C2275" t="s">
        <v>177</v>
      </c>
      <c r="D2275" t="s">
        <v>9306</v>
      </c>
      <c r="E2275" t="s">
        <v>9307</v>
      </c>
      <c r="F2275" t="s">
        <v>7</v>
      </c>
      <c r="H2275" t="s">
        <v>180</v>
      </c>
      <c r="K2275" t="s">
        <v>5314</v>
      </c>
      <c r="L2275" t="s">
        <v>317</v>
      </c>
      <c r="N2275" t="s">
        <v>34</v>
      </c>
      <c r="P2275" t="s">
        <v>47</v>
      </c>
      <c r="Q2275">
        <v>1978</v>
      </c>
      <c r="T2275" t="s">
        <v>36</v>
      </c>
      <c r="U2275" t="s">
        <v>37</v>
      </c>
      <c r="V2275" t="s">
        <v>9308</v>
      </c>
    </row>
    <row r="2276" spans="2:22" x14ac:dyDescent="0.35">
      <c r="B2276">
        <v>2371</v>
      </c>
      <c r="C2276" t="s">
        <v>407</v>
      </c>
      <c r="D2276" t="s">
        <v>9309</v>
      </c>
      <c r="E2276" t="s">
        <v>9310</v>
      </c>
      <c r="F2276" t="s">
        <v>273</v>
      </c>
      <c r="H2276" t="s">
        <v>410</v>
      </c>
      <c r="K2276" t="s">
        <v>454</v>
      </c>
      <c r="L2276" t="s">
        <v>44</v>
      </c>
      <c r="N2276" t="s">
        <v>134</v>
      </c>
      <c r="P2276" t="s">
        <v>47</v>
      </c>
      <c r="Q2276">
        <v>2003</v>
      </c>
      <c r="T2276" t="s">
        <v>36</v>
      </c>
      <c r="U2276" t="s">
        <v>37</v>
      </c>
      <c r="V2276" t="s">
        <v>7146</v>
      </c>
    </row>
    <row r="2277" spans="2:22" x14ac:dyDescent="0.35">
      <c r="B2277">
        <v>2372</v>
      </c>
      <c r="C2277" t="s">
        <v>177</v>
      </c>
      <c r="D2277" t="s">
        <v>9311</v>
      </c>
      <c r="E2277" t="s">
        <v>9312</v>
      </c>
      <c r="F2277" t="s">
        <v>7</v>
      </c>
      <c r="H2277" t="s">
        <v>180</v>
      </c>
      <c r="K2277" t="s">
        <v>9313</v>
      </c>
      <c r="L2277" t="s">
        <v>416</v>
      </c>
      <c r="N2277" t="s">
        <v>352</v>
      </c>
      <c r="P2277" t="s">
        <v>54</v>
      </c>
      <c r="Q2277">
        <v>2000</v>
      </c>
      <c r="T2277" t="s">
        <v>36</v>
      </c>
      <c r="U2277" t="s">
        <v>37</v>
      </c>
      <c r="V2277" t="s">
        <v>9314</v>
      </c>
    </row>
    <row r="2278" spans="2:22" x14ac:dyDescent="0.35">
      <c r="B2278">
        <v>2373</v>
      </c>
      <c r="C2278" t="s">
        <v>56</v>
      </c>
      <c r="D2278" t="s">
        <v>9315</v>
      </c>
      <c r="E2278" t="s">
        <v>9316</v>
      </c>
      <c r="F2278" t="s">
        <v>7</v>
      </c>
      <c r="H2278" t="s">
        <v>59</v>
      </c>
      <c r="K2278" t="s">
        <v>1007</v>
      </c>
      <c r="L2278" t="s">
        <v>628</v>
      </c>
      <c r="N2278" t="s">
        <v>53</v>
      </c>
      <c r="P2278" t="s">
        <v>47</v>
      </c>
      <c r="Q2278">
        <v>2006</v>
      </c>
      <c r="T2278" t="s">
        <v>36</v>
      </c>
      <c r="U2278" t="s">
        <v>37</v>
      </c>
    </row>
    <row r="2279" spans="2:22" x14ac:dyDescent="0.35">
      <c r="B2279">
        <v>2374</v>
      </c>
      <c r="C2279" t="s">
        <v>27</v>
      </c>
      <c r="D2279" t="s">
        <v>9317</v>
      </c>
      <c r="E2279" t="s">
        <v>9318</v>
      </c>
      <c r="F2279" t="s">
        <v>7</v>
      </c>
      <c r="H2279" t="s">
        <v>30</v>
      </c>
      <c r="K2279" t="s">
        <v>9319</v>
      </c>
      <c r="L2279" t="s">
        <v>75</v>
      </c>
      <c r="N2279" t="s">
        <v>53</v>
      </c>
      <c r="P2279" t="s">
        <v>54</v>
      </c>
      <c r="Q2279">
        <v>2006</v>
      </c>
      <c r="T2279" t="s">
        <v>36</v>
      </c>
      <c r="U2279" t="s">
        <v>37</v>
      </c>
      <c r="V2279" t="s">
        <v>9320</v>
      </c>
    </row>
    <row r="2280" spans="2:22" x14ac:dyDescent="0.35">
      <c r="B2280">
        <v>2375</v>
      </c>
      <c r="C2280" t="s">
        <v>254</v>
      </c>
      <c r="D2280" t="s">
        <v>9321</v>
      </c>
      <c r="E2280" t="s">
        <v>9322</v>
      </c>
      <c r="F2280" t="s">
        <v>7</v>
      </c>
      <c r="H2280" t="s">
        <v>257</v>
      </c>
      <c r="K2280" t="s">
        <v>454</v>
      </c>
      <c r="L2280" t="s">
        <v>44</v>
      </c>
      <c r="N2280" t="s">
        <v>134</v>
      </c>
      <c r="P2280" t="s">
        <v>47</v>
      </c>
      <c r="Q2280">
        <v>2004</v>
      </c>
      <c r="T2280" t="s">
        <v>36</v>
      </c>
      <c r="U2280" t="s">
        <v>37</v>
      </c>
      <c r="V2280" t="s">
        <v>9323</v>
      </c>
    </row>
    <row r="2281" spans="2:22" x14ac:dyDescent="0.35">
      <c r="B2281">
        <v>2376</v>
      </c>
      <c r="C2281" t="s">
        <v>177</v>
      </c>
      <c r="D2281" t="s">
        <v>9324</v>
      </c>
      <c r="E2281" t="s">
        <v>9325</v>
      </c>
      <c r="F2281" t="s">
        <v>7</v>
      </c>
      <c r="H2281" t="s">
        <v>180</v>
      </c>
      <c r="K2281" t="s">
        <v>918</v>
      </c>
      <c r="L2281" t="s">
        <v>628</v>
      </c>
      <c r="N2281" t="s">
        <v>146</v>
      </c>
      <c r="P2281" t="s">
        <v>47</v>
      </c>
      <c r="Q2281">
        <v>2008</v>
      </c>
      <c r="T2281" t="s">
        <v>36</v>
      </c>
      <c r="U2281" t="s">
        <v>37</v>
      </c>
    </row>
    <row r="2282" spans="2:22" x14ac:dyDescent="0.35">
      <c r="B2282">
        <v>2377</v>
      </c>
      <c r="C2282" t="s">
        <v>112</v>
      </c>
      <c r="D2282" t="s">
        <v>9326</v>
      </c>
      <c r="E2282" t="s">
        <v>9327</v>
      </c>
      <c r="F2282" t="s">
        <v>273</v>
      </c>
      <c r="H2282" t="s">
        <v>115</v>
      </c>
      <c r="K2282" t="s">
        <v>9328</v>
      </c>
      <c r="L2282" t="s">
        <v>44</v>
      </c>
      <c r="M2282" t="s">
        <v>9329</v>
      </c>
      <c r="N2282" t="s">
        <v>34</v>
      </c>
      <c r="P2282" t="s">
        <v>47</v>
      </c>
      <c r="Q2282">
        <v>2012</v>
      </c>
      <c r="T2282" t="s">
        <v>36</v>
      </c>
      <c r="U2282" t="s">
        <v>37</v>
      </c>
      <c r="V2282" t="s">
        <v>9330</v>
      </c>
    </row>
    <row r="2283" spans="2:22" x14ac:dyDescent="0.35">
      <c r="B2283">
        <v>2378</v>
      </c>
      <c r="C2283" t="s">
        <v>112</v>
      </c>
      <c r="D2283" t="s">
        <v>9331</v>
      </c>
      <c r="E2283" t="s">
        <v>9332</v>
      </c>
      <c r="F2283" t="s">
        <v>273</v>
      </c>
      <c r="H2283" t="s">
        <v>115</v>
      </c>
      <c r="I2283" t="s">
        <v>9333</v>
      </c>
      <c r="K2283" t="s">
        <v>9334</v>
      </c>
      <c r="L2283" t="s">
        <v>32</v>
      </c>
      <c r="M2283" t="s">
        <v>9335</v>
      </c>
      <c r="N2283" t="s">
        <v>34</v>
      </c>
      <c r="O2283">
        <v>0</v>
      </c>
      <c r="P2283" t="s">
        <v>47</v>
      </c>
      <c r="Q2283">
        <v>2014</v>
      </c>
      <c r="T2283" t="s">
        <v>36</v>
      </c>
      <c r="U2283" t="s">
        <v>37</v>
      </c>
      <c r="V2283" t="s">
        <v>9336</v>
      </c>
    </row>
    <row r="2284" spans="2:22" x14ac:dyDescent="0.35">
      <c r="B2284">
        <v>2379</v>
      </c>
      <c r="C2284" t="s">
        <v>1283</v>
      </c>
      <c r="D2284" t="s">
        <v>9337</v>
      </c>
      <c r="E2284" t="s">
        <v>9338</v>
      </c>
      <c r="F2284" t="s">
        <v>7</v>
      </c>
      <c r="H2284" t="s">
        <v>1286</v>
      </c>
      <c r="K2284" t="s">
        <v>7251</v>
      </c>
      <c r="L2284" t="s">
        <v>32</v>
      </c>
      <c r="M2284" t="s">
        <v>9339</v>
      </c>
      <c r="N2284" t="s">
        <v>34</v>
      </c>
      <c r="P2284" t="s">
        <v>47</v>
      </c>
      <c r="Q2284">
        <v>2011</v>
      </c>
      <c r="T2284" t="s">
        <v>36</v>
      </c>
      <c r="U2284" t="s">
        <v>37</v>
      </c>
      <c r="V2284" t="s">
        <v>9340</v>
      </c>
    </row>
    <row r="2285" spans="2:22" x14ac:dyDescent="0.35">
      <c r="B2285">
        <v>2381</v>
      </c>
      <c r="C2285" t="s">
        <v>177</v>
      </c>
      <c r="D2285" t="s">
        <v>9341</v>
      </c>
      <c r="E2285" t="s">
        <v>9342</v>
      </c>
      <c r="F2285" t="s">
        <v>7</v>
      </c>
      <c r="H2285" t="s">
        <v>180</v>
      </c>
      <c r="K2285" t="s">
        <v>4794</v>
      </c>
      <c r="L2285" t="s">
        <v>509</v>
      </c>
      <c r="N2285" t="s">
        <v>53</v>
      </c>
      <c r="P2285" t="s">
        <v>47</v>
      </c>
      <c r="Q2285">
        <v>2008</v>
      </c>
      <c r="T2285" t="s">
        <v>36</v>
      </c>
      <c r="U2285" t="s">
        <v>37</v>
      </c>
      <c r="V2285" t="s">
        <v>9343</v>
      </c>
    </row>
    <row r="2286" spans="2:22" x14ac:dyDescent="0.35">
      <c r="B2286">
        <v>2382</v>
      </c>
      <c r="C2286" t="s">
        <v>177</v>
      </c>
      <c r="D2286" t="s">
        <v>9344</v>
      </c>
      <c r="E2286" t="s">
        <v>9345</v>
      </c>
      <c r="F2286" t="s">
        <v>7</v>
      </c>
      <c r="H2286" t="s">
        <v>180</v>
      </c>
      <c r="K2286" t="s">
        <v>74</v>
      </c>
      <c r="L2286" t="s">
        <v>75</v>
      </c>
      <c r="N2286" t="s">
        <v>473</v>
      </c>
      <c r="P2286" t="s">
        <v>54</v>
      </c>
      <c r="Q2286">
        <v>2004</v>
      </c>
      <c r="R2286">
        <v>2004</v>
      </c>
      <c r="S2286">
        <v>2012</v>
      </c>
      <c r="T2286" t="s">
        <v>36</v>
      </c>
      <c r="U2286" t="s">
        <v>37</v>
      </c>
      <c r="V2286" t="s">
        <v>9346</v>
      </c>
    </row>
    <row r="2287" spans="2:22" x14ac:dyDescent="0.35">
      <c r="B2287">
        <v>2383</v>
      </c>
      <c r="C2287" t="s">
        <v>407</v>
      </c>
      <c r="D2287" t="s">
        <v>9347</v>
      </c>
      <c r="E2287" t="s">
        <v>9348</v>
      </c>
      <c r="F2287" t="s">
        <v>273</v>
      </c>
      <c r="H2287" t="s">
        <v>410</v>
      </c>
      <c r="K2287" t="s">
        <v>9349</v>
      </c>
      <c r="L2287" t="s">
        <v>891</v>
      </c>
      <c r="N2287" t="s">
        <v>53</v>
      </c>
      <c r="P2287" t="s">
        <v>47</v>
      </c>
      <c r="Q2287">
        <v>2015</v>
      </c>
      <c r="T2287" t="s">
        <v>36</v>
      </c>
      <c r="U2287" t="s">
        <v>2634</v>
      </c>
      <c r="V2287" t="s">
        <v>9350</v>
      </c>
    </row>
    <row r="2288" spans="2:22" x14ac:dyDescent="0.35">
      <c r="B2288">
        <v>2384</v>
      </c>
      <c r="C2288" t="s">
        <v>407</v>
      </c>
      <c r="D2288" t="s">
        <v>9351</v>
      </c>
      <c r="E2288" t="s">
        <v>9352</v>
      </c>
      <c r="F2288" t="s">
        <v>273</v>
      </c>
      <c r="H2288" t="s">
        <v>410</v>
      </c>
      <c r="K2288" t="s">
        <v>415</v>
      </c>
      <c r="L2288" t="s">
        <v>416</v>
      </c>
      <c r="N2288" t="s">
        <v>134</v>
      </c>
      <c r="P2288" t="s">
        <v>47</v>
      </c>
      <c r="Q2288">
        <v>2002</v>
      </c>
      <c r="T2288" t="s">
        <v>36</v>
      </c>
      <c r="U2288" t="s">
        <v>37</v>
      </c>
      <c r="V2288" t="s">
        <v>9353</v>
      </c>
    </row>
    <row r="2289" spans="2:22" x14ac:dyDescent="0.35">
      <c r="B2289">
        <v>2385</v>
      </c>
      <c r="C2289" t="s">
        <v>83</v>
      </c>
      <c r="D2289" s="1" t="s">
        <v>9354</v>
      </c>
      <c r="E2289" t="s">
        <v>9355</v>
      </c>
      <c r="F2289" t="s">
        <v>273</v>
      </c>
      <c r="H2289" t="s">
        <v>86</v>
      </c>
      <c r="K2289" t="s">
        <v>9356</v>
      </c>
      <c r="L2289" t="s">
        <v>44</v>
      </c>
      <c r="N2289" t="s">
        <v>134</v>
      </c>
      <c r="P2289" t="s">
        <v>35</v>
      </c>
      <c r="Q2289">
        <v>2000</v>
      </c>
      <c r="S2289">
        <v>2007</v>
      </c>
      <c r="T2289" t="s">
        <v>36</v>
      </c>
      <c r="U2289" t="s">
        <v>37</v>
      </c>
      <c r="V2289" t="s">
        <v>9357</v>
      </c>
    </row>
    <row r="2290" spans="2:22" x14ac:dyDescent="0.35">
      <c r="B2290">
        <v>2386</v>
      </c>
      <c r="C2290" t="s">
        <v>83</v>
      </c>
      <c r="D2290" s="1" t="s">
        <v>9358</v>
      </c>
      <c r="E2290" t="s">
        <v>9359</v>
      </c>
      <c r="F2290" t="s">
        <v>273</v>
      </c>
      <c r="H2290" t="s">
        <v>86</v>
      </c>
      <c r="K2290" t="s">
        <v>51</v>
      </c>
      <c r="L2290" t="s">
        <v>44</v>
      </c>
      <c r="N2290" t="s">
        <v>46</v>
      </c>
      <c r="P2290" t="s">
        <v>54</v>
      </c>
      <c r="Q2290">
        <v>2015</v>
      </c>
      <c r="S2290">
        <v>2018</v>
      </c>
      <c r="T2290" t="s">
        <v>36</v>
      </c>
      <c r="U2290" t="s">
        <v>1521</v>
      </c>
      <c r="V2290" t="s">
        <v>9360</v>
      </c>
    </row>
    <row r="2291" spans="2:22" x14ac:dyDescent="0.35">
      <c r="B2291">
        <v>2387</v>
      </c>
      <c r="C2291" t="s">
        <v>83</v>
      </c>
      <c r="D2291" s="1" t="s">
        <v>9361</v>
      </c>
      <c r="E2291" t="s">
        <v>9362</v>
      </c>
      <c r="F2291" t="s">
        <v>273</v>
      </c>
      <c r="H2291" t="s">
        <v>86</v>
      </c>
      <c r="K2291" t="s">
        <v>9363</v>
      </c>
      <c r="L2291" t="s">
        <v>44</v>
      </c>
      <c r="N2291" t="s">
        <v>532</v>
      </c>
      <c r="P2291" t="s">
        <v>47</v>
      </c>
      <c r="Q2291">
        <v>2016</v>
      </c>
      <c r="T2291" t="s">
        <v>36</v>
      </c>
      <c r="U2291" t="s">
        <v>1521</v>
      </c>
      <c r="V2291" t="s">
        <v>9364</v>
      </c>
    </row>
    <row r="2292" spans="2:22" x14ac:dyDescent="0.35">
      <c r="B2292">
        <v>2388</v>
      </c>
      <c r="C2292" t="s">
        <v>83</v>
      </c>
      <c r="D2292" s="1" t="s">
        <v>9365</v>
      </c>
      <c r="E2292" t="s">
        <v>9366</v>
      </c>
      <c r="F2292" t="s">
        <v>273</v>
      </c>
      <c r="H2292" t="s">
        <v>86</v>
      </c>
      <c r="K2292" t="s">
        <v>9367</v>
      </c>
      <c r="L2292" t="s">
        <v>317</v>
      </c>
      <c r="M2292" t="s">
        <v>9368</v>
      </c>
      <c r="N2292" t="s">
        <v>34</v>
      </c>
      <c r="P2292" t="s">
        <v>54</v>
      </c>
      <c r="Q2292">
        <v>2007</v>
      </c>
      <c r="S2292">
        <v>2012</v>
      </c>
      <c r="T2292" t="s">
        <v>36</v>
      </c>
      <c r="U2292" t="s">
        <v>37</v>
      </c>
      <c r="V2292" t="s">
        <v>9369</v>
      </c>
    </row>
    <row r="2293" spans="2:22" x14ac:dyDescent="0.35">
      <c r="B2293">
        <v>2389</v>
      </c>
      <c r="C2293" t="s">
        <v>461</v>
      </c>
      <c r="D2293" t="s">
        <v>9370</v>
      </c>
      <c r="E2293" t="s">
        <v>9371</v>
      </c>
      <c r="F2293" t="s">
        <v>7</v>
      </c>
      <c r="H2293" t="s">
        <v>464</v>
      </c>
      <c r="K2293" t="s">
        <v>5983</v>
      </c>
      <c r="L2293" t="s">
        <v>96</v>
      </c>
      <c r="N2293" t="s">
        <v>117</v>
      </c>
      <c r="P2293" t="s">
        <v>47</v>
      </c>
      <c r="Q2293">
        <v>2015</v>
      </c>
      <c r="T2293" t="s">
        <v>36</v>
      </c>
      <c r="U2293" t="s">
        <v>37</v>
      </c>
      <c r="V2293" t="s">
        <v>2236</v>
      </c>
    </row>
    <row r="2294" spans="2:22" x14ac:dyDescent="0.35">
      <c r="B2294">
        <v>2390</v>
      </c>
      <c r="C2294" t="s">
        <v>407</v>
      </c>
      <c r="D2294" t="s">
        <v>9372</v>
      </c>
      <c r="E2294" t="s">
        <v>9373</v>
      </c>
      <c r="F2294" t="s">
        <v>7</v>
      </c>
      <c r="H2294" t="s">
        <v>410</v>
      </c>
      <c r="K2294" t="s">
        <v>9374</v>
      </c>
      <c r="L2294" t="s">
        <v>1264</v>
      </c>
      <c r="M2294" t="s">
        <v>9375</v>
      </c>
      <c r="N2294" t="s">
        <v>34</v>
      </c>
      <c r="P2294" t="s">
        <v>47</v>
      </c>
      <c r="Q2294">
        <v>2007</v>
      </c>
      <c r="T2294" t="s">
        <v>36</v>
      </c>
      <c r="U2294" t="s">
        <v>37</v>
      </c>
      <c r="V2294" t="s">
        <v>9376</v>
      </c>
    </row>
    <row r="2295" spans="2:22" x14ac:dyDescent="0.35">
      <c r="B2295">
        <v>2391</v>
      </c>
      <c r="C2295" t="s">
        <v>407</v>
      </c>
      <c r="D2295" t="s">
        <v>9377</v>
      </c>
      <c r="E2295" t="s">
        <v>9378</v>
      </c>
      <c r="F2295" t="s">
        <v>273</v>
      </c>
      <c r="H2295" t="s">
        <v>410</v>
      </c>
      <c r="I2295" t="s">
        <v>9379</v>
      </c>
      <c r="K2295" t="s">
        <v>469</v>
      </c>
      <c r="L2295" t="s">
        <v>61</v>
      </c>
      <c r="M2295" t="s">
        <v>9380</v>
      </c>
      <c r="N2295" t="s">
        <v>630</v>
      </c>
      <c r="P2295" t="s">
        <v>47</v>
      </c>
      <c r="Q2295">
        <v>2012</v>
      </c>
      <c r="T2295" t="s">
        <v>36</v>
      </c>
      <c r="U2295" t="s">
        <v>320</v>
      </c>
      <c r="V2295" t="s">
        <v>9381</v>
      </c>
    </row>
    <row r="2296" spans="2:22" x14ac:dyDescent="0.35">
      <c r="B2296">
        <v>2392</v>
      </c>
      <c r="C2296" t="s">
        <v>407</v>
      </c>
      <c r="D2296" t="s">
        <v>9382</v>
      </c>
      <c r="E2296" t="s">
        <v>9383</v>
      </c>
      <c r="F2296" t="s">
        <v>273</v>
      </c>
      <c r="H2296" t="s">
        <v>410</v>
      </c>
      <c r="I2296" t="s">
        <v>9379</v>
      </c>
      <c r="K2296" t="s">
        <v>3353</v>
      </c>
      <c r="L2296" t="s">
        <v>294</v>
      </c>
      <c r="M2296" t="s">
        <v>9384</v>
      </c>
      <c r="N2296" t="s">
        <v>53</v>
      </c>
      <c r="P2296" t="s">
        <v>47</v>
      </c>
      <c r="Q2296">
        <v>2009</v>
      </c>
      <c r="T2296" t="s">
        <v>36</v>
      </c>
      <c r="U2296" t="s">
        <v>320</v>
      </c>
      <c r="V2296" t="s">
        <v>9385</v>
      </c>
    </row>
    <row r="2297" spans="2:22" x14ac:dyDescent="0.35">
      <c r="B2297">
        <v>2393</v>
      </c>
      <c r="C2297" t="s">
        <v>450</v>
      </c>
      <c r="D2297" t="s">
        <v>9386</v>
      </c>
      <c r="E2297" t="s">
        <v>9387</v>
      </c>
      <c r="F2297" t="s">
        <v>7</v>
      </c>
      <c r="H2297" t="s">
        <v>453</v>
      </c>
      <c r="K2297" t="s">
        <v>74</v>
      </c>
      <c r="L2297" t="s">
        <v>61</v>
      </c>
      <c r="M2297" t="s">
        <v>9388</v>
      </c>
      <c r="N2297" t="s">
        <v>63</v>
      </c>
      <c r="P2297" t="s">
        <v>54</v>
      </c>
      <c r="Q2297">
        <v>2013</v>
      </c>
      <c r="T2297" t="s">
        <v>36</v>
      </c>
      <c r="U2297" t="s">
        <v>37</v>
      </c>
      <c r="V2297" t="s">
        <v>9389</v>
      </c>
    </row>
    <row r="2298" spans="2:22" x14ac:dyDescent="0.35">
      <c r="B2298">
        <v>2394</v>
      </c>
      <c r="C2298" t="s">
        <v>407</v>
      </c>
      <c r="D2298" t="s">
        <v>9390</v>
      </c>
      <c r="E2298" t="s">
        <v>9391</v>
      </c>
      <c r="F2298" t="s">
        <v>7</v>
      </c>
      <c r="H2298" t="s">
        <v>410</v>
      </c>
      <c r="K2298" t="s">
        <v>9392</v>
      </c>
      <c r="L2298" t="s">
        <v>75</v>
      </c>
      <c r="N2298" t="s">
        <v>53</v>
      </c>
      <c r="P2298" t="s">
        <v>54</v>
      </c>
      <c r="Q2298">
        <v>1982</v>
      </c>
      <c r="S2298">
        <v>2007</v>
      </c>
      <c r="T2298" t="s">
        <v>36</v>
      </c>
      <c r="U2298" t="s">
        <v>37</v>
      </c>
      <c r="V2298" t="s">
        <v>9393</v>
      </c>
    </row>
    <row r="2299" spans="2:22" x14ac:dyDescent="0.35">
      <c r="B2299">
        <v>2395</v>
      </c>
      <c r="C2299" t="s">
        <v>112</v>
      </c>
      <c r="D2299" t="s">
        <v>9394</v>
      </c>
      <c r="E2299" t="s">
        <v>9395</v>
      </c>
      <c r="F2299" t="s">
        <v>273</v>
      </c>
      <c r="H2299" t="s">
        <v>115</v>
      </c>
      <c r="K2299" t="s">
        <v>9396</v>
      </c>
      <c r="L2299" t="s">
        <v>317</v>
      </c>
      <c r="M2299" t="s">
        <v>9397</v>
      </c>
      <c r="N2299" t="s">
        <v>34</v>
      </c>
      <c r="P2299" t="s">
        <v>47</v>
      </c>
      <c r="Q2299">
        <v>2011</v>
      </c>
      <c r="T2299" t="s">
        <v>36</v>
      </c>
      <c r="U2299" t="s">
        <v>37</v>
      </c>
      <c r="V2299" t="s">
        <v>9398</v>
      </c>
    </row>
    <row r="2300" spans="2:22" x14ac:dyDescent="0.35">
      <c r="B2300">
        <v>2396</v>
      </c>
      <c r="C2300" t="s">
        <v>499</v>
      </c>
      <c r="D2300" t="s">
        <v>9399</v>
      </c>
      <c r="E2300" t="s">
        <v>9400</v>
      </c>
      <c r="F2300" t="s">
        <v>7</v>
      </c>
      <c r="H2300" t="s">
        <v>502</v>
      </c>
      <c r="K2300" t="s">
        <v>265</v>
      </c>
      <c r="L2300" t="s">
        <v>9401</v>
      </c>
      <c r="M2300" t="s">
        <v>9402</v>
      </c>
      <c r="N2300" t="s">
        <v>197</v>
      </c>
      <c r="P2300" t="s">
        <v>47</v>
      </c>
      <c r="Q2300">
        <v>2017</v>
      </c>
      <c r="R2300">
        <v>2017</v>
      </c>
      <c r="S2300">
        <v>2030</v>
      </c>
      <c r="T2300" t="s">
        <v>36</v>
      </c>
      <c r="U2300" t="s">
        <v>2552</v>
      </c>
      <c r="V2300" t="s">
        <v>9403</v>
      </c>
    </row>
    <row r="2301" spans="2:22" x14ac:dyDescent="0.35">
      <c r="B2301">
        <v>2397</v>
      </c>
      <c r="C2301" t="s">
        <v>1283</v>
      </c>
      <c r="D2301" t="s">
        <v>9404</v>
      </c>
      <c r="E2301" t="s">
        <v>9400</v>
      </c>
      <c r="F2301" t="s">
        <v>7</v>
      </c>
      <c r="H2301" t="s">
        <v>1286</v>
      </c>
      <c r="K2301" t="s">
        <v>123</v>
      </c>
      <c r="L2301" t="s">
        <v>9405</v>
      </c>
      <c r="M2301" t="s">
        <v>9406</v>
      </c>
      <c r="N2301" t="s">
        <v>189</v>
      </c>
      <c r="P2301" t="s">
        <v>47</v>
      </c>
      <c r="Q2301">
        <v>2009</v>
      </c>
      <c r="T2301" t="s">
        <v>36</v>
      </c>
      <c r="U2301" t="s">
        <v>37</v>
      </c>
      <c r="V2301" t="s">
        <v>3026</v>
      </c>
    </row>
    <row r="2302" spans="2:22" x14ac:dyDescent="0.35">
      <c r="B2302">
        <v>2398</v>
      </c>
      <c r="C2302" t="s">
        <v>302</v>
      </c>
      <c r="D2302" t="s">
        <v>9407</v>
      </c>
      <c r="E2302" t="s">
        <v>9408</v>
      </c>
      <c r="F2302" t="s">
        <v>7</v>
      </c>
      <c r="H2302" t="s">
        <v>305</v>
      </c>
      <c r="K2302" t="s">
        <v>469</v>
      </c>
      <c r="L2302" t="s">
        <v>2109</v>
      </c>
      <c r="M2302" t="s">
        <v>9409</v>
      </c>
      <c r="N2302" t="s">
        <v>532</v>
      </c>
      <c r="P2302" t="s">
        <v>47</v>
      </c>
      <c r="Q2302">
        <v>2009</v>
      </c>
      <c r="T2302" t="s">
        <v>125</v>
      </c>
      <c r="U2302" t="s">
        <v>533</v>
      </c>
      <c r="V2302" t="s">
        <v>9410</v>
      </c>
    </row>
    <row r="2303" spans="2:22" x14ac:dyDescent="0.35">
      <c r="B2303">
        <v>2399</v>
      </c>
      <c r="C2303" t="s">
        <v>302</v>
      </c>
      <c r="D2303" t="s">
        <v>9411</v>
      </c>
      <c r="E2303" t="s">
        <v>9412</v>
      </c>
      <c r="F2303" t="s">
        <v>7</v>
      </c>
      <c r="H2303" t="s">
        <v>305</v>
      </c>
      <c r="K2303" t="s">
        <v>293</v>
      </c>
      <c r="L2303" t="s">
        <v>294</v>
      </c>
      <c r="M2303" t="s">
        <v>9413</v>
      </c>
      <c r="N2303" t="s">
        <v>53</v>
      </c>
      <c r="P2303" t="s">
        <v>47</v>
      </c>
      <c r="Q2303">
        <v>2008</v>
      </c>
      <c r="R2303">
        <v>2009</v>
      </c>
      <c r="T2303" t="s">
        <v>36</v>
      </c>
      <c r="U2303" t="s">
        <v>676</v>
      </c>
      <c r="V2303" t="s">
        <v>9414</v>
      </c>
    </row>
    <row r="2304" spans="2:22" x14ac:dyDescent="0.35">
      <c r="B2304">
        <v>2400</v>
      </c>
      <c r="C2304" t="s">
        <v>302</v>
      </c>
      <c r="D2304" t="s">
        <v>9415</v>
      </c>
      <c r="E2304" t="s">
        <v>9416</v>
      </c>
      <c r="F2304" t="s">
        <v>7</v>
      </c>
      <c r="H2304" t="s">
        <v>305</v>
      </c>
      <c r="K2304" t="s">
        <v>9417</v>
      </c>
      <c r="L2304" t="s">
        <v>6960</v>
      </c>
      <c r="M2304" t="s">
        <v>9418</v>
      </c>
      <c r="N2304" t="s">
        <v>532</v>
      </c>
      <c r="P2304" t="s">
        <v>47</v>
      </c>
      <c r="Q2304">
        <v>2018</v>
      </c>
      <c r="R2304">
        <v>2018</v>
      </c>
      <c r="S2304">
        <f>2030</f>
        <v>2030</v>
      </c>
      <c r="T2304" t="s">
        <v>158</v>
      </c>
      <c r="U2304" t="s">
        <v>37</v>
      </c>
      <c r="V2304" t="s">
        <v>9419</v>
      </c>
    </row>
    <row r="2305" spans="2:27" x14ac:dyDescent="0.35">
      <c r="B2305">
        <v>2401</v>
      </c>
      <c r="C2305" t="s">
        <v>27</v>
      </c>
      <c r="D2305" t="s">
        <v>9420</v>
      </c>
      <c r="E2305" t="s">
        <v>9421</v>
      </c>
      <c r="F2305" t="s">
        <v>7</v>
      </c>
      <c r="H2305" t="s">
        <v>30</v>
      </c>
      <c r="K2305" t="s">
        <v>9422</v>
      </c>
      <c r="L2305" t="s">
        <v>32</v>
      </c>
      <c r="M2305" t="s">
        <v>9423</v>
      </c>
      <c r="N2305" t="s">
        <v>34</v>
      </c>
      <c r="P2305" t="s">
        <v>47</v>
      </c>
      <c r="Q2305">
        <v>2011</v>
      </c>
      <c r="T2305" t="s">
        <v>36</v>
      </c>
      <c r="U2305" t="s">
        <v>37</v>
      </c>
      <c r="V2305" t="s">
        <v>9424</v>
      </c>
    </row>
    <row r="2306" spans="2:27" x14ac:dyDescent="0.35">
      <c r="B2306">
        <v>2402</v>
      </c>
      <c r="C2306" t="s">
        <v>27</v>
      </c>
      <c r="D2306" t="s">
        <v>9425</v>
      </c>
      <c r="E2306" t="s">
        <v>9426</v>
      </c>
      <c r="F2306" t="s">
        <v>7</v>
      </c>
      <c r="H2306" t="s">
        <v>30</v>
      </c>
      <c r="K2306" t="s">
        <v>9427</v>
      </c>
      <c r="L2306" t="s">
        <v>32</v>
      </c>
      <c r="M2306" t="s">
        <v>9428</v>
      </c>
      <c r="N2306" t="s">
        <v>34</v>
      </c>
      <c r="P2306" t="s">
        <v>35</v>
      </c>
      <c r="Q2306">
        <v>2004</v>
      </c>
      <c r="T2306" t="s">
        <v>36</v>
      </c>
      <c r="U2306" t="s">
        <v>37</v>
      </c>
      <c r="V2306" t="s">
        <v>9429</v>
      </c>
    </row>
    <row r="2307" spans="2:27" x14ac:dyDescent="0.35">
      <c r="B2307">
        <v>2403</v>
      </c>
      <c r="C2307" t="s">
        <v>83</v>
      </c>
      <c r="D2307" s="1" t="s">
        <v>9430</v>
      </c>
      <c r="E2307" t="s">
        <v>9431</v>
      </c>
      <c r="F2307" t="s">
        <v>7</v>
      </c>
      <c r="H2307" t="s">
        <v>86</v>
      </c>
      <c r="K2307" t="s">
        <v>918</v>
      </c>
      <c r="L2307" t="s">
        <v>712</v>
      </c>
      <c r="N2307" t="s">
        <v>392</v>
      </c>
      <c r="P2307" t="s">
        <v>54</v>
      </c>
      <c r="Q2307">
        <v>1999</v>
      </c>
      <c r="T2307" t="s">
        <v>36</v>
      </c>
      <c r="U2307" t="s">
        <v>37</v>
      </c>
      <c r="V2307" t="s">
        <v>9432</v>
      </c>
    </row>
    <row r="2308" spans="2:27" x14ac:dyDescent="0.35">
      <c r="B2308">
        <v>2404</v>
      </c>
      <c r="C2308" t="s">
        <v>254</v>
      </c>
      <c r="D2308" t="s">
        <v>9433</v>
      </c>
      <c r="E2308" t="s">
        <v>9434</v>
      </c>
      <c r="F2308" t="s">
        <v>7</v>
      </c>
      <c r="H2308" t="s">
        <v>257</v>
      </c>
      <c r="K2308" t="s">
        <v>2835</v>
      </c>
      <c r="L2308" t="s">
        <v>9435</v>
      </c>
      <c r="N2308" t="s">
        <v>63</v>
      </c>
      <c r="P2308" t="s">
        <v>47</v>
      </c>
      <c r="Q2308">
        <v>2000</v>
      </c>
      <c r="T2308" t="s">
        <v>36</v>
      </c>
      <c r="U2308" t="s">
        <v>37</v>
      </c>
      <c r="V2308" t="s">
        <v>9436</v>
      </c>
    </row>
    <row r="2309" spans="2:27" x14ac:dyDescent="0.35">
      <c r="B2309">
        <v>2405</v>
      </c>
      <c r="C2309" t="s">
        <v>39</v>
      </c>
      <c r="D2309" t="s">
        <v>9437</v>
      </c>
      <c r="E2309" t="s">
        <v>9438</v>
      </c>
      <c r="F2309" t="s">
        <v>7</v>
      </c>
      <c r="H2309" t="s">
        <v>42</v>
      </c>
      <c r="K2309" t="s">
        <v>2835</v>
      </c>
      <c r="L2309" t="s">
        <v>712</v>
      </c>
      <c r="N2309" t="s">
        <v>98</v>
      </c>
      <c r="P2309" t="s">
        <v>54</v>
      </c>
      <c r="Q2309">
        <v>2014</v>
      </c>
      <c r="T2309" t="s">
        <v>36</v>
      </c>
      <c r="U2309" t="s">
        <v>37</v>
      </c>
      <c r="V2309" t="s">
        <v>9439</v>
      </c>
    </row>
    <row r="2310" spans="2:27" x14ac:dyDescent="0.35">
      <c r="B2310">
        <v>2406</v>
      </c>
      <c r="C2310" t="s">
        <v>112</v>
      </c>
      <c r="D2310" t="s">
        <v>9440</v>
      </c>
      <c r="E2310" t="s">
        <v>9441</v>
      </c>
      <c r="F2310" t="s">
        <v>273</v>
      </c>
      <c r="H2310" t="s">
        <v>115</v>
      </c>
      <c r="I2310" t="s">
        <v>865</v>
      </c>
      <c r="K2310" t="s">
        <v>469</v>
      </c>
      <c r="L2310" t="s">
        <v>32</v>
      </c>
      <c r="M2310" t="s">
        <v>9442</v>
      </c>
      <c r="N2310" t="s">
        <v>34</v>
      </c>
      <c r="P2310" t="s">
        <v>3025</v>
      </c>
      <c r="Q2310">
        <v>2012</v>
      </c>
      <c r="T2310" t="s">
        <v>36</v>
      </c>
      <c r="U2310" t="s">
        <v>37</v>
      </c>
      <c r="V2310" t="s">
        <v>9443</v>
      </c>
    </row>
    <row r="2311" spans="2:27" x14ac:dyDescent="0.35">
      <c r="B2311">
        <v>2407</v>
      </c>
      <c r="C2311" t="s">
        <v>112</v>
      </c>
      <c r="D2311" t="s">
        <v>9444</v>
      </c>
      <c r="E2311" t="s">
        <v>9445</v>
      </c>
      <c r="F2311" t="s">
        <v>273</v>
      </c>
      <c r="H2311" t="s">
        <v>115</v>
      </c>
      <c r="I2311" t="s">
        <v>865</v>
      </c>
      <c r="K2311" t="s">
        <v>9446</v>
      </c>
      <c r="L2311" t="s">
        <v>9447</v>
      </c>
      <c r="M2311" t="s">
        <v>9448</v>
      </c>
      <c r="N2311" t="s">
        <v>146</v>
      </c>
      <c r="P2311" t="s">
        <v>47</v>
      </c>
      <c r="Q2311">
        <v>2019</v>
      </c>
      <c r="T2311" t="s">
        <v>36</v>
      </c>
      <c r="U2311" t="s">
        <v>37</v>
      </c>
      <c r="V2311" t="s">
        <v>9449</v>
      </c>
    </row>
    <row r="2312" spans="2:27" x14ac:dyDescent="0.35">
      <c r="B2312">
        <v>2408</v>
      </c>
      <c r="C2312" t="s">
        <v>112</v>
      </c>
      <c r="D2312" t="s">
        <v>9450</v>
      </c>
      <c r="E2312" t="s">
        <v>9451</v>
      </c>
      <c r="F2312" t="s">
        <v>7</v>
      </c>
      <c r="H2312" t="s">
        <v>115</v>
      </c>
      <c r="K2312" t="s">
        <v>80</v>
      </c>
      <c r="L2312" t="s">
        <v>32</v>
      </c>
      <c r="N2312" t="s">
        <v>34</v>
      </c>
      <c r="P2312" t="s">
        <v>47</v>
      </c>
      <c r="Q2312">
        <v>2009</v>
      </c>
      <c r="T2312" t="s">
        <v>36</v>
      </c>
      <c r="U2312" t="s">
        <v>37</v>
      </c>
      <c r="V2312" t="s">
        <v>9452</v>
      </c>
    </row>
    <row r="2313" spans="2:27" x14ac:dyDescent="0.35">
      <c r="B2313">
        <v>2409</v>
      </c>
      <c r="C2313" t="s">
        <v>112</v>
      </c>
      <c r="D2313" t="s">
        <v>9453</v>
      </c>
      <c r="E2313" t="s">
        <v>9454</v>
      </c>
      <c r="F2313" t="s">
        <v>273</v>
      </c>
      <c r="H2313" t="s">
        <v>115</v>
      </c>
      <c r="I2313" t="s">
        <v>865</v>
      </c>
      <c r="K2313" t="s">
        <v>2414</v>
      </c>
      <c r="L2313" t="s">
        <v>32</v>
      </c>
      <c r="M2313" t="s">
        <v>9455</v>
      </c>
      <c r="N2313" t="s">
        <v>34</v>
      </c>
      <c r="P2313" t="s">
        <v>47</v>
      </c>
      <c r="Q2313">
        <v>2019</v>
      </c>
      <c r="T2313" t="s">
        <v>36</v>
      </c>
      <c r="U2313" t="s">
        <v>2378</v>
      </c>
      <c r="V2313" t="s">
        <v>9456</v>
      </c>
    </row>
    <row r="2314" spans="2:27" x14ac:dyDescent="0.35">
      <c r="B2314">
        <v>2410</v>
      </c>
      <c r="C2314" t="s">
        <v>112</v>
      </c>
      <c r="D2314" t="s">
        <v>9457</v>
      </c>
      <c r="E2314" t="s">
        <v>9458</v>
      </c>
      <c r="F2314" t="s">
        <v>273</v>
      </c>
      <c r="H2314" t="s">
        <v>115</v>
      </c>
      <c r="K2314" t="s">
        <v>9459</v>
      </c>
      <c r="L2314" t="s">
        <v>317</v>
      </c>
      <c r="M2314" t="s">
        <v>9460</v>
      </c>
      <c r="N2314" t="s">
        <v>34</v>
      </c>
      <c r="P2314" t="s">
        <v>47</v>
      </c>
      <c r="Q2314">
        <v>2015</v>
      </c>
      <c r="T2314" t="s">
        <v>36</v>
      </c>
      <c r="U2314" t="s">
        <v>37</v>
      </c>
      <c r="V2314" t="s">
        <v>9461</v>
      </c>
    </row>
    <row r="2315" spans="2:27" x14ac:dyDescent="0.35">
      <c r="B2315">
        <v>2412</v>
      </c>
      <c r="C2315" t="s">
        <v>407</v>
      </c>
      <c r="D2315" t="s">
        <v>9462</v>
      </c>
      <c r="E2315" t="s">
        <v>9463</v>
      </c>
      <c r="F2315" t="s">
        <v>7</v>
      </c>
      <c r="H2315" t="s">
        <v>410</v>
      </c>
      <c r="K2315" t="s">
        <v>8416</v>
      </c>
      <c r="L2315" t="s">
        <v>44</v>
      </c>
      <c r="M2315" t="s">
        <v>9464</v>
      </c>
      <c r="N2315" t="s">
        <v>134</v>
      </c>
      <c r="P2315" t="s">
        <v>54</v>
      </c>
      <c r="Q2315">
        <v>2002</v>
      </c>
      <c r="T2315" t="s">
        <v>36</v>
      </c>
      <c r="U2315" t="s">
        <v>37</v>
      </c>
      <c r="V2315" t="s">
        <v>9465</v>
      </c>
    </row>
    <row r="2316" spans="2:27" x14ac:dyDescent="0.35">
      <c r="B2316">
        <v>2413</v>
      </c>
      <c r="C2316" t="s">
        <v>302</v>
      </c>
      <c r="D2316" t="s">
        <v>9466</v>
      </c>
      <c r="E2316" t="s">
        <v>9463</v>
      </c>
      <c r="F2316" t="s">
        <v>7</v>
      </c>
      <c r="H2316" t="s">
        <v>305</v>
      </c>
      <c r="K2316" t="s">
        <v>9467</v>
      </c>
      <c r="L2316" t="s">
        <v>44</v>
      </c>
      <c r="M2316" t="s">
        <v>9468</v>
      </c>
      <c r="N2316" t="s">
        <v>134</v>
      </c>
      <c r="P2316" t="s">
        <v>54</v>
      </c>
      <c r="Q2316">
        <v>2002</v>
      </c>
      <c r="S2316">
        <f>2020</f>
        <v>2020</v>
      </c>
      <c r="T2316" t="s">
        <v>36</v>
      </c>
      <c r="U2316" t="s">
        <v>37</v>
      </c>
      <c r="V2316" t="s">
        <v>9469</v>
      </c>
      <c r="W2316" t="s">
        <v>2923</v>
      </c>
      <c r="X2316" t="s">
        <v>2201</v>
      </c>
      <c r="Y2316">
        <v>20</v>
      </c>
      <c r="Z2316">
        <v>1990</v>
      </c>
      <c r="AA2316">
        <v>2020</v>
      </c>
    </row>
    <row r="2317" spans="2:27" x14ac:dyDescent="0.35">
      <c r="B2317">
        <v>2414</v>
      </c>
      <c r="C2317" t="s">
        <v>450</v>
      </c>
      <c r="D2317" t="s">
        <v>9470</v>
      </c>
      <c r="E2317" t="s">
        <v>9471</v>
      </c>
      <c r="F2317" t="s">
        <v>7</v>
      </c>
      <c r="H2317" t="s">
        <v>453</v>
      </c>
      <c r="K2317" t="s">
        <v>265</v>
      </c>
      <c r="L2317" t="s">
        <v>44</v>
      </c>
      <c r="N2317" t="s">
        <v>134</v>
      </c>
      <c r="P2317" t="s">
        <v>47</v>
      </c>
      <c r="Q2317">
        <v>2009</v>
      </c>
      <c r="T2317" t="s">
        <v>36</v>
      </c>
      <c r="U2317" t="s">
        <v>37</v>
      </c>
      <c r="V2317" t="s">
        <v>9472</v>
      </c>
    </row>
    <row r="2318" spans="2:27" x14ac:dyDescent="0.35">
      <c r="B2318">
        <v>2415</v>
      </c>
      <c r="C2318" t="s">
        <v>407</v>
      </c>
      <c r="D2318" t="s">
        <v>9473</v>
      </c>
      <c r="E2318" t="s">
        <v>9474</v>
      </c>
      <c r="F2318" t="s">
        <v>273</v>
      </c>
      <c r="H2318" t="s">
        <v>410</v>
      </c>
      <c r="K2318" t="s">
        <v>469</v>
      </c>
      <c r="L2318" t="s">
        <v>182</v>
      </c>
      <c r="N2318" t="s">
        <v>53</v>
      </c>
      <c r="P2318" t="s">
        <v>47</v>
      </c>
      <c r="Q2318">
        <v>2003</v>
      </c>
      <c r="T2318" t="s">
        <v>36</v>
      </c>
      <c r="U2318" t="s">
        <v>37</v>
      </c>
      <c r="V2318" t="s">
        <v>9475</v>
      </c>
    </row>
    <row r="2319" spans="2:27" x14ac:dyDescent="0.35">
      <c r="B2319">
        <v>2416</v>
      </c>
      <c r="C2319" t="s">
        <v>27</v>
      </c>
      <c r="D2319" t="s">
        <v>9476</v>
      </c>
      <c r="E2319" t="s">
        <v>9477</v>
      </c>
      <c r="F2319" t="s">
        <v>7</v>
      </c>
      <c r="H2319" t="s">
        <v>30</v>
      </c>
      <c r="K2319" t="s">
        <v>74</v>
      </c>
      <c r="L2319" t="s">
        <v>294</v>
      </c>
      <c r="N2319" t="s">
        <v>1458</v>
      </c>
      <c r="P2319" t="s">
        <v>54</v>
      </c>
      <c r="Q2319">
        <v>2005</v>
      </c>
      <c r="T2319" t="s">
        <v>36</v>
      </c>
      <c r="U2319" t="s">
        <v>37</v>
      </c>
      <c r="V2319" t="s">
        <v>9478</v>
      </c>
    </row>
    <row r="2320" spans="2:27" x14ac:dyDescent="0.35">
      <c r="B2320">
        <v>2417</v>
      </c>
      <c r="C2320" t="s">
        <v>56</v>
      </c>
      <c r="D2320" t="s">
        <v>9479</v>
      </c>
      <c r="E2320" t="s">
        <v>9480</v>
      </c>
      <c r="F2320" t="s">
        <v>7</v>
      </c>
      <c r="H2320" t="s">
        <v>59</v>
      </c>
      <c r="K2320" t="s">
        <v>517</v>
      </c>
      <c r="L2320" t="s">
        <v>75</v>
      </c>
      <c r="N2320" t="s">
        <v>53</v>
      </c>
      <c r="P2320" t="s">
        <v>47</v>
      </c>
      <c r="Q2320">
        <v>1999</v>
      </c>
      <c r="T2320" t="s">
        <v>36</v>
      </c>
      <c r="U2320" t="s">
        <v>37</v>
      </c>
    </row>
    <row r="2321" spans="2:27" x14ac:dyDescent="0.35">
      <c r="B2321">
        <v>2418</v>
      </c>
      <c r="C2321" t="s">
        <v>39</v>
      </c>
      <c r="D2321" t="s">
        <v>9481</v>
      </c>
      <c r="E2321" t="s">
        <v>9482</v>
      </c>
      <c r="F2321" t="s">
        <v>7</v>
      </c>
      <c r="H2321" t="s">
        <v>42</v>
      </c>
      <c r="K2321" t="s">
        <v>503</v>
      </c>
      <c r="L2321" t="s">
        <v>1620</v>
      </c>
      <c r="M2321" t="s">
        <v>9483</v>
      </c>
      <c r="N2321" t="s">
        <v>63</v>
      </c>
      <c r="O2321">
        <v>4</v>
      </c>
      <c r="P2321" t="s">
        <v>47</v>
      </c>
      <c r="Q2321">
        <v>2017</v>
      </c>
      <c r="T2321" t="s">
        <v>36</v>
      </c>
      <c r="U2321" t="s">
        <v>37</v>
      </c>
      <c r="V2321" t="s">
        <v>9484</v>
      </c>
    </row>
    <row r="2322" spans="2:27" x14ac:dyDescent="0.35">
      <c r="B2322">
        <v>2419</v>
      </c>
      <c r="C2322" t="s">
        <v>56</v>
      </c>
      <c r="D2322" t="s">
        <v>9485</v>
      </c>
      <c r="E2322" t="s">
        <v>9486</v>
      </c>
      <c r="F2322" t="s">
        <v>7</v>
      </c>
      <c r="H2322" t="s">
        <v>59</v>
      </c>
      <c r="K2322" t="s">
        <v>496</v>
      </c>
      <c r="L2322" t="s">
        <v>427</v>
      </c>
      <c r="N2322" t="s">
        <v>34</v>
      </c>
      <c r="P2322" t="s">
        <v>35</v>
      </c>
      <c r="Q2322">
        <v>1999</v>
      </c>
      <c r="T2322" t="s">
        <v>36</v>
      </c>
      <c r="U2322" t="s">
        <v>37</v>
      </c>
      <c r="V2322" t="s">
        <v>4599</v>
      </c>
    </row>
    <row r="2323" spans="2:27" x14ac:dyDescent="0.35">
      <c r="B2323">
        <v>2420</v>
      </c>
      <c r="C2323" t="s">
        <v>91</v>
      </c>
      <c r="D2323" t="s">
        <v>9487</v>
      </c>
      <c r="E2323" t="s">
        <v>9488</v>
      </c>
      <c r="F2323" t="s">
        <v>7</v>
      </c>
      <c r="H2323" t="s">
        <v>94</v>
      </c>
      <c r="K2323" t="s">
        <v>503</v>
      </c>
      <c r="L2323" t="s">
        <v>202</v>
      </c>
      <c r="N2323" t="s">
        <v>53</v>
      </c>
      <c r="P2323" t="s">
        <v>47</v>
      </c>
      <c r="Q2323">
        <v>1998</v>
      </c>
      <c r="T2323" t="s">
        <v>36</v>
      </c>
      <c r="U2323" t="s">
        <v>37</v>
      </c>
      <c r="V2323" t="s">
        <v>9489</v>
      </c>
    </row>
    <row r="2324" spans="2:27" x14ac:dyDescent="0.35">
      <c r="B2324">
        <v>2421</v>
      </c>
      <c r="C2324" t="s">
        <v>128</v>
      </c>
      <c r="D2324" s="1" t="s">
        <v>9490</v>
      </c>
      <c r="E2324" t="s">
        <v>9491</v>
      </c>
      <c r="F2324" t="s">
        <v>7</v>
      </c>
      <c r="H2324" t="s">
        <v>131</v>
      </c>
      <c r="K2324" t="s">
        <v>503</v>
      </c>
      <c r="L2324" t="s">
        <v>32</v>
      </c>
      <c r="N2324" t="s">
        <v>34</v>
      </c>
      <c r="P2324" t="s">
        <v>47</v>
      </c>
      <c r="Q2324">
        <v>2001</v>
      </c>
      <c r="T2324" t="s">
        <v>36</v>
      </c>
      <c r="U2324" t="s">
        <v>37</v>
      </c>
      <c r="V2324" t="s">
        <v>5963</v>
      </c>
    </row>
    <row r="2325" spans="2:27" x14ac:dyDescent="0.35">
      <c r="B2325">
        <v>2422</v>
      </c>
      <c r="C2325" t="s">
        <v>407</v>
      </c>
      <c r="D2325" t="s">
        <v>9492</v>
      </c>
      <c r="E2325" t="s">
        <v>9493</v>
      </c>
      <c r="F2325" t="s">
        <v>7</v>
      </c>
      <c r="H2325" t="s">
        <v>410</v>
      </c>
      <c r="K2325" t="s">
        <v>9494</v>
      </c>
      <c r="L2325" t="s">
        <v>9495</v>
      </c>
      <c r="N2325" t="s">
        <v>157</v>
      </c>
      <c r="P2325" t="s">
        <v>47</v>
      </c>
      <c r="Q2325">
        <v>2001</v>
      </c>
      <c r="T2325" t="s">
        <v>36</v>
      </c>
      <c r="U2325" t="s">
        <v>37</v>
      </c>
      <c r="V2325" t="s">
        <v>2568</v>
      </c>
    </row>
    <row r="2326" spans="2:27" x14ac:dyDescent="0.35">
      <c r="B2326">
        <v>2423</v>
      </c>
      <c r="C2326" t="s">
        <v>407</v>
      </c>
      <c r="D2326" t="s">
        <v>9496</v>
      </c>
      <c r="E2326" t="s">
        <v>9497</v>
      </c>
      <c r="F2326" t="s">
        <v>7</v>
      </c>
      <c r="H2326" t="s">
        <v>410</v>
      </c>
      <c r="K2326" t="s">
        <v>9498</v>
      </c>
      <c r="L2326" t="s">
        <v>96</v>
      </c>
      <c r="N2326" t="s">
        <v>473</v>
      </c>
      <c r="P2326" t="s">
        <v>54</v>
      </c>
      <c r="Q2326">
        <v>2003</v>
      </c>
      <c r="S2326">
        <v>2006</v>
      </c>
      <c r="T2326" t="s">
        <v>36</v>
      </c>
      <c r="U2326" t="s">
        <v>37</v>
      </c>
      <c r="V2326" t="s">
        <v>9499</v>
      </c>
    </row>
    <row r="2327" spans="2:27" x14ac:dyDescent="0.35">
      <c r="B2327">
        <v>2424</v>
      </c>
      <c r="C2327" t="s">
        <v>56</v>
      </c>
      <c r="D2327" t="s">
        <v>9500</v>
      </c>
      <c r="E2327" t="s">
        <v>9501</v>
      </c>
      <c r="F2327" t="s">
        <v>7</v>
      </c>
      <c r="H2327" t="s">
        <v>59</v>
      </c>
      <c r="K2327" t="s">
        <v>469</v>
      </c>
      <c r="L2327" t="s">
        <v>96</v>
      </c>
      <c r="N2327" t="s">
        <v>63</v>
      </c>
      <c r="P2327" t="s">
        <v>47</v>
      </c>
      <c r="Q2327">
        <v>1999</v>
      </c>
      <c r="T2327" t="s">
        <v>36</v>
      </c>
      <c r="U2327" t="s">
        <v>37</v>
      </c>
    </row>
    <row r="2328" spans="2:27" x14ac:dyDescent="0.35">
      <c r="B2328">
        <v>2425</v>
      </c>
      <c r="C2328" t="s">
        <v>407</v>
      </c>
      <c r="D2328" t="s">
        <v>9502</v>
      </c>
      <c r="E2328" t="s">
        <v>9503</v>
      </c>
      <c r="F2328" t="s">
        <v>7</v>
      </c>
      <c r="H2328" t="s">
        <v>410</v>
      </c>
      <c r="K2328" t="s">
        <v>774</v>
      </c>
      <c r="L2328" t="s">
        <v>673</v>
      </c>
      <c r="M2328" t="s">
        <v>9504</v>
      </c>
      <c r="N2328" t="s">
        <v>675</v>
      </c>
      <c r="P2328" t="s">
        <v>47</v>
      </c>
      <c r="Q2328">
        <v>2012</v>
      </c>
      <c r="R2328">
        <v>2019</v>
      </c>
      <c r="T2328" t="s">
        <v>158</v>
      </c>
      <c r="U2328" t="s">
        <v>37</v>
      </c>
      <c r="V2328" t="s">
        <v>776</v>
      </c>
      <c r="W2328" t="s">
        <v>9505</v>
      </c>
      <c r="X2328" t="s">
        <v>9506</v>
      </c>
      <c r="Y2328" t="s">
        <v>9507</v>
      </c>
      <c r="Z2328" t="s">
        <v>9508</v>
      </c>
      <c r="AA2328" t="s">
        <v>326</v>
      </c>
    </row>
    <row r="2329" spans="2:27" x14ac:dyDescent="0.35">
      <c r="B2329">
        <v>2426</v>
      </c>
      <c r="C2329" t="s">
        <v>39</v>
      </c>
      <c r="D2329" t="s">
        <v>9509</v>
      </c>
      <c r="E2329" t="s">
        <v>9510</v>
      </c>
      <c r="F2329" t="s">
        <v>7</v>
      </c>
      <c r="H2329" t="s">
        <v>42</v>
      </c>
      <c r="K2329" t="s">
        <v>74</v>
      </c>
      <c r="L2329" t="s">
        <v>75</v>
      </c>
      <c r="N2329" t="s">
        <v>53</v>
      </c>
      <c r="P2329" t="s">
        <v>54</v>
      </c>
      <c r="Q2329">
        <v>2006</v>
      </c>
      <c r="S2329">
        <v>2006</v>
      </c>
      <c r="T2329" t="s">
        <v>36</v>
      </c>
      <c r="U2329" t="s">
        <v>37</v>
      </c>
      <c r="V2329" t="s">
        <v>9511</v>
      </c>
    </row>
    <row r="2330" spans="2:27" x14ac:dyDescent="0.35">
      <c r="B2330">
        <v>2427</v>
      </c>
      <c r="C2330" t="s">
        <v>1283</v>
      </c>
      <c r="D2330" t="s">
        <v>9512</v>
      </c>
      <c r="E2330" t="s">
        <v>9513</v>
      </c>
      <c r="F2330" t="s">
        <v>7</v>
      </c>
      <c r="H2330" t="s">
        <v>1286</v>
      </c>
      <c r="K2330" t="s">
        <v>954</v>
      </c>
      <c r="L2330" t="s">
        <v>187</v>
      </c>
      <c r="M2330" t="s">
        <v>9514</v>
      </c>
      <c r="N2330" t="s">
        <v>197</v>
      </c>
      <c r="P2330" t="s">
        <v>36</v>
      </c>
      <c r="Q2330">
        <v>1989</v>
      </c>
      <c r="T2330" t="s">
        <v>36</v>
      </c>
      <c r="U2330" t="s">
        <v>37</v>
      </c>
      <c r="V2330" t="s">
        <v>2402</v>
      </c>
    </row>
    <row r="2331" spans="2:27" x14ac:dyDescent="0.35">
      <c r="B2331">
        <v>2428</v>
      </c>
      <c r="C2331" t="s">
        <v>177</v>
      </c>
      <c r="D2331" t="s">
        <v>9515</v>
      </c>
      <c r="E2331" t="s">
        <v>9516</v>
      </c>
      <c r="F2331" t="s">
        <v>7</v>
      </c>
      <c r="H2331" t="s">
        <v>180</v>
      </c>
      <c r="K2331" t="s">
        <v>8901</v>
      </c>
      <c r="L2331" t="s">
        <v>4790</v>
      </c>
      <c r="N2331" t="s">
        <v>63</v>
      </c>
      <c r="P2331" t="s">
        <v>47</v>
      </c>
      <c r="Q2331">
        <v>1995</v>
      </c>
      <c r="T2331" t="s">
        <v>36</v>
      </c>
      <c r="U2331" t="s">
        <v>37</v>
      </c>
      <c r="V2331" t="s">
        <v>9517</v>
      </c>
    </row>
    <row r="2332" spans="2:27" x14ac:dyDescent="0.35">
      <c r="B2332">
        <v>2429</v>
      </c>
      <c r="C2332" t="s">
        <v>91</v>
      </c>
      <c r="D2332" t="s">
        <v>9518</v>
      </c>
      <c r="E2332" t="s">
        <v>9519</v>
      </c>
      <c r="F2332" t="s">
        <v>7</v>
      </c>
      <c r="H2332" t="s">
        <v>94</v>
      </c>
      <c r="K2332" t="s">
        <v>9520</v>
      </c>
      <c r="L2332" t="s">
        <v>317</v>
      </c>
      <c r="N2332" t="s">
        <v>34</v>
      </c>
      <c r="P2332" t="s">
        <v>47</v>
      </c>
      <c r="Q2332">
        <v>2004</v>
      </c>
      <c r="T2332" t="s">
        <v>36</v>
      </c>
      <c r="U2332" t="s">
        <v>37</v>
      </c>
    </row>
    <row r="2333" spans="2:27" x14ac:dyDescent="0.35">
      <c r="B2333">
        <v>2430</v>
      </c>
      <c r="C2333" t="s">
        <v>83</v>
      </c>
      <c r="D2333" s="1" t="s">
        <v>9521</v>
      </c>
      <c r="E2333" t="s">
        <v>9522</v>
      </c>
      <c r="F2333" t="s">
        <v>7</v>
      </c>
      <c r="H2333" t="s">
        <v>86</v>
      </c>
      <c r="K2333" t="s">
        <v>517</v>
      </c>
      <c r="L2333" t="s">
        <v>32</v>
      </c>
      <c r="N2333" t="s">
        <v>34</v>
      </c>
      <c r="P2333" t="s">
        <v>35</v>
      </c>
      <c r="Q2333">
        <v>2013</v>
      </c>
      <c r="S2333">
        <v>2015</v>
      </c>
      <c r="T2333" t="s">
        <v>36</v>
      </c>
      <c r="U2333" t="s">
        <v>37</v>
      </c>
      <c r="V2333" t="s">
        <v>9523</v>
      </c>
    </row>
    <row r="2334" spans="2:27" x14ac:dyDescent="0.35">
      <c r="B2334">
        <v>2431</v>
      </c>
      <c r="C2334" t="s">
        <v>65</v>
      </c>
      <c r="D2334" t="s">
        <v>9524</v>
      </c>
      <c r="E2334" t="s">
        <v>9525</v>
      </c>
      <c r="F2334" t="s">
        <v>7</v>
      </c>
      <c r="H2334" t="s">
        <v>68</v>
      </c>
      <c r="K2334" t="s">
        <v>9526</v>
      </c>
      <c r="L2334" t="s">
        <v>32</v>
      </c>
      <c r="N2334" t="s">
        <v>34</v>
      </c>
      <c r="P2334" t="s">
        <v>35</v>
      </c>
      <c r="Q2334">
        <v>1997</v>
      </c>
      <c r="R2334">
        <v>1997</v>
      </c>
      <c r="S2334">
        <v>2006</v>
      </c>
      <c r="T2334" t="s">
        <v>36</v>
      </c>
      <c r="U2334" t="s">
        <v>37</v>
      </c>
      <c r="V2334" t="s">
        <v>9527</v>
      </c>
    </row>
    <row r="2335" spans="2:27" x14ac:dyDescent="0.35">
      <c r="B2335">
        <v>2433</v>
      </c>
      <c r="C2335" t="s">
        <v>177</v>
      </c>
      <c r="D2335" t="s">
        <v>9528</v>
      </c>
      <c r="E2335" t="s">
        <v>9529</v>
      </c>
      <c r="F2335" t="s">
        <v>273</v>
      </c>
      <c r="H2335" t="s">
        <v>180</v>
      </c>
      <c r="K2335" t="s">
        <v>1735</v>
      </c>
      <c r="L2335" t="s">
        <v>390</v>
      </c>
      <c r="N2335" t="s">
        <v>46</v>
      </c>
      <c r="P2335" t="s">
        <v>47</v>
      </c>
      <c r="Q2335">
        <v>2008</v>
      </c>
      <c r="T2335" t="s">
        <v>36</v>
      </c>
      <c r="U2335" t="s">
        <v>37</v>
      </c>
      <c r="V2335" t="s">
        <v>9530</v>
      </c>
    </row>
    <row r="2336" spans="2:27" ht="29" x14ac:dyDescent="0.35">
      <c r="B2336">
        <v>2435</v>
      </c>
      <c r="C2336" t="s">
        <v>83</v>
      </c>
      <c r="D2336" s="1" t="s">
        <v>9531</v>
      </c>
      <c r="E2336" t="s">
        <v>9532</v>
      </c>
      <c r="F2336" t="s">
        <v>273</v>
      </c>
      <c r="H2336" t="s">
        <v>86</v>
      </c>
      <c r="K2336" t="s">
        <v>8057</v>
      </c>
      <c r="L2336" t="s">
        <v>416</v>
      </c>
      <c r="N2336" t="s">
        <v>134</v>
      </c>
      <c r="P2336" t="s">
        <v>47</v>
      </c>
      <c r="Q2336">
        <v>2006</v>
      </c>
      <c r="T2336" t="s">
        <v>36</v>
      </c>
      <c r="U2336" t="s">
        <v>37</v>
      </c>
      <c r="V2336" t="s">
        <v>9533</v>
      </c>
    </row>
    <row r="2337" spans="2:27" x14ac:dyDescent="0.35">
      <c r="B2337">
        <v>2436</v>
      </c>
      <c r="C2337" t="s">
        <v>27</v>
      </c>
      <c r="D2337" t="s">
        <v>9534</v>
      </c>
      <c r="E2337" t="s">
        <v>9535</v>
      </c>
      <c r="F2337" t="s">
        <v>273</v>
      </c>
      <c r="H2337" t="s">
        <v>30</v>
      </c>
      <c r="K2337" t="s">
        <v>9536</v>
      </c>
      <c r="L2337" t="s">
        <v>75</v>
      </c>
      <c r="N2337" t="s">
        <v>53</v>
      </c>
      <c r="P2337" t="s">
        <v>35</v>
      </c>
      <c r="Q2337">
        <v>2008</v>
      </c>
      <c r="S2337">
        <v>2013</v>
      </c>
      <c r="T2337" t="s">
        <v>36</v>
      </c>
      <c r="U2337" t="s">
        <v>320</v>
      </c>
      <c r="V2337" t="s">
        <v>9537</v>
      </c>
    </row>
    <row r="2338" spans="2:27" x14ac:dyDescent="0.35">
      <c r="B2338">
        <v>2437</v>
      </c>
      <c r="C2338" t="s">
        <v>83</v>
      </c>
      <c r="D2338" s="1" t="s">
        <v>9538</v>
      </c>
      <c r="E2338" t="s">
        <v>9539</v>
      </c>
      <c r="F2338" t="s">
        <v>273</v>
      </c>
      <c r="H2338" t="s">
        <v>86</v>
      </c>
      <c r="K2338" t="s">
        <v>9540</v>
      </c>
      <c r="L2338" t="s">
        <v>44</v>
      </c>
      <c r="N2338" t="s">
        <v>134</v>
      </c>
      <c r="P2338" t="s">
        <v>47</v>
      </c>
      <c r="Q2338">
        <v>2002</v>
      </c>
      <c r="T2338" t="s">
        <v>36</v>
      </c>
      <c r="U2338" t="s">
        <v>365</v>
      </c>
      <c r="V2338" t="s">
        <v>9541</v>
      </c>
    </row>
    <row r="2339" spans="2:27" x14ac:dyDescent="0.35">
      <c r="B2339">
        <v>2438</v>
      </c>
      <c r="C2339" t="s">
        <v>27</v>
      </c>
      <c r="D2339" t="s">
        <v>9542</v>
      </c>
      <c r="E2339" t="s">
        <v>9543</v>
      </c>
      <c r="F2339" t="s">
        <v>7</v>
      </c>
      <c r="H2339" t="s">
        <v>30</v>
      </c>
      <c r="K2339" t="s">
        <v>123</v>
      </c>
      <c r="L2339" t="s">
        <v>32</v>
      </c>
      <c r="N2339" t="s">
        <v>473</v>
      </c>
      <c r="P2339" t="s">
        <v>47</v>
      </c>
      <c r="Q2339">
        <v>2012</v>
      </c>
      <c r="T2339" t="s">
        <v>36</v>
      </c>
      <c r="U2339" t="s">
        <v>37</v>
      </c>
      <c r="V2339" t="s">
        <v>9544</v>
      </c>
    </row>
    <row r="2340" spans="2:27" x14ac:dyDescent="0.35">
      <c r="B2340">
        <v>2439</v>
      </c>
      <c r="C2340" t="s">
        <v>302</v>
      </c>
      <c r="D2340" t="s">
        <v>9545</v>
      </c>
      <c r="E2340" t="s">
        <v>9546</v>
      </c>
      <c r="F2340" t="s">
        <v>7</v>
      </c>
      <c r="H2340" t="s">
        <v>305</v>
      </c>
      <c r="K2340" t="s">
        <v>293</v>
      </c>
      <c r="L2340" t="s">
        <v>294</v>
      </c>
      <c r="M2340" t="s">
        <v>9547</v>
      </c>
      <c r="N2340" t="s">
        <v>459</v>
      </c>
      <c r="P2340" t="s">
        <v>47</v>
      </c>
      <c r="Q2340">
        <v>2007</v>
      </c>
      <c r="T2340" t="s">
        <v>125</v>
      </c>
      <c r="U2340" t="s">
        <v>676</v>
      </c>
      <c r="V2340" t="s">
        <v>9548</v>
      </c>
    </row>
    <row r="2341" spans="2:27" x14ac:dyDescent="0.35">
      <c r="B2341">
        <v>2440</v>
      </c>
      <c r="C2341" t="s">
        <v>302</v>
      </c>
      <c r="D2341" t="s">
        <v>9549</v>
      </c>
      <c r="E2341" t="s">
        <v>9550</v>
      </c>
      <c r="F2341" t="s">
        <v>7</v>
      </c>
      <c r="H2341" t="s">
        <v>305</v>
      </c>
      <c r="K2341" t="s">
        <v>484</v>
      </c>
      <c r="L2341" t="s">
        <v>8041</v>
      </c>
      <c r="M2341" t="s">
        <v>9551</v>
      </c>
      <c r="N2341" t="s">
        <v>46</v>
      </c>
      <c r="P2341" t="s">
        <v>47</v>
      </c>
      <c r="Q2341">
        <v>2018</v>
      </c>
      <c r="T2341" t="s">
        <v>36</v>
      </c>
      <c r="U2341" t="s">
        <v>37</v>
      </c>
      <c r="V2341" t="s">
        <v>9552</v>
      </c>
    </row>
    <row r="2342" spans="2:27" x14ac:dyDescent="0.35">
      <c r="B2342">
        <v>2441</v>
      </c>
      <c r="C2342" t="s">
        <v>302</v>
      </c>
      <c r="D2342" t="s">
        <v>9553</v>
      </c>
      <c r="E2342" t="s">
        <v>9554</v>
      </c>
      <c r="F2342" t="s">
        <v>7</v>
      </c>
      <c r="H2342" t="s">
        <v>305</v>
      </c>
      <c r="K2342" t="s">
        <v>293</v>
      </c>
      <c r="L2342" t="s">
        <v>258</v>
      </c>
      <c r="M2342" t="s">
        <v>9555</v>
      </c>
      <c r="N2342" t="s">
        <v>675</v>
      </c>
      <c r="P2342" t="s">
        <v>47</v>
      </c>
      <c r="Q2342">
        <v>2019</v>
      </c>
      <c r="R2342">
        <v>2020</v>
      </c>
      <c r="T2342" t="s">
        <v>158</v>
      </c>
      <c r="U2342" t="s">
        <v>37</v>
      </c>
      <c r="V2342" t="s">
        <v>9556</v>
      </c>
      <c r="W2342" t="s">
        <v>9557</v>
      </c>
      <c r="X2342" t="s">
        <v>9558</v>
      </c>
      <c r="Y2342" t="s">
        <v>9559</v>
      </c>
      <c r="Z2342" t="s">
        <v>9560</v>
      </c>
      <c r="AA2342" t="s">
        <v>9561</v>
      </c>
    </row>
    <row r="2343" spans="2:27" x14ac:dyDescent="0.35">
      <c r="B2343">
        <v>2442</v>
      </c>
      <c r="C2343" t="s">
        <v>302</v>
      </c>
      <c r="D2343" t="s">
        <v>9562</v>
      </c>
      <c r="E2343" t="s">
        <v>9563</v>
      </c>
      <c r="F2343" t="s">
        <v>7</v>
      </c>
      <c r="H2343" t="s">
        <v>305</v>
      </c>
      <c r="K2343" t="s">
        <v>454</v>
      </c>
      <c r="L2343" t="s">
        <v>75</v>
      </c>
      <c r="M2343" t="s">
        <v>9564</v>
      </c>
      <c r="N2343" t="s">
        <v>53</v>
      </c>
      <c r="P2343" t="s">
        <v>47</v>
      </c>
      <c r="Q2343">
        <v>2012</v>
      </c>
      <c r="T2343" t="s">
        <v>36</v>
      </c>
      <c r="U2343" t="s">
        <v>37</v>
      </c>
      <c r="V2343" t="s">
        <v>9565</v>
      </c>
    </row>
    <row r="2344" spans="2:27" x14ac:dyDescent="0.35">
      <c r="B2344">
        <v>2443</v>
      </c>
      <c r="C2344" t="s">
        <v>302</v>
      </c>
      <c r="D2344" t="s">
        <v>9566</v>
      </c>
      <c r="E2344" t="s">
        <v>9567</v>
      </c>
      <c r="F2344" t="s">
        <v>7</v>
      </c>
      <c r="H2344" t="s">
        <v>305</v>
      </c>
      <c r="K2344" t="s">
        <v>293</v>
      </c>
      <c r="L2344" t="s">
        <v>96</v>
      </c>
      <c r="M2344" t="s">
        <v>9568</v>
      </c>
      <c r="N2344" t="s">
        <v>53</v>
      </c>
      <c r="P2344" t="s">
        <v>47</v>
      </c>
      <c r="Q2344">
        <v>2014</v>
      </c>
      <c r="T2344" t="s">
        <v>36</v>
      </c>
      <c r="U2344" t="s">
        <v>37</v>
      </c>
      <c r="V2344" t="s">
        <v>9569</v>
      </c>
    </row>
    <row r="2345" spans="2:27" x14ac:dyDescent="0.35">
      <c r="B2345">
        <v>2444</v>
      </c>
      <c r="C2345" t="s">
        <v>302</v>
      </c>
      <c r="D2345" t="s">
        <v>9570</v>
      </c>
      <c r="E2345" t="s">
        <v>9571</v>
      </c>
      <c r="F2345" t="s">
        <v>7</v>
      </c>
      <c r="H2345" t="s">
        <v>305</v>
      </c>
      <c r="K2345" t="s">
        <v>7409</v>
      </c>
      <c r="L2345" t="s">
        <v>44</v>
      </c>
      <c r="M2345" t="s">
        <v>9572</v>
      </c>
      <c r="N2345" t="s">
        <v>134</v>
      </c>
      <c r="P2345" t="s">
        <v>47</v>
      </c>
      <c r="Q2345">
        <v>2013</v>
      </c>
      <c r="T2345" t="s">
        <v>36</v>
      </c>
      <c r="U2345" t="s">
        <v>37</v>
      </c>
      <c r="V2345" t="s">
        <v>9573</v>
      </c>
    </row>
    <row r="2346" spans="2:27" x14ac:dyDescent="0.35">
      <c r="B2346">
        <v>2445</v>
      </c>
      <c r="C2346" t="s">
        <v>302</v>
      </c>
      <c r="D2346" t="s">
        <v>9574</v>
      </c>
      <c r="E2346" t="s">
        <v>9575</v>
      </c>
      <c r="F2346" t="s">
        <v>7</v>
      </c>
      <c r="H2346" t="s">
        <v>305</v>
      </c>
      <c r="K2346" t="s">
        <v>542</v>
      </c>
      <c r="L2346" t="s">
        <v>103</v>
      </c>
      <c r="M2346" t="s">
        <v>9576</v>
      </c>
      <c r="N2346" t="s">
        <v>117</v>
      </c>
      <c r="P2346" t="s">
        <v>47</v>
      </c>
      <c r="Q2346">
        <v>2010</v>
      </c>
      <c r="T2346" t="s">
        <v>36</v>
      </c>
      <c r="U2346" t="s">
        <v>2634</v>
      </c>
      <c r="V2346" t="s">
        <v>9577</v>
      </c>
    </row>
    <row r="2347" spans="2:27" x14ac:dyDescent="0.35">
      <c r="B2347">
        <v>2446</v>
      </c>
      <c r="C2347" t="s">
        <v>1283</v>
      </c>
      <c r="D2347" t="s">
        <v>9578</v>
      </c>
      <c r="E2347" t="s">
        <v>9579</v>
      </c>
      <c r="F2347" t="s">
        <v>7</v>
      </c>
      <c r="H2347" t="s">
        <v>1286</v>
      </c>
      <c r="K2347" t="s">
        <v>484</v>
      </c>
      <c r="L2347" t="s">
        <v>187</v>
      </c>
      <c r="M2347" t="s">
        <v>9580</v>
      </c>
      <c r="N2347" t="s">
        <v>197</v>
      </c>
      <c r="P2347" t="s">
        <v>36</v>
      </c>
      <c r="Q2347">
        <v>2008</v>
      </c>
      <c r="T2347" t="s">
        <v>36</v>
      </c>
      <c r="U2347" t="s">
        <v>37</v>
      </c>
      <c r="V2347" t="s">
        <v>2402</v>
      </c>
    </row>
    <row r="2348" spans="2:27" x14ac:dyDescent="0.35">
      <c r="B2348">
        <v>2447</v>
      </c>
      <c r="C2348" t="s">
        <v>1283</v>
      </c>
      <c r="D2348" t="s">
        <v>9581</v>
      </c>
      <c r="E2348" t="s">
        <v>9582</v>
      </c>
      <c r="F2348" t="s">
        <v>7</v>
      </c>
      <c r="H2348" t="s">
        <v>1286</v>
      </c>
      <c r="K2348" t="s">
        <v>774</v>
      </c>
      <c r="L2348" t="s">
        <v>187</v>
      </c>
      <c r="M2348" t="s">
        <v>9583</v>
      </c>
      <c r="N2348" t="s">
        <v>189</v>
      </c>
      <c r="P2348" t="s">
        <v>47</v>
      </c>
      <c r="Q2348">
        <v>1985</v>
      </c>
      <c r="R2348">
        <v>1985</v>
      </c>
      <c r="T2348" t="s">
        <v>36</v>
      </c>
      <c r="U2348" t="s">
        <v>37</v>
      </c>
      <c r="V2348" t="s">
        <v>1302</v>
      </c>
    </row>
    <row r="2349" spans="2:27" x14ac:dyDescent="0.35">
      <c r="B2349">
        <v>2448</v>
      </c>
      <c r="C2349" t="s">
        <v>1283</v>
      </c>
      <c r="D2349" t="s">
        <v>9584</v>
      </c>
      <c r="E2349" t="s">
        <v>9585</v>
      </c>
      <c r="F2349" t="s">
        <v>7</v>
      </c>
      <c r="H2349" t="s">
        <v>1286</v>
      </c>
      <c r="K2349" t="s">
        <v>503</v>
      </c>
      <c r="L2349" t="s">
        <v>32</v>
      </c>
      <c r="M2349" t="s">
        <v>9586</v>
      </c>
      <c r="N2349" t="s">
        <v>34</v>
      </c>
      <c r="P2349" t="s">
        <v>3025</v>
      </c>
      <c r="Q2349">
        <v>2010</v>
      </c>
      <c r="T2349" t="s">
        <v>36</v>
      </c>
      <c r="U2349" t="s">
        <v>37</v>
      </c>
      <c r="V2349" t="s">
        <v>9587</v>
      </c>
    </row>
    <row r="2350" spans="2:27" x14ac:dyDescent="0.35">
      <c r="B2350">
        <v>2449</v>
      </c>
      <c r="C2350" t="s">
        <v>254</v>
      </c>
      <c r="D2350" t="s">
        <v>9588</v>
      </c>
      <c r="E2350" t="s">
        <v>9589</v>
      </c>
      <c r="F2350" t="s">
        <v>7</v>
      </c>
      <c r="H2350" t="s">
        <v>257</v>
      </c>
      <c r="K2350" t="s">
        <v>201</v>
      </c>
      <c r="L2350" t="s">
        <v>202</v>
      </c>
      <c r="M2350" t="s">
        <v>9590</v>
      </c>
      <c r="N2350" t="s">
        <v>140</v>
      </c>
      <c r="P2350" t="s">
        <v>54</v>
      </c>
      <c r="Q2350">
        <v>1980</v>
      </c>
      <c r="T2350" t="s">
        <v>158</v>
      </c>
      <c r="U2350" t="s">
        <v>37</v>
      </c>
      <c r="V2350" t="s">
        <v>9591</v>
      </c>
    </row>
    <row r="2351" spans="2:27" x14ac:dyDescent="0.35">
      <c r="B2351">
        <v>2450</v>
      </c>
      <c r="C2351" t="s">
        <v>254</v>
      </c>
      <c r="D2351" t="s">
        <v>9592</v>
      </c>
      <c r="E2351" t="s">
        <v>9593</v>
      </c>
      <c r="F2351" t="s">
        <v>7</v>
      </c>
      <c r="H2351" t="s">
        <v>257</v>
      </c>
      <c r="K2351" t="s">
        <v>1449</v>
      </c>
      <c r="L2351" t="s">
        <v>9224</v>
      </c>
      <c r="N2351" t="s">
        <v>53</v>
      </c>
      <c r="P2351" t="s">
        <v>47</v>
      </c>
      <c r="Q2351">
        <v>2006</v>
      </c>
      <c r="T2351" t="s">
        <v>36</v>
      </c>
      <c r="U2351" t="s">
        <v>37</v>
      </c>
      <c r="V2351" t="s">
        <v>9594</v>
      </c>
    </row>
    <row r="2352" spans="2:27" x14ac:dyDescent="0.35">
      <c r="B2352">
        <v>2451</v>
      </c>
      <c r="C2352" t="s">
        <v>1283</v>
      </c>
      <c r="D2352" t="s">
        <v>9595</v>
      </c>
      <c r="E2352" t="s">
        <v>9596</v>
      </c>
      <c r="F2352" t="s">
        <v>7</v>
      </c>
      <c r="H2352" t="s">
        <v>1286</v>
      </c>
      <c r="K2352" t="s">
        <v>9597</v>
      </c>
      <c r="L2352" t="s">
        <v>32</v>
      </c>
      <c r="M2352" t="s">
        <v>9598</v>
      </c>
      <c r="N2352" t="s">
        <v>34</v>
      </c>
      <c r="P2352" t="s">
        <v>47</v>
      </c>
      <c r="Q2352">
        <v>2017</v>
      </c>
      <c r="R2352">
        <v>2017</v>
      </c>
      <c r="T2352" t="s">
        <v>158</v>
      </c>
      <c r="U2352" t="s">
        <v>37</v>
      </c>
      <c r="V2352" t="s">
        <v>9599</v>
      </c>
    </row>
    <row r="2353" spans="2:22" ht="29" x14ac:dyDescent="0.35">
      <c r="B2353">
        <v>2452</v>
      </c>
      <c r="C2353" t="s">
        <v>128</v>
      </c>
      <c r="D2353" s="1" t="s">
        <v>9600</v>
      </c>
      <c r="E2353" t="s">
        <v>9601</v>
      </c>
      <c r="F2353" t="s">
        <v>7</v>
      </c>
      <c r="H2353" t="s">
        <v>131</v>
      </c>
      <c r="K2353" t="s">
        <v>469</v>
      </c>
      <c r="L2353" t="s">
        <v>187</v>
      </c>
      <c r="M2353" t="s">
        <v>9602</v>
      </c>
      <c r="N2353" t="s">
        <v>197</v>
      </c>
      <c r="P2353" t="s">
        <v>36</v>
      </c>
      <c r="Q2353">
        <v>2004</v>
      </c>
      <c r="T2353" t="s">
        <v>36</v>
      </c>
      <c r="U2353" t="s">
        <v>37</v>
      </c>
      <c r="V2353" t="s">
        <v>9603</v>
      </c>
    </row>
    <row r="2354" spans="2:22" x14ac:dyDescent="0.35">
      <c r="B2354">
        <v>2453</v>
      </c>
      <c r="C2354" t="s">
        <v>302</v>
      </c>
      <c r="D2354" t="s">
        <v>9604</v>
      </c>
      <c r="E2354" t="s">
        <v>9605</v>
      </c>
      <c r="F2354" t="s">
        <v>7</v>
      </c>
      <c r="H2354" t="s">
        <v>305</v>
      </c>
      <c r="K2354" t="s">
        <v>9606</v>
      </c>
      <c r="L2354" t="s">
        <v>586</v>
      </c>
      <c r="N2354" t="s">
        <v>532</v>
      </c>
      <c r="P2354" t="s">
        <v>47</v>
      </c>
      <c r="Q2354">
        <v>2006</v>
      </c>
      <c r="T2354" t="s">
        <v>36</v>
      </c>
      <c r="U2354" t="s">
        <v>37</v>
      </c>
      <c r="V2354" t="s">
        <v>9607</v>
      </c>
    </row>
    <row r="2355" spans="2:22" x14ac:dyDescent="0.35">
      <c r="B2355">
        <v>2454</v>
      </c>
      <c r="C2355" t="s">
        <v>450</v>
      </c>
      <c r="D2355" t="s">
        <v>9608</v>
      </c>
      <c r="E2355" t="s">
        <v>9609</v>
      </c>
      <c r="F2355" t="s">
        <v>7</v>
      </c>
      <c r="H2355" t="s">
        <v>453</v>
      </c>
      <c r="K2355" t="s">
        <v>9610</v>
      </c>
      <c r="L2355" t="s">
        <v>5970</v>
      </c>
      <c r="M2355" t="s">
        <v>9611</v>
      </c>
      <c r="N2355" t="s">
        <v>140</v>
      </c>
      <c r="P2355" t="s">
        <v>47</v>
      </c>
      <c r="Q2355">
        <v>2007</v>
      </c>
      <c r="T2355" t="s">
        <v>158</v>
      </c>
      <c r="U2355" t="s">
        <v>37</v>
      </c>
      <c r="V2355" t="s">
        <v>9612</v>
      </c>
    </row>
    <row r="2356" spans="2:22" x14ac:dyDescent="0.35">
      <c r="B2356">
        <v>2455</v>
      </c>
      <c r="C2356" t="s">
        <v>450</v>
      </c>
      <c r="D2356" t="s">
        <v>9613</v>
      </c>
      <c r="E2356" t="s">
        <v>9614</v>
      </c>
      <c r="F2356" t="s">
        <v>7</v>
      </c>
      <c r="H2356" t="s">
        <v>453</v>
      </c>
      <c r="K2356" t="s">
        <v>1434</v>
      </c>
      <c r="L2356" t="s">
        <v>75</v>
      </c>
      <c r="M2356" t="s">
        <v>9615</v>
      </c>
      <c r="N2356" t="s">
        <v>53</v>
      </c>
      <c r="P2356" t="s">
        <v>47</v>
      </c>
      <c r="Q2356">
        <v>2017</v>
      </c>
      <c r="T2356" t="s">
        <v>36</v>
      </c>
      <c r="U2356" t="s">
        <v>37</v>
      </c>
      <c r="V2356" t="s">
        <v>9616</v>
      </c>
    </row>
    <row r="2357" spans="2:22" x14ac:dyDescent="0.35">
      <c r="B2357">
        <v>2456</v>
      </c>
      <c r="C2357" t="s">
        <v>450</v>
      </c>
      <c r="D2357" t="s">
        <v>9617</v>
      </c>
      <c r="E2357" t="s">
        <v>9618</v>
      </c>
      <c r="F2357" t="s">
        <v>7</v>
      </c>
      <c r="H2357" t="s">
        <v>453</v>
      </c>
      <c r="K2357" t="s">
        <v>87</v>
      </c>
      <c r="L2357" t="s">
        <v>1555</v>
      </c>
      <c r="N2357" t="s">
        <v>140</v>
      </c>
      <c r="P2357" t="s">
        <v>47</v>
      </c>
      <c r="Q2357">
        <v>2000</v>
      </c>
      <c r="T2357" t="s">
        <v>36</v>
      </c>
      <c r="U2357" t="s">
        <v>37</v>
      </c>
      <c r="V2357" t="s">
        <v>9619</v>
      </c>
    </row>
    <row r="2358" spans="2:22" x14ac:dyDescent="0.35">
      <c r="B2358">
        <v>2457</v>
      </c>
      <c r="C2358" t="s">
        <v>450</v>
      </c>
      <c r="D2358" t="s">
        <v>9620</v>
      </c>
      <c r="E2358" t="s">
        <v>9621</v>
      </c>
      <c r="F2358" t="s">
        <v>7</v>
      </c>
      <c r="H2358" t="s">
        <v>453</v>
      </c>
      <c r="K2358" t="s">
        <v>5162</v>
      </c>
      <c r="L2358" t="s">
        <v>722</v>
      </c>
      <c r="N2358" t="s">
        <v>134</v>
      </c>
      <c r="P2358" t="s">
        <v>47</v>
      </c>
      <c r="Q2358">
        <v>2014</v>
      </c>
      <c r="T2358" t="s">
        <v>158</v>
      </c>
      <c r="U2358" t="s">
        <v>37</v>
      </c>
      <c r="V2358" t="s">
        <v>9622</v>
      </c>
    </row>
    <row r="2359" spans="2:22" x14ac:dyDescent="0.35">
      <c r="B2359">
        <v>2458</v>
      </c>
      <c r="C2359" t="s">
        <v>302</v>
      </c>
      <c r="D2359" t="s">
        <v>9623</v>
      </c>
      <c r="E2359" t="s">
        <v>9624</v>
      </c>
      <c r="F2359" t="s">
        <v>7</v>
      </c>
      <c r="H2359" t="s">
        <v>305</v>
      </c>
      <c r="K2359" t="s">
        <v>454</v>
      </c>
      <c r="L2359" t="s">
        <v>3972</v>
      </c>
      <c r="N2359" t="s">
        <v>134</v>
      </c>
      <c r="P2359" t="s">
        <v>47</v>
      </c>
      <c r="Q2359">
        <v>2005</v>
      </c>
      <c r="T2359" t="s">
        <v>36</v>
      </c>
      <c r="U2359" t="s">
        <v>37</v>
      </c>
      <c r="V2359" t="s">
        <v>9625</v>
      </c>
    </row>
    <row r="2360" spans="2:22" x14ac:dyDescent="0.35">
      <c r="B2360">
        <v>2459</v>
      </c>
      <c r="C2360" t="s">
        <v>450</v>
      </c>
      <c r="D2360" t="s">
        <v>9626</v>
      </c>
      <c r="E2360" t="s">
        <v>9627</v>
      </c>
      <c r="F2360" t="s">
        <v>7</v>
      </c>
      <c r="H2360" t="s">
        <v>453</v>
      </c>
      <c r="K2360" t="s">
        <v>1057</v>
      </c>
      <c r="L2360" t="s">
        <v>32</v>
      </c>
      <c r="M2360" t="s">
        <v>9628</v>
      </c>
      <c r="N2360" t="s">
        <v>34</v>
      </c>
      <c r="P2360" t="s">
        <v>47</v>
      </c>
      <c r="Q2360">
        <v>2016</v>
      </c>
      <c r="T2360" t="s">
        <v>36</v>
      </c>
      <c r="U2360" t="s">
        <v>37</v>
      </c>
      <c r="V2360" t="s">
        <v>9629</v>
      </c>
    </row>
    <row r="2361" spans="2:22" x14ac:dyDescent="0.35">
      <c r="B2361">
        <v>2460</v>
      </c>
      <c r="C2361" t="s">
        <v>450</v>
      </c>
      <c r="D2361" t="s">
        <v>9630</v>
      </c>
      <c r="E2361" t="s">
        <v>9631</v>
      </c>
      <c r="F2361" t="s">
        <v>7</v>
      </c>
      <c r="H2361" t="s">
        <v>453</v>
      </c>
      <c r="K2361" t="s">
        <v>595</v>
      </c>
      <c r="L2361" t="s">
        <v>187</v>
      </c>
      <c r="M2361" t="s">
        <v>9632</v>
      </c>
      <c r="N2361" t="s">
        <v>189</v>
      </c>
      <c r="P2361" t="s">
        <v>47</v>
      </c>
      <c r="Q2361">
        <v>2012</v>
      </c>
      <c r="T2361" t="s">
        <v>36</v>
      </c>
      <c r="U2361" t="s">
        <v>37</v>
      </c>
      <c r="V2361" t="s">
        <v>9633</v>
      </c>
    </row>
    <row r="2362" spans="2:22" x14ac:dyDescent="0.35">
      <c r="B2362">
        <v>2461</v>
      </c>
      <c r="C2362" t="s">
        <v>450</v>
      </c>
      <c r="D2362" t="s">
        <v>9634</v>
      </c>
      <c r="E2362" t="s">
        <v>9635</v>
      </c>
      <c r="F2362" t="s">
        <v>7</v>
      </c>
      <c r="H2362" t="s">
        <v>453</v>
      </c>
      <c r="K2362" t="s">
        <v>1712</v>
      </c>
      <c r="L2362" t="s">
        <v>4790</v>
      </c>
      <c r="M2362" t="s">
        <v>9636</v>
      </c>
      <c r="N2362" t="s">
        <v>532</v>
      </c>
      <c r="P2362" t="s">
        <v>47</v>
      </c>
      <c r="Q2362">
        <v>2006</v>
      </c>
      <c r="T2362" t="s">
        <v>36</v>
      </c>
      <c r="U2362" t="s">
        <v>533</v>
      </c>
      <c r="V2362" t="s">
        <v>4401</v>
      </c>
    </row>
    <row r="2363" spans="2:22" x14ac:dyDescent="0.35">
      <c r="B2363">
        <v>2463</v>
      </c>
      <c r="C2363" t="s">
        <v>407</v>
      </c>
      <c r="D2363" t="s">
        <v>9637</v>
      </c>
      <c r="E2363" t="s">
        <v>9638</v>
      </c>
      <c r="F2363" t="s">
        <v>7</v>
      </c>
      <c r="H2363" t="s">
        <v>410</v>
      </c>
      <c r="K2363" t="s">
        <v>9639</v>
      </c>
      <c r="L2363" t="s">
        <v>673</v>
      </c>
      <c r="M2363" t="s">
        <v>9640</v>
      </c>
      <c r="N2363" t="s">
        <v>53</v>
      </c>
      <c r="P2363" t="s">
        <v>47</v>
      </c>
      <c r="Q2363">
        <v>2018</v>
      </c>
      <c r="R2363">
        <v>2018</v>
      </c>
      <c r="T2363" t="s">
        <v>36</v>
      </c>
      <c r="U2363" t="s">
        <v>37</v>
      </c>
      <c r="V2363" t="s">
        <v>9641</v>
      </c>
    </row>
    <row r="2364" spans="2:22" x14ac:dyDescent="0.35">
      <c r="B2364">
        <v>2464</v>
      </c>
      <c r="C2364" t="s">
        <v>407</v>
      </c>
      <c r="D2364" t="s">
        <v>9642</v>
      </c>
      <c r="E2364" t="s">
        <v>9643</v>
      </c>
      <c r="F2364" t="s">
        <v>7</v>
      </c>
      <c r="H2364" t="s">
        <v>410</v>
      </c>
      <c r="K2364" t="s">
        <v>9644</v>
      </c>
      <c r="L2364" t="s">
        <v>103</v>
      </c>
      <c r="M2364" t="s">
        <v>9645</v>
      </c>
      <c r="N2364" t="s">
        <v>53</v>
      </c>
      <c r="P2364" t="s">
        <v>47</v>
      </c>
      <c r="Q2364">
        <v>2019</v>
      </c>
      <c r="R2364">
        <v>2019</v>
      </c>
      <c r="T2364" t="s">
        <v>36</v>
      </c>
      <c r="U2364" t="s">
        <v>37</v>
      </c>
      <c r="V2364" t="s">
        <v>9646</v>
      </c>
    </row>
    <row r="2365" spans="2:22" x14ac:dyDescent="0.35">
      <c r="B2365">
        <v>2465</v>
      </c>
      <c r="C2365" t="s">
        <v>461</v>
      </c>
      <c r="D2365" t="s">
        <v>9647</v>
      </c>
      <c r="E2365" t="s">
        <v>9648</v>
      </c>
      <c r="F2365" t="s">
        <v>7</v>
      </c>
      <c r="H2365" t="s">
        <v>464</v>
      </c>
      <c r="K2365" t="s">
        <v>123</v>
      </c>
      <c r="L2365" t="s">
        <v>96</v>
      </c>
      <c r="M2365" t="s">
        <v>9649</v>
      </c>
      <c r="N2365" t="s">
        <v>98</v>
      </c>
      <c r="P2365" t="s">
        <v>47</v>
      </c>
      <c r="Q2365">
        <v>2010</v>
      </c>
      <c r="T2365" t="s">
        <v>36</v>
      </c>
      <c r="U2365" t="s">
        <v>37</v>
      </c>
      <c r="V2365" t="s">
        <v>9650</v>
      </c>
    </row>
    <row r="2366" spans="2:22" x14ac:dyDescent="0.35">
      <c r="B2366">
        <v>2466</v>
      </c>
      <c r="C2366" t="s">
        <v>128</v>
      </c>
      <c r="D2366" s="1" t="s">
        <v>9651</v>
      </c>
      <c r="E2366" t="s">
        <v>9652</v>
      </c>
      <c r="F2366" t="s">
        <v>7</v>
      </c>
      <c r="H2366" t="s">
        <v>131</v>
      </c>
      <c r="K2366" t="s">
        <v>609</v>
      </c>
      <c r="L2366" t="s">
        <v>543</v>
      </c>
      <c r="M2366" t="s">
        <v>9653</v>
      </c>
      <c r="N2366" t="s">
        <v>197</v>
      </c>
      <c r="P2366" t="s">
        <v>47</v>
      </c>
      <c r="Q2366">
        <v>2007</v>
      </c>
      <c r="T2366" t="s">
        <v>36</v>
      </c>
      <c r="U2366" t="s">
        <v>4878</v>
      </c>
      <c r="V2366" t="s">
        <v>9654</v>
      </c>
    </row>
    <row r="2367" spans="2:22" x14ac:dyDescent="0.35">
      <c r="B2367">
        <v>2470</v>
      </c>
      <c r="C2367" t="s">
        <v>450</v>
      </c>
      <c r="D2367" t="s">
        <v>9655</v>
      </c>
      <c r="E2367" t="s">
        <v>9656</v>
      </c>
      <c r="F2367" t="s">
        <v>7</v>
      </c>
      <c r="H2367" t="s">
        <v>453</v>
      </c>
      <c r="K2367" t="s">
        <v>1712</v>
      </c>
      <c r="L2367" t="s">
        <v>966</v>
      </c>
      <c r="N2367" t="s">
        <v>532</v>
      </c>
      <c r="P2367" t="s">
        <v>47</v>
      </c>
      <c r="Q2367">
        <v>2006</v>
      </c>
      <c r="T2367" t="s">
        <v>36</v>
      </c>
      <c r="U2367" t="s">
        <v>533</v>
      </c>
      <c r="V2367" t="s">
        <v>4401</v>
      </c>
    </row>
    <row r="2368" spans="2:22" ht="29" x14ac:dyDescent="0.35">
      <c r="B2368">
        <v>2471</v>
      </c>
      <c r="C2368" t="s">
        <v>128</v>
      </c>
      <c r="D2368" s="1" t="s">
        <v>9657</v>
      </c>
      <c r="E2368" t="s">
        <v>9658</v>
      </c>
      <c r="F2368" t="s">
        <v>7</v>
      </c>
      <c r="H2368" t="s">
        <v>131</v>
      </c>
      <c r="K2368" t="s">
        <v>774</v>
      </c>
      <c r="L2368" t="s">
        <v>187</v>
      </c>
      <c r="M2368" t="s">
        <v>9659</v>
      </c>
      <c r="N2368" t="s">
        <v>197</v>
      </c>
      <c r="P2368" t="s">
        <v>36</v>
      </c>
      <c r="Q2368">
        <v>2010</v>
      </c>
      <c r="T2368" t="s">
        <v>36</v>
      </c>
      <c r="U2368" t="s">
        <v>37</v>
      </c>
      <c r="V2368" t="s">
        <v>4436</v>
      </c>
    </row>
    <row r="2369" spans="2:27" x14ac:dyDescent="0.35">
      <c r="B2369">
        <v>2472</v>
      </c>
      <c r="C2369" t="s">
        <v>407</v>
      </c>
      <c r="D2369" t="s">
        <v>9660</v>
      </c>
      <c r="E2369" t="s">
        <v>9661</v>
      </c>
      <c r="F2369" t="s">
        <v>7</v>
      </c>
      <c r="H2369" t="s">
        <v>410</v>
      </c>
      <c r="K2369" t="s">
        <v>9662</v>
      </c>
      <c r="L2369" t="s">
        <v>900</v>
      </c>
      <c r="M2369" t="s">
        <v>9663</v>
      </c>
      <c r="N2369" t="s">
        <v>532</v>
      </c>
      <c r="P2369" t="s">
        <v>47</v>
      </c>
      <c r="Q2369">
        <v>2018</v>
      </c>
      <c r="R2369">
        <v>2020</v>
      </c>
      <c r="S2369">
        <f>2025</f>
        <v>2025</v>
      </c>
      <c r="T2369" t="s">
        <v>158</v>
      </c>
      <c r="U2369" t="s">
        <v>37</v>
      </c>
      <c r="V2369" t="s">
        <v>9664</v>
      </c>
      <c r="X2369" t="s">
        <v>2105</v>
      </c>
      <c r="Y2369">
        <v>0.04</v>
      </c>
      <c r="Z2369">
        <v>2012</v>
      </c>
      <c r="AA2369">
        <v>2030</v>
      </c>
    </row>
    <row r="2370" spans="2:27" x14ac:dyDescent="0.35">
      <c r="B2370">
        <v>2473</v>
      </c>
      <c r="C2370" t="s">
        <v>128</v>
      </c>
      <c r="D2370" s="1" t="s">
        <v>9665</v>
      </c>
      <c r="E2370" t="s">
        <v>9666</v>
      </c>
      <c r="F2370" t="s">
        <v>7</v>
      </c>
      <c r="H2370" t="s">
        <v>131</v>
      </c>
      <c r="K2370" t="s">
        <v>9667</v>
      </c>
      <c r="L2370" t="s">
        <v>187</v>
      </c>
      <c r="M2370" t="s">
        <v>9668</v>
      </c>
      <c r="N2370" t="s">
        <v>197</v>
      </c>
      <c r="P2370" t="s">
        <v>36</v>
      </c>
      <c r="Q2370">
        <v>2007</v>
      </c>
      <c r="T2370" t="s">
        <v>36</v>
      </c>
      <c r="U2370" t="s">
        <v>37</v>
      </c>
      <c r="V2370" t="s">
        <v>4436</v>
      </c>
    </row>
    <row r="2371" spans="2:27" x14ac:dyDescent="0.35">
      <c r="B2371">
        <v>2474</v>
      </c>
      <c r="C2371" t="s">
        <v>83</v>
      </c>
      <c r="D2371" s="1" t="s">
        <v>9669</v>
      </c>
      <c r="E2371" t="s">
        <v>9670</v>
      </c>
      <c r="F2371" t="s">
        <v>7</v>
      </c>
      <c r="H2371" t="s">
        <v>86</v>
      </c>
      <c r="K2371" t="s">
        <v>9671</v>
      </c>
      <c r="L2371" t="s">
        <v>317</v>
      </c>
      <c r="N2371" t="s">
        <v>34</v>
      </c>
      <c r="P2371" t="s">
        <v>54</v>
      </c>
      <c r="Q2371">
        <v>2011</v>
      </c>
      <c r="S2371">
        <v>2014</v>
      </c>
      <c r="T2371" t="s">
        <v>36</v>
      </c>
      <c r="U2371" t="s">
        <v>37</v>
      </c>
      <c r="V2371" t="s">
        <v>9672</v>
      </c>
    </row>
    <row r="2372" spans="2:27" x14ac:dyDescent="0.35">
      <c r="B2372">
        <v>2475</v>
      </c>
      <c r="C2372" t="s">
        <v>177</v>
      </c>
      <c r="D2372" t="s">
        <v>9673</v>
      </c>
      <c r="E2372" t="s">
        <v>9674</v>
      </c>
      <c r="F2372" t="s">
        <v>7</v>
      </c>
      <c r="H2372" t="s">
        <v>180</v>
      </c>
      <c r="K2372" t="s">
        <v>6498</v>
      </c>
      <c r="L2372" t="s">
        <v>317</v>
      </c>
      <c r="M2372" t="s">
        <v>9675</v>
      </c>
      <c r="N2372" t="s">
        <v>34</v>
      </c>
      <c r="P2372" t="s">
        <v>47</v>
      </c>
      <c r="Q2372">
        <v>2015</v>
      </c>
      <c r="T2372" t="s">
        <v>36</v>
      </c>
      <c r="U2372" t="s">
        <v>37</v>
      </c>
      <c r="V2372" t="s">
        <v>9676</v>
      </c>
    </row>
    <row r="2373" spans="2:27" x14ac:dyDescent="0.35">
      <c r="B2373">
        <v>2476</v>
      </c>
      <c r="C2373" t="s">
        <v>177</v>
      </c>
      <c r="D2373" t="s">
        <v>9677</v>
      </c>
      <c r="E2373" t="s">
        <v>9678</v>
      </c>
      <c r="F2373" t="s">
        <v>7</v>
      </c>
      <c r="H2373" t="s">
        <v>180</v>
      </c>
      <c r="K2373" t="s">
        <v>8341</v>
      </c>
      <c r="L2373" t="s">
        <v>32</v>
      </c>
      <c r="M2373" t="s">
        <v>9679</v>
      </c>
      <c r="N2373" t="s">
        <v>34</v>
      </c>
      <c r="P2373" t="s">
        <v>47</v>
      </c>
      <c r="Q2373">
        <v>1992</v>
      </c>
      <c r="S2373">
        <v>2021</v>
      </c>
      <c r="T2373" t="s">
        <v>36</v>
      </c>
      <c r="U2373" t="s">
        <v>37</v>
      </c>
      <c r="V2373" t="s">
        <v>9680</v>
      </c>
    </row>
    <row r="2374" spans="2:27" x14ac:dyDescent="0.35">
      <c r="B2374">
        <v>2477</v>
      </c>
      <c r="C2374" t="s">
        <v>128</v>
      </c>
      <c r="D2374" s="1" t="s">
        <v>9681</v>
      </c>
      <c r="E2374" t="s">
        <v>9682</v>
      </c>
      <c r="F2374" t="s">
        <v>7</v>
      </c>
      <c r="H2374" t="s">
        <v>131</v>
      </c>
      <c r="K2374" t="s">
        <v>80</v>
      </c>
      <c r="L2374" t="s">
        <v>32</v>
      </c>
      <c r="N2374" t="s">
        <v>34</v>
      </c>
      <c r="P2374" t="s">
        <v>47</v>
      </c>
      <c r="Q2374">
        <v>2006</v>
      </c>
      <c r="T2374" t="s">
        <v>36</v>
      </c>
      <c r="U2374" t="s">
        <v>37</v>
      </c>
      <c r="V2374" t="s">
        <v>9683</v>
      </c>
    </row>
    <row r="2375" spans="2:27" x14ac:dyDescent="0.35">
      <c r="B2375">
        <v>2478</v>
      </c>
      <c r="C2375" t="s">
        <v>27</v>
      </c>
      <c r="D2375" t="s">
        <v>9684</v>
      </c>
      <c r="E2375" t="s">
        <v>9685</v>
      </c>
      <c r="F2375" t="s">
        <v>7</v>
      </c>
      <c r="H2375" t="s">
        <v>30</v>
      </c>
      <c r="K2375" t="s">
        <v>8307</v>
      </c>
      <c r="L2375" t="s">
        <v>32</v>
      </c>
      <c r="N2375" t="s">
        <v>34</v>
      </c>
      <c r="P2375" t="s">
        <v>54</v>
      </c>
      <c r="Q2375">
        <v>2000</v>
      </c>
      <c r="T2375" t="s">
        <v>36</v>
      </c>
      <c r="U2375" t="s">
        <v>37</v>
      </c>
      <c r="V2375" t="s">
        <v>9686</v>
      </c>
    </row>
    <row r="2376" spans="2:27" x14ac:dyDescent="0.35">
      <c r="B2376">
        <v>2479</v>
      </c>
      <c r="C2376" t="s">
        <v>39</v>
      </c>
      <c r="D2376" t="s">
        <v>9687</v>
      </c>
      <c r="E2376" t="s">
        <v>9688</v>
      </c>
      <c r="F2376" t="s">
        <v>7</v>
      </c>
      <c r="H2376" t="s">
        <v>42</v>
      </c>
      <c r="K2376" t="s">
        <v>9689</v>
      </c>
      <c r="L2376" t="s">
        <v>32</v>
      </c>
      <c r="M2376" t="s">
        <v>551</v>
      </c>
      <c r="N2376" t="s">
        <v>34</v>
      </c>
      <c r="P2376" t="s">
        <v>47</v>
      </c>
      <c r="Q2376">
        <v>2008</v>
      </c>
      <c r="T2376" t="s">
        <v>36</v>
      </c>
      <c r="U2376" t="s">
        <v>37</v>
      </c>
      <c r="V2376" t="s">
        <v>9690</v>
      </c>
    </row>
    <row r="2377" spans="2:27" x14ac:dyDescent="0.35">
      <c r="B2377">
        <v>2480</v>
      </c>
      <c r="C2377" t="s">
        <v>302</v>
      </c>
      <c r="D2377" t="s">
        <v>9691</v>
      </c>
      <c r="E2377" t="s">
        <v>9692</v>
      </c>
      <c r="F2377" t="s">
        <v>7</v>
      </c>
      <c r="H2377" t="s">
        <v>305</v>
      </c>
      <c r="K2377" t="s">
        <v>9693</v>
      </c>
      <c r="L2377" t="s">
        <v>32</v>
      </c>
      <c r="N2377" t="s">
        <v>34</v>
      </c>
      <c r="P2377" t="s">
        <v>54</v>
      </c>
      <c r="Q2377">
        <v>1999</v>
      </c>
      <c r="T2377" t="s">
        <v>36</v>
      </c>
      <c r="U2377" t="s">
        <v>37</v>
      </c>
      <c r="V2377" t="s">
        <v>9694</v>
      </c>
    </row>
    <row r="2378" spans="2:27" x14ac:dyDescent="0.35">
      <c r="B2378">
        <v>2481</v>
      </c>
      <c r="C2378" t="s">
        <v>83</v>
      </c>
      <c r="D2378" s="1" t="s">
        <v>9695</v>
      </c>
      <c r="E2378" t="s">
        <v>9696</v>
      </c>
      <c r="F2378" t="s">
        <v>7</v>
      </c>
      <c r="H2378" t="s">
        <v>86</v>
      </c>
      <c r="K2378" t="s">
        <v>9697</v>
      </c>
      <c r="L2378" t="s">
        <v>32</v>
      </c>
      <c r="M2378" t="s">
        <v>9698</v>
      </c>
      <c r="N2378" t="s">
        <v>34</v>
      </c>
      <c r="P2378" t="s">
        <v>47</v>
      </c>
      <c r="Q2378">
        <v>2000</v>
      </c>
      <c r="T2378" t="s">
        <v>158</v>
      </c>
      <c r="U2378" t="s">
        <v>37</v>
      </c>
      <c r="V2378" t="s">
        <v>9699</v>
      </c>
    </row>
    <row r="2379" spans="2:27" x14ac:dyDescent="0.35">
      <c r="B2379">
        <v>2482</v>
      </c>
      <c r="C2379" t="s">
        <v>128</v>
      </c>
      <c r="D2379" s="1" t="s">
        <v>9700</v>
      </c>
      <c r="E2379" t="s">
        <v>9701</v>
      </c>
      <c r="F2379" t="s">
        <v>7</v>
      </c>
      <c r="H2379" t="s">
        <v>131</v>
      </c>
      <c r="K2379" t="s">
        <v>9702</v>
      </c>
      <c r="L2379" t="s">
        <v>32</v>
      </c>
      <c r="M2379" t="s">
        <v>9703</v>
      </c>
      <c r="N2379" t="s">
        <v>34</v>
      </c>
      <c r="P2379" t="s">
        <v>35</v>
      </c>
      <c r="Q2379">
        <v>2006</v>
      </c>
      <c r="S2379">
        <v>2009</v>
      </c>
      <c r="T2379" t="s">
        <v>36</v>
      </c>
      <c r="U2379" t="s">
        <v>320</v>
      </c>
      <c r="V2379" t="s">
        <v>9704</v>
      </c>
    </row>
    <row r="2380" spans="2:27" x14ac:dyDescent="0.35">
      <c r="B2380">
        <v>2483</v>
      </c>
      <c r="C2380" t="s">
        <v>39</v>
      </c>
      <c r="D2380" t="s">
        <v>9705</v>
      </c>
      <c r="E2380" t="s">
        <v>9706</v>
      </c>
      <c r="F2380" t="s">
        <v>7</v>
      </c>
      <c r="H2380" t="s">
        <v>42</v>
      </c>
      <c r="K2380" t="s">
        <v>9707</v>
      </c>
      <c r="L2380" t="s">
        <v>32</v>
      </c>
      <c r="N2380" t="s">
        <v>34</v>
      </c>
      <c r="P2380" t="s">
        <v>47</v>
      </c>
      <c r="Q2380">
        <v>2000</v>
      </c>
      <c r="T2380" t="s">
        <v>36</v>
      </c>
      <c r="U2380" t="s">
        <v>37</v>
      </c>
      <c r="V2380" t="s">
        <v>235</v>
      </c>
    </row>
    <row r="2381" spans="2:27" x14ac:dyDescent="0.35">
      <c r="B2381">
        <v>2484</v>
      </c>
      <c r="C2381" t="s">
        <v>83</v>
      </c>
      <c r="D2381" s="1" t="s">
        <v>9708</v>
      </c>
      <c r="E2381" t="s">
        <v>9709</v>
      </c>
      <c r="F2381" t="s">
        <v>7</v>
      </c>
      <c r="H2381" t="s">
        <v>86</v>
      </c>
      <c r="K2381" t="s">
        <v>9710</v>
      </c>
      <c r="L2381" t="s">
        <v>317</v>
      </c>
      <c r="N2381" t="s">
        <v>34</v>
      </c>
      <c r="P2381" t="s">
        <v>54</v>
      </c>
      <c r="Q2381">
        <v>2000</v>
      </c>
      <c r="S2381">
        <v>2007</v>
      </c>
      <c r="T2381" t="s">
        <v>36</v>
      </c>
      <c r="U2381" t="s">
        <v>37</v>
      </c>
      <c r="V2381" t="s">
        <v>9711</v>
      </c>
    </row>
    <row r="2382" spans="2:27" x14ac:dyDescent="0.35">
      <c r="B2382">
        <v>2485</v>
      </c>
      <c r="C2382" t="s">
        <v>450</v>
      </c>
      <c r="D2382" t="s">
        <v>9712</v>
      </c>
      <c r="E2382" t="s">
        <v>9713</v>
      </c>
      <c r="F2382" t="s">
        <v>7</v>
      </c>
      <c r="H2382" t="s">
        <v>453</v>
      </c>
      <c r="K2382" t="s">
        <v>123</v>
      </c>
      <c r="L2382" t="s">
        <v>32</v>
      </c>
      <c r="M2382" t="s">
        <v>9714</v>
      </c>
      <c r="N2382" t="s">
        <v>34</v>
      </c>
      <c r="P2382" t="s">
        <v>444</v>
      </c>
      <c r="Q2382">
        <v>2014</v>
      </c>
      <c r="R2382">
        <v>2014</v>
      </c>
      <c r="T2382" t="s">
        <v>36</v>
      </c>
      <c r="U2382" t="s">
        <v>37</v>
      </c>
      <c r="V2382" t="s">
        <v>9715</v>
      </c>
    </row>
    <row r="2383" spans="2:27" x14ac:dyDescent="0.35">
      <c r="B2383">
        <v>2486</v>
      </c>
      <c r="C2383" t="s">
        <v>83</v>
      </c>
      <c r="D2383" s="1" t="s">
        <v>9716</v>
      </c>
      <c r="E2383" t="s">
        <v>9717</v>
      </c>
      <c r="F2383" t="s">
        <v>7</v>
      </c>
      <c r="H2383" t="s">
        <v>86</v>
      </c>
      <c r="K2383" t="s">
        <v>9718</v>
      </c>
      <c r="L2383" t="s">
        <v>32</v>
      </c>
      <c r="M2383" t="s">
        <v>9719</v>
      </c>
      <c r="N2383" t="s">
        <v>34</v>
      </c>
      <c r="P2383" t="s">
        <v>54</v>
      </c>
      <c r="Q2383">
        <v>2015</v>
      </c>
      <c r="R2383">
        <v>2015</v>
      </c>
      <c r="S2383">
        <f>2020</f>
        <v>2020</v>
      </c>
      <c r="T2383" t="s">
        <v>158</v>
      </c>
      <c r="U2383" t="s">
        <v>37</v>
      </c>
      <c r="V2383" t="s">
        <v>9720</v>
      </c>
      <c r="W2383" t="s">
        <v>9721</v>
      </c>
      <c r="X2383" t="s">
        <v>395</v>
      </c>
      <c r="Y2383">
        <v>33000</v>
      </c>
      <c r="AA2383">
        <v>2020</v>
      </c>
    </row>
    <row r="2384" spans="2:27" x14ac:dyDescent="0.35">
      <c r="B2384">
        <v>2487</v>
      </c>
      <c r="C2384" t="s">
        <v>83</v>
      </c>
      <c r="D2384" s="1" t="s">
        <v>9722</v>
      </c>
      <c r="E2384" t="s">
        <v>9723</v>
      </c>
      <c r="F2384" t="s">
        <v>7</v>
      </c>
      <c r="H2384" t="s">
        <v>86</v>
      </c>
      <c r="K2384" t="s">
        <v>74</v>
      </c>
      <c r="L2384" t="s">
        <v>9724</v>
      </c>
      <c r="N2384" t="s">
        <v>34</v>
      </c>
      <c r="P2384" t="s">
        <v>54</v>
      </c>
      <c r="Q2384">
        <v>2010</v>
      </c>
      <c r="S2384">
        <v>2012</v>
      </c>
      <c r="T2384" t="s">
        <v>36</v>
      </c>
      <c r="U2384" t="s">
        <v>37</v>
      </c>
      <c r="V2384" t="s">
        <v>9725</v>
      </c>
    </row>
    <row r="2385" spans="2:27" x14ac:dyDescent="0.35">
      <c r="B2385">
        <v>2488</v>
      </c>
      <c r="C2385" t="s">
        <v>83</v>
      </c>
      <c r="D2385" s="1" t="s">
        <v>9726</v>
      </c>
      <c r="E2385" t="s">
        <v>9727</v>
      </c>
      <c r="F2385" t="s">
        <v>7</v>
      </c>
      <c r="H2385" t="s">
        <v>86</v>
      </c>
      <c r="K2385" t="s">
        <v>9728</v>
      </c>
      <c r="L2385" t="s">
        <v>317</v>
      </c>
      <c r="N2385" t="s">
        <v>34</v>
      </c>
      <c r="P2385" t="s">
        <v>35</v>
      </c>
      <c r="Q2385">
        <v>1999</v>
      </c>
      <c r="S2385">
        <v>2007</v>
      </c>
      <c r="T2385" t="s">
        <v>36</v>
      </c>
      <c r="U2385" t="s">
        <v>37</v>
      </c>
      <c r="V2385" t="s">
        <v>9729</v>
      </c>
    </row>
    <row r="2386" spans="2:27" x14ac:dyDescent="0.35">
      <c r="B2386">
        <v>2489</v>
      </c>
      <c r="C2386" t="s">
        <v>83</v>
      </c>
      <c r="D2386" s="1" t="s">
        <v>9730</v>
      </c>
      <c r="E2386" t="s">
        <v>9731</v>
      </c>
      <c r="F2386" t="s">
        <v>7</v>
      </c>
      <c r="H2386" t="s">
        <v>86</v>
      </c>
      <c r="K2386" t="s">
        <v>1708</v>
      </c>
      <c r="L2386" t="s">
        <v>32</v>
      </c>
      <c r="N2386" t="s">
        <v>34</v>
      </c>
      <c r="P2386" t="s">
        <v>54</v>
      </c>
      <c r="Q2386">
        <v>2009</v>
      </c>
      <c r="S2386">
        <v>2012</v>
      </c>
      <c r="T2386" t="s">
        <v>36</v>
      </c>
      <c r="U2386" t="s">
        <v>37</v>
      </c>
      <c r="V2386" t="s">
        <v>9732</v>
      </c>
    </row>
    <row r="2387" spans="2:27" x14ac:dyDescent="0.35">
      <c r="B2387">
        <v>2490</v>
      </c>
      <c r="C2387" t="s">
        <v>407</v>
      </c>
      <c r="D2387" t="s">
        <v>9733</v>
      </c>
      <c r="E2387" t="s">
        <v>9734</v>
      </c>
      <c r="F2387" t="s">
        <v>7</v>
      </c>
      <c r="H2387" t="s">
        <v>410</v>
      </c>
      <c r="K2387" t="s">
        <v>9735</v>
      </c>
      <c r="L2387" t="s">
        <v>966</v>
      </c>
      <c r="N2387" t="s">
        <v>34</v>
      </c>
      <c r="P2387" t="s">
        <v>54</v>
      </c>
      <c r="Q2387">
        <v>2003</v>
      </c>
      <c r="S2387">
        <v>2007</v>
      </c>
      <c r="T2387" t="s">
        <v>36</v>
      </c>
      <c r="U2387" t="s">
        <v>37</v>
      </c>
      <c r="V2387" t="s">
        <v>9736</v>
      </c>
    </row>
    <row r="2388" spans="2:27" x14ac:dyDescent="0.35">
      <c r="B2388">
        <v>2491</v>
      </c>
      <c r="C2388" t="s">
        <v>407</v>
      </c>
      <c r="D2388" t="s">
        <v>9737</v>
      </c>
      <c r="E2388" t="s">
        <v>9738</v>
      </c>
      <c r="F2388" t="s">
        <v>7</v>
      </c>
      <c r="H2388" t="s">
        <v>410</v>
      </c>
      <c r="K2388" t="s">
        <v>469</v>
      </c>
      <c r="L2388" t="s">
        <v>722</v>
      </c>
      <c r="N2388" t="s">
        <v>34</v>
      </c>
      <c r="P2388" t="s">
        <v>54</v>
      </c>
      <c r="Q2388">
        <v>2001</v>
      </c>
      <c r="S2388">
        <v>2006</v>
      </c>
      <c r="T2388" t="s">
        <v>36</v>
      </c>
      <c r="U2388" t="s">
        <v>37</v>
      </c>
      <c r="V2388" t="s">
        <v>9739</v>
      </c>
    </row>
    <row r="2389" spans="2:27" x14ac:dyDescent="0.35">
      <c r="B2389">
        <v>2492</v>
      </c>
      <c r="C2389" t="s">
        <v>83</v>
      </c>
      <c r="D2389" s="1" t="s">
        <v>9740</v>
      </c>
      <c r="E2389" t="s">
        <v>9741</v>
      </c>
      <c r="F2389" t="s">
        <v>7</v>
      </c>
      <c r="H2389" t="s">
        <v>86</v>
      </c>
      <c r="K2389" t="s">
        <v>3649</v>
      </c>
      <c r="L2389" t="s">
        <v>317</v>
      </c>
      <c r="N2389" t="s">
        <v>34</v>
      </c>
      <c r="P2389" t="s">
        <v>54</v>
      </c>
      <c r="Q2389">
        <v>2004</v>
      </c>
      <c r="S2389">
        <v>2008</v>
      </c>
      <c r="T2389" t="s">
        <v>36</v>
      </c>
      <c r="U2389" t="s">
        <v>37</v>
      </c>
      <c r="V2389" t="s">
        <v>9742</v>
      </c>
    </row>
    <row r="2390" spans="2:27" x14ac:dyDescent="0.35">
      <c r="B2390">
        <v>2493</v>
      </c>
      <c r="C2390" t="s">
        <v>83</v>
      </c>
      <c r="D2390" s="1" t="s">
        <v>9743</v>
      </c>
      <c r="E2390" t="s">
        <v>9744</v>
      </c>
      <c r="F2390" t="s">
        <v>7</v>
      </c>
      <c r="H2390" t="s">
        <v>86</v>
      </c>
      <c r="K2390" t="s">
        <v>9745</v>
      </c>
      <c r="L2390" t="s">
        <v>44</v>
      </c>
      <c r="N2390" t="s">
        <v>34</v>
      </c>
      <c r="P2390" t="s">
        <v>54</v>
      </c>
      <c r="Q2390">
        <v>1999</v>
      </c>
      <c r="S2390">
        <v>2012</v>
      </c>
      <c r="T2390" t="s">
        <v>36</v>
      </c>
      <c r="U2390" t="s">
        <v>37</v>
      </c>
      <c r="V2390" t="s">
        <v>9746</v>
      </c>
    </row>
    <row r="2391" spans="2:27" x14ac:dyDescent="0.35">
      <c r="B2391">
        <v>2494</v>
      </c>
      <c r="C2391" t="s">
        <v>56</v>
      </c>
      <c r="D2391" t="s">
        <v>9747</v>
      </c>
      <c r="E2391" t="s">
        <v>9748</v>
      </c>
      <c r="F2391" t="s">
        <v>7</v>
      </c>
      <c r="H2391" t="s">
        <v>59</v>
      </c>
      <c r="K2391" t="s">
        <v>5089</v>
      </c>
      <c r="L2391" t="s">
        <v>32</v>
      </c>
      <c r="N2391" t="s">
        <v>34</v>
      </c>
      <c r="P2391" t="s">
        <v>47</v>
      </c>
      <c r="Q2391">
        <v>2009</v>
      </c>
      <c r="T2391" t="s">
        <v>36</v>
      </c>
      <c r="U2391" t="s">
        <v>37</v>
      </c>
      <c r="V2391" t="s">
        <v>9749</v>
      </c>
    </row>
    <row r="2392" spans="2:27" x14ac:dyDescent="0.35">
      <c r="B2392">
        <v>2495</v>
      </c>
      <c r="C2392" t="s">
        <v>56</v>
      </c>
      <c r="D2392" t="s">
        <v>9750</v>
      </c>
      <c r="E2392" t="s">
        <v>9751</v>
      </c>
      <c r="F2392" t="s">
        <v>7</v>
      </c>
      <c r="H2392" t="s">
        <v>59</v>
      </c>
      <c r="K2392" t="s">
        <v>80</v>
      </c>
      <c r="L2392" t="s">
        <v>32</v>
      </c>
      <c r="N2392" t="s">
        <v>34</v>
      </c>
      <c r="P2392" t="s">
        <v>47</v>
      </c>
      <c r="Q2392">
        <v>2007</v>
      </c>
      <c r="T2392" t="s">
        <v>36</v>
      </c>
      <c r="U2392" t="s">
        <v>37</v>
      </c>
      <c r="V2392" t="s">
        <v>9752</v>
      </c>
    </row>
    <row r="2393" spans="2:27" x14ac:dyDescent="0.35">
      <c r="B2393">
        <v>2496</v>
      </c>
      <c r="C2393" t="s">
        <v>56</v>
      </c>
      <c r="D2393" t="s">
        <v>9753</v>
      </c>
      <c r="E2393" t="s">
        <v>9754</v>
      </c>
      <c r="F2393" t="s">
        <v>7</v>
      </c>
      <c r="H2393" t="s">
        <v>59</v>
      </c>
      <c r="K2393" t="s">
        <v>80</v>
      </c>
      <c r="L2393" t="s">
        <v>32</v>
      </c>
      <c r="N2393" t="s">
        <v>34</v>
      </c>
      <c r="P2393" t="s">
        <v>47</v>
      </c>
      <c r="Q2393">
        <v>2010</v>
      </c>
      <c r="T2393" t="s">
        <v>36</v>
      </c>
      <c r="U2393" t="s">
        <v>37</v>
      </c>
      <c r="V2393" t="s">
        <v>9755</v>
      </c>
    </row>
    <row r="2394" spans="2:27" x14ac:dyDescent="0.35">
      <c r="B2394">
        <v>2497</v>
      </c>
      <c r="C2394" t="s">
        <v>461</v>
      </c>
      <c r="D2394" t="s">
        <v>9756</v>
      </c>
      <c r="E2394" t="s">
        <v>4292</v>
      </c>
      <c r="F2394" t="s">
        <v>7</v>
      </c>
      <c r="H2394" t="s">
        <v>464</v>
      </c>
      <c r="K2394" t="s">
        <v>2595</v>
      </c>
      <c r="L2394" t="s">
        <v>44</v>
      </c>
      <c r="M2394" t="s">
        <v>9757</v>
      </c>
      <c r="N2394" t="s">
        <v>2102</v>
      </c>
      <c r="P2394" t="s">
        <v>35</v>
      </c>
      <c r="Q2394">
        <v>2016</v>
      </c>
      <c r="T2394" t="s">
        <v>36</v>
      </c>
      <c r="U2394" t="s">
        <v>37</v>
      </c>
      <c r="V2394" t="s">
        <v>9758</v>
      </c>
      <c r="W2394" t="s">
        <v>9759</v>
      </c>
      <c r="X2394" t="s">
        <v>2105</v>
      </c>
      <c r="Y2394">
        <v>0.61399999999999999</v>
      </c>
      <c r="Z2394">
        <v>0</v>
      </c>
      <c r="AA2394">
        <v>2030</v>
      </c>
    </row>
    <row r="2395" spans="2:27" x14ac:dyDescent="0.35">
      <c r="B2395">
        <v>2498</v>
      </c>
      <c r="C2395" t="s">
        <v>56</v>
      </c>
      <c r="D2395" t="s">
        <v>9760</v>
      </c>
      <c r="E2395" t="s">
        <v>9761</v>
      </c>
      <c r="F2395" t="s">
        <v>7</v>
      </c>
      <c r="H2395" t="s">
        <v>59</v>
      </c>
      <c r="K2395" t="s">
        <v>80</v>
      </c>
      <c r="L2395" t="s">
        <v>32</v>
      </c>
      <c r="N2395" t="s">
        <v>34</v>
      </c>
      <c r="P2395" t="s">
        <v>47</v>
      </c>
      <c r="Q2395">
        <v>2001</v>
      </c>
      <c r="T2395" t="s">
        <v>36</v>
      </c>
      <c r="U2395" t="s">
        <v>37</v>
      </c>
      <c r="V2395" t="s">
        <v>9752</v>
      </c>
    </row>
    <row r="2396" spans="2:27" x14ac:dyDescent="0.35">
      <c r="B2396">
        <v>2499</v>
      </c>
      <c r="C2396" t="s">
        <v>56</v>
      </c>
      <c r="D2396" t="s">
        <v>9762</v>
      </c>
      <c r="E2396" t="s">
        <v>9763</v>
      </c>
      <c r="F2396" t="s">
        <v>7</v>
      </c>
      <c r="H2396" t="s">
        <v>59</v>
      </c>
      <c r="K2396" t="s">
        <v>9764</v>
      </c>
      <c r="L2396" t="s">
        <v>32</v>
      </c>
      <c r="N2396" t="s">
        <v>34</v>
      </c>
      <c r="P2396" t="s">
        <v>47</v>
      </c>
      <c r="Q2396">
        <v>2002</v>
      </c>
      <c r="T2396" t="s">
        <v>36</v>
      </c>
      <c r="U2396" t="s">
        <v>37</v>
      </c>
      <c r="V2396" t="s">
        <v>9752</v>
      </c>
    </row>
    <row r="2397" spans="2:27" x14ac:dyDescent="0.35">
      <c r="B2397">
        <v>2500</v>
      </c>
      <c r="C2397" t="s">
        <v>56</v>
      </c>
      <c r="D2397" t="s">
        <v>9765</v>
      </c>
      <c r="E2397" t="s">
        <v>9766</v>
      </c>
      <c r="F2397" t="s">
        <v>7</v>
      </c>
      <c r="H2397" t="s">
        <v>59</v>
      </c>
      <c r="K2397" t="s">
        <v>80</v>
      </c>
      <c r="L2397" t="s">
        <v>32</v>
      </c>
      <c r="N2397" t="s">
        <v>34</v>
      </c>
      <c r="P2397" t="s">
        <v>47</v>
      </c>
      <c r="Q2397">
        <v>2006</v>
      </c>
      <c r="T2397" t="s">
        <v>36</v>
      </c>
      <c r="U2397" t="s">
        <v>37</v>
      </c>
      <c r="V2397" t="s">
        <v>9767</v>
      </c>
    </row>
    <row r="2398" spans="2:27" x14ac:dyDescent="0.35">
      <c r="B2398">
        <v>2501</v>
      </c>
      <c r="C2398" t="s">
        <v>702</v>
      </c>
      <c r="D2398" t="s">
        <v>9768</v>
      </c>
      <c r="E2398" t="s">
        <v>9769</v>
      </c>
      <c r="F2398" t="s">
        <v>7</v>
      </c>
      <c r="H2398" t="s">
        <v>705</v>
      </c>
      <c r="K2398" t="s">
        <v>9770</v>
      </c>
      <c r="L2398" t="s">
        <v>32</v>
      </c>
      <c r="M2398" t="s">
        <v>9771</v>
      </c>
      <c r="N2398" t="s">
        <v>34</v>
      </c>
      <c r="P2398" t="s">
        <v>54</v>
      </c>
      <c r="Q2398">
        <v>2010</v>
      </c>
      <c r="S2398">
        <v>2017</v>
      </c>
      <c r="T2398" t="s">
        <v>36</v>
      </c>
      <c r="U2398" t="s">
        <v>37</v>
      </c>
      <c r="V2398" t="s">
        <v>9772</v>
      </c>
    </row>
    <row r="2399" spans="2:27" x14ac:dyDescent="0.35">
      <c r="B2399">
        <v>2502</v>
      </c>
      <c r="C2399" t="s">
        <v>128</v>
      </c>
      <c r="D2399" s="1" t="s">
        <v>9773</v>
      </c>
      <c r="E2399" t="s">
        <v>9774</v>
      </c>
      <c r="F2399" t="s">
        <v>7</v>
      </c>
      <c r="H2399" t="s">
        <v>131</v>
      </c>
      <c r="K2399" t="s">
        <v>5692</v>
      </c>
      <c r="L2399" t="s">
        <v>32</v>
      </c>
      <c r="N2399" t="s">
        <v>34</v>
      </c>
      <c r="P2399" t="s">
        <v>47</v>
      </c>
      <c r="Q2399">
        <v>2017</v>
      </c>
      <c r="T2399" t="s">
        <v>36</v>
      </c>
      <c r="U2399" t="s">
        <v>37</v>
      </c>
      <c r="V2399" t="s">
        <v>9775</v>
      </c>
    </row>
    <row r="2400" spans="2:27" x14ac:dyDescent="0.35">
      <c r="B2400">
        <v>2503</v>
      </c>
      <c r="C2400" t="s">
        <v>91</v>
      </c>
      <c r="D2400" t="s">
        <v>9776</v>
      </c>
      <c r="E2400" t="s">
        <v>9777</v>
      </c>
      <c r="F2400" t="s">
        <v>7</v>
      </c>
      <c r="H2400" t="s">
        <v>94</v>
      </c>
      <c r="K2400" t="s">
        <v>9778</v>
      </c>
      <c r="L2400" t="s">
        <v>32</v>
      </c>
      <c r="N2400" t="s">
        <v>34</v>
      </c>
      <c r="P2400" t="s">
        <v>47</v>
      </c>
      <c r="Q2400">
        <v>2003</v>
      </c>
      <c r="T2400" t="s">
        <v>36</v>
      </c>
      <c r="U2400" t="s">
        <v>37</v>
      </c>
      <c r="V2400" t="s">
        <v>9779</v>
      </c>
    </row>
    <row r="2401" spans="2:27" x14ac:dyDescent="0.35">
      <c r="B2401">
        <v>2504</v>
      </c>
      <c r="C2401" t="s">
        <v>461</v>
      </c>
      <c r="D2401" t="s">
        <v>9780</v>
      </c>
      <c r="E2401" t="s">
        <v>9781</v>
      </c>
      <c r="F2401" t="s">
        <v>7</v>
      </c>
      <c r="H2401" t="s">
        <v>464</v>
      </c>
      <c r="K2401" t="s">
        <v>9782</v>
      </c>
      <c r="L2401" t="s">
        <v>182</v>
      </c>
      <c r="M2401" t="s">
        <v>9783</v>
      </c>
      <c r="N2401" t="s">
        <v>53</v>
      </c>
      <c r="P2401" t="s">
        <v>47</v>
      </c>
      <c r="Q2401">
        <v>2005</v>
      </c>
      <c r="T2401" t="s">
        <v>36</v>
      </c>
      <c r="U2401" t="s">
        <v>37</v>
      </c>
      <c r="V2401" t="s">
        <v>9784</v>
      </c>
    </row>
    <row r="2402" spans="2:27" x14ac:dyDescent="0.35">
      <c r="B2402">
        <v>2505</v>
      </c>
      <c r="C2402" t="s">
        <v>83</v>
      </c>
      <c r="D2402" s="1" t="s">
        <v>9785</v>
      </c>
      <c r="E2402" t="s">
        <v>9786</v>
      </c>
      <c r="F2402" t="s">
        <v>7</v>
      </c>
      <c r="H2402" t="s">
        <v>86</v>
      </c>
      <c r="K2402" t="s">
        <v>74</v>
      </c>
      <c r="L2402" t="s">
        <v>317</v>
      </c>
      <c r="N2402" t="s">
        <v>34</v>
      </c>
      <c r="P2402" t="s">
        <v>35</v>
      </c>
      <c r="Q2402">
        <v>2003</v>
      </c>
      <c r="S2402">
        <v>2007</v>
      </c>
      <c r="T2402" t="s">
        <v>36</v>
      </c>
      <c r="U2402" t="s">
        <v>37</v>
      </c>
      <c r="V2402" t="s">
        <v>9787</v>
      </c>
    </row>
    <row r="2403" spans="2:27" x14ac:dyDescent="0.35">
      <c r="B2403">
        <v>2506</v>
      </c>
      <c r="C2403" t="s">
        <v>83</v>
      </c>
      <c r="D2403" s="1" t="s">
        <v>9788</v>
      </c>
      <c r="E2403" t="s">
        <v>9789</v>
      </c>
      <c r="F2403" t="s">
        <v>7</v>
      </c>
      <c r="H2403" t="s">
        <v>86</v>
      </c>
      <c r="K2403" t="s">
        <v>74</v>
      </c>
      <c r="L2403" t="s">
        <v>317</v>
      </c>
      <c r="N2403" t="s">
        <v>34</v>
      </c>
      <c r="P2403" t="s">
        <v>35</v>
      </c>
      <c r="Q2403">
        <v>1998</v>
      </c>
      <c r="S2403">
        <v>2007</v>
      </c>
      <c r="T2403" t="s">
        <v>36</v>
      </c>
      <c r="U2403" t="s">
        <v>37</v>
      </c>
      <c r="V2403" t="s">
        <v>9790</v>
      </c>
    </row>
    <row r="2404" spans="2:27" x14ac:dyDescent="0.35">
      <c r="B2404">
        <v>2507</v>
      </c>
      <c r="C2404" t="s">
        <v>450</v>
      </c>
      <c r="D2404" t="s">
        <v>9791</v>
      </c>
      <c r="E2404" t="s">
        <v>9792</v>
      </c>
      <c r="F2404" t="s">
        <v>7</v>
      </c>
      <c r="H2404" t="s">
        <v>453</v>
      </c>
      <c r="K2404" t="s">
        <v>9793</v>
      </c>
      <c r="L2404" t="s">
        <v>32</v>
      </c>
      <c r="M2404" t="s">
        <v>9794</v>
      </c>
      <c r="N2404" t="s">
        <v>34</v>
      </c>
      <c r="P2404" t="s">
        <v>47</v>
      </c>
      <c r="Q2404">
        <v>2010</v>
      </c>
      <c r="T2404" t="s">
        <v>158</v>
      </c>
      <c r="U2404" t="s">
        <v>37</v>
      </c>
      <c r="V2404" t="s">
        <v>9795</v>
      </c>
    </row>
    <row r="2405" spans="2:27" x14ac:dyDescent="0.35">
      <c r="B2405">
        <v>2508</v>
      </c>
      <c r="C2405" t="s">
        <v>128</v>
      </c>
      <c r="D2405" s="1" t="s">
        <v>9796</v>
      </c>
      <c r="E2405" t="s">
        <v>9792</v>
      </c>
      <c r="F2405" t="s">
        <v>7</v>
      </c>
      <c r="H2405" t="s">
        <v>131</v>
      </c>
      <c r="K2405" t="s">
        <v>9797</v>
      </c>
      <c r="L2405" t="s">
        <v>32</v>
      </c>
      <c r="M2405" t="s">
        <v>9798</v>
      </c>
      <c r="N2405" t="s">
        <v>34</v>
      </c>
      <c r="P2405" t="s">
        <v>47</v>
      </c>
      <c r="Q2405">
        <v>2006</v>
      </c>
      <c r="T2405" t="s">
        <v>36</v>
      </c>
      <c r="U2405" t="s">
        <v>37</v>
      </c>
      <c r="V2405" t="s">
        <v>9799</v>
      </c>
    </row>
    <row r="2406" spans="2:27" x14ac:dyDescent="0.35">
      <c r="B2406">
        <v>2509</v>
      </c>
      <c r="C2406" t="s">
        <v>128</v>
      </c>
      <c r="D2406" s="1" t="s">
        <v>9800</v>
      </c>
      <c r="E2406" t="s">
        <v>9801</v>
      </c>
      <c r="F2406" t="s">
        <v>7</v>
      </c>
      <c r="H2406" t="s">
        <v>131</v>
      </c>
      <c r="K2406" t="s">
        <v>9802</v>
      </c>
      <c r="L2406" t="s">
        <v>32</v>
      </c>
      <c r="N2406" t="s">
        <v>34</v>
      </c>
      <c r="P2406" t="s">
        <v>47</v>
      </c>
      <c r="Q2406">
        <v>2009</v>
      </c>
      <c r="T2406" t="s">
        <v>36</v>
      </c>
      <c r="U2406" t="s">
        <v>37</v>
      </c>
      <c r="V2406" t="s">
        <v>9803</v>
      </c>
    </row>
    <row r="2407" spans="2:27" x14ac:dyDescent="0.35">
      <c r="B2407">
        <v>2510</v>
      </c>
      <c r="C2407" t="s">
        <v>177</v>
      </c>
      <c r="D2407" t="s">
        <v>9804</v>
      </c>
      <c r="E2407" t="s">
        <v>9805</v>
      </c>
      <c r="F2407" t="s">
        <v>7</v>
      </c>
      <c r="H2407" t="s">
        <v>180</v>
      </c>
      <c r="K2407" t="s">
        <v>9806</v>
      </c>
      <c r="L2407" t="s">
        <v>32</v>
      </c>
      <c r="N2407" t="s">
        <v>34</v>
      </c>
      <c r="P2407" t="s">
        <v>54</v>
      </c>
      <c r="Q2407">
        <v>1992</v>
      </c>
      <c r="T2407" t="s">
        <v>36</v>
      </c>
      <c r="U2407" t="s">
        <v>37</v>
      </c>
      <c r="V2407" t="s">
        <v>9807</v>
      </c>
    </row>
    <row r="2408" spans="2:27" x14ac:dyDescent="0.35">
      <c r="B2408">
        <v>2511</v>
      </c>
      <c r="C2408" t="s">
        <v>56</v>
      </c>
      <c r="D2408" t="s">
        <v>9808</v>
      </c>
      <c r="E2408" t="s">
        <v>9809</v>
      </c>
      <c r="F2408" t="s">
        <v>7</v>
      </c>
      <c r="H2408" t="s">
        <v>59</v>
      </c>
      <c r="K2408" t="s">
        <v>484</v>
      </c>
      <c r="L2408" t="s">
        <v>32</v>
      </c>
      <c r="N2408" t="s">
        <v>34</v>
      </c>
      <c r="P2408" t="s">
        <v>47</v>
      </c>
      <c r="Q2408">
        <v>1999</v>
      </c>
      <c r="T2408" t="s">
        <v>36</v>
      </c>
      <c r="U2408" t="s">
        <v>37</v>
      </c>
      <c r="V2408" t="s">
        <v>9810</v>
      </c>
    </row>
    <row r="2409" spans="2:27" x14ac:dyDescent="0.35">
      <c r="B2409">
        <v>2512</v>
      </c>
      <c r="C2409" t="s">
        <v>302</v>
      </c>
      <c r="D2409" t="s">
        <v>9811</v>
      </c>
      <c r="E2409" t="s">
        <v>9812</v>
      </c>
      <c r="F2409" t="s">
        <v>7</v>
      </c>
      <c r="H2409" t="s">
        <v>305</v>
      </c>
      <c r="K2409" t="s">
        <v>132</v>
      </c>
      <c r="L2409" t="s">
        <v>8091</v>
      </c>
      <c r="M2409" t="s">
        <v>9813</v>
      </c>
      <c r="N2409" t="s">
        <v>34</v>
      </c>
      <c r="P2409" t="s">
        <v>54</v>
      </c>
      <c r="Q2409">
        <v>2007</v>
      </c>
      <c r="S2409">
        <f>2020</f>
        <v>2020</v>
      </c>
      <c r="T2409" t="s">
        <v>36</v>
      </c>
      <c r="U2409" t="s">
        <v>37</v>
      </c>
      <c r="V2409" t="s">
        <v>9814</v>
      </c>
      <c r="W2409" t="s">
        <v>2923</v>
      </c>
      <c r="X2409" t="s">
        <v>395</v>
      </c>
      <c r="Y2409">
        <v>20</v>
      </c>
      <c r="AA2409">
        <v>2020</v>
      </c>
    </row>
    <row r="2410" spans="2:27" x14ac:dyDescent="0.35">
      <c r="B2410">
        <v>2513</v>
      </c>
      <c r="C2410" t="s">
        <v>39</v>
      </c>
      <c r="D2410" t="s">
        <v>9815</v>
      </c>
      <c r="E2410" t="s">
        <v>9816</v>
      </c>
      <c r="F2410" t="s">
        <v>7</v>
      </c>
      <c r="H2410" t="s">
        <v>42</v>
      </c>
      <c r="K2410" t="s">
        <v>9817</v>
      </c>
      <c r="L2410" t="s">
        <v>32</v>
      </c>
      <c r="M2410" t="s">
        <v>9818</v>
      </c>
      <c r="N2410" t="s">
        <v>34</v>
      </c>
      <c r="P2410" t="s">
        <v>47</v>
      </c>
      <c r="Q2410">
        <v>2000</v>
      </c>
      <c r="S2410">
        <f>2050</f>
        <v>2050</v>
      </c>
      <c r="T2410" t="s">
        <v>36</v>
      </c>
      <c r="U2410" t="s">
        <v>37</v>
      </c>
      <c r="V2410" t="s">
        <v>9819</v>
      </c>
    </row>
    <row r="2411" spans="2:27" x14ac:dyDescent="0.35">
      <c r="B2411">
        <v>2514</v>
      </c>
      <c r="C2411" t="s">
        <v>91</v>
      </c>
      <c r="D2411" t="s">
        <v>9820</v>
      </c>
      <c r="E2411" t="s">
        <v>9821</v>
      </c>
      <c r="F2411" t="s">
        <v>7</v>
      </c>
      <c r="H2411" t="s">
        <v>94</v>
      </c>
      <c r="K2411" t="s">
        <v>9822</v>
      </c>
      <c r="L2411" t="s">
        <v>9823</v>
      </c>
      <c r="M2411" t="s">
        <v>9824</v>
      </c>
      <c r="N2411" t="s">
        <v>34</v>
      </c>
      <c r="P2411" t="s">
        <v>54</v>
      </c>
      <c r="Q2411">
        <v>2009</v>
      </c>
      <c r="S2411">
        <f>2020</f>
        <v>2020</v>
      </c>
      <c r="T2411" t="s">
        <v>36</v>
      </c>
      <c r="U2411" t="s">
        <v>37</v>
      </c>
      <c r="V2411" t="s">
        <v>9825</v>
      </c>
    </row>
    <row r="2412" spans="2:27" x14ac:dyDescent="0.35">
      <c r="B2412">
        <v>2515</v>
      </c>
      <c r="C2412" t="s">
        <v>83</v>
      </c>
      <c r="D2412" s="1" t="s">
        <v>9826</v>
      </c>
      <c r="E2412" t="s">
        <v>9827</v>
      </c>
      <c r="F2412" t="s">
        <v>7</v>
      </c>
      <c r="H2412" t="s">
        <v>86</v>
      </c>
      <c r="K2412" t="s">
        <v>9828</v>
      </c>
      <c r="L2412" t="s">
        <v>32</v>
      </c>
      <c r="M2412" t="s">
        <v>9829</v>
      </c>
      <c r="N2412" t="s">
        <v>34</v>
      </c>
      <c r="P2412" t="s">
        <v>35</v>
      </c>
      <c r="Q2412">
        <v>2000</v>
      </c>
      <c r="S2412">
        <v>2015</v>
      </c>
      <c r="T2412" t="s">
        <v>36</v>
      </c>
      <c r="U2412" t="s">
        <v>37</v>
      </c>
      <c r="V2412" t="s">
        <v>9830</v>
      </c>
    </row>
    <row r="2413" spans="2:27" x14ac:dyDescent="0.35">
      <c r="B2413">
        <v>2516</v>
      </c>
      <c r="C2413" t="s">
        <v>83</v>
      </c>
      <c r="D2413" s="1" t="s">
        <v>9831</v>
      </c>
      <c r="E2413" t="s">
        <v>9827</v>
      </c>
      <c r="F2413" t="s">
        <v>7</v>
      </c>
      <c r="H2413" t="s">
        <v>86</v>
      </c>
      <c r="K2413" t="s">
        <v>9832</v>
      </c>
      <c r="L2413" t="s">
        <v>32</v>
      </c>
      <c r="M2413" t="s">
        <v>9833</v>
      </c>
      <c r="N2413" t="s">
        <v>34</v>
      </c>
      <c r="P2413" t="s">
        <v>35</v>
      </c>
      <c r="Q2413">
        <v>2010</v>
      </c>
      <c r="S2413">
        <v>2020</v>
      </c>
      <c r="T2413" t="s">
        <v>36</v>
      </c>
      <c r="U2413" t="s">
        <v>37</v>
      </c>
      <c r="V2413" t="s">
        <v>9834</v>
      </c>
    </row>
    <row r="2414" spans="2:27" x14ac:dyDescent="0.35">
      <c r="B2414">
        <v>2517</v>
      </c>
      <c r="C2414" t="s">
        <v>112</v>
      </c>
      <c r="D2414" t="s">
        <v>9835</v>
      </c>
      <c r="E2414" t="s">
        <v>9836</v>
      </c>
      <c r="F2414" t="s">
        <v>7</v>
      </c>
      <c r="H2414" t="s">
        <v>115</v>
      </c>
      <c r="K2414" t="s">
        <v>2289</v>
      </c>
      <c r="L2414" t="s">
        <v>32</v>
      </c>
      <c r="M2414" t="s">
        <v>9837</v>
      </c>
      <c r="N2414" t="s">
        <v>34</v>
      </c>
      <c r="P2414" t="s">
        <v>47</v>
      </c>
      <c r="Q2414">
        <v>2011</v>
      </c>
      <c r="T2414" t="s">
        <v>158</v>
      </c>
      <c r="U2414" t="s">
        <v>320</v>
      </c>
      <c r="V2414" t="s">
        <v>9838</v>
      </c>
    </row>
    <row r="2415" spans="2:27" x14ac:dyDescent="0.35">
      <c r="B2415">
        <v>2518</v>
      </c>
      <c r="C2415" t="s">
        <v>254</v>
      </c>
      <c r="D2415" t="s">
        <v>9839</v>
      </c>
      <c r="E2415" t="s">
        <v>9840</v>
      </c>
      <c r="F2415" t="s">
        <v>7</v>
      </c>
      <c r="H2415" t="s">
        <v>257</v>
      </c>
      <c r="K2415" t="s">
        <v>389</v>
      </c>
      <c r="L2415" t="s">
        <v>44</v>
      </c>
      <c r="M2415" t="s">
        <v>9841</v>
      </c>
      <c r="N2415" t="s">
        <v>34</v>
      </c>
      <c r="P2415" t="s">
        <v>54</v>
      </c>
      <c r="Q2415">
        <v>1996</v>
      </c>
      <c r="S2415">
        <f>2006</f>
        <v>2006</v>
      </c>
      <c r="T2415" t="s">
        <v>36</v>
      </c>
      <c r="U2415" t="s">
        <v>37</v>
      </c>
      <c r="V2415" t="s">
        <v>525</v>
      </c>
    </row>
    <row r="2416" spans="2:27" x14ac:dyDescent="0.35">
      <c r="B2416">
        <v>2519</v>
      </c>
      <c r="C2416" t="s">
        <v>407</v>
      </c>
      <c r="D2416" t="s">
        <v>9842</v>
      </c>
      <c r="E2416" t="s">
        <v>9843</v>
      </c>
      <c r="F2416" t="s">
        <v>7</v>
      </c>
      <c r="H2416" t="s">
        <v>410</v>
      </c>
      <c r="K2416" t="s">
        <v>9844</v>
      </c>
      <c r="L2416" t="s">
        <v>2393</v>
      </c>
      <c r="N2416" t="s">
        <v>34</v>
      </c>
      <c r="P2416" t="s">
        <v>47</v>
      </c>
      <c r="Q2416">
        <v>2006</v>
      </c>
      <c r="T2416" t="s">
        <v>36</v>
      </c>
      <c r="U2416" t="s">
        <v>37</v>
      </c>
      <c r="V2416" t="s">
        <v>9845</v>
      </c>
    </row>
    <row r="2417" spans="2:27" x14ac:dyDescent="0.35">
      <c r="B2417">
        <v>2522</v>
      </c>
      <c r="C2417" t="s">
        <v>27</v>
      </c>
      <c r="D2417" t="s">
        <v>9846</v>
      </c>
      <c r="E2417" t="s">
        <v>9847</v>
      </c>
      <c r="F2417" t="s">
        <v>7</v>
      </c>
      <c r="H2417" t="s">
        <v>30</v>
      </c>
      <c r="K2417" t="s">
        <v>74</v>
      </c>
      <c r="L2417" t="s">
        <v>32</v>
      </c>
      <c r="N2417" t="s">
        <v>605</v>
      </c>
      <c r="P2417" t="s">
        <v>47</v>
      </c>
      <c r="Q2417">
        <v>2013</v>
      </c>
      <c r="T2417" t="s">
        <v>36</v>
      </c>
      <c r="U2417" t="s">
        <v>37</v>
      </c>
      <c r="V2417" t="s">
        <v>9848</v>
      </c>
    </row>
    <row r="2418" spans="2:27" x14ac:dyDescent="0.35">
      <c r="B2418">
        <v>2523</v>
      </c>
      <c r="C2418" t="s">
        <v>177</v>
      </c>
      <c r="D2418" t="s">
        <v>9849</v>
      </c>
      <c r="E2418" t="s">
        <v>9850</v>
      </c>
      <c r="F2418" t="s">
        <v>7</v>
      </c>
      <c r="H2418" t="s">
        <v>180</v>
      </c>
      <c r="K2418" t="s">
        <v>7142</v>
      </c>
      <c r="L2418" t="s">
        <v>96</v>
      </c>
      <c r="N2418" t="s">
        <v>146</v>
      </c>
      <c r="P2418" t="s">
        <v>47</v>
      </c>
      <c r="Q2418">
        <v>2008</v>
      </c>
      <c r="T2418" t="s">
        <v>36</v>
      </c>
      <c r="U2418" t="s">
        <v>37</v>
      </c>
      <c r="V2418" t="s">
        <v>9851</v>
      </c>
    </row>
    <row r="2419" spans="2:27" x14ac:dyDescent="0.35">
      <c r="B2419">
        <v>2524</v>
      </c>
      <c r="C2419" t="s">
        <v>407</v>
      </c>
      <c r="D2419" t="s">
        <v>9852</v>
      </c>
      <c r="E2419" t="s">
        <v>9853</v>
      </c>
      <c r="F2419" t="s">
        <v>7</v>
      </c>
      <c r="H2419" t="s">
        <v>410</v>
      </c>
      <c r="K2419" t="s">
        <v>542</v>
      </c>
      <c r="L2419" t="s">
        <v>96</v>
      </c>
      <c r="N2419" t="s">
        <v>34</v>
      </c>
      <c r="P2419" t="s">
        <v>47</v>
      </c>
      <c r="Q2419">
        <v>2011</v>
      </c>
      <c r="T2419" t="s">
        <v>36</v>
      </c>
      <c r="U2419" t="s">
        <v>37</v>
      </c>
      <c r="V2419" t="s">
        <v>776</v>
      </c>
    </row>
    <row r="2420" spans="2:27" x14ac:dyDescent="0.35">
      <c r="B2420">
        <v>2525</v>
      </c>
      <c r="C2420" t="s">
        <v>177</v>
      </c>
      <c r="D2420" t="s">
        <v>9854</v>
      </c>
      <c r="E2420" t="s">
        <v>9855</v>
      </c>
      <c r="F2420" t="s">
        <v>7</v>
      </c>
      <c r="H2420" t="s">
        <v>180</v>
      </c>
      <c r="K2420" t="s">
        <v>8901</v>
      </c>
      <c r="L2420" t="s">
        <v>32</v>
      </c>
      <c r="N2420" t="s">
        <v>146</v>
      </c>
      <c r="P2420" t="s">
        <v>35</v>
      </c>
      <c r="Q2420">
        <v>2008</v>
      </c>
      <c r="T2420" t="s">
        <v>36</v>
      </c>
      <c r="U2420" t="s">
        <v>37</v>
      </c>
      <c r="V2420" t="s">
        <v>9856</v>
      </c>
    </row>
    <row r="2421" spans="2:27" x14ac:dyDescent="0.35">
      <c r="B2421">
        <v>2526</v>
      </c>
      <c r="C2421" t="s">
        <v>65</v>
      </c>
      <c r="D2421" t="s">
        <v>9857</v>
      </c>
      <c r="E2421" t="s">
        <v>9858</v>
      </c>
      <c r="F2421" t="s">
        <v>7</v>
      </c>
      <c r="H2421" t="s">
        <v>68</v>
      </c>
      <c r="K2421" t="s">
        <v>1305</v>
      </c>
      <c r="L2421" t="s">
        <v>895</v>
      </c>
      <c r="M2421" t="s">
        <v>9859</v>
      </c>
      <c r="N2421" t="s">
        <v>34</v>
      </c>
      <c r="P2421" t="s">
        <v>54</v>
      </c>
      <c r="Q2421">
        <v>2013</v>
      </c>
      <c r="R2421">
        <v>2015</v>
      </c>
      <c r="S2421">
        <v>2020</v>
      </c>
      <c r="T2421" t="s">
        <v>125</v>
      </c>
      <c r="U2421" t="s">
        <v>37</v>
      </c>
      <c r="V2421" t="s">
        <v>9860</v>
      </c>
    </row>
    <row r="2422" spans="2:27" ht="159.5" x14ac:dyDescent="0.35">
      <c r="B2422">
        <v>2529</v>
      </c>
      <c r="C2422" t="s">
        <v>177</v>
      </c>
      <c r="D2422" t="s">
        <v>9861</v>
      </c>
      <c r="E2422" t="s">
        <v>9862</v>
      </c>
      <c r="F2422" t="s">
        <v>7</v>
      </c>
      <c r="H2422" t="s">
        <v>180</v>
      </c>
      <c r="K2422" t="s">
        <v>9863</v>
      </c>
      <c r="L2422" t="s">
        <v>1280</v>
      </c>
      <c r="M2422" t="s">
        <v>9864</v>
      </c>
      <c r="N2422" t="s">
        <v>34</v>
      </c>
      <c r="P2422" t="s">
        <v>47</v>
      </c>
      <c r="Q2422">
        <v>2007</v>
      </c>
      <c r="R2422">
        <v>2007</v>
      </c>
      <c r="S2422">
        <v>2022</v>
      </c>
      <c r="T2422" t="s">
        <v>158</v>
      </c>
      <c r="U2422" t="s">
        <v>37</v>
      </c>
      <c r="V2422" s="1" t="s">
        <v>9865</v>
      </c>
      <c r="X2422" t="s">
        <v>9866</v>
      </c>
      <c r="Y2422">
        <v>10.1</v>
      </c>
      <c r="Z2422">
        <v>2014</v>
      </c>
    </row>
    <row r="2423" spans="2:27" x14ac:dyDescent="0.35">
      <c r="B2423">
        <v>2530</v>
      </c>
      <c r="C2423" t="s">
        <v>177</v>
      </c>
      <c r="D2423" t="s">
        <v>9867</v>
      </c>
      <c r="E2423" t="s">
        <v>9868</v>
      </c>
      <c r="F2423" t="s">
        <v>7</v>
      </c>
      <c r="H2423" t="s">
        <v>180</v>
      </c>
      <c r="K2423" t="s">
        <v>9869</v>
      </c>
      <c r="L2423" t="s">
        <v>1264</v>
      </c>
      <c r="N2423" t="s">
        <v>63</v>
      </c>
      <c r="P2423" t="s">
        <v>47</v>
      </c>
      <c r="Q2423">
        <v>2005</v>
      </c>
      <c r="T2423" t="s">
        <v>36</v>
      </c>
      <c r="U2423" t="s">
        <v>37</v>
      </c>
      <c r="V2423" t="s">
        <v>9870</v>
      </c>
    </row>
    <row r="2424" spans="2:27" x14ac:dyDescent="0.35">
      <c r="B2424">
        <v>2531</v>
      </c>
      <c r="C2424" t="s">
        <v>407</v>
      </c>
      <c r="D2424" t="s">
        <v>9871</v>
      </c>
      <c r="E2424" t="s">
        <v>9872</v>
      </c>
      <c r="F2424" t="s">
        <v>7</v>
      </c>
      <c r="H2424" t="s">
        <v>410</v>
      </c>
      <c r="K2424" t="s">
        <v>9873</v>
      </c>
      <c r="L2424" t="s">
        <v>9874</v>
      </c>
      <c r="M2424" t="s">
        <v>9875</v>
      </c>
      <c r="N2424" t="s">
        <v>34</v>
      </c>
      <c r="P2424" t="s">
        <v>47</v>
      </c>
      <c r="Q2424">
        <v>2008</v>
      </c>
      <c r="R2424">
        <v>2008</v>
      </c>
      <c r="T2424" t="s">
        <v>158</v>
      </c>
      <c r="U2424" t="s">
        <v>37</v>
      </c>
      <c r="V2424" t="s">
        <v>9876</v>
      </c>
      <c r="X2424" t="s">
        <v>1291</v>
      </c>
      <c r="Y2424" t="s">
        <v>1345</v>
      </c>
      <c r="Z2424" t="s">
        <v>9877</v>
      </c>
      <c r="AA2424" t="s">
        <v>1347</v>
      </c>
    </row>
    <row r="2425" spans="2:27" x14ac:dyDescent="0.35">
      <c r="B2425">
        <v>2532</v>
      </c>
      <c r="C2425" t="s">
        <v>91</v>
      </c>
      <c r="D2425" t="s">
        <v>9878</v>
      </c>
      <c r="E2425" t="s">
        <v>9879</v>
      </c>
      <c r="F2425" t="s">
        <v>7</v>
      </c>
      <c r="H2425" t="s">
        <v>94</v>
      </c>
      <c r="K2425" t="s">
        <v>80</v>
      </c>
      <c r="L2425" t="s">
        <v>32</v>
      </c>
      <c r="M2425" t="s">
        <v>9880</v>
      </c>
      <c r="N2425" t="s">
        <v>34</v>
      </c>
      <c r="P2425" t="s">
        <v>47</v>
      </c>
      <c r="Q2425">
        <v>2011</v>
      </c>
      <c r="T2425" t="s">
        <v>36</v>
      </c>
      <c r="U2425" t="s">
        <v>37</v>
      </c>
      <c r="V2425" t="s">
        <v>9881</v>
      </c>
    </row>
    <row r="2426" spans="2:27" x14ac:dyDescent="0.35">
      <c r="B2426">
        <v>2533</v>
      </c>
      <c r="C2426" t="s">
        <v>65</v>
      </c>
      <c r="D2426" t="s">
        <v>9882</v>
      </c>
      <c r="E2426" t="s">
        <v>9883</v>
      </c>
      <c r="F2426" t="s">
        <v>7</v>
      </c>
      <c r="H2426" t="s">
        <v>68</v>
      </c>
      <c r="K2426" t="s">
        <v>1007</v>
      </c>
      <c r="L2426" t="s">
        <v>32</v>
      </c>
      <c r="N2426" t="s">
        <v>34</v>
      </c>
      <c r="P2426" t="s">
        <v>54</v>
      </c>
      <c r="Q2426">
        <v>2005</v>
      </c>
      <c r="T2426" t="s">
        <v>36</v>
      </c>
      <c r="U2426" t="s">
        <v>37</v>
      </c>
      <c r="V2426" t="s">
        <v>9884</v>
      </c>
    </row>
    <row r="2427" spans="2:27" x14ac:dyDescent="0.35">
      <c r="B2427">
        <v>2534</v>
      </c>
      <c r="C2427" t="s">
        <v>65</v>
      </c>
      <c r="D2427" t="s">
        <v>9885</v>
      </c>
      <c r="E2427" t="s">
        <v>9886</v>
      </c>
      <c r="F2427" t="s">
        <v>7</v>
      </c>
      <c r="H2427" t="s">
        <v>68</v>
      </c>
      <c r="K2427" t="s">
        <v>9887</v>
      </c>
      <c r="L2427" t="s">
        <v>32</v>
      </c>
      <c r="M2427" t="s">
        <v>9888</v>
      </c>
      <c r="N2427" t="s">
        <v>34</v>
      </c>
      <c r="P2427" t="s">
        <v>47</v>
      </c>
      <c r="Q2427">
        <v>2012</v>
      </c>
      <c r="T2427" t="s">
        <v>125</v>
      </c>
      <c r="U2427" t="s">
        <v>37</v>
      </c>
      <c r="V2427" t="s">
        <v>9889</v>
      </c>
    </row>
    <row r="2428" spans="2:27" x14ac:dyDescent="0.35">
      <c r="B2428">
        <v>2535</v>
      </c>
      <c r="C2428" t="s">
        <v>177</v>
      </c>
      <c r="D2428" t="s">
        <v>9890</v>
      </c>
      <c r="E2428" t="s">
        <v>9891</v>
      </c>
      <c r="F2428" t="s">
        <v>273</v>
      </c>
      <c r="H2428" t="s">
        <v>180</v>
      </c>
      <c r="I2428" t="s">
        <v>731</v>
      </c>
      <c r="K2428" t="s">
        <v>9892</v>
      </c>
      <c r="L2428" t="s">
        <v>32</v>
      </c>
      <c r="N2428" t="s">
        <v>34</v>
      </c>
      <c r="P2428" t="s">
        <v>47</v>
      </c>
      <c r="Q2428">
        <v>2002</v>
      </c>
      <c r="T2428" t="s">
        <v>36</v>
      </c>
      <c r="U2428" t="s">
        <v>37</v>
      </c>
      <c r="V2428" t="s">
        <v>9893</v>
      </c>
    </row>
    <row r="2429" spans="2:27" x14ac:dyDescent="0.35">
      <c r="B2429">
        <v>2536</v>
      </c>
      <c r="C2429" t="s">
        <v>177</v>
      </c>
      <c r="D2429" t="s">
        <v>9894</v>
      </c>
      <c r="E2429" t="s">
        <v>9895</v>
      </c>
      <c r="F2429" t="s">
        <v>273</v>
      </c>
      <c r="H2429" t="s">
        <v>180</v>
      </c>
      <c r="I2429" t="s">
        <v>2405</v>
      </c>
      <c r="K2429" t="s">
        <v>9892</v>
      </c>
      <c r="L2429" t="s">
        <v>32</v>
      </c>
      <c r="N2429" t="s">
        <v>34</v>
      </c>
      <c r="P2429" t="s">
        <v>47</v>
      </c>
      <c r="Q2429">
        <v>2004</v>
      </c>
      <c r="T2429" t="s">
        <v>36</v>
      </c>
      <c r="U2429" t="s">
        <v>37</v>
      </c>
      <c r="V2429" t="s">
        <v>9896</v>
      </c>
    </row>
    <row r="2430" spans="2:27" x14ac:dyDescent="0.35">
      <c r="B2430">
        <v>2537</v>
      </c>
      <c r="C2430" t="s">
        <v>177</v>
      </c>
      <c r="D2430" t="s">
        <v>9897</v>
      </c>
      <c r="E2430" t="s">
        <v>9898</v>
      </c>
      <c r="F2430" t="s">
        <v>273</v>
      </c>
      <c r="H2430" t="s">
        <v>180</v>
      </c>
      <c r="I2430" t="s">
        <v>274</v>
      </c>
      <c r="K2430" t="s">
        <v>9892</v>
      </c>
      <c r="L2430" t="s">
        <v>32</v>
      </c>
      <c r="N2430" t="s">
        <v>34</v>
      </c>
      <c r="P2430" t="s">
        <v>47</v>
      </c>
      <c r="Q2430">
        <v>1997</v>
      </c>
      <c r="T2430" t="s">
        <v>36</v>
      </c>
      <c r="U2430" t="s">
        <v>37</v>
      </c>
      <c r="V2430" t="s">
        <v>9899</v>
      </c>
    </row>
    <row r="2431" spans="2:27" x14ac:dyDescent="0.35">
      <c r="B2431">
        <v>2538</v>
      </c>
      <c r="C2431" t="s">
        <v>177</v>
      </c>
      <c r="D2431" t="s">
        <v>9900</v>
      </c>
      <c r="E2431" t="s">
        <v>9901</v>
      </c>
      <c r="F2431" t="s">
        <v>273</v>
      </c>
      <c r="H2431" t="s">
        <v>180</v>
      </c>
      <c r="I2431" t="s">
        <v>9902</v>
      </c>
      <c r="K2431" t="s">
        <v>9892</v>
      </c>
      <c r="L2431" t="s">
        <v>32</v>
      </c>
      <c r="N2431" t="s">
        <v>34</v>
      </c>
      <c r="P2431" t="s">
        <v>47</v>
      </c>
      <c r="Q2431">
        <v>2005</v>
      </c>
      <c r="T2431" t="s">
        <v>36</v>
      </c>
      <c r="U2431" t="s">
        <v>37</v>
      </c>
      <c r="V2431" t="s">
        <v>9903</v>
      </c>
    </row>
    <row r="2432" spans="2:27" x14ac:dyDescent="0.35">
      <c r="B2432">
        <v>2539</v>
      </c>
      <c r="C2432" t="s">
        <v>65</v>
      </c>
      <c r="D2432" t="s">
        <v>9904</v>
      </c>
      <c r="E2432" t="s">
        <v>9905</v>
      </c>
      <c r="F2432" t="s">
        <v>7</v>
      </c>
      <c r="H2432" t="s">
        <v>68</v>
      </c>
      <c r="K2432" t="s">
        <v>74</v>
      </c>
      <c r="L2432" t="s">
        <v>32</v>
      </c>
      <c r="N2432" t="s">
        <v>34</v>
      </c>
      <c r="P2432" t="s">
        <v>35</v>
      </c>
      <c r="Q2432">
        <v>2002</v>
      </c>
      <c r="T2432" t="s">
        <v>36</v>
      </c>
      <c r="U2432" t="s">
        <v>37</v>
      </c>
      <c r="V2432" t="s">
        <v>9906</v>
      </c>
    </row>
    <row r="2433" spans="2:27" x14ac:dyDescent="0.35">
      <c r="B2433">
        <v>2540</v>
      </c>
      <c r="C2433" t="s">
        <v>83</v>
      </c>
      <c r="D2433" s="1" t="s">
        <v>9907</v>
      </c>
      <c r="E2433" t="s">
        <v>9908</v>
      </c>
      <c r="F2433" t="s">
        <v>7</v>
      </c>
      <c r="H2433" t="s">
        <v>86</v>
      </c>
      <c r="K2433" t="s">
        <v>3178</v>
      </c>
      <c r="L2433" t="s">
        <v>317</v>
      </c>
      <c r="N2433" t="s">
        <v>34</v>
      </c>
      <c r="P2433" t="s">
        <v>54</v>
      </c>
      <c r="Q2433">
        <v>2000</v>
      </c>
      <c r="S2433">
        <v>2009</v>
      </c>
      <c r="T2433" t="s">
        <v>36</v>
      </c>
      <c r="U2433" t="s">
        <v>37</v>
      </c>
      <c r="V2433" t="s">
        <v>9909</v>
      </c>
    </row>
    <row r="2434" spans="2:27" x14ac:dyDescent="0.35">
      <c r="B2434">
        <v>2541</v>
      </c>
      <c r="C2434" t="s">
        <v>177</v>
      </c>
      <c r="D2434" t="s">
        <v>9910</v>
      </c>
      <c r="E2434" t="s">
        <v>9911</v>
      </c>
      <c r="F2434" t="s">
        <v>7</v>
      </c>
      <c r="H2434" t="s">
        <v>180</v>
      </c>
      <c r="K2434" t="s">
        <v>69</v>
      </c>
      <c r="L2434" t="s">
        <v>32</v>
      </c>
      <c r="M2434" t="s">
        <v>9912</v>
      </c>
      <c r="N2434" t="s">
        <v>34</v>
      </c>
      <c r="P2434" t="s">
        <v>47</v>
      </c>
      <c r="Q2434">
        <v>2010</v>
      </c>
      <c r="T2434" t="s">
        <v>36</v>
      </c>
      <c r="U2434" t="s">
        <v>37</v>
      </c>
      <c r="V2434" t="s">
        <v>9913</v>
      </c>
    </row>
    <row r="2435" spans="2:27" x14ac:dyDescent="0.35">
      <c r="B2435">
        <v>2542</v>
      </c>
      <c r="C2435" t="s">
        <v>91</v>
      </c>
      <c r="D2435" t="s">
        <v>9914</v>
      </c>
      <c r="E2435" t="s">
        <v>9915</v>
      </c>
      <c r="F2435" t="s">
        <v>7</v>
      </c>
      <c r="H2435" t="s">
        <v>94</v>
      </c>
      <c r="K2435" t="s">
        <v>9916</v>
      </c>
      <c r="L2435" t="s">
        <v>96</v>
      </c>
      <c r="N2435" t="s">
        <v>34</v>
      </c>
      <c r="P2435" t="s">
        <v>47</v>
      </c>
      <c r="Q2435">
        <v>2008</v>
      </c>
      <c r="T2435" t="s">
        <v>36</v>
      </c>
      <c r="U2435" t="s">
        <v>37</v>
      </c>
      <c r="V2435" t="s">
        <v>9917</v>
      </c>
    </row>
    <row r="2436" spans="2:27" x14ac:dyDescent="0.35">
      <c r="B2436">
        <v>2543</v>
      </c>
      <c r="C2436" t="s">
        <v>177</v>
      </c>
      <c r="D2436" t="s">
        <v>9918</v>
      </c>
      <c r="E2436" t="s">
        <v>9919</v>
      </c>
      <c r="F2436" t="s">
        <v>7</v>
      </c>
      <c r="H2436" t="s">
        <v>180</v>
      </c>
      <c r="K2436" t="s">
        <v>9920</v>
      </c>
      <c r="L2436" t="s">
        <v>32</v>
      </c>
      <c r="N2436" t="s">
        <v>34</v>
      </c>
      <c r="P2436" t="s">
        <v>54</v>
      </c>
      <c r="Q2436">
        <v>1999</v>
      </c>
      <c r="T2436" t="s">
        <v>36</v>
      </c>
      <c r="U2436" t="s">
        <v>37</v>
      </c>
      <c r="V2436" t="s">
        <v>9921</v>
      </c>
    </row>
    <row r="2437" spans="2:27" x14ac:dyDescent="0.35">
      <c r="B2437">
        <v>2544</v>
      </c>
      <c r="C2437" t="s">
        <v>177</v>
      </c>
      <c r="D2437" t="s">
        <v>9922</v>
      </c>
      <c r="E2437" t="s">
        <v>9923</v>
      </c>
      <c r="F2437" t="s">
        <v>273</v>
      </c>
      <c r="H2437" t="s">
        <v>180</v>
      </c>
      <c r="I2437" t="s">
        <v>9924</v>
      </c>
      <c r="K2437" t="s">
        <v>9892</v>
      </c>
      <c r="L2437" t="s">
        <v>317</v>
      </c>
      <c r="N2437" t="s">
        <v>34</v>
      </c>
      <c r="P2437" t="s">
        <v>47</v>
      </c>
      <c r="Q2437">
        <v>2007</v>
      </c>
      <c r="T2437" t="s">
        <v>36</v>
      </c>
      <c r="U2437" t="s">
        <v>37</v>
      </c>
      <c r="V2437" t="s">
        <v>9903</v>
      </c>
    </row>
    <row r="2438" spans="2:27" x14ac:dyDescent="0.35">
      <c r="B2438">
        <v>2545</v>
      </c>
      <c r="C2438" t="s">
        <v>128</v>
      </c>
      <c r="D2438" s="1" t="s">
        <v>9925</v>
      </c>
      <c r="E2438" t="s">
        <v>9926</v>
      </c>
      <c r="F2438" t="s">
        <v>7</v>
      </c>
      <c r="H2438" t="s">
        <v>131</v>
      </c>
      <c r="K2438" t="s">
        <v>2414</v>
      </c>
      <c r="L2438" t="s">
        <v>32</v>
      </c>
      <c r="N2438" t="s">
        <v>34</v>
      </c>
      <c r="P2438" t="s">
        <v>47</v>
      </c>
      <c r="Q2438">
        <v>2013</v>
      </c>
      <c r="T2438" t="s">
        <v>36</v>
      </c>
      <c r="U2438" t="s">
        <v>37</v>
      </c>
    </row>
    <row r="2439" spans="2:27" x14ac:dyDescent="0.35">
      <c r="B2439">
        <v>2547</v>
      </c>
      <c r="C2439" t="s">
        <v>112</v>
      </c>
      <c r="D2439" t="s">
        <v>9927</v>
      </c>
      <c r="E2439" t="s">
        <v>9928</v>
      </c>
      <c r="F2439" t="s">
        <v>7</v>
      </c>
      <c r="H2439" t="s">
        <v>115</v>
      </c>
      <c r="K2439" t="s">
        <v>4832</v>
      </c>
      <c r="L2439" t="s">
        <v>32</v>
      </c>
      <c r="M2439" t="s">
        <v>9929</v>
      </c>
      <c r="N2439" t="s">
        <v>34</v>
      </c>
      <c r="P2439" t="s">
        <v>47</v>
      </c>
      <c r="Q2439">
        <v>2015</v>
      </c>
      <c r="S2439">
        <f>2022</f>
        <v>2022</v>
      </c>
      <c r="T2439" t="s">
        <v>36</v>
      </c>
      <c r="U2439" t="s">
        <v>37</v>
      </c>
      <c r="V2439" t="s">
        <v>9930</v>
      </c>
      <c r="X2439" t="s">
        <v>8824</v>
      </c>
      <c r="Y2439" t="s">
        <v>9931</v>
      </c>
      <c r="Z2439" t="s">
        <v>1347</v>
      </c>
      <c r="AA2439" t="s">
        <v>9932</v>
      </c>
    </row>
    <row r="2440" spans="2:27" x14ac:dyDescent="0.35">
      <c r="B2440">
        <v>2548</v>
      </c>
      <c r="C2440" t="s">
        <v>56</v>
      </c>
      <c r="D2440" t="s">
        <v>9933</v>
      </c>
      <c r="E2440" t="s">
        <v>9934</v>
      </c>
      <c r="F2440" t="s">
        <v>7</v>
      </c>
      <c r="H2440" t="s">
        <v>59</v>
      </c>
      <c r="K2440" t="s">
        <v>2058</v>
      </c>
      <c r="L2440" t="s">
        <v>32</v>
      </c>
      <c r="N2440" t="s">
        <v>34</v>
      </c>
      <c r="P2440" t="s">
        <v>47</v>
      </c>
      <c r="Q2440">
        <v>1999</v>
      </c>
      <c r="T2440" t="s">
        <v>36</v>
      </c>
      <c r="U2440" t="s">
        <v>37</v>
      </c>
      <c r="V2440" t="s">
        <v>9935</v>
      </c>
    </row>
    <row r="2441" spans="2:27" x14ac:dyDescent="0.35">
      <c r="B2441">
        <v>2549</v>
      </c>
      <c r="C2441" t="s">
        <v>27</v>
      </c>
      <c r="D2441" t="s">
        <v>9936</v>
      </c>
      <c r="E2441" t="s">
        <v>9937</v>
      </c>
      <c r="F2441" t="s">
        <v>7</v>
      </c>
      <c r="H2441" t="s">
        <v>30</v>
      </c>
      <c r="K2441" t="s">
        <v>9938</v>
      </c>
      <c r="L2441" t="s">
        <v>317</v>
      </c>
      <c r="N2441" t="s">
        <v>34</v>
      </c>
      <c r="P2441" t="s">
        <v>35</v>
      </c>
      <c r="Q2441">
        <v>2008</v>
      </c>
      <c r="T2441" t="s">
        <v>36</v>
      </c>
      <c r="U2441" t="s">
        <v>37</v>
      </c>
      <c r="V2441" t="s">
        <v>9939</v>
      </c>
    </row>
    <row r="2442" spans="2:27" x14ac:dyDescent="0.35">
      <c r="B2442">
        <v>2550</v>
      </c>
      <c r="C2442" t="s">
        <v>461</v>
      </c>
      <c r="D2442" t="s">
        <v>9940</v>
      </c>
      <c r="E2442" t="s">
        <v>9941</v>
      </c>
      <c r="F2442" t="s">
        <v>7</v>
      </c>
      <c r="H2442" t="s">
        <v>464</v>
      </c>
      <c r="K2442" t="s">
        <v>123</v>
      </c>
      <c r="L2442" t="s">
        <v>96</v>
      </c>
      <c r="M2442" t="s">
        <v>9942</v>
      </c>
      <c r="N2442" t="s">
        <v>117</v>
      </c>
      <c r="P2442" t="s">
        <v>47</v>
      </c>
      <c r="Q2442">
        <v>2007</v>
      </c>
      <c r="T2442" t="s">
        <v>36</v>
      </c>
      <c r="U2442" t="s">
        <v>37</v>
      </c>
      <c r="V2442" t="s">
        <v>9943</v>
      </c>
    </row>
    <row r="2443" spans="2:27" x14ac:dyDescent="0.35">
      <c r="B2443">
        <v>2553</v>
      </c>
      <c r="C2443" t="s">
        <v>91</v>
      </c>
      <c r="D2443" t="s">
        <v>9944</v>
      </c>
      <c r="E2443" t="s">
        <v>9945</v>
      </c>
      <c r="F2443" t="s">
        <v>7</v>
      </c>
      <c r="H2443" t="s">
        <v>94</v>
      </c>
      <c r="K2443" t="s">
        <v>9946</v>
      </c>
      <c r="L2443" t="s">
        <v>32</v>
      </c>
      <c r="N2443" t="s">
        <v>34</v>
      </c>
      <c r="P2443" t="s">
        <v>35</v>
      </c>
      <c r="Q2443">
        <v>2000</v>
      </c>
      <c r="T2443" t="s">
        <v>36</v>
      </c>
      <c r="U2443" t="s">
        <v>37</v>
      </c>
      <c r="V2443" t="s">
        <v>3776</v>
      </c>
    </row>
    <row r="2444" spans="2:27" x14ac:dyDescent="0.35">
      <c r="B2444">
        <v>2554</v>
      </c>
      <c r="C2444" t="s">
        <v>91</v>
      </c>
      <c r="D2444" t="s">
        <v>9947</v>
      </c>
      <c r="E2444" t="s">
        <v>9948</v>
      </c>
      <c r="F2444" t="s">
        <v>7</v>
      </c>
      <c r="H2444" t="s">
        <v>94</v>
      </c>
      <c r="K2444" t="s">
        <v>1305</v>
      </c>
      <c r="L2444" t="s">
        <v>32</v>
      </c>
      <c r="M2444" t="s">
        <v>551</v>
      </c>
      <c r="N2444" t="s">
        <v>34</v>
      </c>
      <c r="P2444" t="s">
        <v>47</v>
      </c>
      <c r="Q2444">
        <v>2002</v>
      </c>
      <c r="T2444" t="s">
        <v>36</v>
      </c>
      <c r="U2444" t="s">
        <v>37</v>
      </c>
      <c r="V2444" t="s">
        <v>9949</v>
      </c>
    </row>
    <row r="2445" spans="2:27" x14ac:dyDescent="0.35">
      <c r="B2445">
        <v>2555</v>
      </c>
      <c r="C2445" t="s">
        <v>27</v>
      </c>
      <c r="D2445" t="s">
        <v>9950</v>
      </c>
      <c r="E2445" t="s">
        <v>9951</v>
      </c>
      <c r="F2445" t="s">
        <v>7</v>
      </c>
      <c r="H2445" t="s">
        <v>30</v>
      </c>
      <c r="K2445" t="s">
        <v>5302</v>
      </c>
      <c r="L2445" t="s">
        <v>32</v>
      </c>
      <c r="N2445" t="s">
        <v>34</v>
      </c>
      <c r="P2445" t="s">
        <v>54</v>
      </c>
      <c r="Q2445">
        <v>2005</v>
      </c>
      <c r="S2445">
        <v>2006</v>
      </c>
      <c r="T2445" t="s">
        <v>36</v>
      </c>
      <c r="U2445" t="s">
        <v>37</v>
      </c>
      <c r="V2445" t="s">
        <v>9952</v>
      </c>
    </row>
    <row r="2446" spans="2:27" x14ac:dyDescent="0.35">
      <c r="B2446">
        <v>2556</v>
      </c>
      <c r="C2446" t="s">
        <v>39</v>
      </c>
      <c r="D2446" t="s">
        <v>9953</v>
      </c>
      <c r="E2446" t="s">
        <v>9954</v>
      </c>
      <c r="F2446" t="s">
        <v>7</v>
      </c>
      <c r="H2446" t="s">
        <v>42</v>
      </c>
      <c r="K2446" t="s">
        <v>5793</v>
      </c>
      <c r="L2446" t="s">
        <v>317</v>
      </c>
      <c r="N2446" t="s">
        <v>34</v>
      </c>
      <c r="P2446" t="s">
        <v>444</v>
      </c>
      <c r="Q2446">
        <v>2002</v>
      </c>
      <c r="T2446" t="s">
        <v>36</v>
      </c>
      <c r="U2446" t="s">
        <v>37</v>
      </c>
      <c r="V2446" t="s">
        <v>2415</v>
      </c>
    </row>
    <row r="2447" spans="2:27" x14ac:dyDescent="0.35">
      <c r="B2447">
        <v>2557</v>
      </c>
      <c r="C2447" t="s">
        <v>217</v>
      </c>
      <c r="D2447" t="s">
        <v>9955</v>
      </c>
      <c r="E2447" t="s">
        <v>9956</v>
      </c>
      <c r="F2447" t="s">
        <v>7</v>
      </c>
      <c r="H2447" t="s">
        <v>220</v>
      </c>
      <c r="K2447" t="s">
        <v>9957</v>
      </c>
      <c r="L2447" t="s">
        <v>96</v>
      </c>
      <c r="M2447" t="s">
        <v>9958</v>
      </c>
      <c r="N2447" t="s">
        <v>34</v>
      </c>
      <c r="P2447" t="s">
        <v>47</v>
      </c>
      <c r="Q2447">
        <v>2018</v>
      </c>
      <c r="R2447">
        <v>2018</v>
      </c>
      <c r="T2447" t="s">
        <v>158</v>
      </c>
      <c r="U2447" t="s">
        <v>37</v>
      </c>
      <c r="V2447" t="s">
        <v>9959</v>
      </c>
      <c r="W2447" t="s">
        <v>9960</v>
      </c>
      <c r="X2447" t="s">
        <v>679</v>
      </c>
      <c r="Y2447">
        <v>66.8</v>
      </c>
      <c r="AA2447">
        <v>2028</v>
      </c>
    </row>
    <row r="2448" spans="2:27" x14ac:dyDescent="0.35">
      <c r="B2448">
        <v>2558</v>
      </c>
      <c r="C2448" t="s">
        <v>27</v>
      </c>
      <c r="D2448" t="s">
        <v>9961</v>
      </c>
      <c r="E2448" t="s">
        <v>9962</v>
      </c>
      <c r="F2448" t="s">
        <v>7</v>
      </c>
      <c r="H2448" t="s">
        <v>30</v>
      </c>
      <c r="K2448" t="s">
        <v>5692</v>
      </c>
      <c r="L2448" t="s">
        <v>317</v>
      </c>
      <c r="M2448" t="s">
        <v>551</v>
      </c>
      <c r="N2448" t="s">
        <v>63</v>
      </c>
      <c r="P2448" t="s">
        <v>47</v>
      </c>
      <c r="Q2448">
        <v>2004</v>
      </c>
      <c r="T2448" t="s">
        <v>36</v>
      </c>
      <c r="U2448" t="s">
        <v>37</v>
      </c>
      <c r="V2448" t="s">
        <v>9963</v>
      </c>
    </row>
    <row r="2449" spans="2:22" x14ac:dyDescent="0.35">
      <c r="B2449">
        <v>2559</v>
      </c>
      <c r="C2449" t="s">
        <v>177</v>
      </c>
      <c r="D2449" t="s">
        <v>9964</v>
      </c>
      <c r="E2449" t="s">
        <v>9965</v>
      </c>
      <c r="F2449" t="s">
        <v>7</v>
      </c>
      <c r="H2449" t="s">
        <v>180</v>
      </c>
      <c r="K2449" t="s">
        <v>954</v>
      </c>
      <c r="L2449" t="s">
        <v>44</v>
      </c>
      <c r="M2449" t="s">
        <v>9966</v>
      </c>
      <c r="N2449" t="s">
        <v>532</v>
      </c>
      <c r="P2449" t="s">
        <v>47</v>
      </c>
      <c r="Q2449">
        <v>1970</v>
      </c>
      <c r="T2449" t="s">
        <v>36</v>
      </c>
      <c r="U2449" t="s">
        <v>37</v>
      </c>
      <c r="V2449" t="s">
        <v>9967</v>
      </c>
    </row>
    <row r="2450" spans="2:22" x14ac:dyDescent="0.35">
      <c r="B2450">
        <v>2560</v>
      </c>
      <c r="C2450" t="s">
        <v>65</v>
      </c>
      <c r="D2450" t="s">
        <v>9968</v>
      </c>
      <c r="E2450" t="s">
        <v>9969</v>
      </c>
      <c r="F2450" t="s">
        <v>7</v>
      </c>
      <c r="H2450" t="s">
        <v>68</v>
      </c>
      <c r="K2450" t="s">
        <v>454</v>
      </c>
      <c r="L2450" t="s">
        <v>966</v>
      </c>
      <c r="N2450" t="s">
        <v>473</v>
      </c>
      <c r="P2450" t="s">
        <v>54</v>
      </c>
      <c r="Q2450">
        <v>1999</v>
      </c>
      <c r="S2450">
        <v>2014</v>
      </c>
      <c r="T2450" t="s">
        <v>36</v>
      </c>
      <c r="U2450" t="s">
        <v>37</v>
      </c>
      <c r="V2450" t="s">
        <v>9970</v>
      </c>
    </row>
    <row r="2451" spans="2:22" x14ac:dyDescent="0.35">
      <c r="B2451">
        <v>2561</v>
      </c>
      <c r="C2451" t="s">
        <v>407</v>
      </c>
      <c r="D2451" t="s">
        <v>9971</v>
      </c>
      <c r="E2451" t="s">
        <v>9972</v>
      </c>
      <c r="F2451" t="s">
        <v>7</v>
      </c>
      <c r="H2451" t="s">
        <v>410</v>
      </c>
      <c r="K2451" t="s">
        <v>484</v>
      </c>
      <c r="L2451" t="s">
        <v>416</v>
      </c>
      <c r="N2451" t="s">
        <v>9973</v>
      </c>
      <c r="P2451" t="s">
        <v>54</v>
      </c>
      <c r="Q2451">
        <v>2005</v>
      </c>
      <c r="T2451" t="s">
        <v>36</v>
      </c>
      <c r="U2451" t="s">
        <v>37</v>
      </c>
      <c r="V2451" t="s">
        <v>9974</v>
      </c>
    </row>
    <row r="2452" spans="2:22" x14ac:dyDescent="0.35">
      <c r="B2452">
        <v>2562</v>
      </c>
      <c r="C2452" t="s">
        <v>65</v>
      </c>
      <c r="D2452" t="s">
        <v>9975</v>
      </c>
      <c r="E2452" t="s">
        <v>1096</v>
      </c>
      <c r="F2452" t="s">
        <v>7</v>
      </c>
      <c r="H2452" t="s">
        <v>68</v>
      </c>
      <c r="K2452" t="s">
        <v>517</v>
      </c>
      <c r="L2452" t="s">
        <v>9976</v>
      </c>
      <c r="N2452" t="s">
        <v>459</v>
      </c>
      <c r="P2452" t="s">
        <v>47</v>
      </c>
      <c r="Q2452">
        <v>2004</v>
      </c>
      <c r="T2452" t="s">
        <v>36</v>
      </c>
      <c r="U2452" t="s">
        <v>37</v>
      </c>
      <c r="V2452" t="s">
        <v>7266</v>
      </c>
    </row>
    <row r="2453" spans="2:22" x14ac:dyDescent="0.35">
      <c r="B2453">
        <v>2563</v>
      </c>
      <c r="C2453" t="s">
        <v>177</v>
      </c>
      <c r="D2453" t="s">
        <v>9977</v>
      </c>
      <c r="E2453" t="s">
        <v>9978</v>
      </c>
      <c r="F2453" t="s">
        <v>7</v>
      </c>
      <c r="H2453" t="s">
        <v>180</v>
      </c>
      <c r="K2453" t="s">
        <v>640</v>
      </c>
      <c r="L2453" t="s">
        <v>317</v>
      </c>
      <c r="N2453" t="s">
        <v>53</v>
      </c>
      <c r="P2453" t="s">
        <v>35</v>
      </c>
      <c r="Q2453">
        <v>2001</v>
      </c>
      <c r="T2453" t="s">
        <v>36</v>
      </c>
      <c r="U2453" t="s">
        <v>37</v>
      </c>
      <c r="V2453" t="s">
        <v>9979</v>
      </c>
    </row>
    <row r="2454" spans="2:22" x14ac:dyDescent="0.35">
      <c r="B2454">
        <v>2564</v>
      </c>
      <c r="C2454" t="s">
        <v>56</v>
      </c>
      <c r="D2454" t="s">
        <v>9980</v>
      </c>
      <c r="E2454" t="s">
        <v>9981</v>
      </c>
      <c r="F2454" t="s">
        <v>7</v>
      </c>
      <c r="H2454" t="s">
        <v>59</v>
      </c>
      <c r="K2454" t="s">
        <v>9982</v>
      </c>
      <c r="L2454" t="s">
        <v>75</v>
      </c>
      <c r="N2454" t="s">
        <v>53</v>
      </c>
      <c r="P2454" t="s">
        <v>47</v>
      </c>
      <c r="Q2454">
        <v>2005</v>
      </c>
      <c r="T2454" t="s">
        <v>36</v>
      </c>
      <c r="U2454" t="s">
        <v>37</v>
      </c>
      <c r="V2454" t="s">
        <v>9983</v>
      </c>
    </row>
    <row r="2455" spans="2:22" x14ac:dyDescent="0.35">
      <c r="B2455">
        <v>2565</v>
      </c>
      <c r="C2455" t="s">
        <v>91</v>
      </c>
      <c r="D2455" t="s">
        <v>9984</v>
      </c>
      <c r="E2455" t="s">
        <v>9985</v>
      </c>
      <c r="F2455" t="s">
        <v>7</v>
      </c>
      <c r="H2455" t="s">
        <v>94</v>
      </c>
      <c r="K2455" t="s">
        <v>9986</v>
      </c>
      <c r="L2455" t="s">
        <v>317</v>
      </c>
      <c r="N2455" t="s">
        <v>34</v>
      </c>
      <c r="P2455" t="s">
        <v>47</v>
      </c>
      <c r="Q2455">
        <v>2000</v>
      </c>
      <c r="T2455" t="s">
        <v>36</v>
      </c>
      <c r="U2455" t="s">
        <v>37</v>
      </c>
      <c r="V2455" t="s">
        <v>9987</v>
      </c>
    </row>
    <row r="2456" spans="2:22" x14ac:dyDescent="0.35">
      <c r="B2456">
        <v>2566</v>
      </c>
      <c r="C2456" t="s">
        <v>91</v>
      </c>
      <c r="D2456" t="s">
        <v>9988</v>
      </c>
      <c r="E2456" t="s">
        <v>9989</v>
      </c>
      <c r="F2456" t="s">
        <v>7</v>
      </c>
      <c r="H2456" t="s">
        <v>94</v>
      </c>
      <c r="K2456" t="s">
        <v>9990</v>
      </c>
      <c r="L2456" t="s">
        <v>32</v>
      </c>
      <c r="N2456" t="s">
        <v>605</v>
      </c>
      <c r="P2456" t="s">
        <v>47</v>
      </c>
      <c r="Q2456">
        <v>2004</v>
      </c>
      <c r="T2456" t="s">
        <v>36</v>
      </c>
      <c r="U2456" t="s">
        <v>37</v>
      </c>
      <c r="V2456" t="s">
        <v>9991</v>
      </c>
    </row>
    <row r="2457" spans="2:22" x14ac:dyDescent="0.35">
      <c r="B2457">
        <v>2567</v>
      </c>
      <c r="C2457" t="s">
        <v>65</v>
      </c>
      <c r="D2457" t="s">
        <v>9992</v>
      </c>
      <c r="E2457" t="s">
        <v>9993</v>
      </c>
      <c r="F2457" t="s">
        <v>7</v>
      </c>
      <c r="H2457" t="s">
        <v>68</v>
      </c>
      <c r="K2457" t="s">
        <v>9994</v>
      </c>
      <c r="L2457" t="s">
        <v>1773</v>
      </c>
      <c r="N2457" t="s">
        <v>675</v>
      </c>
      <c r="P2457" t="s">
        <v>47</v>
      </c>
      <c r="Q2457">
        <v>2002</v>
      </c>
      <c r="T2457" t="s">
        <v>36</v>
      </c>
      <c r="U2457" t="s">
        <v>37</v>
      </c>
    </row>
    <row r="2458" spans="2:22" x14ac:dyDescent="0.35">
      <c r="B2458">
        <v>2568</v>
      </c>
      <c r="C2458" t="s">
        <v>65</v>
      </c>
      <c r="D2458" t="s">
        <v>9995</v>
      </c>
      <c r="E2458" t="s">
        <v>9996</v>
      </c>
      <c r="F2458" t="s">
        <v>7</v>
      </c>
      <c r="H2458" t="s">
        <v>68</v>
      </c>
      <c r="K2458" t="s">
        <v>9997</v>
      </c>
      <c r="L2458" t="s">
        <v>32</v>
      </c>
      <c r="N2458" t="s">
        <v>605</v>
      </c>
      <c r="P2458" t="s">
        <v>444</v>
      </c>
      <c r="Q2458">
        <v>2004</v>
      </c>
      <c r="T2458" t="s">
        <v>36</v>
      </c>
      <c r="U2458" t="s">
        <v>37</v>
      </c>
    </row>
    <row r="2459" spans="2:22" x14ac:dyDescent="0.35">
      <c r="B2459">
        <v>2569</v>
      </c>
      <c r="C2459" t="s">
        <v>65</v>
      </c>
      <c r="D2459" t="s">
        <v>9998</v>
      </c>
      <c r="E2459" t="s">
        <v>9999</v>
      </c>
      <c r="F2459" t="s">
        <v>7</v>
      </c>
      <c r="H2459" t="s">
        <v>68</v>
      </c>
      <c r="K2459" t="s">
        <v>760</v>
      </c>
      <c r="L2459" t="s">
        <v>32</v>
      </c>
      <c r="N2459" t="s">
        <v>34</v>
      </c>
      <c r="P2459" t="s">
        <v>47</v>
      </c>
      <c r="Q2459">
        <v>1988</v>
      </c>
      <c r="T2459" t="s">
        <v>36</v>
      </c>
      <c r="U2459" t="s">
        <v>37</v>
      </c>
      <c r="V2459" t="s">
        <v>10000</v>
      </c>
    </row>
    <row r="2460" spans="2:22" x14ac:dyDescent="0.35">
      <c r="B2460">
        <v>2570</v>
      </c>
      <c r="C2460" t="s">
        <v>407</v>
      </c>
      <c r="D2460" t="s">
        <v>10001</v>
      </c>
      <c r="E2460" t="s">
        <v>10002</v>
      </c>
      <c r="F2460" t="s">
        <v>7</v>
      </c>
      <c r="H2460" t="s">
        <v>410</v>
      </c>
      <c r="K2460" t="s">
        <v>517</v>
      </c>
      <c r="L2460" t="s">
        <v>96</v>
      </c>
      <c r="N2460" t="s">
        <v>146</v>
      </c>
      <c r="P2460" t="s">
        <v>444</v>
      </c>
      <c r="Q2460">
        <v>2000</v>
      </c>
      <c r="T2460" t="s">
        <v>36</v>
      </c>
      <c r="U2460" t="s">
        <v>37</v>
      </c>
    </row>
    <row r="2461" spans="2:22" x14ac:dyDescent="0.35">
      <c r="B2461">
        <v>2571</v>
      </c>
      <c r="C2461" t="s">
        <v>83</v>
      </c>
      <c r="D2461" s="1" t="s">
        <v>10003</v>
      </c>
      <c r="E2461" t="s">
        <v>10004</v>
      </c>
      <c r="F2461" t="s">
        <v>7</v>
      </c>
      <c r="H2461" t="s">
        <v>86</v>
      </c>
      <c r="K2461" t="s">
        <v>517</v>
      </c>
      <c r="L2461" t="s">
        <v>32</v>
      </c>
      <c r="N2461" t="s">
        <v>34</v>
      </c>
      <c r="P2461" t="s">
        <v>47</v>
      </c>
      <c r="Q2461">
        <v>2014</v>
      </c>
      <c r="T2461" t="s">
        <v>36</v>
      </c>
      <c r="U2461" t="s">
        <v>37</v>
      </c>
      <c r="V2461" t="s">
        <v>10005</v>
      </c>
    </row>
    <row r="2462" spans="2:22" x14ac:dyDescent="0.35">
      <c r="B2462">
        <v>2572</v>
      </c>
      <c r="C2462" t="s">
        <v>27</v>
      </c>
      <c r="D2462" t="s">
        <v>10006</v>
      </c>
      <c r="E2462" t="s">
        <v>10007</v>
      </c>
      <c r="F2462" t="s">
        <v>7</v>
      </c>
      <c r="H2462" t="s">
        <v>30</v>
      </c>
      <c r="K2462" t="s">
        <v>10008</v>
      </c>
      <c r="L2462" t="s">
        <v>317</v>
      </c>
      <c r="N2462" t="s">
        <v>473</v>
      </c>
      <c r="P2462" t="s">
        <v>54</v>
      </c>
      <c r="Q2462">
        <v>2009</v>
      </c>
      <c r="T2462" t="s">
        <v>36</v>
      </c>
      <c r="U2462" t="s">
        <v>37</v>
      </c>
      <c r="V2462" t="s">
        <v>10009</v>
      </c>
    </row>
    <row r="2463" spans="2:22" x14ac:dyDescent="0.35">
      <c r="B2463">
        <v>2573</v>
      </c>
      <c r="C2463" t="s">
        <v>177</v>
      </c>
      <c r="D2463" t="s">
        <v>10010</v>
      </c>
      <c r="E2463" t="s">
        <v>10011</v>
      </c>
      <c r="F2463" t="s">
        <v>7</v>
      </c>
      <c r="H2463" t="s">
        <v>180</v>
      </c>
      <c r="K2463" t="s">
        <v>503</v>
      </c>
      <c r="L2463" t="s">
        <v>75</v>
      </c>
      <c r="N2463" t="s">
        <v>53</v>
      </c>
      <c r="P2463" t="s">
        <v>47</v>
      </c>
      <c r="Q2463">
        <v>1996</v>
      </c>
      <c r="T2463" t="s">
        <v>36</v>
      </c>
      <c r="U2463" t="s">
        <v>37</v>
      </c>
      <c r="V2463" t="s">
        <v>10012</v>
      </c>
    </row>
    <row r="2464" spans="2:22" x14ac:dyDescent="0.35">
      <c r="B2464">
        <v>2574</v>
      </c>
      <c r="C2464" t="s">
        <v>177</v>
      </c>
      <c r="D2464" t="s">
        <v>10013</v>
      </c>
      <c r="E2464" t="s">
        <v>10014</v>
      </c>
      <c r="F2464" t="s">
        <v>7</v>
      </c>
      <c r="H2464" t="s">
        <v>180</v>
      </c>
      <c r="K2464" t="s">
        <v>503</v>
      </c>
      <c r="L2464" t="s">
        <v>5759</v>
      </c>
      <c r="N2464" t="s">
        <v>53</v>
      </c>
      <c r="P2464" t="s">
        <v>35</v>
      </c>
      <c r="Q2464">
        <v>2006</v>
      </c>
      <c r="R2464">
        <v>2006</v>
      </c>
      <c r="S2464">
        <v>2007</v>
      </c>
      <c r="T2464" t="s">
        <v>36</v>
      </c>
      <c r="U2464" t="s">
        <v>37</v>
      </c>
      <c r="V2464" t="s">
        <v>10015</v>
      </c>
    </row>
    <row r="2465" spans="2:22" x14ac:dyDescent="0.35">
      <c r="B2465">
        <v>2575</v>
      </c>
      <c r="C2465" t="s">
        <v>83</v>
      </c>
      <c r="D2465" s="1" t="s">
        <v>10016</v>
      </c>
      <c r="E2465" t="s">
        <v>10017</v>
      </c>
      <c r="F2465" t="s">
        <v>273</v>
      </c>
      <c r="H2465" t="s">
        <v>86</v>
      </c>
      <c r="K2465" t="s">
        <v>10018</v>
      </c>
      <c r="L2465" t="s">
        <v>317</v>
      </c>
      <c r="N2465" t="s">
        <v>34</v>
      </c>
      <c r="P2465" t="s">
        <v>47</v>
      </c>
      <c r="Q2465">
        <v>2008</v>
      </c>
      <c r="T2465" t="s">
        <v>36</v>
      </c>
      <c r="U2465" t="s">
        <v>37</v>
      </c>
      <c r="V2465" t="s">
        <v>10019</v>
      </c>
    </row>
    <row r="2466" spans="2:22" x14ac:dyDescent="0.35">
      <c r="B2466">
        <v>2576</v>
      </c>
      <c r="C2466" t="s">
        <v>83</v>
      </c>
      <c r="D2466" s="1" t="s">
        <v>10020</v>
      </c>
      <c r="E2466" t="s">
        <v>10021</v>
      </c>
      <c r="F2466" t="s">
        <v>7</v>
      </c>
      <c r="H2466" t="s">
        <v>86</v>
      </c>
      <c r="K2466" t="s">
        <v>5102</v>
      </c>
      <c r="L2466" t="s">
        <v>44</v>
      </c>
      <c r="M2466" t="s">
        <v>10022</v>
      </c>
      <c r="N2466" t="s">
        <v>34</v>
      </c>
      <c r="P2466" t="s">
        <v>47</v>
      </c>
      <c r="Q2466">
        <v>2011</v>
      </c>
      <c r="T2466" t="s">
        <v>36</v>
      </c>
      <c r="U2466" t="s">
        <v>37</v>
      </c>
      <c r="V2466" t="s">
        <v>10023</v>
      </c>
    </row>
    <row r="2467" spans="2:22" x14ac:dyDescent="0.35">
      <c r="B2467">
        <v>2577</v>
      </c>
      <c r="C2467" t="s">
        <v>177</v>
      </c>
      <c r="D2467" t="s">
        <v>10024</v>
      </c>
      <c r="E2467" t="s">
        <v>10025</v>
      </c>
      <c r="F2467" t="s">
        <v>7</v>
      </c>
      <c r="H2467" t="s">
        <v>180</v>
      </c>
      <c r="K2467" t="s">
        <v>503</v>
      </c>
      <c r="L2467" t="s">
        <v>10026</v>
      </c>
      <c r="N2467" t="s">
        <v>34</v>
      </c>
      <c r="P2467" t="s">
        <v>47</v>
      </c>
      <c r="Q2467">
        <v>2006</v>
      </c>
      <c r="T2467" t="s">
        <v>36</v>
      </c>
      <c r="U2467" t="s">
        <v>37</v>
      </c>
      <c r="V2467" t="s">
        <v>10027</v>
      </c>
    </row>
    <row r="2468" spans="2:22" x14ac:dyDescent="0.35">
      <c r="B2468">
        <v>2578</v>
      </c>
      <c r="C2468" t="s">
        <v>702</v>
      </c>
      <c r="D2468" t="s">
        <v>10028</v>
      </c>
      <c r="E2468" t="s">
        <v>10029</v>
      </c>
      <c r="F2468" t="s">
        <v>7</v>
      </c>
      <c r="H2468" t="s">
        <v>705</v>
      </c>
      <c r="K2468" t="s">
        <v>954</v>
      </c>
      <c r="L2468" t="s">
        <v>44</v>
      </c>
      <c r="M2468" t="s">
        <v>10030</v>
      </c>
      <c r="N2468" t="s">
        <v>134</v>
      </c>
      <c r="P2468" t="s">
        <v>47</v>
      </c>
      <c r="Q2468">
        <v>2007</v>
      </c>
      <c r="T2468" t="s">
        <v>36</v>
      </c>
      <c r="U2468" t="s">
        <v>37</v>
      </c>
      <c r="V2468" t="s">
        <v>10031</v>
      </c>
    </row>
    <row r="2469" spans="2:22" x14ac:dyDescent="0.35">
      <c r="B2469">
        <v>2579</v>
      </c>
      <c r="C2469" t="s">
        <v>702</v>
      </c>
      <c r="D2469" t="s">
        <v>10032</v>
      </c>
      <c r="E2469" t="s">
        <v>10033</v>
      </c>
      <c r="F2469" t="s">
        <v>7</v>
      </c>
      <c r="H2469" t="s">
        <v>705</v>
      </c>
      <c r="K2469" t="s">
        <v>503</v>
      </c>
      <c r="L2469" t="s">
        <v>32</v>
      </c>
      <c r="M2469" t="s">
        <v>10034</v>
      </c>
      <c r="N2469" t="s">
        <v>34</v>
      </c>
      <c r="P2469" t="s">
        <v>47</v>
      </c>
      <c r="Q2469">
        <v>2001</v>
      </c>
      <c r="T2469" t="s">
        <v>36</v>
      </c>
      <c r="U2469" t="s">
        <v>37</v>
      </c>
      <c r="V2469" t="s">
        <v>10035</v>
      </c>
    </row>
    <row r="2470" spans="2:22" x14ac:dyDescent="0.35">
      <c r="B2470">
        <v>2580</v>
      </c>
      <c r="C2470" t="s">
        <v>702</v>
      </c>
      <c r="D2470" t="s">
        <v>10036</v>
      </c>
      <c r="E2470" t="s">
        <v>10037</v>
      </c>
      <c r="F2470" t="s">
        <v>7</v>
      </c>
      <c r="H2470" t="s">
        <v>705</v>
      </c>
      <c r="K2470" t="s">
        <v>293</v>
      </c>
      <c r="L2470" t="s">
        <v>2109</v>
      </c>
      <c r="M2470" t="s">
        <v>10038</v>
      </c>
      <c r="N2470" t="s">
        <v>53</v>
      </c>
      <c r="P2470" t="s">
        <v>47</v>
      </c>
      <c r="Q2470">
        <v>2002</v>
      </c>
      <c r="T2470" t="s">
        <v>36</v>
      </c>
      <c r="U2470" t="s">
        <v>533</v>
      </c>
      <c r="V2470" t="s">
        <v>10039</v>
      </c>
    </row>
    <row r="2471" spans="2:22" x14ac:dyDescent="0.35">
      <c r="B2471">
        <v>2581</v>
      </c>
      <c r="C2471" t="s">
        <v>217</v>
      </c>
      <c r="D2471" t="s">
        <v>10040</v>
      </c>
      <c r="E2471" t="s">
        <v>10041</v>
      </c>
      <c r="F2471" t="s">
        <v>7</v>
      </c>
      <c r="H2471" t="s">
        <v>220</v>
      </c>
      <c r="K2471" t="s">
        <v>542</v>
      </c>
      <c r="L2471" t="s">
        <v>543</v>
      </c>
      <c r="M2471" t="s">
        <v>10042</v>
      </c>
      <c r="N2471" t="s">
        <v>197</v>
      </c>
      <c r="P2471" t="s">
        <v>36</v>
      </c>
      <c r="Q2471">
        <v>2008</v>
      </c>
      <c r="T2471" t="s">
        <v>36</v>
      </c>
      <c r="U2471" t="s">
        <v>545</v>
      </c>
    </row>
    <row r="2472" spans="2:22" x14ac:dyDescent="0.35">
      <c r="B2472">
        <v>2582</v>
      </c>
      <c r="C2472" t="s">
        <v>702</v>
      </c>
      <c r="D2472" t="s">
        <v>10043</v>
      </c>
      <c r="E2472" t="s">
        <v>10044</v>
      </c>
      <c r="F2472" t="s">
        <v>7</v>
      </c>
      <c r="H2472" t="s">
        <v>705</v>
      </c>
      <c r="K2472" t="s">
        <v>9644</v>
      </c>
      <c r="L2472" t="s">
        <v>96</v>
      </c>
      <c r="M2472" t="s">
        <v>10045</v>
      </c>
      <c r="N2472" t="s">
        <v>63</v>
      </c>
      <c r="P2472" t="s">
        <v>47</v>
      </c>
      <c r="Q2472">
        <v>2016</v>
      </c>
      <c r="R2472">
        <v>2016</v>
      </c>
      <c r="T2472" t="s">
        <v>36</v>
      </c>
      <c r="U2472" t="s">
        <v>37</v>
      </c>
      <c r="V2472" t="s">
        <v>10046</v>
      </c>
    </row>
    <row r="2473" spans="2:22" x14ac:dyDescent="0.35">
      <c r="B2473">
        <v>2583</v>
      </c>
      <c r="C2473" t="s">
        <v>702</v>
      </c>
      <c r="D2473" t="s">
        <v>10047</v>
      </c>
      <c r="E2473" t="s">
        <v>10048</v>
      </c>
      <c r="F2473" t="s">
        <v>7</v>
      </c>
      <c r="H2473" t="s">
        <v>705</v>
      </c>
      <c r="K2473" t="s">
        <v>1449</v>
      </c>
      <c r="L2473" t="s">
        <v>966</v>
      </c>
      <c r="M2473" t="s">
        <v>10049</v>
      </c>
      <c r="N2473" t="s">
        <v>134</v>
      </c>
      <c r="P2473" t="s">
        <v>47</v>
      </c>
      <c r="Q2473">
        <v>1996</v>
      </c>
      <c r="T2473" t="s">
        <v>36</v>
      </c>
      <c r="U2473" t="s">
        <v>533</v>
      </c>
    </row>
    <row r="2474" spans="2:22" x14ac:dyDescent="0.35">
      <c r="B2474">
        <v>2584</v>
      </c>
      <c r="C2474" t="s">
        <v>217</v>
      </c>
      <c r="D2474" t="s">
        <v>10050</v>
      </c>
      <c r="E2474" t="s">
        <v>10051</v>
      </c>
      <c r="F2474" t="s">
        <v>7</v>
      </c>
      <c r="H2474" t="s">
        <v>220</v>
      </c>
      <c r="K2474" t="s">
        <v>201</v>
      </c>
      <c r="L2474" t="s">
        <v>44</v>
      </c>
      <c r="M2474" t="s">
        <v>10052</v>
      </c>
      <c r="N2474" t="s">
        <v>134</v>
      </c>
      <c r="P2474" t="s">
        <v>47</v>
      </c>
      <c r="Q2474">
        <v>1990</v>
      </c>
      <c r="T2474" t="s">
        <v>36</v>
      </c>
      <c r="U2474" t="s">
        <v>533</v>
      </c>
      <c r="V2474" t="s">
        <v>10053</v>
      </c>
    </row>
    <row r="2475" spans="2:22" x14ac:dyDescent="0.35">
      <c r="B2475">
        <v>2585</v>
      </c>
      <c r="C2475" t="s">
        <v>261</v>
      </c>
      <c r="D2475" t="s">
        <v>10054</v>
      </c>
      <c r="E2475" t="s">
        <v>10055</v>
      </c>
      <c r="F2475" t="s">
        <v>7</v>
      </c>
      <c r="H2475" t="s">
        <v>264</v>
      </c>
      <c r="K2475" t="s">
        <v>2691</v>
      </c>
      <c r="L2475" t="s">
        <v>88</v>
      </c>
      <c r="M2475" t="s">
        <v>10056</v>
      </c>
      <c r="N2475" t="s">
        <v>53</v>
      </c>
      <c r="P2475" t="s">
        <v>47</v>
      </c>
      <c r="Q2475">
        <v>2011</v>
      </c>
      <c r="T2475" t="s">
        <v>36</v>
      </c>
      <c r="U2475" t="s">
        <v>2131</v>
      </c>
      <c r="V2475" t="s">
        <v>10057</v>
      </c>
    </row>
    <row r="2476" spans="2:22" x14ac:dyDescent="0.35">
      <c r="B2476">
        <v>2586</v>
      </c>
      <c r="C2476" t="s">
        <v>261</v>
      </c>
      <c r="D2476" t="s">
        <v>10058</v>
      </c>
      <c r="E2476" t="s">
        <v>10059</v>
      </c>
      <c r="F2476" t="s">
        <v>7</v>
      </c>
      <c r="H2476" t="s">
        <v>264</v>
      </c>
      <c r="K2476" t="s">
        <v>2691</v>
      </c>
      <c r="L2476" t="s">
        <v>88</v>
      </c>
      <c r="M2476" t="s">
        <v>10060</v>
      </c>
      <c r="N2476" t="s">
        <v>53</v>
      </c>
      <c r="P2476" t="s">
        <v>47</v>
      </c>
      <c r="Q2476">
        <v>2011</v>
      </c>
      <c r="T2476" t="s">
        <v>36</v>
      </c>
      <c r="U2476" t="s">
        <v>2131</v>
      </c>
      <c r="V2476" t="s">
        <v>10057</v>
      </c>
    </row>
    <row r="2477" spans="2:22" x14ac:dyDescent="0.35">
      <c r="B2477">
        <v>2588</v>
      </c>
      <c r="C2477" t="s">
        <v>177</v>
      </c>
      <c r="D2477" t="s">
        <v>10061</v>
      </c>
      <c r="E2477" t="s">
        <v>10062</v>
      </c>
      <c r="F2477" t="s">
        <v>7</v>
      </c>
      <c r="H2477" t="s">
        <v>180</v>
      </c>
      <c r="K2477" t="s">
        <v>1007</v>
      </c>
      <c r="L2477" t="s">
        <v>182</v>
      </c>
      <c r="N2477" t="s">
        <v>53</v>
      </c>
      <c r="P2477" t="s">
        <v>47</v>
      </c>
      <c r="Q2477">
        <v>2006</v>
      </c>
      <c r="T2477" t="s">
        <v>36</v>
      </c>
      <c r="U2477" t="s">
        <v>37</v>
      </c>
      <c r="V2477" t="s">
        <v>10063</v>
      </c>
    </row>
    <row r="2478" spans="2:22" x14ac:dyDescent="0.35">
      <c r="B2478">
        <v>2589</v>
      </c>
      <c r="C2478" t="s">
        <v>83</v>
      </c>
      <c r="D2478" s="1" t="s">
        <v>10064</v>
      </c>
      <c r="E2478" t="s">
        <v>10065</v>
      </c>
      <c r="F2478" t="s">
        <v>273</v>
      </c>
      <c r="H2478" t="s">
        <v>86</v>
      </c>
      <c r="I2478" t="s">
        <v>3411</v>
      </c>
      <c r="K2478" t="s">
        <v>10066</v>
      </c>
      <c r="L2478" t="s">
        <v>1220</v>
      </c>
      <c r="M2478" t="s">
        <v>10067</v>
      </c>
      <c r="N2478" t="s">
        <v>53</v>
      </c>
      <c r="P2478" t="s">
        <v>47</v>
      </c>
      <c r="Q2478">
        <v>2014</v>
      </c>
      <c r="R2478">
        <v>2015</v>
      </c>
      <c r="T2478" t="s">
        <v>36</v>
      </c>
      <c r="U2478" t="s">
        <v>37</v>
      </c>
      <c r="V2478" t="s">
        <v>10068</v>
      </c>
    </row>
    <row r="2479" spans="2:22" x14ac:dyDescent="0.35">
      <c r="B2479">
        <v>2590</v>
      </c>
      <c r="C2479" t="s">
        <v>56</v>
      </c>
      <c r="D2479" t="s">
        <v>10069</v>
      </c>
      <c r="E2479" t="s">
        <v>10070</v>
      </c>
      <c r="F2479" t="s">
        <v>7</v>
      </c>
      <c r="H2479" t="s">
        <v>59</v>
      </c>
      <c r="K2479" t="s">
        <v>10071</v>
      </c>
      <c r="L2479" t="s">
        <v>44</v>
      </c>
      <c r="N2479" t="s">
        <v>134</v>
      </c>
      <c r="P2479" t="s">
        <v>47</v>
      </c>
      <c r="Q2479">
        <v>2008</v>
      </c>
      <c r="T2479" t="s">
        <v>36</v>
      </c>
      <c r="U2479" t="s">
        <v>37</v>
      </c>
      <c r="V2479" t="s">
        <v>10072</v>
      </c>
    </row>
    <row r="2480" spans="2:22" x14ac:dyDescent="0.35">
      <c r="B2480">
        <v>2591</v>
      </c>
      <c r="C2480" t="s">
        <v>128</v>
      </c>
      <c r="D2480" s="1" t="s">
        <v>10073</v>
      </c>
      <c r="E2480" t="s">
        <v>10074</v>
      </c>
      <c r="F2480" t="s">
        <v>7</v>
      </c>
      <c r="H2480" t="s">
        <v>131</v>
      </c>
      <c r="K2480" t="s">
        <v>10075</v>
      </c>
      <c r="L2480" t="s">
        <v>317</v>
      </c>
      <c r="M2480" t="s">
        <v>10076</v>
      </c>
      <c r="N2480" t="s">
        <v>10077</v>
      </c>
      <c r="P2480" t="s">
        <v>47</v>
      </c>
      <c r="Q2480">
        <v>2007</v>
      </c>
      <c r="T2480" t="s">
        <v>36</v>
      </c>
      <c r="U2480" t="s">
        <v>676</v>
      </c>
      <c r="V2480" t="s">
        <v>10078</v>
      </c>
    </row>
    <row r="2481" spans="2:27" x14ac:dyDescent="0.35">
      <c r="B2481">
        <v>2592</v>
      </c>
      <c r="C2481" t="s">
        <v>461</v>
      </c>
      <c r="D2481" t="s">
        <v>10079</v>
      </c>
      <c r="E2481" t="s">
        <v>10080</v>
      </c>
      <c r="F2481" t="s">
        <v>7</v>
      </c>
      <c r="H2481" t="s">
        <v>464</v>
      </c>
      <c r="K2481" t="s">
        <v>7052</v>
      </c>
      <c r="L2481" t="s">
        <v>1264</v>
      </c>
      <c r="M2481" t="s">
        <v>10081</v>
      </c>
      <c r="N2481" t="s">
        <v>34</v>
      </c>
      <c r="P2481" t="s">
        <v>47</v>
      </c>
      <c r="Q2481">
        <v>2012</v>
      </c>
      <c r="R2481">
        <v>2015</v>
      </c>
      <c r="T2481" t="s">
        <v>36</v>
      </c>
      <c r="U2481" t="s">
        <v>37</v>
      </c>
      <c r="V2481" t="s">
        <v>10082</v>
      </c>
    </row>
    <row r="2482" spans="2:27" x14ac:dyDescent="0.35">
      <c r="B2482">
        <v>2593</v>
      </c>
      <c r="C2482" t="s">
        <v>254</v>
      </c>
      <c r="D2482" t="s">
        <v>10083</v>
      </c>
      <c r="E2482" t="s">
        <v>10084</v>
      </c>
      <c r="F2482" t="s">
        <v>7</v>
      </c>
      <c r="H2482" t="s">
        <v>257</v>
      </c>
      <c r="K2482" t="s">
        <v>2536</v>
      </c>
      <c r="L2482" t="s">
        <v>4066</v>
      </c>
      <c r="M2482" t="s">
        <v>10085</v>
      </c>
      <c r="N2482" t="s">
        <v>53</v>
      </c>
      <c r="P2482" t="s">
        <v>47</v>
      </c>
      <c r="Q2482">
        <v>2008</v>
      </c>
      <c r="T2482" t="s">
        <v>36</v>
      </c>
      <c r="U2482" t="s">
        <v>37</v>
      </c>
      <c r="V2482" t="s">
        <v>10086</v>
      </c>
    </row>
    <row r="2483" spans="2:27" x14ac:dyDescent="0.35">
      <c r="B2483">
        <v>2594</v>
      </c>
      <c r="C2483" t="s">
        <v>302</v>
      </c>
      <c r="D2483" t="s">
        <v>10087</v>
      </c>
      <c r="E2483" t="s">
        <v>10088</v>
      </c>
      <c r="F2483" t="s">
        <v>7</v>
      </c>
      <c r="H2483" t="s">
        <v>305</v>
      </c>
      <c r="K2483" t="s">
        <v>623</v>
      </c>
      <c r="L2483" t="s">
        <v>44</v>
      </c>
      <c r="N2483" t="s">
        <v>134</v>
      </c>
      <c r="P2483" t="s">
        <v>47</v>
      </c>
      <c r="Q2483">
        <v>2008</v>
      </c>
      <c r="T2483" t="s">
        <v>36</v>
      </c>
      <c r="U2483" t="s">
        <v>37</v>
      </c>
      <c r="V2483" t="s">
        <v>10089</v>
      </c>
    </row>
    <row r="2484" spans="2:27" x14ac:dyDescent="0.35">
      <c r="B2484">
        <v>2595</v>
      </c>
      <c r="C2484" t="s">
        <v>65</v>
      </c>
      <c r="D2484" t="s">
        <v>10090</v>
      </c>
      <c r="E2484" t="s">
        <v>10091</v>
      </c>
      <c r="F2484" t="s">
        <v>7</v>
      </c>
      <c r="H2484" t="s">
        <v>68</v>
      </c>
      <c r="K2484" t="s">
        <v>6671</v>
      </c>
      <c r="L2484" t="s">
        <v>32</v>
      </c>
      <c r="N2484" t="s">
        <v>34</v>
      </c>
      <c r="P2484" t="s">
        <v>47</v>
      </c>
      <c r="Q2484">
        <v>2002</v>
      </c>
      <c r="T2484" t="s">
        <v>36</v>
      </c>
      <c r="U2484" t="s">
        <v>37</v>
      </c>
    </row>
    <row r="2485" spans="2:27" x14ac:dyDescent="0.35">
      <c r="B2485">
        <v>2596</v>
      </c>
      <c r="C2485" t="s">
        <v>39</v>
      </c>
      <c r="D2485" t="s">
        <v>10092</v>
      </c>
      <c r="E2485" t="s">
        <v>10093</v>
      </c>
      <c r="F2485" t="s">
        <v>7</v>
      </c>
      <c r="H2485" t="s">
        <v>42</v>
      </c>
      <c r="K2485" t="s">
        <v>484</v>
      </c>
      <c r="L2485" t="s">
        <v>317</v>
      </c>
      <c r="M2485" t="s">
        <v>10094</v>
      </c>
      <c r="N2485" t="s">
        <v>53</v>
      </c>
      <c r="O2485">
        <v>4</v>
      </c>
      <c r="P2485" t="s">
        <v>47</v>
      </c>
      <c r="Q2485">
        <v>2016</v>
      </c>
      <c r="T2485" t="s">
        <v>36</v>
      </c>
      <c r="U2485" t="s">
        <v>37</v>
      </c>
      <c r="V2485" t="s">
        <v>10095</v>
      </c>
    </row>
    <row r="2486" spans="2:27" x14ac:dyDescent="0.35">
      <c r="B2486">
        <v>2597</v>
      </c>
      <c r="C2486" t="s">
        <v>302</v>
      </c>
      <c r="D2486" t="s">
        <v>10096</v>
      </c>
      <c r="E2486" t="s">
        <v>10097</v>
      </c>
      <c r="F2486" t="s">
        <v>7</v>
      </c>
      <c r="H2486" t="s">
        <v>305</v>
      </c>
      <c r="K2486" t="s">
        <v>10098</v>
      </c>
      <c r="L2486" t="s">
        <v>10099</v>
      </c>
      <c r="M2486" t="s">
        <v>10100</v>
      </c>
      <c r="N2486" t="s">
        <v>134</v>
      </c>
      <c r="P2486" t="s">
        <v>35</v>
      </c>
      <c r="Q2486">
        <v>2009</v>
      </c>
      <c r="T2486" t="s">
        <v>158</v>
      </c>
      <c r="U2486" t="s">
        <v>37</v>
      </c>
      <c r="V2486" t="s">
        <v>10101</v>
      </c>
    </row>
    <row r="2487" spans="2:27" x14ac:dyDescent="0.35">
      <c r="B2487">
        <v>2598</v>
      </c>
      <c r="C2487" t="s">
        <v>1283</v>
      </c>
      <c r="D2487" t="s">
        <v>10102</v>
      </c>
      <c r="E2487" t="s">
        <v>10103</v>
      </c>
      <c r="F2487" t="s">
        <v>7</v>
      </c>
      <c r="H2487" t="s">
        <v>1286</v>
      </c>
      <c r="K2487" t="s">
        <v>123</v>
      </c>
      <c r="L2487" t="s">
        <v>543</v>
      </c>
      <c r="M2487" t="s">
        <v>10104</v>
      </c>
      <c r="N2487" t="s">
        <v>197</v>
      </c>
      <c r="P2487" t="s">
        <v>47</v>
      </c>
      <c r="Q2487">
        <v>2005</v>
      </c>
      <c r="S2487">
        <v>2025</v>
      </c>
      <c r="T2487" t="s">
        <v>36</v>
      </c>
      <c r="U2487" t="s">
        <v>37</v>
      </c>
      <c r="V2487" t="s">
        <v>6034</v>
      </c>
    </row>
    <row r="2488" spans="2:27" x14ac:dyDescent="0.35">
      <c r="B2488">
        <v>2599</v>
      </c>
      <c r="C2488" t="s">
        <v>39</v>
      </c>
      <c r="D2488" t="s">
        <v>10105</v>
      </c>
      <c r="E2488" t="s">
        <v>10106</v>
      </c>
      <c r="F2488" t="s">
        <v>7</v>
      </c>
      <c r="H2488" t="s">
        <v>42</v>
      </c>
      <c r="K2488" t="s">
        <v>10107</v>
      </c>
      <c r="L2488" t="s">
        <v>416</v>
      </c>
      <c r="N2488" t="s">
        <v>392</v>
      </c>
      <c r="P2488" t="s">
        <v>54</v>
      </c>
      <c r="Q2488">
        <v>2013</v>
      </c>
      <c r="S2488">
        <v>2016</v>
      </c>
      <c r="T2488" t="s">
        <v>36</v>
      </c>
      <c r="U2488" t="s">
        <v>37</v>
      </c>
      <c r="V2488" t="s">
        <v>10108</v>
      </c>
    </row>
    <row r="2489" spans="2:27" x14ac:dyDescent="0.35">
      <c r="B2489">
        <v>2600</v>
      </c>
      <c r="C2489" t="s">
        <v>39</v>
      </c>
      <c r="D2489" t="s">
        <v>10109</v>
      </c>
      <c r="E2489" t="s">
        <v>10110</v>
      </c>
      <c r="F2489" t="s">
        <v>7</v>
      </c>
      <c r="H2489" t="s">
        <v>42</v>
      </c>
      <c r="K2489" t="s">
        <v>10111</v>
      </c>
      <c r="L2489" t="s">
        <v>416</v>
      </c>
      <c r="N2489" t="s">
        <v>392</v>
      </c>
      <c r="P2489" t="s">
        <v>47</v>
      </c>
      <c r="Q2489">
        <v>2013</v>
      </c>
      <c r="T2489" t="s">
        <v>36</v>
      </c>
      <c r="U2489" t="s">
        <v>37</v>
      </c>
      <c r="V2489" t="s">
        <v>10112</v>
      </c>
    </row>
    <row r="2490" spans="2:27" x14ac:dyDescent="0.35">
      <c r="B2490">
        <v>2601</v>
      </c>
      <c r="C2490" t="s">
        <v>112</v>
      </c>
      <c r="D2490" t="s">
        <v>10113</v>
      </c>
      <c r="E2490" t="s">
        <v>10114</v>
      </c>
      <c r="F2490" t="s">
        <v>7</v>
      </c>
      <c r="H2490" t="s">
        <v>115</v>
      </c>
      <c r="K2490" t="s">
        <v>123</v>
      </c>
      <c r="L2490" t="s">
        <v>44</v>
      </c>
      <c r="M2490" t="s">
        <v>10115</v>
      </c>
      <c r="N2490" t="s">
        <v>53</v>
      </c>
      <c r="P2490" t="s">
        <v>47</v>
      </c>
      <c r="Q2490">
        <v>2019</v>
      </c>
      <c r="T2490" t="s">
        <v>36</v>
      </c>
      <c r="U2490" t="s">
        <v>37</v>
      </c>
      <c r="V2490" t="s">
        <v>10116</v>
      </c>
    </row>
    <row r="2491" spans="2:27" x14ac:dyDescent="0.35">
      <c r="B2491">
        <v>2602</v>
      </c>
      <c r="C2491" t="s">
        <v>302</v>
      </c>
      <c r="D2491" t="s">
        <v>10117</v>
      </c>
      <c r="E2491" t="s">
        <v>10118</v>
      </c>
      <c r="F2491" t="s">
        <v>7</v>
      </c>
      <c r="H2491" t="s">
        <v>305</v>
      </c>
      <c r="K2491" t="s">
        <v>454</v>
      </c>
      <c r="L2491" t="s">
        <v>96</v>
      </c>
      <c r="M2491" t="s">
        <v>10119</v>
      </c>
      <c r="N2491" t="s">
        <v>319</v>
      </c>
      <c r="P2491" t="s">
        <v>47</v>
      </c>
      <c r="Q2491">
        <v>2011</v>
      </c>
      <c r="T2491" t="s">
        <v>158</v>
      </c>
      <c r="U2491" t="s">
        <v>37</v>
      </c>
      <c r="V2491" t="s">
        <v>10120</v>
      </c>
      <c r="X2491" t="s">
        <v>2201</v>
      </c>
      <c r="Y2491">
        <v>60</v>
      </c>
      <c r="Z2491">
        <v>1990</v>
      </c>
      <c r="AA2491">
        <v>2050</v>
      </c>
    </row>
    <row r="2492" spans="2:27" x14ac:dyDescent="0.35">
      <c r="B2492">
        <v>2603</v>
      </c>
      <c r="C2492" t="s">
        <v>65</v>
      </c>
      <c r="D2492" t="s">
        <v>10121</v>
      </c>
      <c r="E2492" t="s">
        <v>10122</v>
      </c>
      <c r="F2492" t="s">
        <v>7</v>
      </c>
      <c r="H2492" t="s">
        <v>68</v>
      </c>
      <c r="K2492" t="s">
        <v>10123</v>
      </c>
      <c r="L2492" t="s">
        <v>44</v>
      </c>
      <c r="M2492" t="s">
        <v>10124</v>
      </c>
      <c r="N2492" t="s">
        <v>134</v>
      </c>
      <c r="P2492" t="s">
        <v>47</v>
      </c>
      <c r="Q2492">
        <v>2014</v>
      </c>
      <c r="T2492" t="s">
        <v>36</v>
      </c>
      <c r="U2492" t="s">
        <v>37</v>
      </c>
      <c r="V2492" t="s">
        <v>10125</v>
      </c>
      <c r="X2492" t="s">
        <v>10126</v>
      </c>
      <c r="Y2492" t="s">
        <v>10127</v>
      </c>
      <c r="Z2492" t="s">
        <v>592</v>
      </c>
      <c r="AA2492" t="s">
        <v>661</v>
      </c>
    </row>
    <row r="2493" spans="2:27" ht="29" x14ac:dyDescent="0.35">
      <c r="B2493">
        <v>2604</v>
      </c>
      <c r="C2493" t="s">
        <v>128</v>
      </c>
      <c r="D2493" s="1" t="s">
        <v>10128</v>
      </c>
      <c r="E2493" t="s">
        <v>10129</v>
      </c>
      <c r="F2493" t="s">
        <v>7</v>
      </c>
      <c r="H2493" t="s">
        <v>131</v>
      </c>
      <c r="K2493" t="s">
        <v>774</v>
      </c>
      <c r="L2493" t="s">
        <v>416</v>
      </c>
      <c r="M2493" t="s">
        <v>10130</v>
      </c>
      <c r="N2493" t="s">
        <v>392</v>
      </c>
      <c r="P2493" t="s">
        <v>47</v>
      </c>
      <c r="Q2493">
        <v>2010</v>
      </c>
      <c r="T2493" t="s">
        <v>36</v>
      </c>
      <c r="U2493" t="s">
        <v>676</v>
      </c>
      <c r="V2493" t="s">
        <v>7170</v>
      </c>
    </row>
    <row r="2494" spans="2:27" x14ac:dyDescent="0.35">
      <c r="B2494">
        <v>2605</v>
      </c>
      <c r="C2494" t="s">
        <v>119</v>
      </c>
      <c r="D2494" t="s">
        <v>10131</v>
      </c>
      <c r="E2494" t="s">
        <v>10132</v>
      </c>
      <c r="F2494" t="s">
        <v>7</v>
      </c>
      <c r="H2494" t="s">
        <v>122</v>
      </c>
      <c r="K2494" t="s">
        <v>10133</v>
      </c>
      <c r="L2494" t="s">
        <v>145</v>
      </c>
      <c r="M2494" t="s">
        <v>10134</v>
      </c>
      <c r="N2494" t="s">
        <v>146</v>
      </c>
      <c r="P2494" t="s">
        <v>47</v>
      </c>
      <c r="Q2494">
        <v>2010</v>
      </c>
      <c r="S2494">
        <f>2032</f>
        <v>2032</v>
      </c>
      <c r="T2494" t="s">
        <v>125</v>
      </c>
      <c r="U2494" t="s">
        <v>37</v>
      </c>
      <c r="V2494" t="s">
        <v>10135</v>
      </c>
      <c r="W2494" t="s">
        <v>7794</v>
      </c>
      <c r="X2494" t="s">
        <v>8268</v>
      </c>
      <c r="Y2494">
        <v>54000</v>
      </c>
      <c r="AA2494">
        <v>2040</v>
      </c>
    </row>
    <row r="2495" spans="2:27" x14ac:dyDescent="0.35">
      <c r="B2495">
        <v>2606</v>
      </c>
      <c r="C2495" t="s">
        <v>261</v>
      </c>
      <c r="D2495" t="s">
        <v>10136</v>
      </c>
      <c r="E2495" t="s">
        <v>10137</v>
      </c>
      <c r="F2495" t="s">
        <v>7</v>
      </c>
      <c r="H2495" t="s">
        <v>264</v>
      </c>
      <c r="K2495" t="s">
        <v>10138</v>
      </c>
      <c r="L2495" t="s">
        <v>427</v>
      </c>
      <c r="M2495" t="s">
        <v>10139</v>
      </c>
      <c r="N2495" t="s">
        <v>53</v>
      </c>
      <c r="P2495" t="s">
        <v>47</v>
      </c>
      <c r="Q2495">
        <v>2003</v>
      </c>
      <c r="T2495" t="s">
        <v>36</v>
      </c>
      <c r="U2495" t="s">
        <v>37</v>
      </c>
      <c r="V2495" t="s">
        <v>10140</v>
      </c>
    </row>
    <row r="2496" spans="2:27" x14ac:dyDescent="0.35">
      <c r="B2496">
        <v>2607</v>
      </c>
      <c r="C2496" t="s">
        <v>56</v>
      </c>
      <c r="D2496" t="s">
        <v>10141</v>
      </c>
      <c r="E2496" t="s">
        <v>10142</v>
      </c>
      <c r="F2496" t="s">
        <v>7</v>
      </c>
      <c r="H2496" t="s">
        <v>59</v>
      </c>
      <c r="K2496" t="s">
        <v>201</v>
      </c>
      <c r="L2496" t="s">
        <v>182</v>
      </c>
      <c r="N2496" t="s">
        <v>53</v>
      </c>
      <c r="P2496" t="s">
        <v>35</v>
      </c>
      <c r="Q2496">
        <v>1999</v>
      </c>
      <c r="T2496" t="s">
        <v>36</v>
      </c>
      <c r="U2496" t="s">
        <v>37</v>
      </c>
    </row>
    <row r="2497" spans="2:22" x14ac:dyDescent="0.35">
      <c r="B2497">
        <v>2608</v>
      </c>
      <c r="C2497" t="s">
        <v>177</v>
      </c>
      <c r="D2497" t="s">
        <v>10143</v>
      </c>
      <c r="E2497" t="s">
        <v>10144</v>
      </c>
      <c r="F2497" t="s">
        <v>7</v>
      </c>
      <c r="H2497" t="s">
        <v>180</v>
      </c>
      <c r="K2497" t="s">
        <v>1467</v>
      </c>
      <c r="L2497" t="s">
        <v>1264</v>
      </c>
      <c r="N2497" t="s">
        <v>146</v>
      </c>
      <c r="P2497" t="s">
        <v>47</v>
      </c>
      <c r="Q2497">
        <v>2008</v>
      </c>
      <c r="T2497" t="s">
        <v>36</v>
      </c>
      <c r="U2497" t="s">
        <v>37</v>
      </c>
      <c r="V2497" t="s">
        <v>10145</v>
      </c>
    </row>
    <row r="2498" spans="2:22" x14ac:dyDescent="0.35">
      <c r="B2498">
        <v>2609</v>
      </c>
      <c r="C2498" t="s">
        <v>177</v>
      </c>
      <c r="D2498" t="s">
        <v>10146</v>
      </c>
      <c r="E2498" t="s">
        <v>10147</v>
      </c>
      <c r="F2498" t="s">
        <v>7</v>
      </c>
      <c r="H2498" t="s">
        <v>180</v>
      </c>
      <c r="K2498" t="s">
        <v>10148</v>
      </c>
      <c r="L2498" t="s">
        <v>317</v>
      </c>
      <c r="M2498" t="s">
        <v>10149</v>
      </c>
      <c r="N2498" t="s">
        <v>34</v>
      </c>
      <c r="P2498" t="s">
        <v>47</v>
      </c>
      <c r="Q2498">
        <v>2008</v>
      </c>
      <c r="T2498" t="s">
        <v>36</v>
      </c>
      <c r="U2498" t="s">
        <v>37</v>
      </c>
      <c r="V2498" t="s">
        <v>10150</v>
      </c>
    </row>
    <row r="2499" spans="2:22" x14ac:dyDescent="0.35">
      <c r="B2499">
        <v>2610</v>
      </c>
      <c r="C2499" t="s">
        <v>177</v>
      </c>
      <c r="D2499" t="s">
        <v>10151</v>
      </c>
      <c r="E2499" t="s">
        <v>10147</v>
      </c>
      <c r="F2499" t="s">
        <v>7</v>
      </c>
      <c r="H2499" t="s">
        <v>180</v>
      </c>
      <c r="K2499" t="s">
        <v>6386</v>
      </c>
      <c r="L2499" t="s">
        <v>543</v>
      </c>
      <c r="N2499" t="s">
        <v>53</v>
      </c>
      <c r="P2499" t="s">
        <v>47</v>
      </c>
      <c r="Q2499">
        <v>2002</v>
      </c>
      <c r="T2499" t="s">
        <v>36</v>
      </c>
      <c r="U2499" t="s">
        <v>37</v>
      </c>
      <c r="V2499" t="s">
        <v>10152</v>
      </c>
    </row>
    <row r="2500" spans="2:22" x14ac:dyDescent="0.35">
      <c r="B2500">
        <v>2611</v>
      </c>
      <c r="C2500" t="s">
        <v>177</v>
      </c>
      <c r="D2500" t="s">
        <v>10153</v>
      </c>
      <c r="E2500" t="s">
        <v>10154</v>
      </c>
      <c r="F2500" t="s">
        <v>7</v>
      </c>
      <c r="H2500" t="s">
        <v>180</v>
      </c>
      <c r="K2500" t="s">
        <v>10155</v>
      </c>
      <c r="L2500" t="s">
        <v>543</v>
      </c>
      <c r="N2500" t="s">
        <v>34</v>
      </c>
      <c r="P2500" t="s">
        <v>47</v>
      </c>
      <c r="Q2500">
        <v>2014</v>
      </c>
      <c r="T2500" t="s">
        <v>36</v>
      </c>
      <c r="U2500" t="s">
        <v>37</v>
      </c>
      <c r="V2500" t="s">
        <v>10156</v>
      </c>
    </row>
    <row r="2501" spans="2:22" x14ac:dyDescent="0.35">
      <c r="B2501">
        <v>2612</v>
      </c>
      <c r="C2501" t="s">
        <v>112</v>
      </c>
      <c r="D2501" t="s">
        <v>10157</v>
      </c>
      <c r="E2501" t="s">
        <v>10158</v>
      </c>
      <c r="F2501" t="s">
        <v>7</v>
      </c>
      <c r="H2501" t="s">
        <v>115</v>
      </c>
      <c r="K2501" t="s">
        <v>6982</v>
      </c>
      <c r="L2501" t="s">
        <v>182</v>
      </c>
      <c r="M2501" t="s">
        <v>10159</v>
      </c>
      <c r="N2501" t="s">
        <v>53</v>
      </c>
      <c r="P2501" t="s">
        <v>47</v>
      </c>
      <c r="Q2501">
        <v>2009</v>
      </c>
      <c r="T2501" t="s">
        <v>36</v>
      </c>
      <c r="U2501" t="s">
        <v>37</v>
      </c>
      <c r="V2501" t="s">
        <v>10160</v>
      </c>
    </row>
    <row r="2502" spans="2:22" x14ac:dyDescent="0.35">
      <c r="B2502">
        <v>2613</v>
      </c>
      <c r="C2502" t="s">
        <v>461</v>
      </c>
      <c r="D2502" t="s">
        <v>10161</v>
      </c>
      <c r="E2502" t="s">
        <v>10162</v>
      </c>
      <c r="F2502" t="s">
        <v>7</v>
      </c>
      <c r="H2502" t="s">
        <v>464</v>
      </c>
      <c r="K2502" t="s">
        <v>80</v>
      </c>
      <c r="L2502" t="s">
        <v>32</v>
      </c>
      <c r="M2502" t="s">
        <v>10163</v>
      </c>
      <c r="N2502" t="s">
        <v>34</v>
      </c>
      <c r="P2502" t="s">
        <v>54</v>
      </c>
      <c r="Q2502">
        <v>2009</v>
      </c>
      <c r="R2502">
        <v>2009</v>
      </c>
      <c r="S2502">
        <v>2011</v>
      </c>
      <c r="T2502" t="s">
        <v>36</v>
      </c>
      <c r="U2502" t="s">
        <v>37</v>
      </c>
      <c r="V2502" t="s">
        <v>10164</v>
      </c>
    </row>
    <row r="2503" spans="2:22" x14ac:dyDescent="0.35">
      <c r="B2503">
        <v>2614</v>
      </c>
      <c r="C2503" t="s">
        <v>461</v>
      </c>
      <c r="D2503" t="s">
        <v>10165</v>
      </c>
      <c r="E2503" t="s">
        <v>10166</v>
      </c>
      <c r="F2503" t="s">
        <v>7</v>
      </c>
      <c r="H2503" t="s">
        <v>464</v>
      </c>
      <c r="K2503" t="s">
        <v>10167</v>
      </c>
      <c r="L2503" t="s">
        <v>32</v>
      </c>
      <c r="M2503" t="s">
        <v>10168</v>
      </c>
      <c r="N2503" t="s">
        <v>34</v>
      </c>
      <c r="P2503" t="s">
        <v>47</v>
      </c>
      <c r="Q2503">
        <v>2011</v>
      </c>
      <c r="T2503" t="s">
        <v>125</v>
      </c>
      <c r="U2503" t="s">
        <v>37</v>
      </c>
      <c r="V2503" t="s">
        <v>10169</v>
      </c>
    </row>
    <row r="2504" spans="2:22" x14ac:dyDescent="0.35">
      <c r="B2504">
        <v>2615</v>
      </c>
      <c r="C2504" t="s">
        <v>461</v>
      </c>
      <c r="D2504" t="s">
        <v>10170</v>
      </c>
      <c r="E2504" t="s">
        <v>10171</v>
      </c>
      <c r="F2504" t="s">
        <v>7</v>
      </c>
      <c r="H2504" t="s">
        <v>464</v>
      </c>
      <c r="K2504" t="s">
        <v>10172</v>
      </c>
      <c r="L2504" t="s">
        <v>32</v>
      </c>
      <c r="N2504" t="s">
        <v>34</v>
      </c>
      <c r="P2504" t="s">
        <v>54</v>
      </c>
      <c r="Q2504">
        <v>2005</v>
      </c>
      <c r="T2504" t="s">
        <v>36</v>
      </c>
      <c r="U2504" t="s">
        <v>37</v>
      </c>
      <c r="V2504" t="s">
        <v>10173</v>
      </c>
    </row>
    <row r="2505" spans="2:22" x14ac:dyDescent="0.35">
      <c r="B2505">
        <v>2616</v>
      </c>
      <c r="C2505" t="s">
        <v>461</v>
      </c>
      <c r="D2505" t="s">
        <v>10174</v>
      </c>
      <c r="E2505" t="s">
        <v>10175</v>
      </c>
      <c r="F2505" t="s">
        <v>7</v>
      </c>
      <c r="H2505" t="s">
        <v>464</v>
      </c>
      <c r="K2505" t="s">
        <v>87</v>
      </c>
      <c r="L2505" t="s">
        <v>88</v>
      </c>
      <c r="N2505" t="s">
        <v>53</v>
      </c>
      <c r="P2505" t="s">
        <v>444</v>
      </c>
      <c r="Q2505">
        <v>2014</v>
      </c>
      <c r="T2505" t="s">
        <v>36</v>
      </c>
      <c r="U2505" t="s">
        <v>37</v>
      </c>
      <c r="V2505" t="s">
        <v>2236</v>
      </c>
    </row>
    <row r="2506" spans="2:22" x14ac:dyDescent="0.35">
      <c r="B2506">
        <v>2617</v>
      </c>
      <c r="C2506" t="s">
        <v>177</v>
      </c>
      <c r="D2506" t="s">
        <v>10176</v>
      </c>
      <c r="E2506" t="s">
        <v>10177</v>
      </c>
      <c r="F2506" t="s">
        <v>7</v>
      </c>
      <c r="H2506" t="s">
        <v>180</v>
      </c>
      <c r="K2506" t="s">
        <v>8809</v>
      </c>
      <c r="L2506" t="s">
        <v>586</v>
      </c>
      <c r="N2506" t="s">
        <v>117</v>
      </c>
      <c r="P2506" t="s">
        <v>47</v>
      </c>
      <c r="Q2506">
        <v>1999</v>
      </c>
      <c r="T2506" t="s">
        <v>36</v>
      </c>
      <c r="U2506" t="s">
        <v>37</v>
      </c>
      <c r="V2506" t="s">
        <v>10178</v>
      </c>
    </row>
    <row r="2507" spans="2:22" x14ac:dyDescent="0.35">
      <c r="B2507">
        <v>2618</v>
      </c>
      <c r="C2507" t="s">
        <v>177</v>
      </c>
      <c r="D2507" t="s">
        <v>10179</v>
      </c>
      <c r="E2507" t="s">
        <v>10180</v>
      </c>
      <c r="F2507" t="s">
        <v>7</v>
      </c>
      <c r="H2507" t="s">
        <v>180</v>
      </c>
      <c r="K2507" t="s">
        <v>8809</v>
      </c>
      <c r="L2507" t="s">
        <v>586</v>
      </c>
      <c r="N2507" t="s">
        <v>197</v>
      </c>
      <c r="P2507" t="s">
        <v>47</v>
      </c>
      <c r="Q2507">
        <v>1999</v>
      </c>
      <c r="T2507" t="s">
        <v>36</v>
      </c>
      <c r="U2507" t="s">
        <v>37</v>
      </c>
      <c r="V2507" t="s">
        <v>10181</v>
      </c>
    </row>
    <row r="2508" spans="2:22" x14ac:dyDescent="0.35">
      <c r="B2508">
        <v>2619</v>
      </c>
      <c r="C2508" t="s">
        <v>39</v>
      </c>
      <c r="D2508" t="s">
        <v>10182</v>
      </c>
      <c r="E2508" t="s">
        <v>10183</v>
      </c>
      <c r="F2508" t="s">
        <v>7</v>
      </c>
      <c r="H2508" t="s">
        <v>42</v>
      </c>
      <c r="K2508" t="s">
        <v>69</v>
      </c>
      <c r="L2508" t="s">
        <v>416</v>
      </c>
      <c r="N2508" t="s">
        <v>53</v>
      </c>
      <c r="P2508" t="s">
        <v>47</v>
      </c>
      <c r="Q2508">
        <v>2012</v>
      </c>
      <c r="T2508" t="s">
        <v>36</v>
      </c>
      <c r="U2508" t="s">
        <v>37</v>
      </c>
      <c r="V2508" t="s">
        <v>10184</v>
      </c>
    </row>
    <row r="2509" spans="2:22" x14ac:dyDescent="0.35">
      <c r="B2509">
        <v>2620</v>
      </c>
      <c r="C2509" t="s">
        <v>39</v>
      </c>
      <c r="D2509" t="s">
        <v>10185</v>
      </c>
      <c r="E2509" t="s">
        <v>10186</v>
      </c>
      <c r="F2509" t="s">
        <v>7</v>
      </c>
      <c r="H2509" t="s">
        <v>42</v>
      </c>
      <c r="K2509" t="s">
        <v>74</v>
      </c>
      <c r="L2509" t="s">
        <v>1629</v>
      </c>
      <c r="M2509" t="s">
        <v>10187</v>
      </c>
      <c r="N2509" t="s">
        <v>53</v>
      </c>
      <c r="O2509">
        <v>1</v>
      </c>
      <c r="P2509" t="s">
        <v>54</v>
      </c>
      <c r="Q2509">
        <v>2016</v>
      </c>
      <c r="S2509">
        <v>2018</v>
      </c>
      <c r="T2509" t="s">
        <v>36</v>
      </c>
      <c r="U2509" t="s">
        <v>37</v>
      </c>
      <c r="V2509" t="s">
        <v>10188</v>
      </c>
    </row>
    <row r="2510" spans="2:22" x14ac:dyDescent="0.35">
      <c r="B2510">
        <v>2621</v>
      </c>
      <c r="C2510" t="s">
        <v>83</v>
      </c>
      <c r="D2510" s="1" t="s">
        <v>10189</v>
      </c>
      <c r="E2510" t="s">
        <v>10190</v>
      </c>
      <c r="F2510" t="s">
        <v>7</v>
      </c>
      <c r="H2510" t="s">
        <v>86</v>
      </c>
      <c r="K2510" t="s">
        <v>1219</v>
      </c>
      <c r="L2510" t="s">
        <v>317</v>
      </c>
      <c r="N2510" t="s">
        <v>34</v>
      </c>
      <c r="P2510" t="s">
        <v>54</v>
      </c>
      <c r="Q2510">
        <v>1998</v>
      </c>
      <c r="S2510">
        <v>2007</v>
      </c>
      <c r="T2510" t="s">
        <v>36</v>
      </c>
      <c r="U2510" t="s">
        <v>37</v>
      </c>
      <c r="V2510" t="s">
        <v>9790</v>
      </c>
    </row>
    <row r="2511" spans="2:22" x14ac:dyDescent="0.35">
      <c r="B2511">
        <v>2622</v>
      </c>
      <c r="C2511" t="s">
        <v>1283</v>
      </c>
      <c r="D2511" t="s">
        <v>10191</v>
      </c>
      <c r="E2511" t="s">
        <v>10192</v>
      </c>
      <c r="F2511" t="s">
        <v>7</v>
      </c>
      <c r="H2511" t="s">
        <v>1286</v>
      </c>
      <c r="K2511" t="s">
        <v>503</v>
      </c>
      <c r="L2511" t="s">
        <v>61</v>
      </c>
      <c r="M2511" t="s">
        <v>10193</v>
      </c>
      <c r="N2511" t="s">
        <v>63</v>
      </c>
      <c r="P2511" t="s">
        <v>47</v>
      </c>
      <c r="Q2511">
        <v>2017</v>
      </c>
      <c r="T2511" t="s">
        <v>36</v>
      </c>
      <c r="U2511" t="s">
        <v>37</v>
      </c>
      <c r="V2511" t="s">
        <v>10194</v>
      </c>
    </row>
    <row r="2512" spans="2:22" x14ac:dyDescent="0.35">
      <c r="B2512">
        <v>2623</v>
      </c>
      <c r="C2512" t="s">
        <v>91</v>
      </c>
      <c r="D2512" t="s">
        <v>10195</v>
      </c>
      <c r="E2512" t="s">
        <v>10196</v>
      </c>
      <c r="F2512" t="s">
        <v>7</v>
      </c>
      <c r="H2512" t="s">
        <v>94</v>
      </c>
      <c r="K2512" t="s">
        <v>1062</v>
      </c>
      <c r="L2512" t="s">
        <v>75</v>
      </c>
      <c r="N2512" t="s">
        <v>53</v>
      </c>
      <c r="P2512" t="s">
        <v>47</v>
      </c>
      <c r="Q2512">
        <v>2006</v>
      </c>
      <c r="T2512" t="s">
        <v>36</v>
      </c>
      <c r="U2512" t="s">
        <v>37</v>
      </c>
      <c r="V2512" t="s">
        <v>10197</v>
      </c>
    </row>
    <row r="2513" spans="2:22" x14ac:dyDescent="0.35">
      <c r="B2513">
        <v>2624</v>
      </c>
      <c r="C2513" t="s">
        <v>177</v>
      </c>
      <c r="D2513" t="s">
        <v>10198</v>
      </c>
      <c r="E2513" t="s">
        <v>10199</v>
      </c>
      <c r="F2513" t="s">
        <v>273</v>
      </c>
      <c r="H2513" t="s">
        <v>180</v>
      </c>
      <c r="K2513" t="s">
        <v>74</v>
      </c>
      <c r="L2513" t="s">
        <v>32</v>
      </c>
      <c r="N2513" t="s">
        <v>34</v>
      </c>
      <c r="P2513" t="s">
        <v>47</v>
      </c>
      <c r="Q2513">
        <v>2001</v>
      </c>
      <c r="T2513" t="s">
        <v>36</v>
      </c>
      <c r="U2513" t="s">
        <v>37</v>
      </c>
      <c r="V2513" t="s">
        <v>10200</v>
      </c>
    </row>
    <row r="2514" spans="2:22" x14ac:dyDescent="0.35">
      <c r="B2514">
        <v>2625</v>
      </c>
      <c r="C2514" t="s">
        <v>177</v>
      </c>
      <c r="D2514" t="s">
        <v>10201</v>
      </c>
      <c r="E2514" t="s">
        <v>10202</v>
      </c>
      <c r="F2514" t="s">
        <v>7</v>
      </c>
      <c r="H2514" t="s">
        <v>180</v>
      </c>
      <c r="K2514" t="s">
        <v>10203</v>
      </c>
      <c r="L2514" t="s">
        <v>416</v>
      </c>
      <c r="N2514" t="s">
        <v>53</v>
      </c>
      <c r="P2514" t="s">
        <v>35</v>
      </c>
      <c r="Q2514">
        <v>2007</v>
      </c>
      <c r="T2514" t="s">
        <v>36</v>
      </c>
      <c r="U2514" t="s">
        <v>37</v>
      </c>
      <c r="V2514" t="s">
        <v>10204</v>
      </c>
    </row>
    <row r="2515" spans="2:22" x14ac:dyDescent="0.35">
      <c r="B2515">
        <v>2626</v>
      </c>
      <c r="C2515" t="s">
        <v>177</v>
      </c>
      <c r="D2515" t="s">
        <v>10205</v>
      </c>
      <c r="E2515" t="s">
        <v>10206</v>
      </c>
      <c r="F2515" t="s">
        <v>7</v>
      </c>
      <c r="H2515" t="s">
        <v>180</v>
      </c>
      <c r="K2515" t="s">
        <v>10207</v>
      </c>
      <c r="L2515" t="s">
        <v>10208</v>
      </c>
      <c r="N2515" t="s">
        <v>53</v>
      </c>
      <c r="P2515" t="s">
        <v>47</v>
      </c>
      <c r="Q2515">
        <v>2008</v>
      </c>
      <c r="T2515" t="s">
        <v>36</v>
      </c>
      <c r="U2515" t="s">
        <v>1469</v>
      </c>
      <c r="V2515" t="s">
        <v>10209</v>
      </c>
    </row>
    <row r="2516" spans="2:22" x14ac:dyDescent="0.35">
      <c r="B2516">
        <v>2627</v>
      </c>
      <c r="C2516" t="s">
        <v>56</v>
      </c>
      <c r="D2516" t="s">
        <v>10210</v>
      </c>
      <c r="E2516" t="s">
        <v>10211</v>
      </c>
      <c r="F2516" t="s">
        <v>7</v>
      </c>
      <c r="H2516" t="s">
        <v>59</v>
      </c>
      <c r="K2516" t="s">
        <v>503</v>
      </c>
      <c r="L2516" t="s">
        <v>75</v>
      </c>
      <c r="N2516" t="s">
        <v>53</v>
      </c>
      <c r="P2516" t="s">
        <v>54</v>
      </c>
      <c r="Q2516">
        <v>2009</v>
      </c>
      <c r="T2516" t="s">
        <v>36</v>
      </c>
      <c r="U2516" t="s">
        <v>37</v>
      </c>
      <c r="V2516" t="s">
        <v>10212</v>
      </c>
    </row>
    <row r="2517" spans="2:22" x14ac:dyDescent="0.35">
      <c r="B2517">
        <v>2628</v>
      </c>
      <c r="C2517" t="s">
        <v>112</v>
      </c>
      <c r="D2517" t="s">
        <v>10213</v>
      </c>
      <c r="E2517" t="s">
        <v>10214</v>
      </c>
      <c r="F2517" t="s">
        <v>7</v>
      </c>
      <c r="H2517" t="s">
        <v>115</v>
      </c>
      <c r="K2517" t="s">
        <v>74</v>
      </c>
      <c r="L2517" t="s">
        <v>1922</v>
      </c>
      <c r="M2517" t="s">
        <v>10215</v>
      </c>
      <c r="N2517" t="s">
        <v>63</v>
      </c>
      <c r="O2517">
        <v>2</v>
      </c>
      <c r="P2517" t="s">
        <v>54</v>
      </c>
      <c r="Q2517">
        <v>2015</v>
      </c>
      <c r="T2517" t="s">
        <v>158</v>
      </c>
      <c r="U2517" t="s">
        <v>37</v>
      </c>
      <c r="V2517" t="s">
        <v>10216</v>
      </c>
    </row>
    <row r="2518" spans="2:22" x14ac:dyDescent="0.35">
      <c r="B2518">
        <v>2629</v>
      </c>
      <c r="C2518" t="s">
        <v>112</v>
      </c>
      <c r="D2518" t="s">
        <v>10217</v>
      </c>
      <c r="E2518" t="s">
        <v>10218</v>
      </c>
      <c r="F2518" t="s">
        <v>7</v>
      </c>
      <c r="H2518" t="s">
        <v>115</v>
      </c>
      <c r="K2518" t="s">
        <v>74</v>
      </c>
      <c r="L2518" t="s">
        <v>1922</v>
      </c>
      <c r="M2518" t="s">
        <v>10219</v>
      </c>
      <c r="N2518" t="s">
        <v>63</v>
      </c>
      <c r="P2518" t="s">
        <v>47</v>
      </c>
      <c r="Q2518">
        <v>2019</v>
      </c>
      <c r="S2518">
        <v>2022</v>
      </c>
      <c r="T2518" t="s">
        <v>158</v>
      </c>
      <c r="U2518" t="s">
        <v>37</v>
      </c>
      <c r="V2518" t="s">
        <v>10220</v>
      </c>
    </row>
    <row r="2519" spans="2:22" x14ac:dyDescent="0.35">
      <c r="B2519">
        <v>2630</v>
      </c>
      <c r="C2519" t="s">
        <v>112</v>
      </c>
      <c r="D2519" t="s">
        <v>10221</v>
      </c>
      <c r="E2519" t="s">
        <v>10222</v>
      </c>
      <c r="F2519" t="s">
        <v>273</v>
      </c>
      <c r="H2519" t="s">
        <v>115</v>
      </c>
      <c r="I2519" t="s">
        <v>7108</v>
      </c>
      <c r="K2519" t="s">
        <v>74</v>
      </c>
      <c r="L2519" t="s">
        <v>543</v>
      </c>
      <c r="M2519" t="s">
        <v>10223</v>
      </c>
      <c r="N2519" t="s">
        <v>53</v>
      </c>
      <c r="P2519" t="s">
        <v>47</v>
      </c>
      <c r="Q2519">
        <v>2013</v>
      </c>
      <c r="T2519" t="s">
        <v>36</v>
      </c>
      <c r="U2519" t="s">
        <v>37</v>
      </c>
      <c r="V2519" t="s">
        <v>10224</v>
      </c>
    </row>
    <row r="2520" spans="2:22" x14ac:dyDescent="0.35">
      <c r="B2520">
        <v>2631</v>
      </c>
      <c r="C2520" t="s">
        <v>112</v>
      </c>
      <c r="D2520" t="s">
        <v>10225</v>
      </c>
      <c r="E2520" t="s">
        <v>10226</v>
      </c>
      <c r="F2520" t="s">
        <v>273</v>
      </c>
      <c r="H2520" t="s">
        <v>115</v>
      </c>
      <c r="I2520" t="s">
        <v>7108</v>
      </c>
      <c r="K2520" t="s">
        <v>10227</v>
      </c>
      <c r="L2520" t="s">
        <v>1629</v>
      </c>
      <c r="M2520" t="s">
        <v>10228</v>
      </c>
      <c r="N2520" t="s">
        <v>53</v>
      </c>
      <c r="P2520" t="s">
        <v>47</v>
      </c>
      <c r="Q2520">
        <v>2010</v>
      </c>
      <c r="T2520" t="s">
        <v>36</v>
      </c>
      <c r="U2520" t="s">
        <v>37</v>
      </c>
      <c r="V2520" t="s">
        <v>10229</v>
      </c>
    </row>
    <row r="2521" spans="2:22" x14ac:dyDescent="0.35">
      <c r="B2521">
        <v>2632</v>
      </c>
      <c r="C2521" t="s">
        <v>112</v>
      </c>
      <c r="D2521" t="s">
        <v>10230</v>
      </c>
      <c r="E2521" t="s">
        <v>10231</v>
      </c>
      <c r="F2521" t="s">
        <v>273</v>
      </c>
      <c r="H2521" t="s">
        <v>115</v>
      </c>
      <c r="I2521" t="s">
        <v>7108</v>
      </c>
      <c r="K2521" t="s">
        <v>10155</v>
      </c>
      <c r="L2521" t="s">
        <v>202</v>
      </c>
      <c r="M2521" t="s">
        <v>10232</v>
      </c>
      <c r="N2521" t="s">
        <v>53</v>
      </c>
      <c r="P2521" t="s">
        <v>47</v>
      </c>
      <c r="Q2521">
        <v>2001</v>
      </c>
      <c r="T2521" t="s">
        <v>36</v>
      </c>
      <c r="U2521" t="s">
        <v>37</v>
      </c>
      <c r="V2521" t="s">
        <v>10233</v>
      </c>
    </row>
    <row r="2522" spans="2:22" x14ac:dyDescent="0.35">
      <c r="B2522">
        <v>2633</v>
      </c>
      <c r="C2522" t="s">
        <v>91</v>
      </c>
      <c r="D2522" t="s">
        <v>10234</v>
      </c>
      <c r="E2522" t="s">
        <v>10235</v>
      </c>
      <c r="F2522" t="s">
        <v>273</v>
      </c>
      <c r="H2522" t="s">
        <v>94</v>
      </c>
      <c r="I2522" t="s">
        <v>2178</v>
      </c>
      <c r="K2522" t="s">
        <v>1062</v>
      </c>
      <c r="L2522" t="s">
        <v>75</v>
      </c>
      <c r="M2522" t="s">
        <v>10236</v>
      </c>
      <c r="N2522" t="s">
        <v>53</v>
      </c>
      <c r="P2522" t="s">
        <v>47</v>
      </c>
      <c r="Q2522">
        <v>2004</v>
      </c>
      <c r="T2522" t="s">
        <v>36</v>
      </c>
      <c r="U2522" t="s">
        <v>37</v>
      </c>
      <c r="V2522" t="s">
        <v>10237</v>
      </c>
    </row>
    <row r="2523" spans="2:22" x14ac:dyDescent="0.35">
      <c r="B2523">
        <v>2634</v>
      </c>
      <c r="C2523" t="s">
        <v>91</v>
      </c>
      <c r="D2523" t="s">
        <v>10238</v>
      </c>
      <c r="E2523" t="s">
        <v>10239</v>
      </c>
      <c r="F2523" t="s">
        <v>273</v>
      </c>
      <c r="H2523" t="s">
        <v>94</v>
      </c>
      <c r="I2523" t="s">
        <v>2178</v>
      </c>
      <c r="K2523" t="s">
        <v>74</v>
      </c>
      <c r="L2523" t="s">
        <v>32</v>
      </c>
      <c r="M2523" t="s">
        <v>10240</v>
      </c>
      <c r="N2523" t="s">
        <v>223</v>
      </c>
      <c r="P2523" t="s">
        <v>54</v>
      </c>
      <c r="Q2523">
        <v>2006</v>
      </c>
      <c r="T2523" t="s">
        <v>36</v>
      </c>
      <c r="U2523" t="s">
        <v>37</v>
      </c>
      <c r="V2523" t="s">
        <v>10241</v>
      </c>
    </row>
    <row r="2524" spans="2:22" x14ac:dyDescent="0.35">
      <c r="B2524">
        <v>2635</v>
      </c>
      <c r="C2524" t="s">
        <v>91</v>
      </c>
      <c r="D2524" t="s">
        <v>10242</v>
      </c>
      <c r="E2524" t="s">
        <v>10243</v>
      </c>
      <c r="F2524" t="s">
        <v>273</v>
      </c>
      <c r="H2524" t="s">
        <v>94</v>
      </c>
      <c r="I2524" t="s">
        <v>2178</v>
      </c>
      <c r="K2524" t="s">
        <v>123</v>
      </c>
      <c r="L2524" t="s">
        <v>317</v>
      </c>
      <c r="M2524" t="s">
        <v>10244</v>
      </c>
      <c r="N2524" t="s">
        <v>319</v>
      </c>
      <c r="P2524" t="s">
        <v>47</v>
      </c>
      <c r="Q2524">
        <v>2017</v>
      </c>
      <c r="T2524" t="s">
        <v>36</v>
      </c>
      <c r="U2524" t="s">
        <v>37</v>
      </c>
      <c r="V2524" t="s">
        <v>10245</v>
      </c>
    </row>
    <row r="2525" spans="2:22" x14ac:dyDescent="0.35">
      <c r="B2525">
        <v>2636</v>
      </c>
      <c r="C2525" t="s">
        <v>91</v>
      </c>
      <c r="D2525" t="s">
        <v>10246</v>
      </c>
      <c r="E2525" t="s">
        <v>10247</v>
      </c>
      <c r="F2525" t="s">
        <v>273</v>
      </c>
      <c r="H2525" t="s">
        <v>94</v>
      </c>
      <c r="I2525" t="s">
        <v>2178</v>
      </c>
      <c r="K2525" t="s">
        <v>1062</v>
      </c>
      <c r="L2525" t="s">
        <v>75</v>
      </c>
      <c r="M2525" t="s">
        <v>10248</v>
      </c>
      <c r="N2525" t="s">
        <v>53</v>
      </c>
      <c r="P2525" t="s">
        <v>47</v>
      </c>
      <c r="Q2525">
        <v>2008</v>
      </c>
      <c r="T2525" t="s">
        <v>36</v>
      </c>
      <c r="U2525" t="s">
        <v>37</v>
      </c>
      <c r="V2525" t="s">
        <v>10249</v>
      </c>
    </row>
    <row r="2526" spans="2:22" x14ac:dyDescent="0.35">
      <c r="B2526">
        <v>2637</v>
      </c>
      <c r="C2526" t="s">
        <v>56</v>
      </c>
      <c r="D2526" t="s">
        <v>10250</v>
      </c>
      <c r="E2526" t="s">
        <v>10251</v>
      </c>
      <c r="F2526" t="s">
        <v>7</v>
      </c>
      <c r="H2526" t="s">
        <v>59</v>
      </c>
      <c r="K2526" t="s">
        <v>9152</v>
      </c>
      <c r="L2526" t="s">
        <v>258</v>
      </c>
      <c r="M2526" t="s">
        <v>10252</v>
      </c>
      <c r="N2526" t="s">
        <v>63</v>
      </c>
      <c r="O2526">
        <v>2</v>
      </c>
      <c r="P2526" t="s">
        <v>47</v>
      </c>
      <c r="Q2526">
        <v>2017</v>
      </c>
      <c r="T2526" t="s">
        <v>36</v>
      </c>
      <c r="U2526" t="s">
        <v>37</v>
      </c>
      <c r="V2526" t="s">
        <v>10253</v>
      </c>
    </row>
    <row r="2527" spans="2:22" x14ac:dyDescent="0.35">
      <c r="B2527">
        <v>2638</v>
      </c>
      <c r="C2527" t="s">
        <v>450</v>
      </c>
      <c r="D2527" t="s">
        <v>10254</v>
      </c>
      <c r="E2527" t="s">
        <v>10255</v>
      </c>
      <c r="F2527" t="s">
        <v>7</v>
      </c>
      <c r="H2527" t="s">
        <v>453</v>
      </c>
      <c r="K2527" t="s">
        <v>10256</v>
      </c>
      <c r="L2527" t="s">
        <v>294</v>
      </c>
      <c r="M2527" t="s">
        <v>10257</v>
      </c>
      <c r="N2527" t="s">
        <v>532</v>
      </c>
      <c r="P2527" t="s">
        <v>47</v>
      </c>
      <c r="Q2527">
        <v>2018</v>
      </c>
      <c r="T2527" t="s">
        <v>36</v>
      </c>
      <c r="U2527" t="s">
        <v>37</v>
      </c>
      <c r="V2527" t="s">
        <v>7426</v>
      </c>
    </row>
    <row r="2528" spans="2:22" x14ac:dyDescent="0.35">
      <c r="B2528">
        <v>2639</v>
      </c>
      <c r="C2528" t="s">
        <v>254</v>
      </c>
      <c r="D2528" t="s">
        <v>10258</v>
      </c>
      <c r="E2528" t="s">
        <v>10259</v>
      </c>
      <c r="F2528" t="s">
        <v>7</v>
      </c>
      <c r="H2528" t="s">
        <v>257</v>
      </c>
      <c r="K2528" t="s">
        <v>1007</v>
      </c>
      <c r="L2528" t="s">
        <v>32</v>
      </c>
      <c r="N2528" t="s">
        <v>34</v>
      </c>
      <c r="P2528" t="s">
        <v>47</v>
      </c>
      <c r="Q2528">
        <v>2000</v>
      </c>
      <c r="T2528" t="s">
        <v>36</v>
      </c>
      <c r="U2528" t="s">
        <v>37</v>
      </c>
      <c r="V2528" t="s">
        <v>10260</v>
      </c>
    </row>
    <row r="2529" spans="2:22" ht="29" x14ac:dyDescent="0.35">
      <c r="B2529">
        <v>2640</v>
      </c>
      <c r="C2529" t="s">
        <v>83</v>
      </c>
      <c r="D2529" s="1" t="s">
        <v>10261</v>
      </c>
      <c r="E2529" t="s">
        <v>10262</v>
      </c>
      <c r="F2529" t="s">
        <v>7</v>
      </c>
      <c r="H2529" t="s">
        <v>86</v>
      </c>
      <c r="K2529" t="s">
        <v>5125</v>
      </c>
      <c r="L2529" t="s">
        <v>1329</v>
      </c>
      <c r="N2529" t="s">
        <v>34</v>
      </c>
      <c r="P2529" t="s">
        <v>54</v>
      </c>
      <c r="Q2529">
        <v>2009</v>
      </c>
      <c r="S2529">
        <v>2012</v>
      </c>
      <c r="T2529" t="s">
        <v>36</v>
      </c>
      <c r="U2529" t="s">
        <v>37</v>
      </c>
      <c r="V2529" t="s">
        <v>5274</v>
      </c>
    </row>
    <row r="2530" spans="2:22" x14ac:dyDescent="0.35">
      <c r="B2530">
        <v>2641</v>
      </c>
      <c r="C2530" t="s">
        <v>65</v>
      </c>
      <c r="D2530" t="s">
        <v>10263</v>
      </c>
      <c r="E2530" t="s">
        <v>10264</v>
      </c>
      <c r="F2530" t="s">
        <v>7</v>
      </c>
      <c r="H2530" t="s">
        <v>68</v>
      </c>
      <c r="K2530" t="s">
        <v>385</v>
      </c>
      <c r="L2530" t="s">
        <v>10265</v>
      </c>
      <c r="M2530" t="s">
        <v>10266</v>
      </c>
      <c r="N2530" t="s">
        <v>532</v>
      </c>
      <c r="P2530" t="s">
        <v>47</v>
      </c>
      <c r="Q2530">
        <v>2016</v>
      </c>
      <c r="T2530" t="s">
        <v>36</v>
      </c>
      <c r="U2530" t="s">
        <v>10267</v>
      </c>
      <c r="V2530" t="s">
        <v>10268</v>
      </c>
    </row>
    <row r="2531" spans="2:22" x14ac:dyDescent="0.35">
      <c r="B2531">
        <v>2642</v>
      </c>
      <c r="C2531" t="s">
        <v>302</v>
      </c>
      <c r="D2531" t="s">
        <v>10269</v>
      </c>
      <c r="E2531" t="s">
        <v>10270</v>
      </c>
      <c r="F2531" t="s">
        <v>7</v>
      </c>
      <c r="H2531" t="s">
        <v>305</v>
      </c>
      <c r="K2531" t="s">
        <v>454</v>
      </c>
      <c r="L2531" t="s">
        <v>44</v>
      </c>
      <c r="N2531" t="s">
        <v>134</v>
      </c>
      <c r="P2531" t="s">
        <v>47</v>
      </c>
      <c r="Q2531">
        <v>2005</v>
      </c>
      <c r="T2531" t="s">
        <v>36</v>
      </c>
      <c r="U2531" t="s">
        <v>37</v>
      </c>
      <c r="V2531" t="s">
        <v>10271</v>
      </c>
    </row>
    <row r="2532" spans="2:22" x14ac:dyDescent="0.35">
      <c r="B2532">
        <v>2643</v>
      </c>
      <c r="C2532" t="s">
        <v>177</v>
      </c>
      <c r="D2532" t="s">
        <v>10272</v>
      </c>
      <c r="E2532" t="s">
        <v>10273</v>
      </c>
      <c r="F2532" t="s">
        <v>7</v>
      </c>
      <c r="H2532" t="s">
        <v>180</v>
      </c>
      <c r="K2532" t="s">
        <v>765</v>
      </c>
      <c r="L2532" t="s">
        <v>317</v>
      </c>
      <c r="N2532" t="s">
        <v>53</v>
      </c>
      <c r="P2532" t="s">
        <v>54</v>
      </c>
      <c r="Q2532">
        <v>2006</v>
      </c>
      <c r="R2532">
        <v>2006</v>
      </c>
      <c r="S2532">
        <v>2011</v>
      </c>
      <c r="T2532" t="s">
        <v>36</v>
      </c>
      <c r="U2532" t="s">
        <v>37</v>
      </c>
      <c r="V2532" t="s">
        <v>10274</v>
      </c>
    </row>
    <row r="2533" spans="2:22" x14ac:dyDescent="0.35">
      <c r="B2533">
        <v>2644</v>
      </c>
      <c r="C2533" t="s">
        <v>254</v>
      </c>
      <c r="D2533" t="s">
        <v>10275</v>
      </c>
      <c r="E2533" t="s">
        <v>10276</v>
      </c>
      <c r="F2533" t="s">
        <v>7</v>
      </c>
      <c r="H2533" t="s">
        <v>257</v>
      </c>
      <c r="K2533" t="s">
        <v>2932</v>
      </c>
      <c r="L2533" t="s">
        <v>10277</v>
      </c>
      <c r="N2533" t="s">
        <v>53</v>
      </c>
      <c r="P2533" t="s">
        <v>54</v>
      </c>
      <c r="Q2533">
        <v>2009</v>
      </c>
      <c r="T2533" t="s">
        <v>36</v>
      </c>
      <c r="U2533" t="s">
        <v>37</v>
      </c>
      <c r="V2533" t="s">
        <v>10278</v>
      </c>
    </row>
    <row r="2534" spans="2:22" x14ac:dyDescent="0.35">
      <c r="B2534">
        <v>2645</v>
      </c>
      <c r="C2534" t="s">
        <v>177</v>
      </c>
      <c r="D2534" t="s">
        <v>10279</v>
      </c>
      <c r="E2534" t="s">
        <v>10280</v>
      </c>
      <c r="F2534" t="s">
        <v>7</v>
      </c>
      <c r="H2534" t="s">
        <v>180</v>
      </c>
      <c r="K2534" t="s">
        <v>770</v>
      </c>
      <c r="L2534" t="s">
        <v>317</v>
      </c>
      <c r="N2534" t="s">
        <v>53</v>
      </c>
      <c r="P2534" t="s">
        <v>54</v>
      </c>
      <c r="Q2534">
        <v>2007</v>
      </c>
      <c r="T2534" t="s">
        <v>36</v>
      </c>
      <c r="U2534" t="s">
        <v>37</v>
      </c>
    </row>
    <row r="2535" spans="2:22" x14ac:dyDescent="0.35">
      <c r="B2535">
        <v>2646</v>
      </c>
      <c r="C2535" t="s">
        <v>177</v>
      </c>
      <c r="D2535" t="s">
        <v>10281</v>
      </c>
      <c r="E2535" t="s">
        <v>10282</v>
      </c>
      <c r="F2535" t="s">
        <v>273</v>
      </c>
      <c r="H2535" t="s">
        <v>180</v>
      </c>
      <c r="I2535" t="s">
        <v>731</v>
      </c>
      <c r="K2535" t="s">
        <v>74</v>
      </c>
      <c r="L2535" t="s">
        <v>32</v>
      </c>
      <c r="N2535" t="s">
        <v>34</v>
      </c>
      <c r="P2535" t="s">
        <v>47</v>
      </c>
      <c r="Q2535">
        <v>2003</v>
      </c>
      <c r="T2535" t="s">
        <v>36</v>
      </c>
      <c r="U2535" t="s">
        <v>37</v>
      </c>
      <c r="V2535" t="s">
        <v>10283</v>
      </c>
    </row>
    <row r="2536" spans="2:22" x14ac:dyDescent="0.35">
      <c r="B2536">
        <v>2647</v>
      </c>
      <c r="C2536" t="s">
        <v>302</v>
      </c>
      <c r="D2536" t="s">
        <v>10284</v>
      </c>
      <c r="E2536" t="s">
        <v>10285</v>
      </c>
      <c r="F2536" t="s">
        <v>7</v>
      </c>
      <c r="H2536" t="s">
        <v>305</v>
      </c>
      <c r="K2536" t="s">
        <v>10286</v>
      </c>
      <c r="L2536" t="s">
        <v>44</v>
      </c>
      <c r="N2536" t="s">
        <v>319</v>
      </c>
      <c r="P2536" t="s">
        <v>47</v>
      </c>
      <c r="Q2536">
        <v>2007</v>
      </c>
      <c r="T2536" t="s">
        <v>36</v>
      </c>
      <c r="U2536" t="s">
        <v>37</v>
      </c>
      <c r="V2536" t="s">
        <v>10287</v>
      </c>
    </row>
    <row r="2537" spans="2:22" x14ac:dyDescent="0.35">
      <c r="B2537">
        <v>2648</v>
      </c>
      <c r="C2537" t="s">
        <v>128</v>
      </c>
      <c r="D2537" s="1" t="s">
        <v>10288</v>
      </c>
      <c r="E2537" t="s">
        <v>10289</v>
      </c>
      <c r="F2537" t="s">
        <v>273</v>
      </c>
      <c r="H2537" t="s">
        <v>131</v>
      </c>
      <c r="K2537" t="s">
        <v>10290</v>
      </c>
      <c r="L2537" t="s">
        <v>202</v>
      </c>
      <c r="N2537" t="s">
        <v>34</v>
      </c>
      <c r="P2537" t="s">
        <v>47</v>
      </c>
      <c r="Q2537">
        <v>2008</v>
      </c>
      <c r="T2537" t="s">
        <v>36</v>
      </c>
      <c r="U2537" t="s">
        <v>37</v>
      </c>
      <c r="V2537" t="s">
        <v>10291</v>
      </c>
    </row>
    <row r="2538" spans="2:22" x14ac:dyDescent="0.35">
      <c r="B2538">
        <v>2649</v>
      </c>
      <c r="C2538" t="s">
        <v>128</v>
      </c>
      <c r="D2538" s="1" t="s">
        <v>10292</v>
      </c>
      <c r="E2538" t="s">
        <v>10293</v>
      </c>
      <c r="F2538" t="s">
        <v>273</v>
      </c>
      <c r="H2538" t="s">
        <v>131</v>
      </c>
      <c r="K2538" t="s">
        <v>10294</v>
      </c>
      <c r="L2538" t="s">
        <v>32</v>
      </c>
      <c r="N2538" t="s">
        <v>34</v>
      </c>
      <c r="P2538" t="s">
        <v>47</v>
      </c>
      <c r="Q2538">
        <v>2008</v>
      </c>
      <c r="T2538" t="s">
        <v>36</v>
      </c>
      <c r="U2538" t="s">
        <v>37</v>
      </c>
      <c r="V2538" t="s">
        <v>10295</v>
      </c>
    </row>
    <row r="2539" spans="2:22" x14ac:dyDescent="0.35">
      <c r="B2539">
        <v>2650</v>
      </c>
      <c r="C2539" t="s">
        <v>128</v>
      </c>
      <c r="D2539" s="1" t="s">
        <v>10296</v>
      </c>
      <c r="E2539" t="s">
        <v>10297</v>
      </c>
      <c r="F2539" t="s">
        <v>273</v>
      </c>
      <c r="H2539" t="s">
        <v>131</v>
      </c>
      <c r="K2539" t="s">
        <v>10298</v>
      </c>
      <c r="L2539" t="s">
        <v>317</v>
      </c>
      <c r="N2539" t="s">
        <v>34</v>
      </c>
      <c r="P2539" t="s">
        <v>47</v>
      </c>
      <c r="Q2539">
        <v>2007</v>
      </c>
      <c r="T2539" t="s">
        <v>36</v>
      </c>
      <c r="U2539" t="s">
        <v>37</v>
      </c>
      <c r="V2539" t="s">
        <v>10299</v>
      </c>
    </row>
    <row r="2540" spans="2:22" x14ac:dyDescent="0.35">
      <c r="B2540">
        <v>2651</v>
      </c>
      <c r="C2540" t="s">
        <v>39</v>
      </c>
      <c r="D2540" t="s">
        <v>10300</v>
      </c>
      <c r="E2540" t="s">
        <v>10301</v>
      </c>
      <c r="F2540" t="s">
        <v>7</v>
      </c>
      <c r="H2540" t="s">
        <v>42</v>
      </c>
      <c r="K2540" t="s">
        <v>74</v>
      </c>
      <c r="L2540" t="s">
        <v>61</v>
      </c>
      <c r="M2540" t="s">
        <v>10302</v>
      </c>
      <c r="N2540" t="s">
        <v>63</v>
      </c>
      <c r="P2540" t="s">
        <v>54</v>
      </c>
      <c r="Q2540">
        <v>2017</v>
      </c>
      <c r="T2540" t="s">
        <v>36</v>
      </c>
      <c r="U2540" t="s">
        <v>37</v>
      </c>
      <c r="V2540" t="s">
        <v>10303</v>
      </c>
    </row>
    <row r="2541" spans="2:22" x14ac:dyDescent="0.35">
      <c r="B2541">
        <v>2652</v>
      </c>
      <c r="C2541" t="s">
        <v>407</v>
      </c>
      <c r="D2541" t="s">
        <v>10304</v>
      </c>
      <c r="E2541" t="s">
        <v>10305</v>
      </c>
      <c r="F2541" t="s">
        <v>273</v>
      </c>
      <c r="H2541" t="s">
        <v>410</v>
      </c>
      <c r="K2541" t="s">
        <v>469</v>
      </c>
      <c r="L2541" t="s">
        <v>10306</v>
      </c>
      <c r="N2541" t="s">
        <v>459</v>
      </c>
      <c r="P2541" t="s">
        <v>47</v>
      </c>
      <c r="Q2541">
        <v>2005</v>
      </c>
      <c r="T2541" t="s">
        <v>36</v>
      </c>
      <c r="U2541" t="s">
        <v>37</v>
      </c>
      <c r="V2541" t="s">
        <v>10307</v>
      </c>
    </row>
    <row r="2542" spans="2:22" x14ac:dyDescent="0.35">
      <c r="B2542">
        <v>2653</v>
      </c>
      <c r="C2542" t="s">
        <v>302</v>
      </c>
      <c r="D2542" t="s">
        <v>10308</v>
      </c>
      <c r="E2542" t="s">
        <v>10309</v>
      </c>
      <c r="F2542" t="s">
        <v>7</v>
      </c>
      <c r="H2542" t="s">
        <v>305</v>
      </c>
      <c r="K2542" t="s">
        <v>265</v>
      </c>
      <c r="L2542" t="s">
        <v>339</v>
      </c>
      <c r="N2542" t="s">
        <v>63</v>
      </c>
      <c r="P2542" t="s">
        <v>47</v>
      </c>
      <c r="Q2542">
        <v>2001</v>
      </c>
      <c r="T2542" t="s">
        <v>36</v>
      </c>
      <c r="U2542" t="s">
        <v>37</v>
      </c>
      <c r="V2542" t="s">
        <v>10310</v>
      </c>
    </row>
    <row r="2543" spans="2:22" x14ac:dyDescent="0.35">
      <c r="B2543">
        <v>2654</v>
      </c>
      <c r="C2543" t="s">
        <v>177</v>
      </c>
      <c r="D2543" t="s">
        <v>10311</v>
      </c>
      <c r="E2543" t="s">
        <v>10312</v>
      </c>
      <c r="F2543" t="s">
        <v>7</v>
      </c>
      <c r="H2543" t="s">
        <v>180</v>
      </c>
      <c r="K2543" t="s">
        <v>10313</v>
      </c>
      <c r="L2543" t="s">
        <v>586</v>
      </c>
      <c r="M2543" t="s">
        <v>10314</v>
      </c>
      <c r="N2543" t="s">
        <v>532</v>
      </c>
      <c r="P2543" t="s">
        <v>54</v>
      </c>
      <c r="Q2543">
        <v>1990</v>
      </c>
      <c r="S2543">
        <v>2018</v>
      </c>
      <c r="T2543" t="s">
        <v>125</v>
      </c>
      <c r="U2543" t="s">
        <v>37</v>
      </c>
      <c r="V2543" t="s">
        <v>10315</v>
      </c>
    </row>
    <row r="2544" spans="2:22" x14ac:dyDescent="0.35">
      <c r="B2544">
        <v>2655</v>
      </c>
      <c r="C2544" t="s">
        <v>27</v>
      </c>
      <c r="D2544" t="s">
        <v>10316</v>
      </c>
      <c r="E2544" t="s">
        <v>10317</v>
      </c>
      <c r="F2544" t="s">
        <v>7</v>
      </c>
      <c r="H2544" t="s">
        <v>30</v>
      </c>
      <c r="K2544" t="s">
        <v>10318</v>
      </c>
      <c r="L2544" t="s">
        <v>32</v>
      </c>
      <c r="N2544" t="s">
        <v>34</v>
      </c>
      <c r="P2544" t="s">
        <v>47</v>
      </c>
      <c r="Q2544">
        <v>2007</v>
      </c>
      <c r="T2544" t="s">
        <v>36</v>
      </c>
      <c r="U2544" t="s">
        <v>37</v>
      </c>
      <c r="V2544" t="s">
        <v>10319</v>
      </c>
    </row>
    <row r="2545" spans="2:22" x14ac:dyDescent="0.35">
      <c r="B2545">
        <v>2656</v>
      </c>
      <c r="C2545" t="s">
        <v>302</v>
      </c>
      <c r="D2545" t="s">
        <v>10320</v>
      </c>
      <c r="E2545" t="s">
        <v>10321</v>
      </c>
      <c r="F2545" t="s">
        <v>7</v>
      </c>
      <c r="H2545" t="s">
        <v>305</v>
      </c>
      <c r="K2545" t="s">
        <v>4508</v>
      </c>
      <c r="L2545" t="s">
        <v>44</v>
      </c>
      <c r="N2545" t="s">
        <v>134</v>
      </c>
      <c r="P2545" t="s">
        <v>47</v>
      </c>
      <c r="Q2545">
        <v>2002</v>
      </c>
      <c r="T2545" t="s">
        <v>36</v>
      </c>
      <c r="U2545" t="s">
        <v>37</v>
      </c>
      <c r="V2545" t="s">
        <v>10322</v>
      </c>
    </row>
    <row r="2546" spans="2:22" x14ac:dyDescent="0.35">
      <c r="B2546">
        <v>2657</v>
      </c>
      <c r="C2546" t="s">
        <v>39</v>
      </c>
      <c r="D2546" t="s">
        <v>10323</v>
      </c>
      <c r="E2546" t="s">
        <v>10324</v>
      </c>
      <c r="F2546" t="s">
        <v>7</v>
      </c>
      <c r="H2546" t="s">
        <v>42</v>
      </c>
      <c r="K2546" t="s">
        <v>517</v>
      </c>
      <c r="L2546" t="s">
        <v>317</v>
      </c>
      <c r="N2546" t="s">
        <v>319</v>
      </c>
      <c r="P2546" t="s">
        <v>47</v>
      </c>
      <c r="Q2546">
        <v>2011</v>
      </c>
      <c r="T2546" t="s">
        <v>36</v>
      </c>
      <c r="U2546" t="s">
        <v>37</v>
      </c>
      <c r="V2546" t="s">
        <v>10325</v>
      </c>
    </row>
    <row r="2547" spans="2:22" x14ac:dyDescent="0.35">
      <c r="B2547">
        <v>2658</v>
      </c>
      <c r="C2547" t="s">
        <v>302</v>
      </c>
      <c r="D2547" t="s">
        <v>10326</v>
      </c>
      <c r="E2547" t="s">
        <v>10327</v>
      </c>
      <c r="F2547" t="s">
        <v>7</v>
      </c>
      <c r="H2547" t="s">
        <v>305</v>
      </c>
      <c r="K2547" t="s">
        <v>10328</v>
      </c>
      <c r="L2547" t="s">
        <v>44</v>
      </c>
      <c r="N2547" t="s">
        <v>134</v>
      </c>
      <c r="P2547" t="s">
        <v>35</v>
      </c>
      <c r="Q2547">
        <v>2000</v>
      </c>
      <c r="T2547" t="s">
        <v>36</v>
      </c>
      <c r="U2547" t="s">
        <v>37</v>
      </c>
      <c r="V2547" t="s">
        <v>10329</v>
      </c>
    </row>
    <row r="2548" spans="2:22" x14ac:dyDescent="0.35">
      <c r="B2548">
        <v>2659</v>
      </c>
      <c r="C2548" t="s">
        <v>177</v>
      </c>
      <c r="D2548" t="s">
        <v>10330</v>
      </c>
      <c r="E2548" t="s">
        <v>10331</v>
      </c>
      <c r="F2548" t="s">
        <v>7</v>
      </c>
      <c r="H2548" t="s">
        <v>180</v>
      </c>
      <c r="K2548" t="s">
        <v>6084</v>
      </c>
      <c r="L2548" t="s">
        <v>32</v>
      </c>
      <c r="N2548" t="s">
        <v>34</v>
      </c>
      <c r="P2548" t="s">
        <v>47</v>
      </c>
      <c r="Q2548">
        <v>1982</v>
      </c>
      <c r="T2548" t="s">
        <v>36</v>
      </c>
      <c r="U2548" t="s">
        <v>37</v>
      </c>
      <c r="V2548" t="s">
        <v>10332</v>
      </c>
    </row>
    <row r="2549" spans="2:22" x14ac:dyDescent="0.35">
      <c r="B2549">
        <v>2660</v>
      </c>
      <c r="C2549" t="s">
        <v>1283</v>
      </c>
      <c r="D2549" t="s">
        <v>10333</v>
      </c>
      <c r="E2549" t="s">
        <v>10334</v>
      </c>
      <c r="F2549" t="s">
        <v>7</v>
      </c>
      <c r="H2549" t="s">
        <v>1286</v>
      </c>
      <c r="K2549" t="s">
        <v>480</v>
      </c>
      <c r="L2549" t="s">
        <v>32</v>
      </c>
      <c r="N2549" t="s">
        <v>34</v>
      </c>
      <c r="P2549" t="s">
        <v>35</v>
      </c>
      <c r="Q2549">
        <v>2002</v>
      </c>
      <c r="T2549" t="s">
        <v>36</v>
      </c>
      <c r="U2549" t="s">
        <v>37</v>
      </c>
      <c r="V2549" t="s">
        <v>10335</v>
      </c>
    </row>
    <row r="2550" spans="2:22" x14ac:dyDescent="0.35">
      <c r="B2550">
        <v>2661</v>
      </c>
      <c r="C2550" t="s">
        <v>177</v>
      </c>
      <c r="D2550" t="s">
        <v>10336</v>
      </c>
      <c r="E2550" t="s">
        <v>10337</v>
      </c>
      <c r="F2550" t="s">
        <v>7</v>
      </c>
      <c r="H2550" t="s">
        <v>180</v>
      </c>
      <c r="K2550" t="s">
        <v>918</v>
      </c>
      <c r="L2550" t="s">
        <v>32</v>
      </c>
      <c r="N2550" t="s">
        <v>63</v>
      </c>
      <c r="P2550" t="s">
        <v>54</v>
      </c>
      <c r="Q2550">
        <v>1991</v>
      </c>
      <c r="R2550">
        <v>1991</v>
      </c>
      <c r="S2550">
        <v>2010</v>
      </c>
      <c r="T2550" t="s">
        <v>36</v>
      </c>
      <c r="U2550" t="s">
        <v>37</v>
      </c>
      <c r="V2550" t="s">
        <v>920</v>
      </c>
    </row>
    <row r="2551" spans="2:22" x14ac:dyDescent="0.35">
      <c r="B2551">
        <v>2662</v>
      </c>
      <c r="C2551" t="s">
        <v>407</v>
      </c>
      <c r="D2551" t="s">
        <v>10338</v>
      </c>
      <c r="E2551" t="s">
        <v>10339</v>
      </c>
      <c r="F2551" t="s">
        <v>7</v>
      </c>
      <c r="H2551" t="s">
        <v>410</v>
      </c>
      <c r="K2551" t="s">
        <v>10340</v>
      </c>
      <c r="L2551" t="s">
        <v>96</v>
      </c>
      <c r="N2551" t="s">
        <v>53</v>
      </c>
      <c r="P2551" t="s">
        <v>35</v>
      </c>
      <c r="Q2551">
        <v>2000</v>
      </c>
      <c r="T2551" t="s">
        <v>36</v>
      </c>
      <c r="U2551" t="s">
        <v>37</v>
      </c>
      <c r="V2551" t="s">
        <v>10341</v>
      </c>
    </row>
    <row r="2552" spans="2:22" x14ac:dyDescent="0.35">
      <c r="B2552">
        <v>2663</v>
      </c>
      <c r="C2552" t="s">
        <v>39</v>
      </c>
      <c r="D2552" t="s">
        <v>10342</v>
      </c>
      <c r="E2552" t="s">
        <v>10343</v>
      </c>
      <c r="F2552" t="s">
        <v>7</v>
      </c>
      <c r="H2552" t="s">
        <v>42</v>
      </c>
      <c r="K2552" t="s">
        <v>51</v>
      </c>
      <c r="L2552" t="s">
        <v>44</v>
      </c>
      <c r="N2552" t="s">
        <v>134</v>
      </c>
      <c r="P2552" t="s">
        <v>47</v>
      </c>
      <c r="Q2552">
        <v>2008</v>
      </c>
      <c r="T2552" t="s">
        <v>36</v>
      </c>
      <c r="U2552" t="s">
        <v>37</v>
      </c>
      <c r="V2552" t="s">
        <v>2352</v>
      </c>
    </row>
    <row r="2553" spans="2:22" x14ac:dyDescent="0.35">
      <c r="B2553">
        <v>2664</v>
      </c>
      <c r="C2553" t="s">
        <v>27</v>
      </c>
      <c r="D2553" t="s">
        <v>10344</v>
      </c>
      <c r="E2553" t="s">
        <v>10345</v>
      </c>
      <c r="F2553" t="s">
        <v>7</v>
      </c>
      <c r="H2553" t="s">
        <v>30</v>
      </c>
      <c r="K2553" t="s">
        <v>10346</v>
      </c>
      <c r="L2553" t="s">
        <v>32</v>
      </c>
      <c r="N2553" t="s">
        <v>34</v>
      </c>
      <c r="P2553" t="s">
        <v>47</v>
      </c>
      <c r="Q2553">
        <v>2010</v>
      </c>
      <c r="T2553" t="s">
        <v>36</v>
      </c>
      <c r="U2553" t="s">
        <v>37</v>
      </c>
      <c r="V2553" t="s">
        <v>10347</v>
      </c>
    </row>
    <row r="2554" spans="2:22" x14ac:dyDescent="0.35">
      <c r="B2554">
        <v>2665</v>
      </c>
      <c r="C2554" t="s">
        <v>177</v>
      </c>
      <c r="D2554" t="s">
        <v>10348</v>
      </c>
      <c r="E2554" t="s">
        <v>10349</v>
      </c>
      <c r="F2554" t="s">
        <v>7</v>
      </c>
      <c r="H2554" t="s">
        <v>180</v>
      </c>
      <c r="K2554" t="s">
        <v>10350</v>
      </c>
      <c r="L2554" t="s">
        <v>317</v>
      </c>
      <c r="N2554" t="s">
        <v>34</v>
      </c>
      <c r="P2554" t="s">
        <v>47</v>
      </c>
      <c r="Q2554">
        <v>2008</v>
      </c>
      <c r="T2554" t="s">
        <v>36</v>
      </c>
      <c r="U2554" t="s">
        <v>37</v>
      </c>
      <c r="V2554" t="s">
        <v>10351</v>
      </c>
    </row>
    <row r="2555" spans="2:22" x14ac:dyDescent="0.35">
      <c r="B2555">
        <v>2667</v>
      </c>
      <c r="C2555" t="s">
        <v>177</v>
      </c>
      <c r="D2555" t="s">
        <v>10352</v>
      </c>
      <c r="E2555" t="s">
        <v>10353</v>
      </c>
      <c r="F2555" t="s">
        <v>7</v>
      </c>
      <c r="H2555" t="s">
        <v>180</v>
      </c>
      <c r="K2555" t="s">
        <v>10354</v>
      </c>
      <c r="L2555" t="s">
        <v>390</v>
      </c>
      <c r="N2555" t="s">
        <v>34</v>
      </c>
      <c r="P2555" t="s">
        <v>54</v>
      </c>
      <c r="Q2555">
        <v>2008</v>
      </c>
      <c r="T2555" t="s">
        <v>36</v>
      </c>
      <c r="U2555" t="s">
        <v>37</v>
      </c>
      <c r="V2555" t="s">
        <v>10355</v>
      </c>
    </row>
    <row r="2556" spans="2:22" x14ac:dyDescent="0.35">
      <c r="B2556">
        <v>2668</v>
      </c>
      <c r="C2556" t="s">
        <v>177</v>
      </c>
      <c r="D2556" t="s">
        <v>10356</v>
      </c>
      <c r="E2556" t="s">
        <v>10357</v>
      </c>
      <c r="F2556" t="s">
        <v>7</v>
      </c>
      <c r="H2556" t="s">
        <v>180</v>
      </c>
      <c r="K2556" t="s">
        <v>10358</v>
      </c>
      <c r="L2556" t="s">
        <v>44</v>
      </c>
      <c r="N2556" t="s">
        <v>134</v>
      </c>
      <c r="P2556" t="s">
        <v>47</v>
      </c>
      <c r="Q2556">
        <v>1996</v>
      </c>
      <c r="T2556" t="s">
        <v>36</v>
      </c>
      <c r="U2556" t="s">
        <v>37</v>
      </c>
      <c r="V2556" t="s">
        <v>10359</v>
      </c>
    </row>
    <row r="2557" spans="2:22" x14ac:dyDescent="0.35">
      <c r="B2557">
        <v>2669</v>
      </c>
      <c r="C2557" t="s">
        <v>91</v>
      </c>
      <c r="D2557" t="s">
        <v>10360</v>
      </c>
      <c r="E2557" t="s">
        <v>10361</v>
      </c>
      <c r="F2557" t="s">
        <v>7</v>
      </c>
      <c r="H2557" t="s">
        <v>94</v>
      </c>
      <c r="K2557" t="s">
        <v>4181</v>
      </c>
      <c r="L2557" t="s">
        <v>317</v>
      </c>
      <c r="N2557" t="s">
        <v>392</v>
      </c>
      <c r="P2557" t="s">
        <v>47</v>
      </c>
      <c r="Q2557">
        <v>2010</v>
      </c>
      <c r="T2557" t="s">
        <v>36</v>
      </c>
      <c r="U2557" t="s">
        <v>37</v>
      </c>
      <c r="V2557" t="s">
        <v>10362</v>
      </c>
    </row>
    <row r="2558" spans="2:22" x14ac:dyDescent="0.35">
      <c r="B2558">
        <v>2670</v>
      </c>
      <c r="C2558" t="s">
        <v>91</v>
      </c>
      <c r="D2558" t="s">
        <v>10363</v>
      </c>
      <c r="E2558" t="s">
        <v>10364</v>
      </c>
      <c r="F2558" t="s">
        <v>7</v>
      </c>
      <c r="H2558" t="s">
        <v>94</v>
      </c>
      <c r="K2558" t="s">
        <v>10365</v>
      </c>
      <c r="L2558" t="s">
        <v>75</v>
      </c>
      <c r="N2558" t="s">
        <v>392</v>
      </c>
      <c r="P2558" t="s">
        <v>47</v>
      </c>
      <c r="Q2558">
        <v>2007</v>
      </c>
      <c r="T2558" t="s">
        <v>36</v>
      </c>
      <c r="U2558" t="s">
        <v>37</v>
      </c>
      <c r="V2558" t="s">
        <v>10362</v>
      </c>
    </row>
    <row r="2559" spans="2:22" x14ac:dyDescent="0.35">
      <c r="B2559">
        <v>2671</v>
      </c>
      <c r="C2559" t="s">
        <v>702</v>
      </c>
      <c r="D2559" t="s">
        <v>10366</v>
      </c>
      <c r="E2559" t="s">
        <v>10367</v>
      </c>
      <c r="F2559" t="s">
        <v>7</v>
      </c>
      <c r="H2559" t="s">
        <v>705</v>
      </c>
      <c r="K2559" t="s">
        <v>10368</v>
      </c>
      <c r="L2559" t="s">
        <v>2109</v>
      </c>
      <c r="M2559" t="s">
        <v>10369</v>
      </c>
      <c r="N2559" t="s">
        <v>53</v>
      </c>
      <c r="P2559" t="s">
        <v>47</v>
      </c>
      <c r="Q2559">
        <v>2016</v>
      </c>
      <c r="T2559" t="s">
        <v>36</v>
      </c>
      <c r="U2559" t="s">
        <v>37</v>
      </c>
      <c r="V2559" t="s">
        <v>10370</v>
      </c>
    </row>
    <row r="2560" spans="2:22" x14ac:dyDescent="0.35">
      <c r="B2560">
        <v>2673</v>
      </c>
      <c r="C2560" t="s">
        <v>177</v>
      </c>
      <c r="D2560" t="s">
        <v>10371</v>
      </c>
      <c r="E2560" t="s">
        <v>10372</v>
      </c>
      <c r="F2560" t="s">
        <v>7</v>
      </c>
      <c r="H2560" t="s">
        <v>180</v>
      </c>
      <c r="K2560" t="s">
        <v>201</v>
      </c>
      <c r="L2560" t="s">
        <v>32</v>
      </c>
      <c r="M2560" t="s">
        <v>10373</v>
      </c>
      <c r="N2560" t="s">
        <v>34</v>
      </c>
      <c r="P2560" t="s">
        <v>47</v>
      </c>
      <c r="Q2560">
        <v>2010</v>
      </c>
      <c r="T2560" t="s">
        <v>36</v>
      </c>
      <c r="U2560" t="s">
        <v>37</v>
      </c>
      <c r="V2560" t="s">
        <v>10374</v>
      </c>
    </row>
    <row r="2561" spans="2:22" x14ac:dyDescent="0.35">
      <c r="B2561">
        <v>2674</v>
      </c>
      <c r="C2561" t="s">
        <v>254</v>
      </c>
      <c r="D2561" t="s">
        <v>10375</v>
      </c>
      <c r="E2561" t="s">
        <v>10376</v>
      </c>
      <c r="F2561" t="s">
        <v>7</v>
      </c>
      <c r="H2561" t="s">
        <v>257</v>
      </c>
      <c r="K2561" t="s">
        <v>10377</v>
      </c>
      <c r="L2561" t="s">
        <v>182</v>
      </c>
      <c r="N2561" t="s">
        <v>53</v>
      </c>
      <c r="P2561" t="s">
        <v>47</v>
      </c>
      <c r="Q2561">
        <v>2007</v>
      </c>
      <c r="R2561">
        <v>2007</v>
      </c>
      <c r="T2561" t="s">
        <v>36</v>
      </c>
      <c r="U2561" t="s">
        <v>2131</v>
      </c>
      <c r="V2561" t="s">
        <v>10378</v>
      </c>
    </row>
    <row r="2562" spans="2:22" x14ac:dyDescent="0.35">
      <c r="B2562">
        <v>2675</v>
      </c>
      <c r="C2562" t="s">
        <v>407</v>
      </c>
      <c r="D2562" t="s">
        <v>10379</v>
      </c>
      <c r="E2562" t="s">
        <v>10380</v>
      </c>
      <c r="F2562" t="s">
        <v>7</v>
      </c>
      <c r="H2562" t="s">
        <v>410</v>
      </c>
      <c r="K2562" t="s">
        <v>9319</v>
      </c>
      <c r="L2562" t="s">
        <v>10381</v>
      </c>
      <c r="M2562" t="s">
        <v>10382</v>
      </c>
      <c r="N2562" t="s">
        <v>53</v>
      </c>
      <c r="P2562" t="s">
        <v>47</v>
      </c>
      <c r="Q2562">
        <v>2012</v>
      </c>
      <c r="T2562" t="s">
        <v>36</v>
      </c>
      <c r="U2562" t="s">
        <v>320</v>
      </c>
      <c r="V2562" t="s">
        <v>10383</v>
      </c>
    </row>
    <row r="2563" spans="2:22" x14ac:dyDescent="0.35">
      <c r="B2563">
        <v>2676</v>
      </c>
      <c r="C2563" t="s">
        <v>177</v>
      </c>
      <c r="D2563" t="s">
        <v>10384</v>
      </c>
      <c r="E2563" t="s">
        <v>10380</v>
      </c>
      <c r="F2563" t="s">
        <v>7</v>
      </c>
      <c r="H2563" t="s">
        <v>180</v>
      </c>
      <c r="K2563" t="s">
        <v>1219</v>
      </c>
      <c r="L2563" t="s">
        <v>339</v>
      </c>
      <c r="N2563" t="s">
        <v>53</v>
      </c>
      <c r="P2563" t="s">
        <v>47</v>
      </c>
      <c r="Q2563">
        <v>2004</v>
      </c>
      <c r="T2563" t="s">
        <v>36</v>
      </c>
      <c r="U2563" t="s">
        <v>37</v>
      </c>
      <c r="V2563" t="s">
        <v>10385</v>
      </c>
    </row>
    <row r="2564" spans="2:22" x14ac:dyDescent="0.35">
      <c r="B2564">
        <v>2677</v>
      </c>
      <c r="C2564" t="s">
        <v>177</v>
      </c>
      <c r="D2564" t="s">
        <v>10386</v>
      </c>
      <c r="E2564" t="s">
        <v>10387</v>
      </c>
      <c r="F2564" t="s">
        <v>7</v>
      </c>
      <c r="H2564" t="s">
        <v>180</v>
      </c>
      <c r="K2564" t="s">
        <v>201</v>
      </c>
      <c r="L2564" t="s">
        <v>32</v>
      </c>
      <c r="N2564" t="s">
        <v>34</v>
      </c>
      <c r="P2564" t="s">
        <v>47</v>
      </c>
      <c r="Q2564">
        <v>2007</v>
      </c>
      <c r="T2564" t="s">
        <v>36</v>
      </c>
      <c r="U2564" t="s">
        <v>37</v>
      </c>
      <c r="V2564" t="s">
        <v>10388</v>
      </c>
    </row>
    <row r="2565" spans="2:22" x14ac:dyDescent="0.35">
      <c r="B2565">
        <v>2678</v>
      </c>
      <c r="C2565" t="s">
        <v>177</v>
      </c>
      <c r="D2565" t="s">
        <v>10389</v>
      </c>
      <c r="E2565" t="s">
        <v>10390</v>
      </c>
      <c r="F2565" t="s">
        <v>7</v>
      </c>
      <c r="H2565" t="s">
        <v>180</v>
      </c>
      <c r="K2565" t="s">
        <v>10391</v>
      </c>
      <c r="L2565" t="s">
        <v>1820</v>
      </c>
      <c r="N2565" t="s">
        <v>34</v>
      </c>
      <c r="P2565" t="s">
        <v>54</v>
      </c>
      <c r="Q2565">
        <v>2007</v>
      </c>
      <c r="T2565" t="s">
        <v>36</v>
      </c>
      <c r="U2565" t="s">
        <v>37</v>
      </c>
      <c r="V2565" t="s">
        <v>10392</v>
      </c>
    </row>
    <row r="2566" spans="2:22" x14ac:dyDescent="0.35">
      <c r="B2566">
        <v>2679</v>
      </c>
      <c r="C2566" t="s">
        <v>177</v>
      </c>
      <c r="D2566" t="s">
        <v>10393</v>
      </c>
      <c r="E2566" t="s">
        <v>10394</v>
      </c>
      <c r="F2566" t="s">
        <v>7</v>
      </c>
      <c r="H2566" t="s">
        <v>180</v>
      </c>
      <c r="K2566" t="s">
        <v>4181</v>
      </c>
      <c r="L2566" t="s">
        <v>390</v>
      </c>
      <c r="N2566" t="s">
        <v>34</v>
      </c>
      <c r="P2566" t="s">
        <v>54</v>
      </c>
      <c r="Q2566">
        <v>2007</v>
      </c>
      <c r="T2566" t="s">
        <v>36</v>
      </c>
      <c r="U2566" t="s">
        <v>37</v>
      </c>
      <c r="V2566" t="s">
        <v>10395</v>
      </c>
    </row>
    <row r="2567" spans="2:22" x14ac:dyDescent="0.35">
      <c r="B2567">
        <v>2680</v>
      </c>
      <c r="C2567" t="s">
        <v>177</v>
      </c>
      <c r="D2567" t="s">
        <v>10396</v>
      </c>
      <c r="E2567" t="s">
        <v>10397</v>
      </c>
      <c r="F2567" t="s">
        <v>7</v>
      </c>
      <c r="H2567" t="s">
        <v>180</v>
      </c>
      <c r="K2567" t="s">
        <v>10398</v>
      </c>
      <c r="L2567" t="s">
        <v>32</v>
      </c>
      <c r="N2567" t="s">
        <v>34</v>
      </c>
      <c r="P2567" t="s">
        <v>35</v>
      </c>
      <c r="Q2567">
        <v>2006</v>
      </c>
      <c r="T2567" t="s">
        <v>36</v>
      </c>
      <c r="U2567" t="s">
        <v>37</v>
      </c>
      <c r="V2567" t="s">
        <v>10399</v>
      </c>
    </row>
    <row r="2568" spans="2:22" x14ac:dyDescent="0.35">
      <c r="B2568">
        <v>2681</v>
      </c>
      <c r="C2568" t="s">
        <v>83</v>
      </c>
      <c r="D2568" s="1" t="s">
        <v>10400</v>
      </c>
      <c r="E2568" t="s">
        <v>10401</v>
      </c>
      <c r="F2568" t="s">
        <v>7</v>
      </c>
      <c r="H2568" t="s">
        <v>86</v>
      </c>
      <c r="K2568" t="s">
        <v>10402</v>
      </c>
      <c r="L2568" t="s">
        <v>317</v>
      </c>
      <c r="N2568" t="s">
        <v>34</v>
      </c>
      <c r="P2568" t="s">
        <v>54</v>
      </c>
      <c r="Q2568">
        <v>2004</v>
      </c>
      <c r="S2568">
        <v>2013</v>
      </c>
      <c r="T2568" t="s">
        <v>36</v>
      </c>
      <c r="U2568" t="s">
        <v>37</v>
      </c>
      <c r="V2568" t="s">
        <v>10403</v>
      </c>
    </row>
    <row r="2569" spans="2:22" x14ac:dyDescent="0.35">
      <c r="B2569">
        <v>2682</v>
      </c>
      <c r="C2569" t="s">
        <v>83</v>
      </c>
      <c r="D2569" s="1" t="s">
        <v>10404</v>
      </c>
      <c r="E2569" t="s">
        <v>10405</v>
      </c>
      <c r="F2569" t="s">
        <v>7</v>
      </c>
      <c r="H2569" t="s">
        <v>86</v>
      </c>
      <c r="K2569" t="s">
        <v>74</v>
      </c>
      <c r="L2569" t="s">
        <v>317</v>
      </c>
      <c r="M2569" t="s">
        <v>10406</v>
      </c>
      <c r="N2569" t="s">
        <v>34</v>
      </c>
      <c r="P2569" t="s">
        <v>47</v>
      </c>
      <c r="Q2569">
        <v>2016</v>
      </c>
      <c r="T2569" t="s">
        <v>36</v>
      </c>
      <c r="U2569" t="s">
        <v>37</v>
      </c>
      <c r="V2569" t="s">
        <v>10407</v>
      </c>
    </row>
    <row r="2570" spans="2:22" x14ac:dyDescent="0.35">
      <c r="B2570">
        <v>2683</v>
      </c>
      <c r="C2570" t="s">
        <v>83</v>
      </c>
      <c r="D2570" s="1" t="s">
        <v>10408</v>
      </c>
      <c r="E2570" t="s">
        <v>10409</v>
      </c>
      <c r="F2570" t="s">
        <v>7</v>
      </c>
      <c r="H2570" t="s">
        <v>86</v>
      </c>
      <c r="K2570" t="s">
        <v>10410</v>
      </c>
      <c r="L2570" t="s">
        <v>32</v>
      </c>
      <c r="N2570" t="s">
        <v>34</v>
      </c>
      <c r="P2570" t="s">
        <v>54</v>
      </c>
      <c r="Q2570">
        <v>2009</v>
      </c>
      <c r="S2570">
        <v>2016</v>
      </c>
      <c r="T2570" t="s">
        <v>36</v>
      </c>
      <c r="U2570" t="s">
        <v>37</v>
      </c>
      <c r="V2570" t="s">
        <v>10411</v>
      </c>
    </row>
    <row r="2571" spans="2:22" x14ac:dyDescent="0.35">
      <c r="B2571">
        <v>2684</v>
      </c>
      <c r="C2571" t="s">
        <v>177</v>
      </c>
      <c r="D2571" t="s">
        <v>10412</v>
      </c>
      <c r="E2571" t="s">
        <v>10413</v>
      </c>
      <c r="F2571" t="s">
        <v>7</v>
      </c>
      <c r="H2571" t="s">
        <v>180</v>
      </c>
      <c r="K2571" t="s">
        <v>10414</v>
      </c>
      <c r="L2571" t="s">
        <v>32</v>
      </c>
      <c r="N2571" t="s">
        <v>34</v>
      </c>
      <c r="P2571" t="s">
        <v>47</v>
      </c>
      <c r="Q2571">
        <v>2002</v>
      </c>
      <c r="T2571" t="s">
        <v>36</v>
      </c>
      <c r="U2571" t="s">
        <v>37</v>
      </c>
      <c r="V2571" t="s">
        <v>10415</v>
      </c>
    </row>
    <row r="2572" spans="2:22" x14ac:dyDescent="0.35">
      <c r="B2572">
        <v>2685</v>
      </c>
      <c r="C2572" t="s">
        <v>177</v>
      </c>
      <c r="D2572" t="s">
        <v>10416</v>
      </c>
      <c r="E2572" t="s">
        <v>10417</v>
      </c>
      <c r="F2572" t="s">
        <v>7</v>
      </c>
      <c r="H2572" t="s">
        <v>180</v>
      </c>
      <c r="K2572" t="s">
        <v>748</v>
      </c>
      <c r="L2572" t="s">
        <v>32</v>
      </c>
      <c r="N2572" t="s">
        <v>34</v>
      </c>
      <c r="P2572" t="s">
        <v>54</v>
      </c>
      <c r="Q2572">
        <v>1974</v>
      </c>
      <c r="T2572" t="s">
        <v>36</v>
      </c>
      <c r="U2572" t="s">
        <v>37</v>
      </c>
      <c r="V2572" t="s">
        <v>10418</v>
      </c>
    </row>
    <row r="2573" spans="2:22" x14ac:dyDescent="0.35">
      <c r="B2573">
        <v>2686</v>
      </c>
      <c r="C2573" t="s">
        <v>1283</v>
      </c>
      <c r="D2573" t="s">
        <v>10419</v>
      </c>
      <c r="E2573" t="s">
        <v>10420</v>
      </c>
      <c r="F2573" t="s">
        <v>7</v>
      </c>
      <c r="H2573" t="s">
        <v>1286</v>
      </c>
      <c r="K2573" t="s">
        <v>7251</v>
      </c>
      <c r="L2573" t="s">
        <v>317</v>
      </c>
      <c r="M2573" t="s">
        <v>10421</v>
      </c>
      <c r="N2573" t="s">
        <v>34</v>
      </c>
      <c r="P2573" t="s">
        <v>47</v>
      </c>
      <c r="Q2573">
        <v>2016</v>
      </c>
      <c r="T2573" t="s">
        <v>36</v>
      </c>
      <c r="U2573" t="s">
        <v>37</v>
      </c>
      <c r="V2573" t="s">
        <v>10422</v>
      </c>
    </row>
    <row r="2574" spans="2:22" x14ac:dyDescent="0.35">
      <c r="B2574">
        <v>2687</v>
      </c>
      <c r="C2574" t="s">
        <v>83</v>
      </c>
      <c r="D2574" s="1" t="s">
        <v>10423</v>
      </c>
      <c r="E2574" t="s">
        <v>10424</v>
      </c>
      <c r="F2574" t="s">
        <v>7</v>
      </c>
      <c r="H2574" t="s">
        <v>86</v>
      </c>
      <c r="K2574" t="s">
        <v>74</v>
      </c>
      <c r="L2574" t="s">
        <v>32</v>
      </c>
      <c r="N2574" t="s">
        <v>34</v>
      </c>
      <c r="P2574" t="s">
        <v>54</v>
      </c>
      <c r="Q2574">
        <v>2009</v>
      </c>
      <c r="S2574">
        <v>2012</v>
      </c>
      <c r="T2574" t="s">
        <v>36</v>
      </c>
      <c r="U2574" t="s">
        <v>37</v>
      </c>
      <c r="V2574" t="s">
        <v>5274</v>
      </c>
    </row>
    <row r="2575" spans="2:22" x14ac:dyDescent="0.35">
      <c r="B2575">
        <v>2688</v>
      </c>
      <c r="C2575" t="s">
        <v>177</v>
      </c>
      <c r="D2575" t="s">
        <v>10425</v>
      </c>
      <c r="E2575" t="s">
        <v>10426</v>
      </c>
      <c r="F2575" t="s">
        <v>7</v>
      </c>
      <c r="H2575" t="s">
        <v>180</v>
      </c>
      <c r="K2575" t="s">
        <v>748</v>
      </c>
      <c r="L2575" t="s">
        <v>32</v>
      </c>
      <c r="N2575" t="s">
        <v>34</v>
      </c>
      <c r="P2575" t="s">
        <v>54</v>
      </c>
      <c r="Q2575">
        <v>1974</v>
      </c>
      <c r="T2575" t="s">
        <v>36</v>
      </c>
      <c r="U2575" t="s">
        <v>37</v>
      </c>
      <c r="V2575" t="s">
        <v>10427</v>
      </c>
    </row>
    <row r="2576" spans="2:22" ht="29" x14ac:dyDescent="0.35">
      <c r="B2576">
        <v>2689</v>
      </c>
      <c r="C2576" t="s">
        <v>83</v>
      </c>
      <c r="D2576" s="1" t="s">
        <v>10428</v>
      </c>
      <c r="E2576" t="s">
        <v>10429</v>
      </c>
      <c r="F2576" t="s">
        <v>7</v>
      </c>
      <c r="H2576" t="s">
        <v>86</v>
      </c>
      <c r="K2576" t="s">
        <v>138</v>
      </c>
      <c r="L2576" t="s">
        <v>317</v>
      </c>
      <c r="N2576" t="s">
        <v>34</v>
      </c>
      <c r="P2576" t="s">
        <v>54</v>
      </c>
      <c r="Q2576">
        <v>2000</v>
      </c>
      <c r="S2576">
        <v>2009</v>
      </c>
      <c r="T2576" t="s">
        <v>36</v>
      </c>
      <c r="U2576" t="s">
        <v>37</v>
      </c>
      <c r="V2576" t="s">
        <v>10430</v>
      </c>
    </row>
    <row r="2577" spans="2:22" x14ac:dyDescent="0.35">
      <c r="B2577">
        <v>2690</v>
      </c>
      <c r="C2577" t="s">
        <v>83</v>
      </c>
      <c r="D2577" s="1" t="s">
        <v>10431</v>
      </c>
      <c r="E2577" t="s">
        <v>10432</v>
      </c>
      <c r="F2577" t="s">
        <v>7</v>
      </c>
      <c r="H2577" t="s">
        <v>86</v>
      </c>
      <c r="K2577" t="s">
        <v>138</v>
      </c>
      <c r="L2577" t="s">
        <v>32</v>
      </c>
      <c r="N2577" t="s">
        <v>34</v>
      </c>
      <c r="P2577" t="s">
        <v>35</v>
      </c>
      <c r="Q2577">
        <v>2007</v>
      </c>
      <c r="S2577">
        <v>2012</v>
      </c>
      <c r="T2577" t="s">
        <v>36</v>
      </c>
      <c r="U2577" t="s">
        <v>37</v>
      </c>
      <c r="V2577" t="s">
        <v>10433</v>
      </c>
    </row>
    <row r="2578" spans="2:22" x14ac:dyDescent="0.35">
      <c r="B2578">
        <v>2691</v>
      </c>
      <c r="C2578" t="s">
        <v>128</v>
      </c>
      <c r="D2578" s="1" t="s">
        <v>10434</v>
      </c>
      <c r="E2578" t="s">
        <v>10435</v>
      </c>
      <c r="F2578" t="s">
        <v>7</v>
      </c>
      <c r="H2578" t="s">
        <v>131</v>
      </c>
      <c r="K2578" t="s">
        <v>682</v>
      </c>
      <c r="L2578" t="s">
        <v>32</v>
      </c>
      <c r="N2578" t="s">
        <v>34</v>
      </c>
      <c r="P2578" t="s">
        <v>54</v>
      </c>
      <c r="Q2578">
        <v>2012</v>
      </c>
      <c r="S2578">
        <v>2017</v>
      </c>
      <c r="T2578" t="s">
        <v>36</v>
      </c>
      <c r="U2578" t="s">
        <v>37</v>
      </c>
      <c r="V2578" t="s">
        <v>10436</v>
      </c>
    </row>
    <row r="2579" spans="2:22" x14ac:dyDescent="0.35">
      <c r="B2579">
        <v>2692</v>
      </c>
      <c r="C2579" t="s">
        <v>128</v>
      </c>
      <c r="D2579" s="1" t="s">
        <v>10437</v>
      </c>
      <c r="E2579" t="s">
        <v>10438</v>
      </c>
      <c r="F2579" t="s">
        <v>7</v>
      </c>
      <c r="H2579" t="s">
        <v>131</v>
      </c>
      <c r="K2579" t="s">
        <v>80</v>
      </c>
      <c r="L2579" t="s">
        <v>32</v>
      </c>
      <c r="N2579" t="s">
        <v>34</v>
      </c>
      <c r="P2579" t="s">
        <v>47</v>
      </c>
      <c r="Q2579">
        <v>2011</v>
      </c>
      <c r="T2579" t="s">
        <v>36</v>
      </c>
      <c r="U2579" t="s">
        <v>37</v>
      </c>
      <c r="V2579" t="s">
        <v>10439</v>
      </c>
    </row>
    <row r="2580" spans="2:22" x14ac:dyDescent="0.35">
      <c r="B2580">
        <v>2693</v>
      </c>
      <c r="C2580" t="s">
        <v>177</v>
      </c>
      <c r="D2580" t="s">
        <v>10440</v>
      </c>
      <c r="E2580" t="s">
        <v>10441</v>
      </c>
      <c r="F2580" t="s">
        <v>7</v>
      </c>
      <c r="H2580" t="s">
        <v>180</v>
      </c>
      <c r="K2580" t="s">
        <v>517</v>
      </c>
      <c r="L2580" t="s">
        <v>32</v>
      </c>
      <c r="N2580" t="s">
        <v>34</v>
      </c>
      <c r="P2580" t="s">
        <v>35</v>
      </c>
      <c r="Q2580">
        <v>1978</v>
      </c>
      <c r="T2580" t="s">
        <v>36</v>
      </c>
      <c r="U2580" t="s">
        <v>37</v>
      </c>
      <c r="V2580" t="s">
        <v>10442</v>
      </c>
    </row>
    <row r="2581" spans="2:22" x14ac:dyDescent="0.35">
      <c r="B2581">
        <v>2694</v>
      </c>
      <c r="C2581" t="s">
        <v>112</v>
      </c>
      <c r="D2581" t="s">
        <v>10443</v>
      </c>
      <c r="E2581" t="s">
        <v>10444</v>
      </c>
      <c r="F2581" t="s">
        <v>7</v>
      </c>
      <c r="H2581" t="s">
        <v>115</v>
      </c>
      <c r="K2581" t="s">
        <v>10445</v>
      </c>
      <c r="L2581" t="s">
        <v>32</v>
      </c>
      <c r="N2581" t="s">
        <v>34</v>
      </c>
      <c r="P2581" t="s">
        <v>47</v>
      </c>
      <c r="Q2581">
        <v>2011</v>
      </c>
      <c r="T2581" t="s">
        <v>36</v>
      </c>
      <c r="U2581" t="s">
        <v>37</v>
      </c>
      <c r="V2581" t="s">
        <v>10446</v>
      </c>
    </row>
    <row r="2582" spans="2:22" x14ac:dyDescent="0.35">
      <c r="B2582">
        <v>2695</v>
      </c>
      <c r="C2582" t="s">
        <v>302</v>
      </c>
      <c r="D2582" t="s">
        <v>10447</v>
      </c>
      <c r="E2582" t="s">
        <v>10448</v>
      </c>
      <c r="F2582" t="s">
        <v>7</v>
      </c>
      <c r="H2582" t="s">
        <v>305</v>
      </c>
      <c r="K2582" t="s">
        <v>10449</v>
      </c>
      <c r="L2582" t="s">
        <v>32</v>
      </c>
      <c r="N2582" t="s">
        <v>34</v>
      </c>
      <c r="P2582" t="s">
        <v>47</v>
      </c>
      <c r="Q2582">
        <v>2006</v>
      </c>
      <c r="T2582" t="s">
        <v>36</v>
      </c>
      <c r="U2582" t="s">
        <v>37</v>
      </c>
      <c r="V2582" t="s">
        <v>1337</v>
      </c>
    </row>
    <row r="2583" spans="2:22" x14ac:dyDescent="0.35">
      <c r="B2583">
        <v>2696</v>
      </c>
      <c r="C2583" t="s">
        <v>27</v>
      </c>
      <c r="D2583" t="s">
        <v>10450</v>
      </c>
      <c r="E2583" t="s">
        <v>10451</v>
      </c>
      <c r="F2583" t="s">
        <v>7</v>
      </c>
      <c r="H2583" t="s">
        <v>30</v>
      </c>
      <c r="K2583" t="s">
        <v>748</v>
      </c>
      <c r="L2583" t="s">
        <v>32</v>
      </c>
      <c r="N2583" t="s">
        <v>34</v>
      </c>
      <c r="P2583" t="s">
        <v>54</v>
      </c>
      <c r="Q2583">
        <v>2000</v>
      </c>
      <c r="S2583">
        <v>2010</v>
      </c>
      <c r="T2583" t="s">
        <v>36</v>
      </c>
      <c r="U2583" t="s">
        <v>37</v>
      </c>
      <c r="V2583" t="s">
        <v>10452</v>
      </c>
    </row>
    <row r="2584" spans="2:22" x14ac:dyDescent="0.35">
      <c r="B2584">
        <v>2697</v>
      </c>
      <c r="C2584" t="s">
        <v>461</v>
      </c>
      <c r="D2584" t="s">
        <v>10453</v>
      </c>
      <c r="E2584" t="s">
        <v>10454</v>
      </c>
      <c r="F2584" t="s">
        <v>7</v>
      </c>
      <c r="H2584" t="s">
        <v>464</v>
      </c>
      <c r="K2584" t="s">
        <v>87</v>
      </c>
      <c r="L2584" t="s">
        <v>88</v>
      </c>
      <c r="N2584" t="s">
        <v>53</v>
      </c>
      <c r="P2584" t="s">
        <v>47</v>
      </c>
      <c r="Q2584">
        <v>2011</v>
      </c>
      <c r="T2584" t="s">
        <v>36</v>
      </c>
      <c r="U2584" t="s">
        <v>37</v>
      </c>
      <c r="V2584" t="s">
        <v>10455</v>
      </c>
    </row>
    <row r="2585" spans="2:22" x14ac:dyDescent="0.35">
      <c r="B2585">
        <v>2698</v>
      </c>
      <c r="C2585" t="s">
        <v>461</v>
      </c>
      <c r="D2585" t="s">
        <v>10456</v>
      </c>
      <c r="E2585" t="s">
        <v>10457</v>
      </c>
      <c r="F2585" t="s">
        <v>7</v>
      </c>
      <c r="H2585" t="s">
        <v>464</v>
      </c>
      <c r="K2585" t="s">
        <v>4071</v>
      </c>
      <c r="L2585" t="s">
        <v>1555</v>
      </c>
      <c r="N2585" t="s">
        <v>53</v>
      </c>
      <c r="P2585" t="s">
        <v>47</v>
      </c>
      <c r="Q2585">
        <v>2015</v>
      </c>
      <c r="T2585" t="s">
        <v>36</v>
      </c>
      <c r="U2585" t="s">
        <v>37</v>
      </c>
      <c r="V2585" t="s">
        <v>10458</v>
      </c>
    </row>
    <row r="2586" spans="2:22" x14ac:dyDescent="0.35">
      <c r="B2586">
        <v>2699</v>
      </c>
      <c r="C2586" t="s">
        <v>112</v>
      </c>
      <c r="D2586" t="s">
        <v>10459</v>
      </c>
      <c r="E2586" t="s">
        <v>10460</v>
      </c>
      <c r="F2586" t="s">
        <v>7</v>
      </c>
      <c r="H2586" t="s">
        <v>115</v>
      </c>
      <c r="K2586" t="s">
        <v>80</v>
      </c>
      <c r="L2586" t="s">
        <v>32</v>
      </c>
      <c r="N2586" t="s">
        <v>34</v>
      </c>
      <c r="P2586" t="s">
        <v>47</v>
      </c>
      <c r="Q2586">
        <v>2008</v>
      </c>
      <c r="T2586" t="s">
        <v>36</v>
      </c>
      <c r="U2586" t="s">
        <v>37</v>
      </c>
      <c r="V2586" t="s">
        <v>10461</v>
      </c>
    </row>
    <row r="2587" spans="2:22" x14ac:dyDescent="0.35">
      <c r="B2587">
        <v>2700</v>
      </c>
      <c r="C2587" t="s">
        <v>65</v>
      </c>
      <c r="D2587" t="s">
        <v>10462</v>
      </c>
      <c r="E2587" t="s">
        <v>10463</v>
      </c>
      <c r="F2587" t="s">
        <v>7</v>
      </c>
      <c r="H2587" t="s">
        <v>68</v>
      </c>
      <c r="K2587" t="s">
        <v>517</v>
      </c>
      <c r="L2587" t="s">
        <v>75</v>
      </c>
      <c r="N2587" t="s">
        <v>34</v>
      </c>
      <c r="P2587" t="s">
        <v>444</v>
      </c>
      <c r="Q2587">
        <v>2005</v>
      </c>
      <c r="T2587" t="s">
        <v>36</v>
      </c>
      <c r="U2587" t="s">
        <v>37</v>
      </c>
    </row>
    <row r="2588" spans="2:22" x14ac:dyDescent="0.35">
      <c r="B2588">
        <v>2701</v>
      </c>
      <c r="C2588" t="s">
        <v>56</v>
      </c>
      <c r="D2588" t="s">
        <v>10464</v>
      </c>
      <c r="E2588" t="s">
        <v>10465</v>
      </c>
      <c r="F2588" t="s">
        <v>7</v>
      </c>
      <c r="H2588" t="s">
        <v>59</v>
      </c>
      <c r="K2588" t="s">
        <v>3806</v>
      </c>
      <c r="L2588" t="s">
        <v>1435</v>
      </c>
      <c r="N2588" t="s">
        <v>34</v>
      </c>
      <c r="P2588" t="s">
        <v>47</v>
      </c>
      <c r="Q2588">
        <v>1999</v>
      </c>
      <c r="T2588" t="s">
        <v>36</v>
      </c>
      <c r="U2588" t="s">
        <v>37</v>
      </c>
    </row>
    <row r="2589" spans="2:22" x14ac:dyDescent="0.35">
      <c r="B2589">
        <v>2702</v>
      </c>
      <c r="C2589" t="s">
        <v>39</v>
      </c>
      <c r="D2589" t="s">
        <v>10466</v>
      </c>
      <c r="E2589" t="s">
        <v>10467</v>
      </c>
      <c r="F2589" t="s">
        <v>7</v>
      </c>
      <c r="H2589" t="s">
        <v>42</v>
      </c>
      <c r="K2589" t="s">
        <v>10468</v>
      </c>
      <c r="L2589" t="s">
        <v>32</v>
      </c>
      <c r="N2589" t="s">
        <v>34</v>
      </c>
      <c r="P2589" t="s">
        <v>54</v>
      </c>
      <c r="Q2589">
        <v>2004</v>
      </c>
      <c r="S2589">
        <v>2008</v>
      </c>
      <c r="T2589" t="s">
        <v>36</v>
      </c>
      <c r="U2589" t="s">
        <v>37</v>
      </c>
      <c r="V2589" t="s">
        <v>10469</v>
      </c>
    </row>
    <row r="2590" spans="2:22" x14ac:dyDescent="0.35">
      <c r="B2590">
        <v>2703</v>
      </c>
      <c r="C2590" t="s">
        <v>177</v>
      </c>
      <c r="D2590" t="s">
        <v>10470</v>
      </c>
      <c r="E2590" t="s">
        <v>10471</v>
      </c>
      <c r="F2590" t="s">
        <v>7</v>
      </c>
      <c r="H2590" t="s">
        <v>180</v>
      </c>
      <c r="K2590" t="s">
        <v>10472</v>
      </c>
      <c r="L2590" t="s">
        <v>317</v>
      </c>
      <c r="N2590" t="s">
        <v>63</v>
      </c>
      <c r="P2590" t="s">
        <v>47</v>
      </c>
      <c r="Q2590">
        <v>1999</v>
      </c>
      <c r="T2590" t="s">
        <v>36</v>
      </c>
      <c r="U2590" t="s">
        <v>37</v>
      </c>
      <c r="V2590" t="s">
        <v>10473</v>
      </c>
    </row>
    <row r="2591" spans="2:22" x14ac:dyDescent="0.35">
      <c r="B2591">
        <v>2704</v>
      </c>
      <c r="C2591" t="s">
        <v>177</v>
      </c>
      <c r="D2591" t="s">
        <v>10474</v>
      </c>
      <c r="E2591" t="s">
        <v>10475</v>
      </c>
      <c r="F2591" t="s">
        <v>7</v>
      </c>
      <c r="H2591" t="s">
        <v>180</v>
      </c>
      <c r="K2591" t="s">
        <v>10476</v>
      </c>
      <c r="L2591" t="s">
        <v>182</v>
      </c>
      <c r="N2591" t="s">
        <v>53</v>
      </c>
      <c r="P2591" t="s">
        <v>47</v>
      </c>
      <c r="Q2591">
        <v>2000</v>
      </c>
      <c r="T2591" t="s">
        <v>36</v>
      </c>
      <c r="U2591" t="s">
        <v>37</v>
      </c>
      <c r="V2591" t="s">
        <v>10477</v>
      </c>
    </row>
    <row r="2592" spans="2:22" x14ac:dyDescent="0.35">
      <c r="B2592">
        <v>2705</v>
      </c>
      <c r="C2592" t="s">
        <v>461</v>
      </c>
      <c r="D2592" t="s">
        <v>10478</v>
      </c>
      <c r="E2592" t="s">
        <v>10479</v>
      </c>
      <c r="F2592" t="s">
        <v>7</v>
      </c>
      <c r="H2592" t="s">
        <v>464</v>
      </c>
      <c r="K2592" t="s">
        <v>87</v>
      </c>
      <c r="L2592" t="s">
        <v>1555</v>
      </c>
      <c r="N2592" t="s">
        <v>53</v>
      </c>
      <c r="P2592" t="s">
        <v>47</v>
      </c>
      <c r="Q2592">
        <v>2011</v>
      </c>
      <c r="T2592" t="s">
        <v>36</v>
      </c>
      <c r="U2592" t="s">
        <v>37</v>
      </c>
      <c r="V2592" t="s">
        <v>10480</v>
      </c>
    </row>
    <row r="2593" spans="2:27" x14ac:dyDescent="0.35">
      <c r="B2593">
        <v>2706</v>
      </c>
      <c r="C2593" t="s">
        <v>461</v>
      </c>
      <c r="D2593" t="s">
        <v>10481</v>
      </c>
      <c r="E2593" t="s">
        <v>10482</v>
      </c>
      <c r="F2593" t="s">
        <v>7</v>
      </c>
      <c r="H2593" t="s">
        <v>464</v>
      </c>
      <c r="K2593" t="s">
        <v>987</v>
      </c>
      <c r="L2593" t="s">
        <v>182</v>
      </c>
      <c r="M2593" t="s">
        <v>10483</v>
      </c>
      <c r="N2593" t="s">
        <v>53</v>
      </c>
      <c r="P2593" t="s">
        <v>47</v>
      </c>
      <c r="Q2593">
        <v>2012</v>
      </c>
      <c r="T2593" t="s">
        <v>36</v>
      </c>
      <c r="U2593" t="s">
        <v>37</v>
      </c>
      <c r="V2593" t="s">
        <v>2236</v>
      </c>
    </row>
    <row r="2594" spans="2:27" x14ac:dyDescent="0.35">
      <c r="B2594">
        <v>2707</v>
      </c>
      <c r="C2594" t="s">
        <v>461</v>
      </c>
      <c r="D2594" t="s">
        <v>10484</v>
      </c>
      <c r="E2594" t="s">
        <v>10485</v>
      </c>
      <c r="F2594" t="s">
        <v>7</v>
      </c>
      <c r="H2594" t="s">
        <v>464</v>
      </c>
      <c r="K2594" t="s">
        <v>186</v>
      </c>
      <c r="L2594" t="s">
        <v>32</v>
      </c>
      <c r="N2594" t="s">
        <v>34</v>
      </c>
      <c r="P2594" t="s">
        <v>47</v>
      </c>
      <c r="Q2594">
        <v>2008</v>
      </c>
      <c r="T2594" t="s">
        <v>36</v>
      </c>
      <c r="U2594" t="s">
        <v>37</v>
      </c>
      <c r="V2594" t="s">
        <v>10486</v>
      </c>
    </row>
    <row r="2595" spans="2:27" x14ac:dyDescent="0.35">
      <c r="B2595">
        <v>2708</v>
      </c>
      <c r="C2595" t="s">
        <v>461</v>
      </c>
      <c r="D2595" t="s">
        <v>10487</v>
      </c>
      <c r="E2595" t="s">
        <v>10488</v>
      </c>
      <c r="F2595" t="s">
        <v>7</v>
      </c>
      <c r="H2595" t="s">
        <v>464</v>
      </c>
      <c r="K2595" t="s">
        <v>469</v>
      </c>
      <c r="L2595" t="s">
        <v>1435</v>
      </c>
      <c r="N2595" t="s">
        <v>34</v>
      </c>
      <c r="P2595" t="s">
        <v>47</v>
      </c>
      <c r="Q2595">
        <v>2008</v>
      </c>
      <c r="T2595" t="s">
        <v>36</v>
      </c>
      <c r="U2595" t="s">
        <v>37</v>
      </c>
      <c r="V2595" t="s">
        <v>2236</v>
      </c>
    </row>
    <row r="2596" spans="2:27" x14ac:dyDescent="0.35">
      <c r="B2596">
        <v>2709</v>
      </c>
      <c r="C2596" t="s">
        <v>83</v>
      </c>
      <c r="D2596" s="1" t="s">
        <v>10489</v>
      </c>
      <c r="E2596" t="s">
        <v>10490</v>
      </c>
      <c r="F2596" t="s">
        <v>273</v>
      </c>
      <c r="H2596" t="s">
        <v>86</v>
      </c>
      <c r="K2596" t="s">
        <v>80</v>
      </c>
      <c r="L2596" t="s">
        <v>32</v>
      </c>
      <c r="M2596" t="s">
        <v>10491</v>
      </c>
      <c r="N2596" t="s">
        <v>34</v>
      </c>
      <c r="P2596" t="s">
        <v>47</v>
      </c>
      <c r="Q2596">
        <v>2008</v>
      </c>
      <c r="T2596" t="s">
        <v>36</v>
      </c>
      <c r="U2596" t="s">
        <v>37</v>
      </c>
      <c r="V2596" t="s">
        <v>10492</v>
      </c>
    </row>
    <row r="2597" spans="2:27" x14ac:dyDescent="0.35">
      <c r="B2597">
        <v>2711</v>
      </c>
      <c r="C2597" t="s">
        <v>499</v>
      </c>
      <c r="D2597" t="s">
        <v>10493</v>
      </c>
      <c r="E2597" t="s">
        <v>10494</v>
      </c>
      <c r="F2597" t="s">
        <v>7</v>
      </c>
      <c r="H2597" t="s">
        <v>502</v>
      </c>
      <c r="K2597" t="s">
        <v>123</v>
      </c>
      <c r="L2597" t="s">
        <v>44</v>
      </c>
      <c r="N2597" t="s">
        <v>134</v>
      </c>
      <c r="P2597" t="s">
        <v>54</v>
      </c>
      <c r="Q2597">
        <v>2009</v>
      </c>
      <c r="S2597">
        <v>2012</v>
      </c>
      <c r="T2597" t="s">
        <v>36</v>
      </c>
      <c r="U2597" t="s">
        <v>37</v>
      </c>
      <c r="V2597" t="s">
        <v>10495</v>
      </c>
    </row>
    <row r="2598" spans="2:27" x14ac:dyDescent="0.35">
      <c r="B2598">
        <v>2713</v>
      </c>
      <c r="C2598" t="s">
        <v>39</v>
      </c>
      <c r="D2598" t="s">
        <v>10496</v>
      </c>
      <c r="E2598" t="s">
        <v>10497</v>
      </c>
      <c r="F2598" t="s">
        <v>7</v>
      </c>
      <c r="H2598" t="s">
        <v>42</v>
      </c>
      <c r="K2598" t="s">
        <v>10498</v>
      </c>
      <c r="L2598" t="s">
        <v>1629</v>
      </c>
      <c r="N2598" t="s">
        <v>53</v>
      </c>
      <c r="P2598" t="s">
        <v>35</v>
      </c>
      <c r="Q2598">
        <v>2008</v>
      </c>
      <c r="T2598" t="s">
        <v>36</v>
      </c>
      <c r="U2598" t="s">
        <v>37</v>
      </c>
      <c r="V2598" t="s">
        <v>10499</v>
      </c>
    </row>
    <row r="2599" spans="2:27" x14ac:dyDescent="0.35">
      <c r="B2599">
        <v>2714</v>
      </c>
      <c r="C2599" t="s">
        <v>128</v>
      </c>
      <c r="D2599" s="1" t="s">
        <v>10500</v>
      </c>
      <c r="E2599" t="s">
        <v>10501</v>
      </c>
      <c r="F2599" t="s">
        <v>7</v>
      </c>
      <c r="H2599" t="s">
        <v>131</v>
      </c>
      <c r="K2599" t="s">
        <v>6217</v>
      </c>
      <c r="L2599" t="s">
        <v>317</v>
      </c>
      <c r="N2599" t="s">
        <v>34</v>
      </c>
      <c r="P2599" t="s">
        <v>47</v>
      </c>
      <c r="Q2599">
        <v>2007</v>
      </c>
      <c r="T2599" t="s">
        <v>36</v>
      </c>
      <c r="U2599" t="s">
        <v>37</v>
      </c>
      <c r="V2599" t="s">
        <v>10502</v>
      </c>
    </row>
    <row r="2600" spans="2:27" x14ac:dyDescent="0.35">
      <c r="B2600">
        <v>2715</v>
      </c>
      <c r="C2600" t="s">
        <v>254</v>
      </c>
      <c r="D2600" t="s">
        <v>10503</v>
      </c>
      <c r="E2600" t="s">
        <v>10504</v>
      </c>
      <c r="F2600" t="s">
        <v>7</v>
      </c>
      <c r="H2600" t="s">
        <v>257</v>
      </c>
      <c r="K2600" t="s">
        <v>484</v>
      </c>
      <c r="L2600" t="s">
        <v>32</v>
      </c>
      <c r="N2600" t="s">
        <v>34</v>
      </c>
      <c r="P2600" t="s">
        <v>47</v>
      </c>
      <c r="Q2600">
        <v>1997</v>
      </c>
      <c r="T2600" t="s">
        <v>36</v>
      </c>
      <c r="U2600" t="s">
        <v>37</v>
      </c>
      <c r="V2600" t="s">
        <v>10505</v>
      </c>
    </row>
    <row r="2601" spans="2:27" x14ac:dyDescent="0.35">
      <c r="B2601">
        <v>2716</v>
      </c>
      <c r="C2601" t="s">
        <v>499</v>
      </c>
      <c r="D2601" t="s">
        <v>10506</v>
      </c>
      <c r="E2601" t="s">
        <v>10507</v>
      </c>
      <c r="F2601" t="s">
        <v>7</v>
      </c>
      <c r="H2601" t="s">
        <v>502</v>
      </c>
      <c r="K2601" t="s">
        <v>10508</v>
      </c>
      <c r="L2601" t="s">
        <v>32</v>
      </c>
      <c r="M2601" t="s">
        <v>10509</v>
      </c>
      <c r="N2601" t="s">
        <v>34</v>
      </c>
      <c r="P2601" t="s">
        <v>54</v>
      </c>
      <c r="Q2601">
        <v>2009</v>
      </c>
      <c r="R2601">
        <v>2009</v>
      </c>
      <c r="S2601">
        <v>2012</v>
      </c>
      <c r="T2601" t="s">
        <v>36</v>
      </c>
      <c r="U2601" t="s">
        <v>37</v>
      </c>
      <c r="V2601" t="s">
        <v>10510</v>
      </c>
    </row>
    <row r="2602" spans="2:27" x14ac:dyDescent="0.35">
      <c r="B2602">
        <v>2717</v>
      </c>
      <c r="C2602" t="s">
        <v>499</v>
      </c>
      <c r="D2602" t="s">
        <v>10511</v>
      </c>
      <c r="E2602" t="s">
        <v>10512</v>
      </c>
      <c r="F2602" t="s">
        <v>7</v>
      </c>
      <c r="H2602" t="s">
        <v>502</v>
      </c>
      <c r="K2602" t="s">
        <v>9028</v>
      </c>
      <c r="L2602" t="s">
        <v>44</v>
      </c>
      <c r="M2602" t="s">
        <v>10513</v>
      </c>
      <c r="N2602" t="s">
        <v>134</v>
      </c>
      <c r="P2602" t="s">
        <v>54</v>
      </c>
      <c r="Q2602">
        <v>2013</v>
      </c>
      <c r="R2602">
        <v>2014</v>
      </c>
      <c r="S2602">
        <v>2018</v>
      </c>
      <c r="T2602" t="s">
        <v>36</v>
      </c>
      <c r="U2602" t="s">
        <v>37</v>
      </c>
      <c r="V2602" t="s">
        <v>10514</v>
      </c>
      <c r="W2602" t="s">
        <v>10515</v>
      </c>
      <c r="X2602" t="s">
        <v>10516</v>
      </c>
      <c r="Y2602" t="s">
        <v>10517</v>
      </c>
      <c r="Z2602" t="s">
        <v>370</v>
      </c>
      <c r="AA2602" t="s">
        <v>10518</v>
      </c>
    </row>
    <row r="2603" spans="2:27" x14ac:dyDescent="0.35">
      <c r="B2603">
        <v>2718</v>
      </c>
      <c r="C2603" t="s">
        <v>499</v>
      </c>
      <c r="D2603" t="s">
        <v>10519</v>
      </c>
      <c r="E2603" t="s">
        <v>10520</v>
      </c>
      <c r="F2603" t="s">
        <v>7</v>
      </c>
      <c r="H2603" t="s">
        <v>502</v>
      </c>
      <c r="K2603" t="s">
        <v>4832</v>
      </c>
      <c r="L2603" t="s">
        <v>32</v>
      </c>
      <c r="M2603" t="s">
        <v>10521</v>
      </c>
      <c r="N2603" t="s">
        <v>34</v>
      </c>
      <c r="P2603" t="s">
        <v>54</v>
      </c>
      <c r="Q2603">
        <v>2013</v>
      </c>
      <c r="R2603">
        <v>2014</v>
      </c>
      <c r="S2603">
        <v>2018</v>
      </c>
      <c r="T2603" t="s">
        <v>158</v>
      </c>
      <c r="U2603" t="s">
        <v>37</v>
      </c>
      <c r="V2603" t="s">
        <v>10514</v>
      </c>
    </row>
    <row r="2604" spans="2:27" x14ac:dyDescent="0.35">
      <c r="B2604">
        <v>2719</v>
      </c>
      <c r="C2604" t="s">
        <v>499</v>
      </c>
      <c r="D2604" t="s">
        <v>10522</v>
      </c>
      <c r="E2604" t="s">
        <v>10523</v>
      </c>
      <c r="F2604" t="s">
        <v>7</v>
      </c>
      <c r="H2604" t="s">
        <v>502</v>
      </c>
      <c r="K2604" t="s">
        <v>10524</v>
      </c>
      <c r="L2604" t="s">
        <v>10525</v>
      </c>
      <c r="M2604" t="s">
        <v>10526</v>
      </c>
      <c r="N2604" t="s">
        <v>117</v>
      </c>
      <c r="P2604" t="s">
        <v>47</v>
      </c>
      <c r="Q2604">
        <v>1980</v>
      </c>
      <c r="T2604" t="s">
        <v>36</v>
      </c>
      <c r="U2604" t="s">
        <v>37</v>
      </c>
      <c r="V2604" t="s">
        <v>10527</v>
      </c>
    </row>
    <row r="2605" spans="2:27" x14ac:dyDescent="0.35">
      <c r="B2605">
        <v>2720</v>
      </c>
      <c r="C2605" t="s">
        <v>27</v>
      </c>
      <c r="D2605" t="s">
        <v>10528</v>
      </c>
      <c r="E2605" t="s">
        <v>10529</v>
      </c>
      <c r="F2605" t="s">
        <v>7</v>
      </c>
      <c r="H2605" t="s">
        <v>30</v>
      </c>
      <c r="K2605" t="s">
        <v>10530</v>
      </c>
      <c r="L2605" t="s">
        <v>10531</v>
      </c>
      <c r="M2605" t="s">
        <v>10532</v>
      </c>
      <c r="N2605" t="s">
        <v>53</v>
      </c>
      <c r="P2605" t="s">
        <v>47</v>
      </c>
      <c r="Q2605">
        <v>2010</v>
      </c>
      <c r="T2605" t="s">
        <v>36</v>
      </c>
      <c r="U2605" t="s">
        <v>37</v>
      </c>
      <c r="V2605" t="s">
        <v>10533</v>
      </c>
    </row>
    <row r="2606" spans="2:27" x14ac:dyDescent="0.35">
      <c r="B2606">
        <v>2721</v>
      </c>
      <c r="C2606" t="s">
        <v>302</v>
      </c>
      <c r="D2606" t="s">
        <v>10534</v>
      </c>
      <c r="E2606" t="s">
        <v>10535</v>
      </c>
      <c r="F2606" t="s">
        <v>7</v>
      </c>
      <c r="H2606" t="s">
        <v>305</v>
      </c>
      <c r="K2606" t="s">
        <v>484</v>
      </c>
      <c r="L2606" t="s">
        <v>2109</v>
      </c>
      <c r="N2606" t="s">
        <v>53</v>
      </c>
      <c r="P2606" t="s">
        <v>444</v>
      </c>
      <c r="Q2606">
        <v>2001</v>
      </c>
      <c r="T2606" t="s">
        <v>36</v>
      </c>
      <c r="U2606" t="s">
        <v>37</v>
      </c>
      <c r="V2606" t="s">
        <v>10536</v>
      </c>
    </row>
    <row r="2607" spans="2:27" x14ac:dyDescent="0.35">
      <c r="B2607">
        <v>2722</v>
      </c>
      <c r="C2607" t="s">
        <v>91</v>
      </c>
      <c r="D2607" t="s">
        <v>10537</v>
      </c>
      <c r="E2607" t="s">
        <v>10538</v>
      </c>
      <c r="F2607" t="s">
        <v>7</v>
      </c>
      <c r="H2607" t="s">
        <v>94</v>
      </c>
      <c r="K2607" t="s">
        <v>503</v>
      </c>
      <c r="L2607" t="s">
        <v>567</v>
      </c>
      <c r="N2607" t="s">
        <v>53</v>
      </c>
      <c r="P2607" t="s">
        <v>54</v>
      </c>
      <c r="Q2607">
        <v>2007</v>
      </c>
      <c r="S2607">
        <v>2012</v>
      </c>
      <c r="T2607" t="s">
        <v>36</v>
      </c>
      <c r="U2607" t="s">
        <v>37</v>
      </c>
      <c r="V2607" t="s">
        <v>10539</v>
      </c>
    </row>
    <row r="2608" spans="2:27" ht="29" x14ac:dyDescent="0.35">
      <c r="B2608">
        <v>2723</v>
      </c>
      <c r="C2608" t="s">
        <v>128</v>
      </c>
      <c r="D2608" s="1" t="s">
        <v>10540</v>
      </c>
      <c r="E2608" t="s">
        <v>10541</v>
      </c>
      <c r="F2608" t="s">
        <v>7</v>
      </c>
      <c r="H2608" t="s">
        <v>131</v>
      </c>
      <c r="K2608" t="s">
        <v>484</v>
      </c>
      <c r="L2608" t="s">
        <v>4790</v>
      </c>
      <c r="M2608" t="s">
        <v>10542</v>
      </c>
      <c r="N2608" t="s">
        <v>532</v>
      </c>
      <c r="P2608" t="s">
        <v>47</v>
      </c>
      <c r="Q2608">
        <v>2001</v>
      </c>
      <c r="T2608" t="s">
        <v>36</v>
      </c>
      <c r="U2608" t="s">
        <v>533</v>
      </c>
      <c r="V2608" t="s">
        <v>4404</v>
      </c>
    </row>
    <row r="2609" spans="2:27" x14ac:dyDescent="0.35">
      <c r="B2609">
        <v>2724</v>
      </c>
      <c r="C2609" t="s">
        <v>261</v>
      </c>
      <c r="D2609" t="s">
        <v>10543</v>
      </c>
      <c r="E2609" t="s">
        <v>10544</v>
      </c>
      <c r="F2609" t="s">
        <v>7</v>
      </c>
      <c r="H2609" t="s">
        <v>264</v>
      </c>
      <c r="K2609" t="s">
        <v>10545</v>
      </c>
      <c r="L2609" t="s">
        <v>75</v>
      </c>
      <c r="N2609" t="s">
        <v>53</v>
      </c>
      <c r="P2609" t="s">
        <v>47</v>
      </c>
      <c r="Q2609">
        <v>2003</v>
      </c>
      <c r="T2609" t="s">
        <v>36</v>
      </c>
      <c r="U2609" t="s">
        <v>37</v>
      </c>
      <c r="V2609" t="s">
        <v>10546</v>
      </c>
    </row>
    <row r="2610" spans="2:27" ht="29" x14ac:dyDescent="0.35">
      <c r="B2610">
        <v>2726</v>
      </c>
      <c r="C2610" t="s">
        <v>83</v>
      </c>
      <c r="D2610" s="1" t="s">
        <v>10547</v>
      </c>
      <c r="E2610" t="s">
        <v>10548</v>
      </c>
      <c r="F2610" t="s">
        <v>7</v>
      </c>
      <c r="H2610" t="s">
        <v>86</v>
      </c>
      <c r="K2610" t="s">
        <v>10549</v>
      </c>
      <c r="L2610" t="s">
        <v>891</v>
      </c>
      <c r="N2610" t="s">
        <v>53</v>
      </c>
      <c r="P2610" t="s">
        <v>35</v>
      </c>
      <c r="Q2610">
        <v>2006</v>
      </c>
      <c r="S2610">
        <v>2008</v>
      </c>
      <c r="T2610" t="s">
        <v>36</v>
      </c>
      <c r="U2610" t="s">
        <v>37</v>
      </c>
      <c r="V2610" t="s">
        <v>10550</v>
      </c>
    </row>
    <row r="2611" spans="2:27" x14ac:dyDescent="0.35">
      <c r="B2611">
        <v>2727</v>
      </c>
      <c r="C2611" t="s">
        <v>119</v>
      </c>
      <c r="D2611" t="s">
        <v>10551</v>
      </c>
      <c r="E2611" t="s">
        <v>10552</v>
      </c>
      <c r="F2611" t="s">
        <v>7</v>
      </c>
      <c r="H2611" t="s">
        <v>122</v>
      </c>
      <c r="K2611" t="s">
        <v>2100</v>
      </c>
      <c r="L2611" t="s">
        <v>416</v>
      </c>
      <c r="M2611" t="s">
        <v>10553</v>
      </c>
      <c r="N2611" t="s">
        <v>562</v>
      </c>
      <c r="P2611" t="s">
        <v>47</v>
      </c>
      <c r="Q2611">
        <v>2012</v>
      </c>
      <c r="T2611" t="s">
        <v>36</v>
      </c>
      <c r="U2611" t="s">
        <v>533</v>
      </c>
      <c r="V2611" t="s">
        <v>10554</v>
      </c>
    </row>
    <row r="2612" spans="2:27" x14ac:dyDescent="0.35">
      <c r="B2612">
        <v>2728</v>
      </c>
      <c r="C2612" t="s">
        <v>254</v>
      </c>
      <c r="D2612" t="s">
        <v>10555</v>
      </c>
      <c r="E2612" t="s">
        <v>10556</v>
      </c>
      <c r="F2612" t="s">
        <v>7</v>
      </c>
      <c r="H2612" t="s">
        <v>257</v>
      </c>
      <c r="K2612" t="s">
        <v>10557</v>
      </c>
      <c r="L2612" t="s">
        <v>182</v>
      </c>
      <c r="N2612" t="s">
        <v>53</v>
      </c>
      <c r="P2612" t="s">
        <v>47</v>
      </c>
      <c r="Q2612">
        <v>2000</v>
      </c>
      <c r="T2612" t="s">
        <v>36</v>
      </c>
      <c r="U2612" t="s">
        <v>37</v>
      </c>
      <c r="V2612" t="s">
        <v>10558</v>
      </c>
    </row>
    <row r="2613" spans="2:27" x14ac:dyDescent="0.35">
      <c r="B2613">
        <v>2729</v>
      </c>
      <c r="C2613" t="s">
        <v>407</v>
      </c>
      <c r="D2613" t="s">
        <v>10559</v>
      </c>
      <c r="E2613" t="s">
        <v>10560</v>
      </c>
      <c r="F2613" t="s">
        <v>7</v>
      </c>
      <c r="H2613" t="s">
        <v>410</v>
      </c>
      <c r="K2613" t="s">
        <v>10561</v>
      </c>
      <c r="L2613" t="s">
        <v>182</v>
      </c>
      <c r="N2613" t="s">
        <v>53</v>
      </c>
      <c r="P2613" t="s">
        <v>47</v>
      </c>
      <c r="Q2613">
        <v>2011</v>
      </c>
      <c r="T2613" t="s">
        <v>36</v>
      </c>
      <c r="U2613" t="s">
        <v>37</v>
      </c>
      <c r="V2613" t="s">
        <v>10562</v>
      </c>
    </row>
    <row r="2614" spans="2:27" x14ac:dyDescent="0.35">
      <c r="B2614">
        <v>2730</v>
      </c>
      <c r="C2614" t="s">
        <v>83</v>
      </c>
      <c r="D2614" s="1" t="s">
        <v>10563</v>
      </c>
      <c r="E2614" t="s">
        <v>10564</v>
      </c>
      <c r="F2614" t="s">
        <v>7</v>
      </c>
      <c r="H2614" t="s">
        <v>86</v>
      </c>
      <c r="K2614" t="s">
        <v>10565</v>
      </c>
      <c r="L2614" t="s">
        <v>182</v>
      </c>
      <c r="N2614" t="s">
        <v>53</v>
      </c>
      <c r="P2614" t="s">
        <v>54</v>
      </c>
      <c r="Q2614">
        <v>2002</v>
      </c>
      <c r="S2614">
        <v>2012</v>
      </c>
      <c r="T2614" t="s">
        <v>36</v>
      </c>
      <c r="U2614" t="s">
        <v>37</v>
      </c>
      <c r="V2614" t="s">
        <v>4431</v>
      </c>
    </row>
    <row r="2615" spans="2:27" x14ac:dyDescent="0.35">
      <c r="B2615">
        <v>2731</v>
      </c>
      <c r="C2615" t="s">
        <v>112</v>
      </c>
      <c r="D2615" t="s">
        <v>10566</v>
      </c>
      <c r="E2615" t="s">
        <v>10567</v>
      </c>
      <c r="F2615" t="s">
        <v>7</v>
      </c>
      <c r="H2615" t="s">
        <v>115</v>
      </c>
      <c r="K2615" t="s">
        <v>10568</v>
      </c>
      <c r="L2615" t="s">
        <v>75</v>
      </c>
      <c r="M2615" t="s">
        <v>10569</v>
      </c>
      <c r="N2615" t="s">
        <v>53</v>
      </c>
      <c r="P2615" t="s">
        <v>47</v>
      </c>
      <c r="Q2615">
        <v>2009</v>
      </c>
      <c r="T2615" t="s">
        <v>36</v>
      </c>
      <c r="U2615" t="s">
        <v>37</v>
      </c>
      <c r="V2615" t="s">
        <v>10570</v>
      </c>
    </row>
    <row r="2616" spans="2:27" x14ac:dyDescent="0.35">
      <c r="B2616">
        <v>2732</v>
      </c>
      <c r="C2616" t="s">
        <v>112</v>
      </c>
      <c r="D2616" t="s">
        <v>10571</v>
      </c>
      <c r="E2616" t="s">
        <v>10572</v>
      </c>
      <c r="F2616" t="s">
        <v>7</v>
      </c>
      <c r="H2616" t="s">
        <v>115</v>
      </c>
      <c r="K2616" t="s">
        <v>10573</v>
      </c>
      <c r="L2616" t="s">
        <v>44</v>
      </c>
      <c r="N2616" t="s">
        <v>134</v>
      </c>
      <c r="P2616" t="s">
        <v>47</v>
      </c>
      <c r="Q2616">
        <v>2009</v>
      </c>
      <c r="T2616" t="s">
        <v>36</v>
      </c>
      <c r="U2616" t="s">
        <v>37</v>
      </c>
      <c r="V2616" t="s">
        <v>10574</v>
      </c>
    </row>
    <row r="2617" spans="2:27" x14ac:dyDescent="0.35">
      <c r="B2617">
        <v>2733</v>
      </c>
      <c r="C2617" t="s">
        <v>177</v>
      </c>
      <c r="D2617" t="s">
        <v>10575</v>
      </c>
      <c r="E2617" t="s">
        <v>10576</v>
      </c>
      <c r="F2617" t="s">
        <v>273</v>
      </c>
      <c r="H2617" t="s">
        <v>180</v>
      </c>
      <c r="I2617" t="s">
        <v>9902</v>
      </c>
      <c r="K2617" t="s">
        <v>87</v>
      </c>
      <c r="L2617" t="s">
        <v>88</v>
      </c>
      <c r="N2617" t="s">
        <v>53</v>
      </c>
      <c r="P2617" t="s">
        <v>54</v>
      </c>
      <c r="Q2617">
        <v>2018</v>
      </c>
      <c r="T2617" t="s">
        <v>36</v>
      </c>
      <c r="U2617" t="s">
        <v>37</v>
      </c>
      <c r="V2617" t="s">
        <v>10577</v>
      </c>
    </row>
    <row r="2618" spans="2:27" x14ac:dyDescent="0.35">
      <c r="B2618">
        <v>2734</v>
      </c>
      <c r="C2618" t="s">
        <v>177</v>
      </c>
      <c r="D2618" t="s">
        <v>10578</v>
      </c>
      <c r="E2618" t="s">
        <v>10579</v>
      </c>
      <c r="F2618" t="s">
        <v>273</v>
      </c>
      <c r="H2618" t="s">
        <v>180</v>
      </c>
      <c r="K2618" t="s">
        <v>10580</v>
      </c>
      <c r="L2618" t="s">
        <v>44</v>
      </c>
      <c r="N2618" t="s">
        <v>134</v>
      </c>
      <c r="P2618" t="s">
        <v>47</v>
      </c>
      <c r="Q2618">
        <v>2005</v>
      </c>
      <c r="T2618" t="s">
        <v>36</v>
      </c>
      <c r="U2618" t="s">
        <v>37</v>
      </c>
      <c r="V2618" t="s">
        <v>10581</v>
      </c>
    </row>
    <row r="2619" spans="2:27" x14ac:dyDescent="0.35">
      <c r="B2619">
        <v>2735</v>
      </c>
      <c r="C2619" t="s">
        <v>177</v>
      </c>
      <c r="D2619" t="s">
        <v>10582</v>
      </c>
      <c r="E2619" t="s">
        <v>10583</v>
      </c>
      <c r="F2619" t="s">
        <v>7</v>
      </c>
      <c r="H2619" t="s">
        <v>180</v>
      </c>
      <c r="K2619" t="s">
        <v>10584</v>
      </c>
      <c r="L2619" t="s">
        <v>317</v>
      </c>
      <c r="N2619" t="s">
        <v>53</v>
      </c>
      <c r="P2619" t="s">
        <v>47</v>
      </c>
      <c r="Q2619">
        <v>1996</v>
      </c>
      <c r="T2619" t="s">
        <v>36</v>
      </c>
      <c r="U2619" t="s">
        <v>37</v>
      </c>
      <c r="V2619" t="s">
        <v>10585</v>
      </c>
    </row>
    <row r="2620" spans="2:27" x14ac:dyDescent="0.35">
      <c r="B2620">
        <v>2736</v>
      </c>
      <c r="C2620" t="s">
        <v>261</v>
      </c>
      <c r="D2620" t="s">
        <v>10586</v>
      </c>
      <c r="E2620" t="s">
        <v>10587</v>
      </c>
      <c r="F2620" t="s">
        <v>7</v>
      </c>
      <c r="H2620" t="s">
        <v>264</v>
      </c>
      <c r="K2620" t="s">
        <v>10588</v>
      </c>
      <c r="L2620" t="s">
        <v>32</v>
      </c>
      <c r="N2620" t="s">
        <v>34</v>
      </c>
      <c r="P2620" t="s">
        <v>47</v>
      </c>
      <c r="Q2620">
        <v>2009</v>
      </c>
      <c r="T2620" t="s">
        <v>36</v>
      </c>
      <c r="U2620" t="s">
        <v>37</v>
      </c>
      <c r="V2620" t="s">
        <v>10589</v>
      </c>
    </row>
    <row r="2621" spans="2:27" x14ac:dyDescent="0.35">
      <c r="B2621">
        <v>2737</v>
      </c>
      <c r="C2621" t="s">
        <v>261</v>
      </c>
      <c r="D2621" t="s">
        <v>10590</v>
      </c>
      <c r="E2621" t="s">
        <v>10591</v>
      </c>
      <c r="F2621" t="s">
        <v>7</v>
      </c>
      <c r="H2621" t="s">
        <v>264</v>
      </c>
      <c r="K2621" t="s">
        <v>10592</v>
      </c>
      <c r="L2621" t="s">
        <v>10593</v>
      </c>
      <c r="M2621" t="s">
        <v>10594</v>
      </c>
      <c r="N2621" t="s">
        <v>1550</v>
      </c>
      <c r="P2621" t="s">
        <v>54</v>
      </c>
      <c r="Q2621">
        <v>2014</v>
      </c>
      <c r="S2621">
        <f>2020</f>
        <v>2020</v>
      </c>
      <c r="T2621" t="s">
        <v>158</v>
      </c>
      <c r="U2621" t="s">
        <v>10595</v>
      </c>
      <c r="V2621" t="s">
        <v>10596</v>
      </c>
      <c r="W2621" t="s">
        <v>10597</v>
      </c>
      <c r="X2621" t="s">
        <v>436</v>
      </c>
      <c r="Y2621" t="s">
        <v>10598</v>
      </c>
      <c r="Z2621" t="s">
        <v>10599</v>
      </c>
      <c r="AA2621" t="s">
        <v>10600</v>
      </c>
    </row>
    <row r="2622" spans="2:27" x14ac:dyDescent="0.35">
      <c r="B2622">
        <v>2738</v>
      </c>
      <c r="C2622" t="s">
        <v>261</v>
      </c>
      <c r="D2622" t="s">
        <v>10601</v>
      </c>
      <c r="E2622" t="s">
        <v>10602</v>
      </c>
      <c r="F2622" t="s">
        <v>7</v>
      </c>
      <c r="H2622" t="s">
        <v>264</v>
      </c>
      <c r="K2622" t="s">
        <v>265</v>
      </c>
      <c r="L2622" t="s">
        <v>187</v>
      </c>
      <c r="M2622" t="s">
        <v>10603</v>
      </c>
      <c r="N2622" t="s">
        <v>532</v>
      </c>
      <c r="P2622" t="s">
        <v>54</v>
      </c>
      <c r="Q2622">
        <v>2014</v>
      </c>
      <c r="R2622">
        <v>2014</v>
      </c>
      <c r="S2622">
        <v>2020</v>
      </c>
      <c r="T2622" t="s">
        <v>36</v>
      </c>
      <c r="U2622" t="s">
        <v>37</v>
      </c>
      <c r="V2622" t="s">
        <v>10604</v>
      </c>
    </row>
    <row r="2623" spans="2:27" x14ac:dyDescent="0.35">
      <c r="B2623">
        <v>2739</v>
      </c>
      <c r="C2623" t="s">
        <v>177</v>
      </c>
      <c r="D2623" t="s">
        <v>10605</v>
      </c>
      <c r="E2623" t="s">
        <v>10606</v>
      </c>
      <c r="F2623" t="s">
        <v>273</v>
      </c>
      <c r="H2623" t="s">
        <v>180</v>
      </c>
      <c r="K2623" t="s">
        <v>8809</v>
      </c>
      <c r="L2623" t="s">
        <v>317</v>
      </c>
      <c r="N2623" t="s">
        <v>34</v>
      </c>
      <c r="P2623" t="s">
        <v>35</v>
      </c>
      <c r="Q2623">
        <v>2005</v>
      </c>
      <c r="T2623" t="s">
        <v>36</v>
      </c>
      <c r="U2623" t="s">
        <v>37</v>
      </c>
      <c r="V2623" t="s">
        <v>10607</v>
      </c>
    </row>
    <row r="2624" spans="2:27" x14ac:dyDescent="0.35">
      <c r="B2624">
        <v>2740</v>
      </c>
      <c r="C2624" t="s">
        <v>461</v>
      </c>
      <c r="D2624" t="s">
        <v>10608</v>
      </c>
      <c r="E2624" t="s">
        <v>10609</v>
      </c>
      <c r="F2624" t="s">
        <v>7</v>
      </c>
      <c r="H2624" t="s">
        <v>464</v>
      </c>
      <c r="K2624" t="s">
        <v>74</v>
      </c>
      <c r="L2624" t="s">
        <v>3972</v>
      </c>
      <c r="N2624" t="s">
        <v>189</v>
      </c>
      <c r="P2624" t="s">
        <v>47</v>
      </c>
      <c r="Q2624">
        <v>2012</v>
      </c>
      <c r="T2624" t="s">
        <v>36</v>
      </c>
      <c r="U2624" t="s">
        <v>37</v>
      </c>
      <c r="V2624" t="s">
        <v>10610</v>
      </c>
    </row>
    <row r="2625" spans="2:27" x14ac:dyDescent="0.35">
      <c r="B2625">
        <v>2741</v>
      </c>
      <c r="C2625" t="s">
        <v>177</v>
      </c>
      <c r="D2625" t="s">
        <v>10611</v>
      </c>
      <c r="E2625" t="s">
        <v>10612</v>
      </c>
      <c r="F2625" t="s">
        <v>7</v>
      </c>
      <c r="H2625" t="s">
        <v>180</v>
      </c>
      <c r="K2625" t="s">
        <v>640</v>
      </c>
      <c r="L2625" t="s">
        <v>1908</v>
      </c>
      <c r="N2625" t="s">
        <v>675</v>
      </c>
      <c r="P2625" t="s">
        <v>35</v>
      </c>
      <c r="Q2625">
        <v>1992</v>
      </c>
      <c r="T2625" t="s">
        <v>36</v>
      </c>
      <c r="U2625" t="s">
        <v>37</v>
      </c>
      <c r="V2625" t="s">
        <v>10613</v>
      </c>
    </row>
    <row r="2626" spans="2:27" x14ac:dyDescent="0.35">
      <c r="B2626">
        <v>2742</v>
      </c>
      <c r="C2626" t="s">
        <v>177</v>
      </c>
      <c r="D2626" t="s">
        <v>10614</v>
      </c>
      <c r="E2626" t="s">
        <v>10615</v>
      </c>
      <c r="F2626" t="s">
        <v>7</v>
      </c>
      <c r="H2626" t="s">
        <v>180</v>
      </c>
      <c r="K2626" t="s">
        <v>10616</v>
      </c>
      <c r="L2626" t="s">
        <v>32</v>
      </c>
      <c r="N2626" t="s">
        <v>34</v>
      </c>
      <c r="P2626" t="s">
        <v>47</v>
      </c>
      <c r="Q2626">
        <v>2015</v>
      </c>
      <c r="T2626" t="s">
        <v>36</v>
      </c>
      <c r="U2626" t="s">
        <v>37</v>
      </c>
      <c r="V2626" t="s">
        <v>10617</v>
      </c>
    </row>
    <row r="2627" spans="2:27" x14ac:dyDescent="0.35">
      <c r="B2627">
        <v>2743</v>
      </c>
      <c r="C2627" t="s">
        <v>177</v>
      </c>
      <c r="D2627" t="s">
        <v>10618</v>
      </c>
      <c r="E2627" t="s">
        <v>10619</v>
      </c>
      <c r="F2627" t="s">
        <v>273</v>
      </c>
      <c r="H2627" t="s">
        <v>180</v>
      </c>
      <c r="K2627" t="s">
        <v>10620</v>
      </c>
      <c r="L2627" t="s">
        <v>75</v>
      </c>
      <c r="N2627" t="s">
        <v>53</v>
      </c>
      <c r="P2627" t="s">
        <v>47</v>
      </c>
      <c r="Q2627">
        <v>2007</v>
      </c>
      <c r="T2627" t="s">
        <v>36</v>
      </c>
      <c r="U2627" t="s">
        <v>37</v>
      </c>
      <c r="V2627" t="s">
        <v>10621</v>
      </c>
    </row>
    <row r="2628" spans="2:27" x14ac:dyDescent="0.35">
      <c r="B2628" s="4">
        <v>2744</v>
      </c>
      <c r="C2628" s="4" t="s">
        <v>177</v>
      </c>
      <c r="D2628" s="4" t="s">
        <v>10622</v>
      </c>
      <c r="E2628" s="4" t="s">
        <v>10623</v>
      </c>
      <c r="F2628" s="4" t="s">
        <v>273</v>
      </c>
      <c r="G2628" s="4"/>
      <c r="H2628" s="4" t="s">
        <v>180</v>
      </c>
      <c r="I2628" s="4"/>
      <c r="J2628" s="4"/>
      <c r="K2628" s="4" t="s">
        <v>9892</v>
      </c>
      <c r="L2628" s="4" t="s">
        <v>32</v>
      </c>
      <c r="M2628" s="4"/>
      <c r="N2628" s="4" t="s">
        <v>34</v>
      </c>
      <c r="O2628" s="4"/>
      <c r="P2628" s="4" t="s">
        <v>47</v>
      </c>
      <c r="Q2628" s="4"/>
      <c r="R2628" s="4"/>
      <c r="S2628" s="4"/>
      <c r="T2628" s="4" t="s">
        <v>36</v>
      </c>
      <c r="U2628" s="4" t="s">
        <v>37</v>
      </c>
      <c r="V2628" s="4" t="s">
        <v>9903</v>
      </c>
    </row>
    <row r="2629" spans="2:27" x14ac:dyDescent="0.35">
      <c r="B2629">
        <v>2745</v>
      </c>
      <c r="C2629" t="s">
        <v>177</v>
      </c>
      <c r="D2629" t="s">
        <v>10624</v>
      </c>
      <c r="E2629" t="s">
        <v>10625</v>
      </c>
      <c r="F2629" t="s">
        <v>7</v>
      </c>
      <c r="H2629" t="s">
        <v>180</v>
      </c>
      <c r="K2629" t="s">
        <v>6802</v>
      </c>
      <c r="L2629" t="s">
        <v>10626</v>
      </c>
      <c r="M2629" t="s">
        <v>10627</v>
      </c>
      <c r="N2629" t="s">
        <v>53</v>
      </c>
      <c r="P2629" t="s">
        <v>47</v>
      </c>
      <c r="Q2629">
        <v>1990</v>
      </c>
      <c r="T2629" t="s">
        <v>36</v>
      </c>
      <c r="U2629" t="s">
        <v>676</v>
      </c>
      <c r="V2629" t="s">
        <v>10628</v>
      </c>
    </row>
    <row r="2630" spans="2:27" x14ac:dyDescent="0.35">
      <c r="B2630">
        <v>2746</v>
      </c>
      <c r="C2630" t="s">
        <v>177</v>
      </c>
      <c r="D2630" t="s">
        <v>10629</v>
      </c>
      <c r="E2630" t="s">
        <v>10630</v>
      </c>
      <c r="F2630" t="s">
        <v>7</v>
      </c>
      <c r="H2630" t="s">
        <v>180</v>
      </c>
      <c r="K2630" t="s">
        <v>6802</v>
      </c>
      <c r="L2630" t="s">
        <v>10626</v>
      </c>
      <c r="N2630" t="s">
        <v>53</v>
      </c>
      <c r="P2630" t="s">
        <v>47</v>
      </c>
      <c r="Q2630">
        <v>1970</v>
      </c>
      <c r="T2630" t="s">
        <v>36</v>
      </c>
      <c r="U2630" t="s">
        <v>676</v>
      </c>
      <c r="V2630" t="s">
        <v>10631</v>
      </c>
    </row>
    <row r="2631" spans="2:27" x14ac:dyDescent="0.35">
      <c r="B2631">
        <v>2747</v>
      </c>
      <c r="C2631" t="s">
        <v>39</v>
      </c>
      <c r="D2631" t="s">
        <v>10632</v>
      </c>
      <c r="E2631" t="s">
        <v>10633</v>
      </c>
      <c r="F2631" t="s">
        <v>7</v>
      </c>
      <c r="H2631" t="s">
        <v>42</v>
      </c>
      <c r="K2631" t="s">
        <v>469</v>
      </c>
      <c r="L2631" t="s">
        <v>317</v>
      </c>
      <c r="N2631" t="s">
        <v>53</v>
      </c>
      <c r="P2631" t="s">
        <v>47</v>
      </c>
      <c r="Q2631">
        <v>2008</v>
      </c>
      <c r="T2631" t="s">
        <v>36</v>
      </c>
      <c r="U2631" t="s">
        <v>37</v>
      </c>
      <c r="V2631" t="s">
        <v>10634</v>
      </c>
    </row>
    <row r="2632" spans="2:27" x14ac:dyDescent="0.35">
      <c r="B2632">
        <v>2748</v>
      </c>
      <c r="C2632" t="s">
        <v>39</v>
      </c>
      <c r="D2632" t="s">
        <v>10635</v>
      </c>
      <c r="E2632" t="s">
        <v>10636</v>
      </c>
      <c r="F2632" t="s">
        <v>7</v>
      </c>
      <c r="H2632" t="s">
        <v>42</v>
      </c>
      <c r="K2632" t="s">
        <v>3178</v>
      </c>
      <c r="L2632" t="s">
        <v>416</v>
      </c>
      <c r="N2632" t="s">
        <v>53</v>
      </c>
      <c r="P2632" t="s">
        <v>54</v>
      </c>
      <c r="Q2632">
        <f>2009</f>
        <v>2009</v>
      </c>
      <c r="R2632">
        <f>2009</f>
        <v>2009</v>
      </c>
      <c r="S2632">
        <f>2020</f>
        <v>2020</v>
      </c>
      <c r="T2632" t="s">
        <v>36</v>
      </c>
      <c r="U2632" t="s">
        <v>37</v>
      </c>
      <c r="V2632" t="s">
        <v>10637</v>
      </c>
    </row>
    <row r="2633" spans="2:27" x14ac:dyDescent="0.35">
      <c r="B2633">
        <v>2749</v>
      </c>
      <c r="C2633" t="s">
        <v>27</v>
      </c>
      <c r="D2633" t="s">
        <v>10638</v>
      </c>
      <c r="E2633" t="s">
        <v>10639</v>
      </c>
      <c r="F2633" t="s">
        <v>7</v>
      </c>
      <c r="H2633" t="s">
        <v>30</v>
      </c>
      <c r="K2633" t="s">
        <v>201</v>
      </c>
      <c r="L2633" t="s">
        <v>32</v>
      </c>
      <c r="N2633" t="s">
        <v>34</v>
      </c>
      <c r="P2633" t="s">
        <v>47</v>
      </c>
      <c r="Q2633">
        <v>2015</v>
      </c>
      <c r="T2633" t="s">
        <v>36</v>
      </c>
      <c r="U2633" t="s">
        <v>37</v>
      </c>
      <c r="V2633" t="s">
        <v>2774</v>
      </c>
    </row>
    <row r="2634" spans="2:27" x14ac:dyDescent="0.35">
      <c r="B2634">
        <v>2750</v>
      </c>
      <c r="C2634" t="s">
        <v>128</v>
      </c>
      <c r="D2634" s="1" t="s">
        <v>10640</v>
      </c>
      <c r="E2634" t="s">
        <v>10641</v>
      </c>
      <c r="F2634" t="s">
        <v>7</v>
      </c>
      <c r="H2634" t="s">
        <v>131</v>
      </c>
      <c r="K2634" t="s">
        <v>10642</v>
      </c>
      <c r="L2634" t="s">
        <v>10643</v>
      </c>
      <c r="M2634" t="s">
        <v>10644</v>
      </c>
      <c r="N2634" t="s">
        <v>53</v>
      </c>
      <c r="P2634" t="s">
        <v>47</v>
      </c>
      <c r="Q2634">
        <v>2014</v>
      </c>
      <c r="T2634" t="s">
        <v>36</v>
      </c>
      <c r="U2634" t="s">
        <v>2131</v>
      </c>
      <c r="V2634" t="s">
        <v>10645</v>
      </c>
    </row>
    <row r="2635" spans="2:27" x14ac:dyDescent="0.35">
      <c r="B2635">
        <v>2751</v>
      </c>
      <c r="C2635" t="s">
        <v>302</v>
      </c>
      <c r="D2635" t="s">
        <v>10646</v>
      </c>
      <c r="E2635" t="s">
        <v>10647</v>
      </c>
      <c r="F2635" t="s">
        <v>7</v>
      </c>
      <c r="H2635" t="s">
        <v>305</v>
      </c>
      <c r="K2635" t="s">
        <v>7751</v>
      </c>
      <c r="L2635" t="s">
        <v>44</v>
      </c>
      <c r="N2635" t="s">
        <v>319</v>
      </c>
      <c r="P2635" t="s">
        <v>47</v>
      </c>
      <c r="Q2635">
        <v>2007</v>
      </c>
      <c r="T2635" t="s">
        <v>36</v>
      </c>
      <c r="U2635" t="s">
        <v>37</v>
      </c>
      <c r="V2635" t="s">
        <v>10648</v>
      </c>
    </row>
    <row r="2636" spans="2:27" x14ac:dyDescent="0.35">
      <c r="B2636">
        <v>2752</v>
      </c>
      <c r="C2636" t="s">
        <v>499</v>
      </c>
      <c r="D2636" t="s">
        <v>10649</v>
      </c>
      <c r="E2636" t="s">
        <v>10650</v>
      </c>
      <c r="F2636" t="s">
        <v>7</v>
      </c>
      <c r="H2636" t="s">
        <v>502</v>
      </c>
      <c r="K2636" t="s">
        <v>123</v>
      </c>
      <c r="L2636" t="s">
        <v>187</v>
      </c>
      <c r="N2636" t="s">
        <v>189</v>
      </c>
      <c r="P2636" t="s">
        <v>47</v>
      </c>
      <c r="Q2636">
        <v>2001</v>
      </c>
      <c r="S2636">
        <v>2025</v>
      </c>
      <c r="T2636" t="s">
        <v>36</v>
      </c>
      <c r="U2636" t="s">
        <v>37</v>
      </c>
      <c r="V2636" t="s">
        <v>7861</v>
      </c>
    </row>
    <row r="2637" spans="2:27" x14ac:dyDescent="0.35">
      <c r="B2637">
        <v>2753</v>
      </c>
      <c r="C2637" t="s">
        <v>450</v>
      </c>
      <c r="D2637" t="s">
        <v>10651</v>
      </c>
      <c r="E2637" t="s">
        <v>10652</v>
      </c>
      <c r="F2637" t="s">
        <v>7</v>
      </c>
      <c r="H2637" t="s">
        <v>453</v>
      </c>
      <c r="K2637" t="s">
        <v>10653</v>
      </c>
      <c r="L2637" t="s">
        <v>32</v>
      </c>
      <c r="M2637" t="s">
        <v>10654</v>
      </c>
      <c r="N2637" t="s">
        <v>473</v>
      </c>
      <c r="P2637" t="s">
        <v>54</v>
      </c>
      <c r="Q2637">
        <v>2010</v>
      </c>
      <c r="S2637">
        <v>2014</v>
      </c>
      <c r="T2637" t="s">
        <v>36</v>
      </c>
      <c r="U2637" t="s">
        <v>320</v>
      </c>
      <c r="V2637" t="s">
        <v>10655</v>
      </c>
    </row>
    <row r="2638" spans="2:27" x14ac:dyDescent="0.35">
      <c r="B2638">
        <v>2754</v>
      </c>
      <c r="C2638" t="s">
        <v>450</v>
      </c>
      <c r="D2638" t="s">
        <v>10656</v>
      </c>
      <c r="E2638" t="s">
        <v>10652</v>
      </c>
      <c r="F2638" t="s">
        <v>7</v>
      </c>
      <c r="H2638" t="s">
        <v>453</v>
      </c>
      <c r="K2638" t="s">
        <v>10642</v>
      </c>
      <c r="L2638" t="s">
        <v>32</v>
      </c>
      <c r="M2638" t="s">
        <v>10657</v>
      </c>
      <c r="N2638" t="s">
        <v>473</v>
      </c>
      <c r="P2638" t="s">
        <v>54</v>
      </c>
      <c r="Q2638">
        <v>2015</v>
      </c>
      <c r="T2638" t="s">
        <v>158</v>
      </c>
      <c r="U2638" t="s">
        <v>37</v>
      </c>
      <c r="V2638" t="s">
        <v>10658</v>
      </c>
      <c r="W2638" t="s">
        <v>10659</v>
      </c>
      <c r="X2638" t="s">
        <v>10660</v>
      </c>
      <c r="Y2638" t="s">
        <v>10661</v>
      </c>
      <c r="Z2638" t="s">
        <v>4332</v>
      </c>
      <c r="AA2638" t="s">
        <v>10662</v>
      </c>
    </row>
    <row r="2639" spans="2:27" x14ac:dyDescent="0.35">
      <c r="B2639">
        <v>2755</v>
      </c>
      <c r="C2639" t="s">
        <v>128</v>
      </c>
      <c r="D2639" s="1" t="s">
        <v>10663</v>
      </c>
      <c r="E2639" t="s">
        <v>10664</v>
      </c>
      <c r="F2639" t="s">
        <v>7</v>
      </c>
      <c r="H2639" t="s">
        <v>131</v>
      </c>
      <c r="K2639" t="s">
        <v>10665</v>
      </c>
      <c r="L2639" t="s">
        <v>891</v>
      </c>
      <c r="N2639" t="s">
        <v>53</v>
      </c>
      <c r="P2639" t="s">
        <v>47</v>
      </c>
      <c r="Q2639">
        <v>2006</v>
      </c>
      <c r="T2639" t="s">
        <v>36</v>
      </c>
      <c r="U2639" t="s">
        <v>37</v>
      </c>
      <c r="V2639" t="s">
        <v>10666</v>
      </c>
    </row>
    <row r="2640" spans="2:27" x14ac:dyDescent="0.35">
      <c r="B2640">
        <v>2756</v>
      </c>
      <c r="C2640" t="s">
        <v>112</v>
      </c>
      <c r="D2640" t="s">
        <v>10667</v>
      </c>
      <c r="E2640" t="s">
        <v>10668</v>
      </c>
      <c r="F2640" t="s">
        <v>7</v>
      </c>
      <c r="H2640" t="s">
        <v>115</v>
      </c>
      <c r="K2640" t="s">
        <v>123</v>
      </c>
      <c r="L2640" t="s">
        <v>32</v>
      </c>
      <c r="N2640" t="s">
        <v>146</v>
      </c>
      <c r="P2640" t="s">
        <v>54</v>
      </c>
      <c r="Q2640">
        <v>2011</v>
      </c>
      <c r="R2640">
        <v>2011</v>
      </c>
      <c r="S2640">
        <v>2017</v>
      </c>
      <c r="T2640" t="s">
        <v>36</v>
      </c>
      <c r="U2640" t="s">
        <v>37</v>
      </c>
      <c r="V2640" t="s">
        <v>10669</v>
      </c>
    </row>
    <row r="2641" spans="2:27" x14ac:dyDescent="0.35">
      <c r="B2641">
        <v>2757</v>
      </c>
      <c r="C2641" t="s">
        <v>461</v>
      </c>
      <c r="D2641" t="s">
        <v>10670</v>
      </c>
      <c r="E2641" t="s">
        <v>10671</v>
      </c>
      <c r="F2641" t="s">
        <v>7</v>
      </c>
      <c r="H2641" t="s">
        <v>464</v>
      </c>
      <c r="K2641" t="s">
        <v>2293</v>
      </c>
      <c r="L2641" t="s">
        <v>44</v>
      </c>
      <c r="N2641" t="s">
        <v>46</v>
      </c>
      <c r="P2641" t="s">
        <v>47</v>
      </c>
      <c r="Q2641">
        <v>2019</v>
      </c>
      <c r="T2641" t="s">
        <v>36</v>
      </c>
      <c r="U2641" t="s">
        <v>365</v>
      </c>
      <c r="V2641" t="s">
        <v>10672</v>
      </c>
    </row>
    <row r="2642" spans="2:27" x14ac:dyDescent="0.35">
      <c r="B2642">
        <v>2758</v>
      </c>
      <c r="C2642" t="s">
        <v>450</v>
      </c>
      <c r="D2642" t="s">
        <v>10673</v>
      </c>
      <c r="E2642" t="s">
        <v>10674</v>
      </c>
      <c r="F2642" t="s">
        <v>7</v>
      </c>
      <c r="H2642" t="s">
        <v>453</v>
      </c>
      <c r="K2642" t="s">
        <v>123</v>
      </c>
      <c r="L2642" t="s">
        <v>543</v>
      </c>
      <c r="N2642" t="s">
        <v>197</v>
      </c>
      <c r="P2642" t="s">
        <v>54</v>
      </c>
      <c r="Q2642">
        <v>2013</v>
      </c>
      <c r="S2642">
        <v>2017</v>
      </c>
      <c r="T2642" t="s">
        <v>36</v>
      </c>
      <c r="U2642" t="s">
        <v>37</v>
      </c>
      <c r="V2642" t="s">
        <v>824</v>
      </c>
    </row>
    <row r="2643" spans="2:27" x14ac:dyDescent="0.35">
      <c r="B2643">
        <v>2759</v>
      </c>
      <c r="C2643" t="s">
        <v>83</v>
      </c>
      <c r="D2643" s="1" t="s">
        <v>10675</v>
      </c>
      <c r="E2643" t="s">
        <v>10676</v>
      </c>
      <c r="F2643" t="s">
        <v>7</v>
      </c>
      <c r="H2643" t="s">
        <v>86</v>
      </c>
      <c r="K2643" t="s">
        <v>454</v>
      </c>
      <c r="L2643" t="s">
        <v>44</v>
      </c>
      <c r="N2643" t="s">
        <v>134</v>
      </c>
      <c r="P2643" t="s">
        <v>54</v>
      </c>
      <c r="Q2643">
        <v>2004</v>
      </c>
      <c r="T2643" t="s">
        <v>36</v>
      </c>
      <c r="U2643" t="s">
        <v>37</v>
      </c>
      <c r="V2643" t="s">
        <v>9790</v>
      </c>
    </row>
    <row r="2644" spans="2:27" x14ac:dyDescent="0.35">
      <c r="B2644">
        <v>2760</v>
      </c>
      <c r="C2644" t="s">
        <v>302</v>
      </c>
      <c r="D2644" t="s">
        <v>10677</v>
      </c>
      <c r="E2644" t="s">
        <v>10678</v>
      </c>
      <c r="F2644" t="s">
        <v>7</v>
      </c>
      <c r="H2644" t="s">
        <v>305</v>
      </c>
      <c r="K2644" t="s">
        <v>9181</v>
      </c>
      <c r="L2644" t="s">
        <v>775</v>
      </c>
      <c r="N2644" t="s">
        <v>675</v>
      </c>
      <c r="P2644" t="s">
        <v>54</v>
      </c>
      <c r="Q2644">
        <v>1999</v>
      </c>
      <c r="T2644" t="s">
        <v>36</v>
      </c>
      <c r="U2644" t="s">
        <v>37</v>
      </c>
      <c r="V2644" t="s">
        <v>10679</v>
      </c>
    </row>
    <row r="2645" spans="2:27" x14ac:dyDescent="0.35">
      <c r="B2645">
        <v>2761</v>
      </c>
      <c r="C2645" t="s">
        <v>302</v>
      </c>
      <c r="D2645" t="s">
        <v>10680</v>
      </c>
      <c r="E2645" t="s">
        <v>10681</v>
      </c>
      <c r="F2645" t="s">
        <v>7</v>
      </c>
      <c r="H2645" t="s">
        <v>305</v>
      </c>
      <c r="K2645" t="s">
        <v>6471</v>
      </c>
      <c r="L2645" t="s">
        <v>339</v>
      </c>
      <c r="M2645" t="s">
        <v>10682</v>
      </c>
      <c r="N2645" t="s">
        <v>904</v>
      </c>
      <c r="P2645" t="s">
        <v>47</v>
      </c>
      <c r="Q2645">
        <v>2013</v>
      </c>
      <c r="T2645" t="s">
        <v>36</v>
      </c>
      <c r="U2645" t="s">
        <v>37</v>
      </c>
      <c r="V2645" t="s">
        <v>10683</v>
      </c>
    </row>
    <row r="2646" spans="2:27" x14ac:dyDescent="0.35">
      <c r="B2646">
        <v>2762</v>
      </c>
      <c r="C2646" t="s">
        <v>254</v>
      </c>
      <c r="D2646" t="s">
        <v>10684</v>
      </c>
      <c r="E2646" t="s">
        <v>10685</v>
      </c>
      <c r="F2646" t="s">
        <v>7</v>
      </c>
      <c r="H2646" t="s">
        <v>257</v>
      </c>
      <c r="K2646" t="s">
        <v>123</v>
      </c>
      <c r="L2646" t="s">
        <v>32</v>
      </c>
      <c r="M2646" t="s">
        <v>10686</v>
      </c>
      <c r="N2646" t="s">
        <v>146</v>
      </c>
      <c r="P2646" t="s">
        <v>47</v>
      </c>
      <c r="Q2646">
        <v>2019</v>
      </c>
      <c r="T2646" t="s">
        <v>158</v>
      </c>
      <c r="U2646" t="s">
        <v>37</v>
      </c>
      <c r="V2646" t="s">
        <v>10687</v>
      </c>
    </row>
    <row r="2647" spans="2:27" x14ac:dyDescent="0.35">
      <c r="B2647">
        <v>2763</v>
      </c>
      <c r="C2647" t="s">
        <v>261</v>
      </c>
      <c r="D2647" t="s">
        <v>10688</v>
      </c>
      <c r="E2647" t="s">
        <v>10689</v>
      </c>
      <c r="F2647" t="s">
        <v>7</v>
      </c>
      <c r="H2647" t="s">
        <v>264</v>
      </c>
      <c r="K2647" t="s">
        <v>10690</v>
      </c>
      <c r="L2647" t="s">
        <v>88</v>
      </c>
      <c r="M2647" t="s">
        <v>10691</v>
      </c>
      <c r="N2647" t="s">
        <v>53</v>
      </c>
      <c r="P2647" t="s">
        <v>47</v>
      </c>
      <c r="Q2647">
        <v>2016</v>
      </c>
      <c r="S2647">
        <v>2030</v>
      </c>
      <c r="T2647" t="s">
        <v>158</v>
      </c>
      <c r="U2647" t="s">
        <v>37</v>
      </c>
      <c r="V2647" t="s">
        <v>10692</v>
      </c>
      <c r="X2647" t="s">
        <v>679</v>
      </c>
      <c r="Y2647">
        <v>20</v>
      </c>
      <c r="Z2647">
        <v>2014</v>
      </c>
      <c r="AA2647">
        <v>2030</v>
      </c>
    </row>
    <row r="2648" spans="2:27" x14ac:dyDescent="0.35">
      <c r="B2648">
        <v>2765</v>
      </c>
      <c r="C2648" t="s">
        <v>407</v>
      </c>
      <c r="D2648" t="s">
        <v>10693</v>
      </c>
      <c r="E2648" t="s">
        <v>10694</v>
      </c>
      <c r="F2648" t="s">
        <v>7</v>
      </c>
      <c r="H2648" t="s">
        <v>410</v>
      </c>
      <c r="K2648" t="s">
        <v>265</v>
      </c>
      <c r="L2648" t="s">
        <v>44</v>
      </c>
      <c r="M2648" t="s">
        <v>10695</v>
      </c>
      <c r="N2648" t="s">
        <v>532</v>
      </c>
      <c r="P2648" t="s">
        <v>47</v>
      </c>
      <c r="Q2648">
        <v>2017</v>
      </c>
      <c r="T2648" t="s">
        <v>36</v>
      </c>
      <c r="U2648" t="s">
        <v>37</v>
      </c>
      <c r="V2648" t="s">
        <v>10696</v>
      </c>
    </row>
    <row r="2649" spans="2:27" x14ac:dyDescent="0.35">
      <c r="B2649">
        <v>2766</v>
      </c>
      <c r="C2649" t="s">
        <v>27</v>
      </c>
      <c r="D2649" t="s">
        <v>10697</v>
      </c>
      <c r="E2649" t="s">
        <v>10698</v>
      </c>
      <c r="F2649" t="s">
        <v>7</v>
      </c>
      <c r="H2649" t="s">
        <v>30</v>
      </c>
      <c r="K2649" t="s">
        <v>10699</v>
      </c>
      <c r="L2649" t="s">
        <v>44</v>
      </c>
      <c r="M2649" t="s">
        <v>1252</v>
      </c>
      <c r="N2649" t="s">
        <v>134</v>
      </c>
      <c r="P2649" t="s">
        <v>54</v>
      </c>
      <c r="Q2649">
        <v>2002</v>
      </c>
      <c r="T2649" t="s">
        <v>36</v>
      </c>
      <c r="U2649" t="s">
        <v>37</v>
      </c>
      <c r="V2649" t="s">
        <v>10700</v>
      </c>
    </row>
    <row r="2650" spans="2:27" x14ac:dyDescent="0.35">
      <c r="B2650">
        <v>2767</v>
      </c>
      <c r="C2650" t="s">
        <v>83</v>
      </c>
      <c r="D2650" s="1" t="s">
        <v>10701</v>
      </c>
      <c r="E2650" t="s">
        <v>10702</v>
      </c>
      <c r="F2650" t="s">
        <v>7</v>
      </c>
      <c r="H2650" t="s">
        <v>86</v>
      </c>
      <c r="K2650" t="s">
        <v>123</v>
      </c>
      <c r="L2650" t="s">
        <v>96</v>
      </c>
      <c r="N2650" t="s">
        <v>473</v>
      </c>
      <c r="P2650" t="s">
        <v>54</v>
      </c>
      <c r="Q2650">
        <v>2000</v>
      </c>
      <c r="S2650">
        <v>2012</v>
      </c>
      <c r="T2650" t="s">
        <v>36</v>
      </c>
      <c r="U2650" t="s">
        <v>37</v>
      </c>
      <c r="V2650" t="s">
        <v>10703</v>
      </c>
    </row>
    <row r="2651" spans="2:27" x14ac:dyDescent="0.35">
      <c r="B2651">
        <v>2768</v>
      </c>
      <c r="C2651" t="s">
        <v>302</v>
      </c>
      <c r="D2651" t="s">
        <v>10704</v>
      </c>
      <c r="E2651" t="s">
        <v>10705</v>
      </c>
      <c r="F2651" t="s">
        <v>7</v>
      </c>
      <c r="H2651" t="s">
        <v>305</v>
      </c>
      <c r="K2651" t="s">
        <v>123</v>
      </c>
      <c r="L2651" t="s">
        <v>96</v>
      </c>
      <c r="N2651" t="s">
        <v>319</v>
      </c>
      <c r="P2651" t="s">
        <v>444</v>
      </c>
      <c r="Q2651">
        <v>2007</v>
      </c>
      <c r="T2651" t="s">
        <v>36</v>
      </c>
      <c r="U2651" t="s">
        <v>37</v>
      </c>
      <c r="V2651" t="s">
        <v>10706</v>
      </c>
    </row>
    <row r="2652" spans="2:27" x14ac:dyDescent="0.35">
      <c r="B2652">
        <v>2769</v>
      </c>
      <c r="C2652" t="s">
        <v>177</v>
      </c>
      <c r="D2652" t="s">
        <v>10707</v>
      </c>
      <c r="E2652" t="s">
        <v>10708</v>
      </c>
      <c r="F2652" t="s">
        <v>7</v>
      </c>
      <c r="H2652" t="s">
        <v>180</v>
      </c>
      <c r="K2652" t="s">
        <v>469</v>
      </c>
      <c r="L2652" t="s">
        <v>10709</v>
      </c>
      <c r="M2652" t="s">
        <v>10710</v>
      </c>
      <c r="N2652" t="s">
        <v>532</v>
      </c>
      <c r="P2652" t="s">
        <v>47</v>
      </c>
      <c r="Q2652">
        <v>2014</v>
      </c>
      <c r="T2652" t="s">
        <v>125</v>
      </c>
      <c r="U2652" t="s">
        <v>37</v>
      </c>
      <c r="V2652" t="s">
        <v>10711</v>
      </c>
    </row>
    <row r="2653" spans="2:27" x14ac:dyDescent="0.35">
      <c r="B2653">
        <v>2770</v>
      </c>
      <c r="C2653" t="s">
        <v>112</v>
      </c>
      <c r="D2653" t="s">
        <v>10712</v>
      </c>
      <c r="E2653" t="s">
        <v>10713</v>
      </c>
      <c r="F2653" t="s">
        <v>7</v>
      </c>
      <c r="H2653" t="s">
        <v>115</v>
      </c>
      <c r="K2653" t="s">
        <v>640</v>
      </c>
      <c r="L2653" t="s">
        <v>75</v>
      </c>
      <c r="M2653" t="s">
        <v>10714</v>
      </c>
      <c r="N2653" t="s">
        <v>392</v>
      </c>
      <c r="P2653" t="s">
        <v>47</v>
      </c>
      <c r="Q2653">
        <v>2015</v>
      </c>
      <c r="T2653" t="s">
        <v>36</v>
      </c>
      <c r="U2653" t="s">
        <v>37</v>
      </c>
      <c r="V2653" t="s">
        <v>10715</v>
      </c>
    </row>
    <row r="2654" spans="2:27" x14ac:dyDescent="0.35">
      <c r="B2654">
        <v>2771</v>
      </c>
      <c r="C2654" t="s">
        <v>450</v>
      </c>
      <c r="D2654" t="s">
        <v>10716</v>
      </c>
      <c r="E2654" t="s">
        <v>10717</v>
      </c>
      <c r="F2654" t="s">
        <v>7</v>
      </c>
      <c r="H2654" t="s">
        <v>453</v>
      </c>
      <c r="K2654" t="s">
        <v>1403</v>
      </c>
      <c r="L2654" t="s">
        <v>317</v>
      </c>
      <c r="N2654" t="s">
        <v>319</v>
      </c>
      <c r="P2654" t="s">
        <v>35</v>
      </c>
      <c r="Q2654">
        <v>2000</v>
      </c>
      <c r="T2654" t="s">
        <v>36</v>
      </c>
      <c r="U2654" t="s">
        <v>37</v>
      </c>
      <c r="V2654" t="s">
        <v>10718</v>
      </c>
    </row>
    <row r="2655" spans="2:27" x14ac:dyDescent="0.35">
      <c r="B2655">
        <v>2772</v>
      </c>
      <c r="C2655" t="s">
        <v>83</v>
      </c>
      <c r="D2655" s="1" t="s">
        <v>10719</v>
      </c>
      <c r="E2655" t="s">
        <v>10720</v>
      </c>
      <c r="F2655" t="s">
        <v>7</v>
      </c>
      <c r="H2655" t="s">
        <v>86</v>
      </c>
      <c r="K2655" t="s">
        <v>5125</v>
      </c>
      <c r="L2655" t="s">
        <v>416</v>
      </c>
      <c r="N2655" t="s">
        <v>34</v>
      </c>
      <c r="P2655" t="s">
        <v>54</v>
      </c>
      <c r="Q2655">
        <v>2000</v>
      </c>
      <c r="S2655">
        <v>2001</v>
      </c>
      <c r="T2655" t="s">
        <v>36</v>
      </c>
      <c r="U2655" t="s">
        <v>37</v>
      </c>
      <c r="V2655" t="s">
        <v>10721</v>
      </c>
    </row>
    <row r="2656" spans="2:27" x14ac:dyDescent="0.35">
      <c r="B2656">
        <v>2773</v>
      </c>
      <c r="C2656" t="s">
        <v>450</v>
      </c>
      <c r="D2656" t="s">
        <v>10722</v>
      </c>
      <c r="E2656" t="s">
        <v>10723</v>
      </c>
      <c r="F2656" t="s">
        <v>7</v>
      </c>
      <c r="H2656" t="s">
        <v>453</v>
      </c>
      <c r="K2656" t="s">
        <v>517</v>
      </c>
      <c r="L2656" t="s">
        <v>44</v>
      </c>
      <c r="N2656" t="s">
        <v>134</v>
      </c>
      <c r="P2656" t="s">
        <v>35</v>
      </c>
      <c r="Q2656">
        <v>1999</v>
      </c>
      <c r="T2656" t="s">
        <v>36</v>
      </c>
      <c r="U2656" t="s">
        <v>37</v>
      </c>
    </row>
    <row r="2657" spans="1:22" x14ac:dyDescent="0.35">
      <c r="B2657">
        <v>2774</v>
      </c>
      <c r="C2657" t="s">
        <v>254</v>
      </c>
      <c r="D2657" t="s">
        <v>10724</v>
      </c>
      <c r="E2657" t="s">
        <v>10725</v>
      </c>
      <c r="F2657" t="s">
        <v>7</v>
      </c>
      <c r="H2657" t="s">
        <v>257</v>
      </c>
      <c r="K2657" t="s">
        <v>74</v>
      </c>
      <c r="L2657" t="s">
        <v>75</v>
      </c>
      <c r="M2657" t="s">
        <v>10726</v>
      </c>
      <c r="N2657" t="s">
        <v>53</v>
      </c>
      <c r="P2657" t="s">
        <v>47</v>
      </c>
      <c r="Q2657">
        <v>2016</v>
      </c>
      <c r="T2657" t="s">
        <v>36</v>
      </c>
      <c r="U2657" t="s">
        <v>37</v>
      </c>
      <c r="V2657" t="s">
        <v>10727</v>
      </c>
    </row>
    <row r="2658" spans="1:22" x14ac:dyDescent="0.35">
      <c r="B2658">
        <v>2775</v>
      </c>
      <c r="C2658" t="s">
        <v>128</v>
      </c>
      <c r="D2658" s="1" t="s">
        <v>10728</v>
      </c>
      <c r="E2658" t="s">
        <v>10729</v>
      </c>
      <c r="F2658" t="s">
        <v>7</v>
      </c>
      <c r="H2658" t="s">
        <v>131</v>
      </c>
      <c r="K2658" t="s">
        <v>74</v>
      </c>
      <c r="L2658" t="s">
        <v>182</v>
      </c>
      <c r="N2658" t="s">
        <v>53</v>
      </c>
      <c r="P2658" t="s">
        <v>54</v>
      </c>
      <c r="Q2658">
        <v>2012</v>
      </c>
      <c r="S2658">
        <v>2013</v>
      </c>
      <c r="T2658" t="s">
        <v>36</v>
      </c>
      <c r="U2658" t="s">
        <v>37</v>
      </c>
      <c r="V2658" t="s">
        <v>10730</v>
      </c>
    </row>
    <row r="2659" spans="1:22" x14ac:dyDescent="0.35">
      <c r="B2659">
        <v>2776</v>
      </c>
      <c r="C2659" t="s">
        <v>254</v>
      </c>
      <c r="D2659" t="s">
        <v>10731</v>
      </c>
      <c r="E2659" t="s">
        <v>10732</v>
      </c>
      <c r="F2659" t="s">
        <v>7</v>
      </c>
      <c r="H2659" t="s">
        <v>257</v>
      </c>
      <c r="K2659" t="s">
        <v>10733</v>
      </c>
      <c r="L2659" t="s">
        <v>416</v>
      </c>
      <c r="N2659" t="s">
        <v>319</v>
      </c>
      <c r="P2659" t="s">
        <v>444</v>
      </c>
      <c r="Q2659">
        <v>2005</v>
      </c>
      <c r="T2659" t="s">
        <v>36</v>
      </c>
      <c r="U2659" t="s">
        <v>37</v>
      </c>
    </row>
    <row r="2660" spans="1:22" x14ac:dyDescent="0.35">
      <c r="B2660">
        <v>2777</v>
      </c>
      <c r="C2660" t="s">
        <v>254</v>
      </c>
      <c r="D2660" t="s">
        <v>10734</v>
      </c>
      <c r="E2660" t="s">
        <v>10735</v>
      </c>
      <c r="F2660" t="s">
        <v>7</v>
      </c>
      <c r="H2660" t="s">
        <v>257</v>
      </c>
      <c r="K2660" t="s">
        <v>74</v>
      </c>
      <c r="L2660" t="s">
        <v>258</v>
      </c>
      <c r="M2660" t="s">
        <v>10736</v>
      </c>
      <c r="N2660" t="s">
        <v>63</v>
      </c>
      <c r="P2660" t="s">
        <v>47</v>
      </c>
      <c r="Q2660">
        <v>2015</v>
      </c>
      <c r="T2660" t="s">
        <v>36</v>
      </c>
      <c r="U2660" t="s">
        <v>37</v>
      </c>
      <c r="V2660" t="s">
        <v>10737</v>
      </c>
    </row>
    <row r="2661" spans="1:22" x14ac:dyDescent="0.35">
      <c r="B2661">
        <v>2778</v>
      </c>
      <c r="C2661" t="s">
        <v>254</v>
      </c>
      <c r="D2661" t="s">
        <v>10738</v>
      </c>
      <c r="E2661" t="s">
        <v>10739</v>
      </c>
      <c r="F2661" t="s">
        <v>7</v>
      </c>
      <c r="H2661" t="s">
        <v>257</v>
      </c>
      <c r="K2661" t="s">
        <v>74</v>
      </c>
      <c r="L2661" t="s">
        <v>32</v>
      </c>
      <c r="N2661" t="s">
        <v>34</v>
      </c>
      <c r="P2661" t="s">
        <v>47</v>
      </c>
      <c r="Q2661">
        <v>2000</v>
      </c>
      <c r="T2661" t="s">
        <v>36</v>
      </c>
      <c r="U2661" t="s">
        <v>37</v>
      </c>
      <c r="V2661" t="s">
        <v>525</v>
      </c>
    </row>
    <row r="2662" spans="1:22" x14ac:dyDescent="0.35">
      <c r="B2662">
        <v>2779</v>
      </c>
      <c r="C2662" t="s">
        <v>254</v>
      </c>
      <c r="D2662" t="s">
        <v>10740</v>
      </c>
      <c r="E2662" t="s">
        <v>10741</v>
      </c>
      <c r="F2662" t="s">
        <v>7</v>
      </c>
      <c r="H2662" t="s">
        <v>257</v>
      </c>
      <c r="K2662" t="s">
        <v>74</v>
      </c>
      <c r="L2662" t="s">
        <v>416</v>
      </c>
      <c r="M2662" t="s">
        <v>10742</v>
      </c>
      <c r="N2662" t="s">
        <v>53</v>
      </c>
      <c r="P2662" t="s">
        <v>47</v>
      </c>
      <c r="Q2662">
        <v>2017</v>
      </c>
      <c r="T2662" t="s">
        <v>36</v>
      </c>
      <c r="U2662" t="s">
        <v>37</v>
      </c>
      <c r="V2662" t="s">
        <v>10743</v>
      </c>
    </row>
    <row r="2663" spans="1:22" x14ac:dyDescent="0.35">
      <c r="B2663">
        <v>2780</v>
      </c>
      <c r="C2663" t="s">
        <v>254</v>
      </c>
      <c r="D2663" t="s">
        <v>10744</v>
      </c>
      <c r="E2663" t="s">
        <v>10745</v>
      </c>
      <c r="F2663" t="s">
        <v>7</v>
      </c>
      <c r="H2663" t="s">
        <v>257</v>
      </c>
      <c r="K2663" t="s">
        <v>10746</v>
      </c>
      <c r="L2663" t="s">
        <v>416</v>
      </c>
      <c r="N2663" t="s">
        <v>134</v>
      </c>
      <c r="P2663" t="s">
        <v>54</v>
      </c>
      <c r="Q2663">
        <v>2005</v>
      </c>
      <c r="T2663" t="s">
        <v>36</v>
      </c>
      <c r="U2663" t="s">
        <v>37</v>
      </c>
      <c r="V2663" t="s">
        <v>10747</v>
      </c>
    </row>
    <row r="2664" spans="1:22" x14ac:dyDescent="0.35">
      <c r="B2664">
        <v>2781</v>
      </c>
      <c r="C2664" t="s">
        <v>254</v>
      </c>
      <c r="D2664" t="s">
        <v>10748</v>
      </c>
      <c r="E2664" t="s">
        <v>10749</v>
      </c>
      <c r="F2664" t="s">
        <v>7</v>
      </c>
      <c r="H2664" t="s">
        <v>257</v>
      </c>
      <c r="K2664" t="s">
        <v>74</v>
      </c>
      <c r="L2664" t="s">
        <v>10750</v>
      </c>
      <c r="N2664" t="s">
        <v>34</v>
      </c>
      <c r="P2664" t="s">
        <v>35</v>
      </c>
      <c r="Q2664">
        <v>1994</v>
      </c>
      <c r="T2664" t="s">
        <v>36</v>
      </c>
      <c r="U2664" t="s">
        <v>37</v>
      </c>
      <c r="V2664" t="s">
        <v>10751</v>
      </c>
    </row>
    <row r="2665" spans="1:22" x14ac:dyDescent="0.35">
      <c r="B2665">
        <v>2782</v>
      </c>
      <c r="C2665" t="s">
        <v>254</v>
      </c>
      <c r="D2665" t="s">
        <v>10752</v>
      </c>
      <c r="E2665" t="s">
        <v>10753</v>
      </c>
      <c r="F2665" t="s">
        <v>7</v>
      </c>
      <c r="H2665" t="s">
        <v>257</v>
      </c>
      <c r="K2665" t="s">
        <v>10754</v>
      </c>
      <c r="L2665" t="s">
        <v>32</v>
      </c>
      <c r="N2665" t="s">
        <v>34</v>
      </c>
      <c r="P2665" t="s">
        <v>35</v>
      </c>
      <c r="Q2665">
        <v>1997</v>
      </c>
      <c r="T2665" t="s">
        <v>36</v>
      </c>
      <c r="U2665" t="s">
        <v>37</v>
      </c>
      <c r="V2665" t="s">
        <v>9187</v>
      </c>
    </row>
    <row r="2666" spans="1:22" x14ac:dyDescent="0.35">
      <c r="B2666">
        <v>2783</v>
      </c>
      <c r="C2666" t="s">
        <v>254</v>
      </c>
      <c r="D2666" t="s">
        <v>10755</v>
      </c>
      <c r="E2666" t="s">
        <v>10756</v>
      </c>
      <c r="F2666" t="s">
        <v>7</v>
      </c>
      <c r="H2666" t="s">
        <v>257</v>
      </c>
      <c r="K2666" t="s">
        <v>74</v>
      </c>
      <c r="L2666" t="s">
        <v>75</v>
      </c>
      <c r="N2666" t="s">
        <v>34</v>
      </c>
      <c r="P2666" t="s">
        <v>54</v>
      </c>
      <c r="Q2666">
        <v>2009</v>
      </c>
      <c r="T2666" t="s">
        <v>36</v>
      </c>
      <c r="U2666" t="s">
        <v>37</v>
      </c>
      <c r="V2666" t="s">
        <v>10757</v>
      </c>
    </row>
    <row r="2667" spans="1:22" x14ac:dyDescent="0.35">
      <c r="B2667">
        <v>2784</v>
      </c>
      <c r="C2667" t="s">
        <v>39</v>
      </c>
      <c r="D2667" t="s">
        <v>10758</v>
      </c>
      <c r="E2667" t="s">
        <v>10759</v>
      </c>
      <c r="F2667" t="s">
        <v>7</v>
      </c>
      <c r="H2667" t="s">
        <v>42</v>
      </c>
      <c r="K2667" t="s">
        <v>1467</v>
      </c>
      <c r="L2667" t="s">
        <v>32</v>
      </c>
      <c r="M2667" t="s">
        <v>10760</v>
      </c>
      <c r="N2667" t="s">
        <v>473</v>
      </c>
      <c r="O2667">
        <v>4</v>
      </c>
      <c r="P2667" t="s">
        <v>54</v>
      </c>
      <c r="Q2667">
        <v>2016</v>
      </c>
      <c r="S2667">
        <v>2018</v>
      </c>
      <c r="T2667" t="s">
        <v>36</v>
      </c>
      <c r="U2667" t="s">
        <v>37</v>
      </c>
      <c r="V2667" t="s">
        <v>10761</v>
      </c>
    </row>
    <row r="2668" spans="1:22" x14ac:dyDescent="0.35">
      <c r="B2668">
        <v>2785</v>
      </c>
      <c r="C2668" t="s">
        <v>254</v>
      </c>
      <c r="D2668" t="s">
        <v>10762</v>
      </c>
      <c r="E2668" t="s">
        <v>10763</v>
      </c>
      <c r="F2668" t="s">
        <v>7</v>
      </c>
      <c r="H2668" t="s">
        <v>257</v>
      </c>
      <c r="K2668" t="s">
        <v>74</v>
      </c>
      <c r="L2668" t="s">
        <v>32</v>
      </c>
      <c r="N2668" t="s">
        <v>34</v>
      </c>
      <c r="P2668" t="s">
        <v>47</v>
      </c>
      <c r="Q2668">
        <v>2000</v>
      </c>
      <c r="T2668" t="s">
        <v>36</v>
      </c>
      <c r="U2668" t="s">
        <v>37</v>
      </c>
      <c r="V2668" t="s">
        <v>525</v>
      </c>
    </row>
    <row r="2669" spans="1:22" x14ac:dyDescent="0.35">
      <c r="B2669">
        <v>2786</v>
      </c>
      <c r="C2669" t="s">
        <v>56</v>
      </c>
      <c r="D2669" t="s">
        <v>10764</v>
      </c>
      <c r="E2669" t="s">
        <v>10765</v>
      </c>
      <c r="F2669" t="s">
        <v>7</v>
      </c>
      <c r="H2669" t="s">
        <v>59</v>
      </c>
      <c r="K2669" t="s">
        <v>1456</v>
      </c>
      <c r="L2669" t="s">
        <v>294</v>
      </c>
      <c r="N2669" t="s">
        <v>157</v>
      </c>
      <c r="P2669" t="s">
        <v>54</v>
      </c>
      <c r="Q2669">
        <v>2008</v>
      </c>
      <c r="S2669">
        <v>2009</v>
      </c>
      <c r="T2669" t="s">
        <v>36</v>
      </c>
      <c r="U2669" t="s">
        <v>37</v>
      </c>
      <c r="V2669" t="s">
        <v>10766</v>
      </c>
    </row>
    <row r="2670" spans="1:22" x14ac:dyDescent="0.35">
      <c r="A2670" s="7">
        <v>44562</v>
      </c>
      <c r="B2670">
        <v>2787</v>
      </c>
      <c r="C2670" t="s">
        <v>177</v>
      </c>
      <c r="D2670" t="s">
        <v>10767</v>
      </c>
      <c r="E2670" t="s">
        <v>10768</v>
      </c>
      <c r="F2670" t="s">
        <v>7</v>
      </c>
      <c r="H2670" t="s">
        <v>180</v>
      </c>
      <c r="K2670" t="s">
        <v>415</v>
      </c>
      <c r="L2670" t="s">
        <v>891</v>
      </c>
      <c r="N2670" t="s">
        <v>53</v>
      </c>
      <c r="P2670" t="s">
        <v>47</v>
      </c>
      <c r="Q2670">
        <v>2008</v>
      </c>
      <c r="T2670" t="s">
        <v>36</v>
      </c>
      <c r="U2670" t="s">
        <v>37</v>
      </c>
      <c r="V2670" t="s">
        <v>10769</v>
      </c>
    </row>
    <row r="2671" spans="1:22" x14ac:dyDescent="0.35">
      <c r="B2671">
        <v>2788</v>
      </c>
      <c r="C2671" t="s">
        <v>450</v>
      </c>
      <c r="D2671" t="s">
        <v>10770</v>
      </c>
      <c r="E2671" t="s">
        <v>10771</v>
      </c>
      <c r="F2671" t="s">
        <v>7</v>
      </c>
      <c r="H2671" t="s">
        <v>453</v>
      </c>
      <c r="K2671" t="s">
        <v>3376</v>
      </c>
      <c r="L2671" t="s">
        <v>416</v>
      </c>
      <c r="N2671" t="s">
        <v>53</v>
      </c>
      <c r="P2671" t="s">
        <v>47</v>
      </c>
      <c r="Q2671">
        <v>2008</v>
      </c>
      <c r="T2671" t="s">
        <v>36</v>
      </c>
      <c r="U2671" t="s">
        <v>37</v>
      </c>
      <c r="V2671" t="s">
        <v>10772</v>
      </c>
    </row>
    <row r="2672" spans="1:22" x14ac:dyDescent="0.35">
      <c r="B2672">
        <v>2789</v>
      </c>
      <c r="C2672" t="s">
        <v>128</v>
      </c>
      <c r="D2672" s="1" t="s">
        <v>10773</v>
      </c>
      <c r="E2672" t="s">
        <v>10774</v>
      </c>
      <c r="F2672" t="s">
        <v>7</v>
      </c>
      <c r="H2672" t="s">
        <v>131</v>
      </c>
      <c r="K2672" t="s">
        <v>123</v>
      </c>
      <c r="L2672" t="s">
        <v>32</v>
      </c>
      <c r="N2672" t="s">
        <v>34</v>
      </c>
      <c r="P2672" t="s">
        <v>47</v>
      </c>
      <c r="Q2672">
        <v>2006</v>
      </c>
      <c r="T2672" t="s">
        <v>36</v>
      </c>
      <c r="U2672" t="s">
        <v>37</v>
      </c>
      <c r="V2672" t="s">
        <v>10775</v>
      </c>
    </row>
    <row r="2673" spans="2:22" x14ac:dyDescent="0.35">
      <c r="B2673">
        <v>2790</v>
      </c>
      <c r="C2673" t="s">
        <v>254</v>
      </c>
      <c r="D2673" t="s">
        <v>10776</v>
      </c>
      <c r="E2673" t="s">
        <v>10777</v>
      </c>
      <c r="F2673" t="s">
        <v>7</v>
      </c>
      <c r="H2673" t="s">
        <v>257</v>
      </c>
      <c r="K2673" t="s">
        <v>745</v>
      </c>
      <c r="L2673" t="s">
        <v>10778</v>
      </c>
      <c r="M2673" t="s">
        <v>10779</v>
      </c>
      <c r="N2673" t="s">
        <v>46</v>
      </c>
      <c r="P2673" t="s">
        <v>47</v>
      </c>
      <c r="Q2673">
        <v>2017</v>
      </c>
      <c r="T2673" t="s">
        <v>36</v>
      </c>
      <c r="U2673" t="s">
        <v>37</v>
      </c>
      <c r="V2673" t="s">
        <v>10780</v>
      </c>
    </row>
    <row r="2674" spans="2:22" x14ac:dyDescent="0.35">
      <c r="B2674">
        <v>2791</v>
      </c>
      <c r="C2674" t="s">
        <v>254</v>
      </c>
      <c r="D2674" t="s">
        <v>10781</v>
      </c>
      <c r="E2674" t="s">
        <v>10782</v>
      </c>
      <c r="F2674" t="s">
        <v>7</v>
      </c>
      <c r="H2674" t="s">
        <v>257</v>
      </c>
      <c r="K2674" t="s">
        <v>74</v>
      </c>
      <c r="L2674" t="s">
        <v>32</v>
      </c>
      <c r="N2674" t="s">
        <v>34</v>
      </c>
      <c r="P2674" t="s">
        <v>35</v>
      </c>
      <c r="Q2674">
        <v>1997</v>
      </c>
      <c r="T2674" t="s">
        <v>36</v>
      </c>
      <c r="U2674" t="s">
        <v>37</v>
      </c>
      <c r="V2674" t="s">
        <v>9187</v>
      </c>
    </row>
    <row r="2675" spans="2:22" x14ac:dyDescent="0.35">
      <c r="B2675">
        <v>2792</v>
      </c>
      <c r="C2675" t="s">
        <v>91</v>
      </c>
      <c r="D2675" t="s">
        <v>10783</v>
      </c>
      <c r="E2675" t="s">
        <v>10784</v>
      </c>
      <c r="F2675" t="s">
        <v>7</v>
      </c>
      <c r="H2675" t="s">
        <v>94</v>
      </c>
      <c r="K2675" t="s">
        <v>10785</v>
      </c>
      <c r="L2675" t="s">
        <v>1922</v>
      </c>
      <c r="M2675" t="s">
        <v>10786</v>
      </c>
      <c r="N2675" t="s">
        <v>63</v>
      </c>
      <c r="P2675" t="s">
        <v>47</v>
      </c>
      <c r="Q2675">
        <v>2015</v>
      </c>
      <c r="T2675" t="s">
        <v>36</v>
      </c>
      <c r="U2675" t="s">
        <v>37</v>
      </c>
      <c r="V2675" t="s">
        <v>10787</v>
      </c>
    </row>
    <row r="2676" spans="2:22" x14ac:dyDescent="0.35">
      <c r="B2676">
        <v>2793</v>
      </c>
      <c r="C2676" t="s">
        <v>254</v>
      </c>
      <c r="D2676" t="s">
        <v>10788</v>
      </c>
      <c r="E2676" t="s">
        <v>10789</v>
      </c>
      <c r="F2676" t="s">
        <v>7</v>
      </c>
      <c r="H2676" t="s">
        <v>257</v>
      </c>
      <c r="K2676" t="s">
        <v>10790</v>
      </c>
      <c r="L2676" t="s">
        <v>1649</v>
      </c>
      <c r="M2676" t="s">
        <v>10791</v>
      </c>
      <c r="N2676" t="s">
        <v>63</v>
      </c>
      <c r="P2676" t="s">
        <v>47</v>
      </c>
      <c r="Q2676">
        <v>2012</v>
      </c>
      <c r="T2676" t="s">
        <v>36</v>
      </c>
      <c r="U2676" t="s">
        <v>37</v>
      </c>
      <c r="V2676" t="s">
        <v>10792</v>
      </c>
    </row>
    <row r="2677" spans="2:22" x14ac:dyDescent="0.35">
      <c r="B2677">
        <v>2794</v>
      </c>
      <c r="C2677" t="s">
        <v>27</v>
      </c>
      <c r="D2677" t="s">
        <v>10793</v>
      </c>
      <c r="E2677" t="s">
        <v>10794</v>
      </c>
      <c r="F2677" t="s">
        <v>7</v>
      </c>
      <c r="H2677" t="s">
        <v>30</v>
      </c>
      <c r="K2677" t="s">
        <v>1062</v>
      </c>
      <c r="L2677" t="s">
        <v>919</v>
      </c>
      <c r="N2677" t="s">
        <v>34</v>
      </c>
      <c r="P2677" t="s">
        <v>54</v>
      </c>
      <c r="Q2677">
        <v>2011</v>
      </c>
      <c r="S2677">
        <v>2012</v>
      </c>
      <c r="T2677" t="s">
        <v>36</v>
      </c>
      <c r="U2677" t="s">
        <v>37</v>
      </c>
      <c r="V2677" t="s">
        <v>10795</v>
      </c>
    </row>
    <row r="2678" spans="2:22" x14ac:dyDescent="0.35">
      <c r="B2678">
        <v>2795</v>
      </c>
      <c r="C2678" t="s">
        <v>128</v>
      </c>
      <c r="D2678" s="1" t="s">
        <v>10796</v>
      </c>
      <c r="E2678" t="s">
        <v>10797</v>
      </c>
      <c r="F2678" t="s">
        <v>7</v>
      </c>
      <c r="H2678" t="s">
        <v>131</v>
      </c>
      <c r="K2678" t="s">
        <v>10798</v>
      </c>
      <c r="L2678" t="s">
        <v>96</v>
      </c>
      <c r="M2678" t="s">
        <v>10799</v>
      </c>
      <c r="N2678" t="s">
        <v>34</v>
      </c>
      <c r="P2678" t="s">
        <v>47</v>
      </c>
      <c r="Q2678">
        <v>2002</v>
      </c>
      <c r="T2678" t="s">
        <v>36</v>
      </c>
      <c r="U2678" t="s">
        <v>37</v>
      </c>
      <c r="V2678" t="s">
        <v>10800</v>
      </c>
    </row>
    <row r="2679" spans="2:22" x14ac:dyDescent="0.35">
      <c r="B2679">
        <v>2796</v>
      </c>
      <c r="C2679" t="s">
        <v>83</v>
      </c>
      <c r="D2679" s="1" t="s">
        <v>10801</v>
      </c>
      <c r="E2679" t="s">
        <v>10802</v>
      </c>
      <c r="F2679" t="s">
        <v>7</v>
      </c>
      <c r="H2679" t="s">
        <v>86</v>
      </c>
      <c r="K2679" t="s">
        <v>10803</v>
      </c>
      <c r="L2679" t="s">
        <v>32</v>
      </c>
      <c r="N2679" t="s">
        <v>34</v>
      </c>
      <c r="P2679" t="s">
        <v>35</v>
      </c>
      <c r="Q2679">
        <v>2014</v>
      </c>
      <c r="S2679">
        <v>2015</v>
      </c>
      <c r="T2679" t="s">
        <v>36</v>
      </c>
      <c r="U2679" t="s">
        <v>10804</v>
      </c>
      <c r="V2679" t="s">
        <v>10805</v>
      </c>
    </row>
    <row r="2680" spans="2:22" x14ac:dyDescent="0.35">
      <c r="B2680">
        <v>2797</v>
      </c>
      <c r="C2680" t="s">
        <v>56</v>
      </c>
      <c r="D2680" t="s">
        <v>10806</v>
      </c>
      <c r="E2680" t="s">
        <v>10807</v>
      </c>
      <c r="F2680" t="s">
        <v>7</v>
      </c>
      <c r="H2680" t="s">
        <v>59</v>
      </c>
      <c r="K2680" t="s">
        <v>10808</v>
      </c>
      <c r="L2680" t="s">
        <v>44</v>
      </c>
      <c r="N2680" t="s">
        <v>10809</v>
      </c>
      <c r="P2680" t="s">
        <v>47</v>
      </c>
      <c r="Q2680">
        <v>2000</v>
      </c>
      <c r="T2680" t="s">
        <v>36</v>
      </c>
      <c r="U2680" t="s">
        <v>37</v>
      </c>
      <c r="V2680" t="s">
        <v>10810</v>
      </c>
    </row>
    <row r="2681" spans="2:22" x14ac:dyDescent="0.35">
      <c r="B2681">
        <v>2798</v>
      </c>
      <c r="C2681" t="s">
        <v>217</v>
      </c>
      <c r="D2681" t="s">
        <v>10811</v>
      </c>
      <c r="E2681" t="s">
        <v>10812</v>
      </c>
      <c r="F2681" t="s">
        <v>7</v>
      </c>
      <c r="H2681" t="s">
        <v>220</v>
      </c>
      <c r="K2681" t="s">
        <v>123</v>
      </c>
      <c r="L2681" t="s">
        <v>187</v>
      </c>
      <c r="M2681" t="s">
        <v>10813</v>
      </c>
      <c r="N2681" t="s">
        <v>10814</v>
      </c>
      <c r="P2681" t="s">
        <v>47</v>
      </c>
      <c r="Q2681">
        <v>2008</v>
      </c>
      <c r="T2681" t="s">
        <v>36</v>
      </c>
      <c r="U2681" t="s">
        <v>5246</v>
      </c>
      <c r="V2681" t="s">
        <v>10815</v>
      </c>
    </row>
    <row r="2682" spans="2:22" x14ac:dyDescent="0.35">
      <c r="B2682">
        <v>2799</v>
      </c>
      <c r="C2682" t="s">
        <v>177</v>
      </c>
      <c r="D2682" t="s">
        <v>10816</v>
      </c>
      <c r="E2682" t="s">
        <v>10817</v>
      </c>
      <c r="F2682" t="s">
        <v>7</v>
      </c>
      <c r="H2682" t="s">
        <v>180</v>
      </c>
      <c r="K2682" t="s">
        <v>542</v>
      </c>
      <c r="L2682" t="s">
        <v>3384</v>
      </c>
      <c r="N2682" t="s">
        <v>117</v>
      </c>
      <c r="P2682" t="s">
        <v>47</v>
      </c>
      <c r="Q2682">
        <v>2011</v>
      </c>
      <c r="T2682" t="s">
        <v>36</v>
      </c>
      <c r="U2682" t="s">
        <v>10818</v>
      </c>
      <c r="V2682" t="s">
        <v>10819</v>
      </c>
    </row>
    <row r="2683" spans="2:22" x14ac:dyDescent="0.35">
      <c r="B2683">
        <v>2800</v>
      </c>
      <c r="C2683" t="s">
        <v>302</v>
      </c>
      <c r="D2683" t="s">
        <v>10820</v>
      </c>
      <c r="E2683" t="s">
        <v>10821</v>
      </c>
      <c r="F2683" t="s">
        <v>7</v>
      </c>
      <c r="H2683" t="s">
        <v>305</v>
      </c>
      <c r="K2683" t="s">
        <v>123</v>
      </c>
      <c r="L2683" t="s">
        <v>44</v>
      </c>
      <c r="N2683" t="s">
        <v>134</v>
      </c>
      <c r="P2683" t="s">
        <v>47</v>
      </c>
      <c r="Q2683">
        <v>2005</v>
      </c>
      <c r="T2683" t="s">
        <v>36</v>
      </c>
      <c r="U2683" t="s">
        <v>37</v>
      </c>
      <c r="V2683" t="s">
        <v>10822</v>
      </c>
    </row>
    <row r="2684" spans="2:22" x14ac:dyDescent="0.35">
      <c r="B2684">
        <v>2801</v>
      </c>
      <c r="C2684" t="s">
        <v>302</v>
      </c>
      <c r="D2684" t="s">
        <v>10823</v>
      </c>
      <c r="E2684" t="s">
        <v>10824</v>
      </c>
      <c r="F2684" t="s">
        <v>7</v>
      </c>
      <c r="H2684" t="s">
        <v>305</v>
      </c>
      <c r="K2684" t="s">
        <v>454</v>
      </c>
      <c r="L2684" t="s">
        <v>44</v>
      </c>
      <c r="N2684" t="s">
        <v>319</v>
      </c>
      <c r="P2684" t="s">
        <v>47</v>
      </c>
      <c r="Q2684">
        <v>2005</v>
      </c>
      <c r="T2684" t="s">
        <v>36</v>
      </c>
      <c r="U2684" t="s">
        <v>37</v>
      </c>
      <c r="V2684" t="s">
        <v>10825</v>
      </c>
    </row>
    <row r="2685" spans="2:22" x14ac:dyDescent="0.35">
      <c r="B2685">
        <v>2802</v>
      </c>
      <c r="C2685" t="s">
        <v>407</v>
      </c>
      <c r="D2685" t="s">
        <v>10826</v>
      </c>
      <c r="E2685" t="s">
        <v>10827</v>
      </c>
      <c r="F2685" t="s">
        <v>7</v>
      </c>
      <c r="H2685" t="s">
        <v>410</v>
      </c>
      <c r="K2685" t="s">
        <v>10828</v>
      </c>
      <c r="L2685" t="s">
        <v>44</v>
      </c>
      <c r="N2685" t="s">
        <v>319</v>
      </c>
      <c r="P2685" t="s">
        <v>35</v>
      </c>
      <c r="Q2685">
        <v>2005</v>
      </c>
      <c r="T2685" t="s">
        <v>36</v>
      </c>
      <c r="U2685" t="s">
        <v>37</v>
      </c>
      <c r="V2685" t="s">
        <v>10829</v>
      </c>
    </row>
    <row r="2686" spans="2:22" x14ac:dyDescent="0.35">
      <c r="B2686">
        <v>2803</v>
      </c>
      <c r="C2686" t="s">
        <v>83</v>
      </c>
      <c r="D2686" s="1" t="s">
        <v>10830</v>
      </c>
      <c r="E2686" t="s">
        <v>10831</v>
      </c>
      <c r="F2686" t="s">
        <v>7</v>
      </c>
      <c r="H2686" t="s">
        <v>86</v>
      </c>
      <c r="K2686" t="s">
        <v>10832</v>
      </c>
      <c r="L2686" t="s">
        <v>75</v>
      </c>
      <c r="N2686" t="s">
        <v>53</v>
      </c>
      <c r="P2686" t="s">
        <v>47</v>
      </c>
      <c r="Q2686">
        <v>2002</v>
      </c>
      <c r="T2686" t="s">
        <v>36</v>
      </c>
      <c r="U2686" t="s">
        <v>37</v>
      </c>
      <c r="V2686" t="s">
        <v>10833</v>
      </c>
    </row>
    <row r="2687" spans="2:22" x14ac:dyDescent="0.35">
      <c r="B2687">
        <v>2804</v>
      </c>
      <c r="C2687" t="s">
        <v>27</v>
      </c>
      <c r="D2687" t="s">
        <v>10834</v>
      </c>
      <c r="E2687" t="s">
        <v>10835</v>
      </c>
      <c r="F2687" t="s">
        <v>7</v>
      </c>
      <c r="H2687" t="s">
        <v>30</v>
      </c>
      <c r="K2687" t="s">
        <v>74</v>
      </c>
      <c r="L2687" t="s">
        <v>96</v>
      </c>
      <c r="N2687" t="s">
        <v>392</v>
      </c>
      <c r="P2687" t="s">
        <v>54</v>
      </c>
      <c r="Q2687">
        <v>2000</v>
      </c>
      <c r="S2687">
        <v>2001</v>
      </c>
      <c r="T2687" t="s">
        <v>36</v>
      </c>
      <c r="U2687" t="s">
        <v>37</v>
      </c>
      <c r="V2687" t="s">
        <v>10836</v>
      </c>
    </row>
    <row r="2688" spans="2:22" x14ac:dyDescent="0.35">
      <c r="B2688">
        <v>2805</v>
      </c>
      <c r="C2688" t="s">
        <v>56</v>
      </c>
      <c r="D2688" t="s">
        <v>10837</v>
      </c>
      <c r="E2688" t="s">
        <v>10838</v>
      </c>
      <c r="F2688" t="s">
        <v>7</v>
      </c>
      <c r="H2688" t="s">
        <v>59</v>
      </c>
      <c r="K2688" t="s">
        <v>1518</v>
      </c>
      <c r="L2688" t="s">
        <v>61</v>
      </c>
      <c r="M2688" t="s">
        <v>10839</v>
      </c>
      <c r="N2688" t="s">
        <v>63</v>
      </c>
      <c r="O2688">
        <v>1</v>
      </c>
      <c r="P2688" t="s">
        <v>47</v>
      </c>
      <c r="Q2688">
        <v>2020</v>
      </c>
      <c r="T2688" t="s">
        <v>36</v>
      </c>
      <c r="U2688" t="s">
        <v>37</v>
      </c>
      <c r="V2688" t="s">
        <v>10840</v>
      </c>
    </row>
    <row r="2689" spans="2:22" x14ac:dyDescent="0.35">
      <c r="B2689">
        <v>2806</v>
      </c>
      <c r="C2689" t="s">
        <v>407</v>
      </c>
      <c r="D2689" t="s">
        <v>10841</v>
      </c>
      <c r="E2689" t="s">
        <v>10842</v>
      </c>
      <c r="F2689" t="s">
        <v>7</v>
      </c>
      <c r="H2689" t="s">
        <v>410</v>
      </c>
      <c r="K2689" t="s">
        <v>10843</v>
      </c>
      <c r="L2689" t="s">
        <v>44</v>
      </c>
      <c r="N2689" t="s">
        <v>134</v>
      </c>
      <c r="P2689" t="s">
        <v>47</v>
      </c>
      <c r="Q2689">
        <v>2001</v>
      </c>
      <c r="T2689" t="s">
        <v>36</v>
      </c>
      <c r="U2689" t="s">
        <v>37</v>
      </c>
      <c r="V2689" t="s">
        <v>10844</v>
      </c>
    </row>
    <row r="2690" spans="2:22" x14ac:dyDescent="0.35">
      <c r="B2690">
        <v>2807</v>
      </c>
      <c r="C2690" t="s">
        <v>91</v>
      </c>
      <c r="D2690" t="s">
        <v>10845</v>
      </c>
      <c r="E2690" t="s">
        <v>10846</v>
      </c>
      <c r="F2690" t="s">
        <v>7</v>
      </c>
      <c r="H2690" t="s">
        <v>94</v>
      </c>
      <c r="K2690" t="s">
        <v>454</v>
      </c>
      <c r="L2690" t="s">
        <v>96</v>
      </c>
      <c r="N2690" t="s">
        <v>6924</v>
      </c>
      <c r="P2690" t="s">
        <v>47</v>
      </c>
      <c r="Q2690">
        <v>2007</v>
      </c>
      <c r="T2690" t="s">
        <v>36</v>
      </c>
      <c r="U2690" t="s">
        <v>37</v>
      </c>
      <c r="V2690" t="s">
        <v>10847</v>
      </c>
    </row>
    <row r="2691" spans="2:22" x14ac:dyDescent="0.35">
      <c r="B2691">
        <v>2808</v>
      </c>
      <c r="C2691" t="s">
        <v>65</v>
      </c>
      <c r="D2691" t="s">
        <v>10848</v>
      </c>
      <c r="E2691" t="s">
        <v>10849</v>
      </c>
      <c r="F2691" t="s">
        <v>7</v>
      </c>
      <c r="H2691" t="s">
        <v>68</v>
      </c>
      <c r="K2691" t="s">
        <v>10850</v>
      </c>
      <c r="L2691" t="s">
        <v>10851</v>
      </c>
      <c r="M2691" t="s">
        <v>551</v>
      </c>
      <c r="N2691" t="s">
        <v>562</v>
      </c>
      <c r="P2691" t="s">
        <v>47</v>
      </c>
      <c r="Q2691">
        <v>2009</v>
      </c>
      <c r="T2691" t="s">
        <v>36</v>
      </c>
      <c r="U2691" t="s">
        <v>37</v>
      </c>
      <c r="V2691" t="s">
        <v>10852</v>
      </c>
    </row>
    <row r="2692" spans="2:22" x14ac:dyDescent="0.35">
      <c r="B2692">
        <v>2809</v>
      </c>
      <c r="C2692" t="s">
        <v>302</v>
      </c>
      <c r="D2692" t="s">
        <v>10853</v>
      </c>
      <c r="E2692" t="s">
        <v>10854</v>
      </c>
      <c r="F2692" t="s">
        <v>7</v>
      </c>
      <c r="H2692" t="s">
        <v>305</v>
      </c>
      <c r="K2692" t="s">
        <v>265</v>
      </c>
      <c r="L2692" t="s">
        <v>96</v>
      </c>
      <c r="N2692" t="s">
        <v>392</v>
      </c>
      <c r="P2692" t="s">
        <v>47</v>
      </c>
      <c r="Q2692">
        <v>2004</v>
      </c>
      <c r="T2692" t="s">
        <v>36</v>
      </c>
      <c r="U2692" t="s">
        <v>37</v>
      </c>
      <c r="V2692" t="s">
        <v>10855</v>
      </c>
    </row>
    <row r="2693" spans="2:22" x14ac:dyDescent="0.35">
      <c r="B2693">
        <v>2810</v>
      </c>
      <c r="C2693" t="s">
        <v>1283</v>
      </c>
      <c r="D2693" t="s">
        <v>10856</v>
      </c>
      <c r="E2693" t="s">
        <v>10857</v>
      </c>
      <c r="F2693" t="s">
        <v>7</v>
      </c>
      <c r="H2693" t="s">
        <v>1286</v>
      </c>
      <c r="K2693" t="s">
        <v>1972</v>
      </c>
      <c r="L2693" t="s">
        <v>96</v>
      </c>
      <c r="M2693" t="s">
        <v>10858</v>
      </c>
      <c r="N2693" t="s">
        <v>63</v>
      </c>
      <c r="P2693" t="s">
        <v>47</v>
      </c>
      <c r="Q2693">
        <v>2012</v>
      </c>
      <c r="T2693" t="s">
        <v>158</v>
      </c>
      <c r="U2693" t="s">
        <v>37</v>
      </c>
      <c r="V2693" t="s">
        <v>7199</v>
      </c>
    </row>
    <row r="2694" spans="2:22" x14ac:dyDescent="0.35">
      <c r="B2694">
        <v>2811</v>
      </c>
      <c r="C2694" t="s">
        <v>39</v>
      </c>
      <c r="D2694" t="s">
        <v>10859</v>
      </c>
      <c r="E2694" t="s">
        <v>10860</v>
      </c>
      <c r="F2694" t="s">
        <v>7</v>
      </c>
      <c r="H2694" t="s">
        <v>42</v>
      </c>
      <c r="K2694" t="s">
        <v>10861</v>
      </c>
      <c r="L2694" t="s">
        <v>44</v>
      </c>
      <c r="N2694" t="s">
        <v>134</v>
      </c>
      <c r="P2694" t="s">
        <v>47</v>
      </c>
      <c r="Q2694">
        <v>2009</v>
      </c>
      <c r="T2694" t="s">
        <v>36</v>
      </c>
      <c r="U2694" t="s">
        <v>37</v>
      </c>
      <c r="V2694" t="s">
        <v>10862</v>
      </c>
    </row>
    <row r="2695" spans="2:22" x14ac:dyDescent="0.35">
      <c r="B2695">
        <v>2812</v>
      </c>
      <c r="C2695" t="s">
        <v>112</v>
      </c>
      <c r="D2695" t="s">
        <v>10863</v>
      </c>
      <c r="E2695" t="s">
        <v>10864</v>
      </c>
      <c r="F2695" t="s">
        <v>273</v>
      </c>
      <c r="H2695" t="s">
        <v>115</v>
      </c>
      <c r="K2695" t="s">
        <v>10865</v>
      </c>
      <c r="L2695" t="s">
        <v>317</v>
      </c>
      <c r="M2695" t="s">
        <v>10866</v>
      </c>
      <c r="N2695" t="s">
        <v>34</v>
      </c>
      <c r="P2695" t="s">
        <v>47</v>
      </c>
      <c r="Q2695">
        <v>2015</v>
      </c>
      <c r="T2695" t="s">
        <v>36</v>
      </c>
      <c r="U2695" t="s">
        <v>37</v>
      </c>
      <c r="V2695" t="s">
        <v>10867</v>
      </c>
    </row>
    <row r="2696" spans="2:22" x14ac:dyDescent="0.35">
      <c r="B2696">
        <v>2813</v>
      </c>
      <c r="C2696" t="s">
        <v>112</v>
      </c>
      <c r="D2696" t="s">
        <v>10868</v>
      </c>
      <c r="E2696" t="s">
        <v>10869</v>
      </c>
      <c r="F2696" t="s">
        <v>7</v>
      </c>
      <c r="H2696" t="s">
        <v>115</v>
      </c>
      <c r="K2696" t="s">
        <v>10870</v>
      </c>
      <c r="L2696" t="s">
        <v>32</v>
      </c>
      <c r="M2696" t="s">
        <v>10871</v>
      </c>
      <c r="N2696" t="s">
        <v>34</v>
      </c>
      <c r="P2696" t="s">
        <v>47</v>
      </c>
      <c r="Q2696">
        <v>2006</v>
      </c>
      <c r="T2696" t="s">
        <v>36</v>
      </c>
      <c r="U2696" t="s">
        <v>37</v>
      </c>
      <c r="V2696" t="s">
        <v>10872</v>
      </c>
    </row>
    <row r="2697" spans="2:22" x14ac:dyDescent="0.35">
      <c r="B2697">
        <v>2814</v>
      </c>
      <c r="C2697" t="s">
        <v>1283</v>
      </c>
      <c r="D2697" t="s">
        <v>10873</v>
      </c>
      <c r="E2697" t="s">
        <v>10874</v>
      </c>
      <c r="F2697" t="s">
        <v>7</v>
      </c>
      <c r="H2697" t="s">
        <v>1286</v>
      </c>
      <c r="K2697" t="s">
        <v>10875</v>
      </c>
      <c r="L2697" t="s">
        <v>32</v>
      </c>
      <c r="M2697" t="s">
        <v>10876</v>
      </c>
      <c r="N2697" t="s">
        <v>34</v>
      </c>
      <c r="P2697" t="s">
        <v>54</v>
      </c>
      <c r="Q2697">
        <v>2009</v>
      </c>
      <c r="T2697" t="s">
        <v>36</v>
      </c>
      <c r="U2697" t="s">
        <v>37</v>
      </c>
      <c r="V2697" t="s">
        <v>10877</v>
      </c>
    </row>
    <row r="2698" spans="2:22" x14ac:dyDescent="0.35">
      <c r="B2698">
        <v>2815</v>
      </c>
      <c r="C2698" t="s">
        <v>56</v>
      </c>
      <c r="D2698" t="s">
        <v>10878</v>
      </c>
      <c r="E2698" t="s">
        <v>10879</v>
      </c>
      <c r="F2698" t="s">
        <v>7</v>
      </c>
      <c r="H2698" t="s">
        <v>59</v>
      </c>
      <c r="K2698" t="s">
        <v>80</v>
      </c>
      <c r="L2698" t="s">
        <v>32</v>
      </c>
      <c r="N2698" t="s">
        <v>34</v>
      </c>
      <c r="P2698" t="s">
        <v>35</v>
      </c>
      <c r="Q2698">
        <v>2000</v>
      </c>
      <c r="T2698" t="s">
        <v>36</v>
      </c>
      <c r="U2698" t="s">
        <v>37</v>
      </c>
    </row>
    <row r="2699" spans="2:22" x14ac:dyDescent="0.35">
      <c r="B2699">
        <v>2816</v>
      </c>
      <c r="C2699" t="s">
        <v>83</v>
      </c>
      <c r="D2699" s="1" t="s">
        <v>10880</v>
      </c>
      <c r="E2699" t="s">
        <v>10881</v>
      </c>
      <c r="F2699" t="s">
        <v>273</v>
      </c>
      <c r="H2699" t="s">
        <v>86</v>
      </c>
      <c r="K2699" t="s">
        <v>10882</v>
      </c>
      <c r="L2699" t="s">
        <v>44</v>
      </c>
      <c r="M2699" t="s">
        <v>10883</v>
      </c>
      <c r="N2699" t="s">
        <v>134</v>
      </c>
      <c r="P2699" t="s">
        <v>47</v>
      </c>
      <c r="Q2699">
        <v>2017</v>
      </c>
      <c r="T2699" t="s">
        <v>36</v>
      </c>
      <c r="U2699" t="s">
        <v>37</v>
      </c>
      <c r="V2699" t="s">
        <v>10884</v>
      </c>
    </row>
    <row r="2700" spans="2:22" x14ac:dyDescent="0.35">
      <c r="B2700">
        <v>2817</v>
      </c>
      <c r="C2700" t="s">
        <v>91</v>
      </c>
      <c r="D2700" t="s">
        <v>10885</v>
      </c>
      <c r="E2700" t="s">
        <v>10886</v>
      </c>
      <c r="F2700" t="s">
        <v>7</v>
      </c>
      <c r="H2700" t="s">
        <v>94</v>
      </c>
      <c r="K2700" t="s">
        <v>503</v>
      </c>
      <c r="L2700" t="s">
        <v>258</v>
      </c>
      <c r="M2700" t="s">
        <v>10887</v>
      </c>
      <c r="N2700" t="s">
        <v>63</v>
      </c>
      <c r="P2700" t="s">
        <v>47</v>
      </c>
      <c r="Q2700">
        <v>2017</v>
      </c>
      <c r="T2700" t="s">
        <v>36</v>
      </c>
      <c r="U2700" t="s">
        <v>37</v>
      </c>
      <c r="V2700" t="s">
        <v>10888</v>
      </c>
    </row>
    <row r="2701" spans="2:22" x14ac:dyDescent="0.35">
      <c r="B2701">
        <v>2818</v>
      </c>
      <c r="C2701" t="s">
        <v>407</v>
      </c>
      <c r="D2701" t="s">
        <v>10889</v>
      </c>
      <c r="E2701" t="s">
        <v>10890</v>
      </c>
      <c r="F2701" t="s">
        <v>7</v>
      </c>
      <c r="H2701" t="s">
        <v>410</v>
      </c>
      <c r="K2701" t="s">
        <v>469</v>
      </c>
      <c r="L2701" t="s">
        <v>900</v>
      </c>
      <c r="N2701" t="s">
        <v>8617</v>
      </c>
      <c r="P2701" t="s">
        <v>47</v>
      </c>
      <c r="Q2701">
        <v>1999</v>
      </c>
      <c r="T2701" t="s">
        <v>36</v>
      </c>
      <c r="U2701" t="s">
        <v>37</v>
      </c>
    </row>
    <row r="2702" spans="2:22" x14ac:dyDescent="0.35">
      <c r="B2702">
        <v>2819</v>
      </c>
      <c r="C2702" t="s">
        <v>56</v>
      </c>
      <c r="D2702" t="s">
        <v>10891</v>
      </c>
      <c r="E2702" t="s">
        <v>10892</v>
      </c>
      <c r="F2702" t="s">
        <v>7</v>
      </c>
      <c r="H2702" t="s">
        <v>59</v>
      </c>
      <c r="K2702" t="s">
        <v>503</v>
      </c>
      <c r="L2702" t="s">
        <v>427</v>
      </c>
      <c r="N2702" t="s">
        <v>34</v>
      </c>
      <c r="P2702" t="s">
        <v>35</v>
      </c>
      <c r="Q2702">
        <v>2000</v>
      </c>
      <c r="T2702" t="s">
        <v>36</v>
      </c>
      <c r="U2702" t="s">
        <v>37</v>
      </c>
      <c r="V2702" t="s">
        <v>10893</v>
      </c>
    </row>
    <row r="2703" spans="2:22" x14ac:dyDescent="0.35">
      <c r="B2703">
        <v>2820</v>
      </c>
      <c r="C2703" t="s">
        <v>56</v>
      </c>
      <c r="D2703" t="s">
        <v>10894</v>
      </c>
      <c r="E2703" t="s">
        <v>10895</v>
      </c>
      <c r="F2703" t="s">
        <v>7</v>
      </c>
      <c r="H2703" t="s">
        <v>59</v>
      </c>
      <c r="K2703" t="s">
        <v>10798</v>
      </c>
      <c r="L2703" t="s">
        <v>10896</v>
      </c>
      <c r="N2703" t="s">
        <v>605</v>
      </c>
      <c r="P2703" t="s">
        <v>35</v>
      </c>
      <c r="Q2703">
        <v>1996</v>
      </c>
      <c r="T2703" t="s">
        <v>36</v>
      </c>
      <c r="U2703" t="s">
        <v>37</v>
      </c>
      <c r="V2703" t="s">
        <v>10897</v>
      </c>
    </row>
    <row r="2704" spans="2:22" x14ac:dyDescent="0.35">
      <c r="B2704">
        <v>2821</v>
      </c>
      <c r="C2704" t="s">
        <v>56</v>
      </c>
      <c r="D2704" t="s">
        <v>10898</v>
      </c>
      <c r="E2704" t="s">
        <v>10899</v>
      </c>
      <c r="F2704" t="s">
        <v>7</v>
      </c>
      <c r="H2704" t="s">
        <v>59</v>
      </c>
      <c r="K2704" t="s">
        <v>503</v>
      </c>
      <c r="L2704" t="s">
        <v>202</v>
      </c>
      <c r="N2704" t="s">
        <v>53</v>
      </c>
      <c r="P2704" t="s">
        <v>35</v>
      </c>
      <c r="Q2704">
        <v>2001</v>
      </c>
      <c r="T2704" t="s">
        <v>36</v>
      </c>
      <c r="U2704" t="s">
        <v>37</v>
      </c>
      <c r="V2704" t="s">
        <v>4593</v>
      </c>
    </row>
    <row r="2705" spans="2:22" x14ac:dyDescent="0.35">
      <c r="B2705">
        <v>2822</v>
      </c>
      <c r="C2705" t="s">
        <v>56</v>
      </c>
      <c r="D2705" t="s">
        <v>10900</v>
      </c>
      <c r="E2705" t="s">
        <v>10901</v>
      </c>
      <c r="F2705" t="s">
        <v>7</v>
      </c>
      <c r="H2705" t="s">
        <v>59</v>
      </c>
      <c r="K2705" t="s">
        <v>503</v>
      </c>
      <c r="L2705" t="s">
        <v>1908</v>
      </c>
      <c r="N2705" t="s">
        <v>63</v>
      </c>
      <c r="P2705" t="s">
        <v>47</v>
      </c>
      <c r="Q2705">
        <v>2002</v>
      </c>
      <c r="T2705" t="s">
        <v>36</v>
      </c>
      <c r="U2705" t="s">
        <v>37</v>
      </c>
    </row>
    <row r="2706" spans="2:22" x14ac:dyDescent="0.35">
      <c r="B2706">
        <v>2823</v>
      </c>
      <c r="C2706" t="s">
        <v>56</v>
      </c>
      <c r="D2706" t="s">
        <v>10902</v>
      </c>
      <c r="E2706" t="s">
        <v>10903</v>
      </c>
      <c r="F2706" t="s">
        <v>7</v>
      </c>
      <c r="H2706" t="s">
        <v>59</v>
      </c>
      <c r="K2706" t="s">
        <v>503</v>
      </c>
      <c r="L2706" t="s">
        <v>5942</v>
      </c>
      <c r="N2706" t="s">
        <v>53</v>
      </c>
      <c r="P2706" t="s">
        <v>47</v>
      </c>
      <c r="Q2706">
        <v>2004</v>
      </c>
      <c r="T2706" t="s">
        <v>36</v>
      </c>
      <c r="U2706" t="s">
        <v>37</v>
      </c>
      <c r="V2706" t="s">
        <v>10904</v>
      </c>
    </row>
    <row r="2707" spans="2:22" x14ac:dyDescent="0.35">
      <c r="B2707">
        <v>2824</v>
      </c>
      <c r="C2707" t="s">
        <v>56</v>
      </c>
      <c r="D2707" t="s">
        <v>10905</v>
      </c>
      <c r="E2707" t="s">
        <v>10906</v>
      </c>
      <c r="F2707" t="s">
        <v>7</v>
      </c>
      <c r="H2707" t="s">
        <v>59</v>
      </c>
      <c r="K2707" t="s">
        <v>503</v>
      </c>
      <c r="L2707" t="s">
        <v>61</v>
      </c>
      <c r="M2707" t="s">
        <v>10907</v>
      </c>
      <c r="N2707" t="s">
        <v>63</v>
      </c>
      <c r="O2707">
        <v>1</v>
      </c>
      <c r="P2707" t="s">
        <v>47</v>
      </c>
      <c r="Q2707">
        <v>2014</v>
      </c>
      <c r="T2707" t="s">
        <v>36</v>
      </c>
      <c r="U2707" t="s">
        <v>37</v>
      </c>
      <c r="V2707" t="s">
        <v>10908</v>
      </c>
    </row>
    <row r="2708" spans="2:22" x14ac:dyDescent="0.35">
      <c r="B2708">
        <v>2825</v>
      </c>
      <c r="C2708" t="s">
        <v>65</v>
      </c>
      <c r="D2708" t="s">
        <v>10909</v>
      </c>
      <c r="E2708" t="s">
        <v>10910</v>
      </c>
      <c r="F2708" t="s">
        <v>7</v>
      </c>
      <c r="H2708" t="s">
        <v>68</v>
      </c>
      <c r="K2708" t="s">
        <v>10911</v>
      </c>
      <c r="L2708" t="s">
        <v>966</v>
      </c>
      <c r="N2708" t="s">
        <v>8217</v>
      </c>
      <c r="P2708" t="s">
        <v>47</v>
      </c>
      <c r="Q2708">
        <v>2004</v>
      </c>
      <c r="T2708" t="s">
        <v>36</v>
      </c>
      <c r="U2708" t="s">
        <v>37</v>
      </c>
      <c r="V2708" t="s">
        <v>10912</v>
      </c>
    </row>
    <row r="2709" spans="2:22" x14ac:dyDescent="0.35">
      <c r="B2709">
        <v>2826</v>
      </c>
      <c r="C2709" t="s">
        <v>450</v>
      </c>
      <c r="D2709" t="s">
        <v>10913</v>
      </c>
      <c r="E2709" t="s">
        <v>10914</v>
      </c>
      <c r="F2709" t="s">
        <v>7</v>
      </c>
      <c r="H2709" t="s">
        <v>453</v>
      </c>
      <c r="K2709" t="s">
        <v>503</v>
      </c>
      <c r="L2709" t="s">
        <v>61</v>
      </c>
      <c r="M2709" t="s">
        <v>10915</v>
      </c>
      <c r="N2709" t="s">
        <v>63</v>
      </c>
      <c r="P2709" t="s">
        <v>47</v>
      </c>
      <c r="Q2709">
        <v>2011</v>
      </c>
      <c r="T2709" t="s">
        <v>36</v>
      </c>
      <c r="U2709" t="s">
        <v>37</v>
      </c>
      <c r="V2709" t="s">
        <v>7426</v>
      </c>
    </row>
    <row r="2710" spans="2:22" x14ac:dyDescent="0.35">
      <c r="B2710">
        <v>2827</v>
      </c>
      <c r="C2710" t="s">
        <v>56</v>
      </c>
      <c r="D2710" t="s">
        <v>10916</v>
      </c>
      <c r="E2710" t="s">
        <v>10917</v>
      </c>
      <c r="F2710" t="s">
        <v>7</v>
      </c>
      <c r="H2710" t="s">
        <v>59</v>
      </c>
      <c r="K2710" t="s">
        <v>496</v>
      </c>
      <c r="L2710" t="s">
        <v>5942</v>
      </c>
      <c r="N2710" t="s">
        <v>53</v>
      </c>
      <c r="P2710" t="s">
        <v>444</v>
      </c>
      <c r="Q2710">
        <v>2005</v>
      </c>
      <c r="T2710" t="s">
        <v>36</v>
      </c>
      <c r="U2710" t="s">
        <v>37</v>
      </c>
      <c r="V2710" t="s">
        <v>10918</v>
      </c>
    </row>
    <row r="2711" spans="2:22" x14ac:dyDescent="0.35">
      <c r="B2711">
        <v>2828</v>
      </c>
      <c r="C2711" t="s">
        <v>177</v>
      </c>
      <c r="D2711" t="s">
        <v>10919</v>
      </c>
      <c r="E2711" t="s">
        <v>10920</v>
      </c>
      <c r="F2711" t="s">
        <v>7</v>
      </c>
      <c r="H2711" t="s">
        <v>180</v>
      </c>
      <c r="K2711" t="s">
        <v>503</v>
      </c>
      <c r="L2711" t="s">
        <v>32</v>
      </c>
      <c r="N2711" t="s">
        <v>34</v>
      </c>
      <c r="P2711" t="s">
        <v>35</v>
      </c>
      <c r="Q2711">
        <v>1986</v>
      </c>
      <c r="T2711" t="s">
        <v>36</v>
      </c>
      <c r="U2711" t="s">
        <v>37</v>
      </c>
      <c r="V2711" t="s">
        <v>10921</v>
      </c>
    </row>
    <row r="2712" spans="2:22" x14ac:dyDescent="0.35">
      <c r="B2712">
        <v>2829</v>
      </c>
      <c r="C2712" t="s">
        <v>254</v>
      </c>
      <c r="D2712" t="s">
        <v>10922</v>
      </c>
      <c r="E2712" t="s">
        <v>10923</v>
      </c>
      <c r="F2712" t="s">
        <v>7</v>
      </c>
      <c r="H2712" t="s">
        <v>257</v>
      </c>
      <c r="K2712" t="s">
        <v>469</v>
      </c>
      <c r="L2712" t="s">
        <v>416</v>
      </c>
      <c r="M2712" t="s">
        <v>10924</v>
      </c>
      <c r="N2712" t="s">
        <v>473</v>
      </c>
      <c r="P2712" t="s">
        <v>47</v>
      </c>
      <c r="Q2712">
        <v>2018</v>
      </c>
      <c r="T2712" t="s">
        <v>36</v>
      </c>
      <c r="U2712" t="s">
        <v>37</v>
      </c>
      <c r="V2712" t="s">
        <v>10925</v>
      </c>
    </row>
    <row r="2713" spans="2:22" x14ac:dyDescent="0.35">
      <c r="B2713">
        <v>2830</v>
      </c>
      <c r="C2713" t="s">
        <v>27</v>
      </c>
      <c r="D2713" t="s">
        <v>10926</v>
      </c>
      <c r="E2713" t="s">
        <v>10927</v>
      </c>
      <c r="F2713" t="s">
        <v>7</v>
      </c>
      <c r="H2713" t="s">
        <v>30</v>
      </c>
      <c r="K2713" t="s">
        <v>503</v>
      </c>
      <c r="L2713" t="s">
        <v>182</v>
      </c>
      <c r="N2713" t="s">
        <v>53</v>
      </c>
      <c r="P2713" t="s">
        <v>54</v>
      </c>
      <c r="Q2713">
        <v>2007</v>
      </c>
      <c r="S2713">
        <v>2010</v>
      </c>
      <c r="T2713" t="s">
        <v>36</v>
      </c>
      <c r="U2713" t="s">
        <v>37</v>
      </c>
      <c r="V2713" t="s">
        <v>10928</v>
      </c>
    </row>
    <row r="2714" spans="2:22" x14ac:dyDescent="0.35">
      <c r="B2714">
        <v>2831</v>
      </c>
      <c r="C2714" t="s">
        <v>27</v>
      </c>
      <c r="D2714" t="s">
        <v>10929</v>
      </c>
      <c r="E2714" t="s">
        <v>10930</v>
      </c>
      <c r="F2714" t="s">
        <v>7</v>
      </c>
      <c r="H2714" t="s">
        <v>30</v>
      </c>
      <c r="K2714" t="s">
        <v>503</v>
      </c>
      <c r="L2714" t="s">
        <v>182</v>
      </c>
      <c r="N2714" t="s">
        <v>53</v>
      </c>
      <c r="P2714" t="s">
        <v>54</v>
      </c>
      <c r="Q2714">
        <v>2007</v>
      </c>
      <c r="S2714">
        <v>2011</v>
      </c>
      <c r="T2714" t="s">
        <v>36</v>
      </c>
      <c r="U2714" t="s">
        <v>37</v>
      </c>
      <c r="V2714" t="s">
        <v>10931</v>
      </c>
    </row>
    <row r="2715" spans="2:22" x14ac:dyDescent="0.35">
      <c r="B2715">
        <v>2832</v>
      </c>
      <c r="C2715" t="s">
        <v>65</v>
      </c>
      <c r="D2715" t="s">
        <v>10932</v>
      </c>
      <c r="E2715" t="s">
        <v>10933</v>
      </c>
      <c r="F2715" t="s">
        <v>7</v>
      </c>
      <c r="H2715" t="s">
        <v>68</v>
      </c>
      <c r="K2715" t="s">
        <v>503</v>
      </c>
      <c r="L2715" t="s">
        <v>1220</v>
      </c>
      <c r="N2715" t="s">
        <v>53</v>
      </c>
      <c r="P2715" t="s">
        <v>47</v>
      </c>
      <c r="Q2715">
        <v>2005</v>
      </c>
      <c r="T2715" t="s">
        <v>36</v>
      </c>
      <c r="U2715" t="s">
        <v>37</v>
      </c>
      <c r="V2715" t="s">
        <v>10934</v>
      </c>
    </row>
    <row r="2716" spans="2:22" x14ac:dyDescent="0.35">
      <c r="B2716">
        <v>2834</v>
      </c>
      <c r="C2716" t="s">
        <v>56</v>
      </c>
      <c r="D2716" t="s">
        <v>10935</v>
      </c>
      <c r="E2716" t="s">
        <v>10936</v>
      </c>
      <c r="F2716" t="s">
        <v>7</v>
      </c>
      <c r="H2716" t="s">
        <v>59</v>
      </c>
      <c r="K2716" t="s">
        <v>503</v>
      </c>
      <c r="L2716" t="s">
        <v>32</v>
      </c>
      <c r="N2716" t="s">
        <v>34</v>
      </c>
      <c r="P2716" t="s">
        <v>47</v>
      </c>
      <c r="Q2716">
        <v>2005</v>
      </c>
      <c r="T2716" t="s">
        <v>36</v>
      </c>
      <c r="U2716" t="s">
        <v>37</v>
      </c>
      <c r="V2716" t="s">
        <v>10937</v>
      </c>
    </row>
    <row r="2717" spans="2:22" x14ac:dyDescent="0.35">
      <c r="B2717">
        <v>2835</v>
      </c>
      <c r="C2717" t="s">
        <v>56</v>
      </c>
      <c r="D2717" t="s">
        <v>10938</v>
      </c>
      <c r="E2717" t="s">
        <v>10939</v>
      </c>
      <c r="F2717" t="s">
        <v>7</v>
      </c>
      <c r="H2717" t="s">
        <v>59</v>
      </c>
      <c r="K2717" t="s">
        <v>503</v>
      </c>
      <c r="L2717" t="s">
        <v>980</v>
      </c>
      <c r="N2717" t="s">
        <v>53</v>
      </c>
      <c r="P2717" t="s">
        <v>47</v>
      </c>
      <c r="Q2717">
        <v>2003</v>
      </c>
      <c r="T2717" t="s">
        <v>36</v>
      </c>
      <c r="U2717" t="s">
        <v>37</v>
      </c>
      <c r="V2717" t="s">
        <v>10940</v>
      </c>
    </row>
    <row r="2718" spans="2:22" x14ac:dyDescent="0.35">
      <c r="B2718">
        <v>2836</v>
      </c>
      <c r="C2718" t="s">
        <v>27</v>
      </c>
      <c r="D2718" t="s">
        <v>10941</v>
      </c>
      <c r="E2718" t="s">
        <v>10942</v>
      </c>
      <c r="F2718" t="s">
        <v>7</v>
      </c>
      <c r="H2718" t="s">
        <v>30</v>
      </c>
      <c r="K2718" t="s">
        <v>503</v>
      </c>
      <c r="L2718" t="s">
        <v>182</v>
      </c>
      <c r="N2718" t="s">
        <v>53</v>
      </c>
      <c r="P2718" t="s">
        <v>54</v>
      </c>
      <c r="Q2718">
        <v>2009</v>
      </c>
      <c r="T2718" t="s">
        <v>36</v>
      </c>
      <c r="U2718" t="s">
        <v>37</v>
      </c>
      <c r="V2718" t="s">
        <v>10943</v>
      </c>
    </row>
    <row r="2719" spans="2:22" x14ac:dyDescent="0.35">
      <c r="B2719">
        <v>2837</v>
      </c>
      <c r="C2719" t="s">
        <v>39</v>
      </c>
      <c r="D2719" t="s">
        <v>10944</v>
      </c>
      <c r="E2719" t="s">
        <v>10945</v>
      </c>
      <c r="F2719" t="s">
        <v>7</v>
      </c>
      <c r="H2719" t="s">
        <v>42</v>
      </c>
      <c r="K2719" t="s">
        <v>503</v>
      </c>
      <c r="L2719" t="s">
        <v>1264</v>
      </c>
      <c r="N2719" t="s">
        <v>34</v>
      </c>
      <c r="P2719" t="s">
        <v>54</v>
      </c>
      <c r="Q2719">
        <v>2006</v>
      </c>
      <c r="S2719">
        <v>2009</v>
      </c>
      <c r="T2719" t="s">
        <v>36</v>
      </c>
      <c r="U2719" t="s">
        <v>37</v>
      </c>
      <c r="V2719" t="s">
        <v>10946</v>
      </c>
    </row>
    <row r="2720" spans="2:22" x14ac:dyDescent="0.35">
      <c r="B2720">
        <v>2838</v>
      </c>
      <c r="C2720" t="s">
        <v>1283</v>
      </c>
      <c r="D2720" t="s">
        <v>10947</v>
      </c>
      <c r="E2720" t="s">
        <v>10948</v>
      </c>
      <c r="F2720" t="s">
        <v>7</v>
      </c>
      <c r="H2720" t="s">
        <v>1286</v>
      </c>
      <c r="K2720" t="s">
        <v>503</v>
      </c>
      <c r="L2720" t="s">
        <v>32</v>
      </c>
      <c r="N2720" t="s">
        <v>34</v>
      </c>
      <c r="P2720" t="s">
        <v>54</v>
      </c>
      <c r="Q2720">
        <v>2011</v>
      </c>
      <c r="T2720" t="s">
        <v>36</v>
      </c>
      <c r="U2720" t="s">
        <v>37</v>
      </c>
      <c r="V2720" t="s">
        <v>10949</v>
      </c>
    </row>
    <row r="2721" spans="2:22" x14ac:dyDescent="0.35">
      <c r="B2721">
        <v>2839</v>
      </c>
      <c r="C2721" t="s">
        <v>254</v>
      </c>
      <c r="D2721" t="s">
        <v>10950</v>
      </c>
      <c r="E2721" t="s">
        <v>10951</v>
      </c>
      <c r="F2721" t="s">
        <v>7</v>
      </c>
      <c r="H2721" t="s">
        <v>257</v>
      </c>
      <c r="K2721" t="s">
        <v>503</v>
      </c>
      <c r="L2721" t="s">
        <v>416</v>
      </c>
      <c r="M2721" t="s">
        <v>10952</v>
      </c>
      <c r="N2721" t="s">
        <v>53</v>
      </c>
      <c r="P2721" t="s">
        <v>47</v>
      </c>
      <c r="Q2721">
        <v>1975</v>
      </c>
      <c r="T2721" t="s">
        <v>36</v>
      </c>
      <c r="U2721" t="s">
        <v>37</v>
      </c>
      <c r="V2721" t="s">
        <v>10953</v>
      </c>
    </row>
    <row r="2722" spans="2:22" x14ac:dyDescent="0.35">
      <c r="B2722">
        <v>2840</v>
      </c>
      <c r="C2722" t="s">
        <v>65</v>
      </c>
      <c r="D2722" t="s">
        <v>10954</v>
      </c>
      <c r="E2722" t="s">
        <v>10955</v>
      </c>
      <c r="F2722" t="s">
        <v>7</v>
      </c>
      <c r="H2722" t="s">
        <v>68</v>
      </c>
      <c r="K2722" t="s">
        <v>496</v>
      </c>
      <c r="L2722" t="s">
        <v>32</v>
      </c>
      <c r="N2722" t="s">
        <v>34</v>
      </c>
      <c r="P2722" t="s">
        <v>47</v>
      </c>
      <c r="Q2722">
        <v>2011</v>
      </c>
      <c r="T2722" t="s">
        <v>36</v>
      </c>
      <c r="U2722" t="s">
        <v>37</v>
      </c>
      <c r="V2722" t="s">
        <v>10956</v>
      </c>
    </row>
    <row r="2723" spans="2:22" x14ac:dyDescent="0.35">
      <c r="B2723">
        <v>2843</v>
      </c>
      <c r="C2723" t="s">
        <v>302</v>
      </c>
      <c r="D2723" t="s">
        <v>10957</v>
      </c>
      <c r="E2723" t="s">
        <v>10958</v>
      </c>
      <c r="F2723" t="s">
        <v>7</v>
      </c>
      <c r="H2723" t="s">
        <v>305</v>
      </c>
      <c r="K2723" t="s">
        <v>1663</v>
      </c>
      <c r="L2723" t="s">
        <v>775</v>
      </c>
      <c r="N2723" t="s">
        <v>675</v>
      </c>
      <c r="P2723" t="s">
        <v>54</v>
      </c>
      <c r="Q2723">
        <v>2000</v>
      </c>
      <c r="T2723" t="s">
        <v>36</v>
      </c>
      <c r="U2723" t="s">
        <v>37</v>
      </c>
      <c r="V2723" t="s">
        <v>10959</v>
      </c>
    </row>
    <row r="2724" spans="2:22" x14ac:dyDescent="0.35">
      <c r="B2724">
        <v>2844</v>
      </c>
      <c r="C2724" t="s">
        <v>254</v>
      </c>
      <c r="D2724" t="s">
        <v>10960</v>
      </c>
      <c r="E2724" t="s">
        <v>10961</v>
      </c>
      <c r="F2724" t="s">
        <v>7</v>
      </c>
      <c r="H2724" t="s">
        <v>257</v>
      </c>
      <c r="K2724" t="s">
        <v>454</v>
      </c>
      <c r="L2724" t="s">
        <v>44</v>
      </c>
      <c r="N2724" t="s">
        <v>134</v>
      </c>
      <c r="P2724" t="s">
        <v>47</v>
      </c>
      <c r="Q2724">
        <v>2005</v>
      </c>
      <c r="T2724" t="s">
        <v>36</v>
      </c>
      <c r="U2724" t="s">
        <v>37</v>
      </c>
    </row>
    <row r="2725" spans="2:22" x14ac:dyDescent="0.35">
      <c r="B2725">
        <v>2845</v>
      </c>
      <c r="C2725" t="s">
        <v>177</v>
      </c>
      <c r="D2725" t="s">
        <v>10962</v>
      </c>
      <c r="E2725" t="s">
        <v>10963</v>
      </c>
      <c r="F2725" t="s">
        <v>7</v>
      </c>
      <c r="H2725" t="s">
        <v>180</v>
      </c>
      <c r="K2725" t="s">
        <v>1219</v>
      </c>
      <c r="L2725" t="s">
        <v>75</v>
      </c>
      <c r="N2725" t="s">
        <v>53</v>
      </c>
      <c r="P2725" t="s">
        <v>35</v>
      </c>
      <c r="Q2725">
        <v>2009</v>
      </c>
      <c r="T2725" t="s">
        <v>36</v>
      </c>
      <c r="U2725" t="s">
        <v>37</v>
      </c>
      <c r="V2725" t="s">
        <v>10964</v>
      </c>
    </row>
    <row r="2726" spans="2:22" x14ac:dyDescent="0.35">
      <c r="B2726">
        <v>2847</v>
      </c>
      <c r="C2726" t="s">
        <v>1283</v>
      </c>
      <c r="D2726" t="s">
        <v>10965</v>
      </c>
      <c r="E2726" t="s">
        <v>10966</v>
      </c>
      <c r="F2726" t="s">
        <v>7</v>
      </c>
      <c r="H2726" t="s">
        <v>1286</v>
      </c>
      <c r="K2726" t="s">
        <v>774</v>
      </c>
      <c r="L2726" t="s">
        <v>10967</v>
      </c>
      <c r="M2726" t="s">
        <v>10968</v>
      </c>
      <c r="N2726" t="s">
        <v>34</v>
      </c>
      <c r="P2726" t="s">
        <v>47</v>
      </c>
      <c r="Q2726">
        <v>2017</v>
      </c>
      <c r="T2726" t="s">
        <v>36</v>
      </c>
      <c r="U2726" t="s">
        <v>320</v>
      </c>
      <c r="V2726" t="s">
        <v>10969</v>
      </c>
    </row>
    <row r="2727" spans="2:22" x14ac:dyDescent="0.35">
      <c r="B2727">
        <v>2848</v>
      </c>
      <c r="C2727" t="s">
        <v>177</v>
      </c>
      <c r="D2727" t="s">
        <v>10970</v>
      </c>
      <c r="E2727" t="s">
        <v>10971</v>
      </c>
      <c r="F2727" t="s">
        <v>7</v>
      </c>
      <c r="H2727" t="s">
        <v>180</v>
      </c>
      <c r="K2727" t="s">
        <v>760</v>
      </c>
      <c r="L2727" t="s">
        <v>44</v>
      </c>
      <c r="N2727" t="s">
        <v>605</v>
      </c>
      <c r="P2727" t="s">
        <v>54</v>
      </c>
      <c r="Q2727">
        <v>2008</v>
      </c>
      <c r="T2727" t="s">
        <v>36</v>
      </c>
      <c r="U2727" t="s">
        <v>37</v>
      </c>
      <c r="V2727" t="s">
        <v>10972</v>
      </c>
    </row>
    <row r="2728" spans="2:22" x14ac:dyDescent="0.35">
      <c r="B2728">
        <v>2849</v>
      </c>
      <c r="C2728" t="s">
        <v>302</v>
      </c>
      <c r="D2728" t="s">
        <v>10973</v>
      </c>
      <c r="E2728" t="s">
        <v>10974</v>
      </c>
      <c r="F2728" t="s">
        <v>7</v>
      </c>
      <c r="H2728" t="s">
        <v>305</v>
      </c>
      <c r="K2728" t="s">
        <v>1403</v>
      </c>
      <c r="L2728" t="s">
        <v>1773</v>
      </c>
      <c r="N2728" t="s">
        <v>63</v>
      </c>
      <c r="P2728" t="s">
        <v>47</v>
      </c>
      <c r="Q2728">
        <v>2005</v>
      </c>
      <c r="T2728" t="s">
        <v>36</v>
      </c>
      <c r="U2728" t="s">
        <v>37</v>
      </c>
      <c r="V2728" t="s">
        <v>10975</v>
      </c>
    </row>
    <row r="2729" spans="2:22" x14ac:dyDescent="0.35">
      <c r="B2729">
        <v>2850</v>
      </c>
      <c r="C2729" t="s">
        <v>407</v>
      </c>
      <c r="D2729" t="s">
        <v>10976</v>
      </c>
      <c r="E2729" t="s">
        <v>10977</v>
      </c>
      <c r="F2729" t="s">
        <v>7</v>
      </c>
      <c r="H2729" t="s">
        <v>410</v>
      </c>
      <c r="K2729" t="s">
        <v>1152</v>
      </c>
      <c r="L2729" t="s">
        <v>44</v>
      </c>
      <c r="N2729" t="s">
        <v>134</v>
      </c>
      <c r="P2729" t="s">
        <v>35</v>
      </c>
      <c r="Q2729">
        <v>2003</v>
      </c>
      <c r="S2729">
        <v>2008</v>
      </c>
      <c r="T2729" t="s">
        <v>36</v>
      </c>
      <c r="U2729" t="s">
        <v>37</v>
      </c>
    </row>
    <row r="2730" spans="2:22" x14ac:dyDescent="0.35">
      <c r="B2730">
        <v>2851</v>
      </c>
      <c r="C2730" t="s">
        <v>177</v>
      </c>
      <c r="D2730" t="s">
        <v>10978</v>
      </c>
      <c r="E2730" t="s">
        <v>10979</v>
      </c>
      <c r="F2730" t="s">
        <v>7</v>
      </c>
      <c r="H2730" t="s">
        <v>180</v>
      </c>
      <c r="K2730" t="s">
        <v>987</v>
      </c>
      <c r="L2730" t="s">
        <v>182</v>
      </c>
      <c r="M2730" t="s">
        <v>10980</v>
      </c>
      <c r="N2730" t="s">
        <v>53</v>
      </c>
      <c r="P2730" t="s">
        <v>47</v>
      </c>
      <c r="Q2730">
        <v>2013</v>
      </c>
      <c r="T2730" t="s">
        <v>36</v>
      </c>
      <c r="U2730" t="s">
        <v>37</v>
      </c>
      <c r="V2730" t="s">
        <v>10981</v>
      </c>
    </row>
    <row r="2731" spans="2:22" x14ac:dyDescent="0.35">
      <c r="B2731">
        <v>2852</v>
      </c>
      <c r="C2731" t="s">
        <v>254</v>
      </c>
      <c r="D2731" t="s">
        <v>10982</v>
      </c>
      <c r="E2731" t="s">
        <v>10983</v>
      </c>
      <c r="F2731" t="s">
        <v>7</v>
      </c>
      <c r="H2731" t="s">
        <v>257</v>
      </c>
      <c r="K2731" t="s">
        <v>1482</v>
      </c>
      <c r="L2731" t="s">
        <v>1329</v>
      </c>
      <c r="N2731" t="s">
        <v>140</v>
      </c>
      <c r="P2731" t="s">
        <v>47</v>
      </c>
      <c r="Q2731">
        <v>1999</v>
      </c>
      <c r="T2731" t="s">
        <v>36</v>
      </c>
      <c r="U2731" t="s">
        <v>37</v>
      </c>
      <c r="V2731" t="s">
        <v>10984</v>
      </c>
    </row>
    <row r="2732" spans="2:22" x14ac:dyDescent="0.35">
      <c r="B2732">
        <v>2853</v>
      </c>
      <c r="C2732" t="s">
        <v>65</v>
      </c>
      <c r="D2732" t="s">
        <v>10985</v>
      </c>
      <c r="E2732" t="s">
        <v>10986</v>
      </c>
      <c r="F2732" t="s">
        <v>7</v>
      </c>
      <c r="H2732" t="s">
        <v>68</v>
      </c>
      <c r="K2732" t="s">
        <v>10987</v>
      </c>
      <c r="L2732" t="s">
        <v>32</v>
      </c>
      <c r="M2732" t="s">
        <v>10988</v>
      </c>
      <c r="N2732" t="s">
        <v>34</v>
      </c>
      <c r="P2732" t="s">
        <v>35</v>
      </c>
      <c r="Q2732">
        <v>1997</v>
      </c>
      <c r="R2732">
        <v>1997</v>
      </c>
      <c r="S2732">
        <v>2006</v>
      </c>
      <c r="T2732" t="s">
        <v>36</v>
      </c>
      <c r="U2732" t="s">
        <v>37</v>
      </c>
      <c r="V2732" t="s">
        <v>7066</v>
      </c>
    </row>
    <row r="2733" spans="2:22" x14ac:dyDescent="0.35">
      <c r="B2733">
        <v>2854</v>
      </c>
      <c r="C2733" t="s">
        <v>56</v>
      </c>
      <c r="D2733" t="s">
        <v>10989</v>
      </c>
      <c r="E2733" t="s">
        <v>10990</v>
      </c>
      <c r="F2733" t="s">
        <v>7</v>
      </c>
      <c r="H2733" t="s">
        <v>59</v>
      </c>
      <c r="K2733" t="s">
        <v>2504</v>
      </c>
      <c r="L2733" t="s">
        <v>32</v>
      </c>
      <c r="N2733" t="s">
        <v>34</v>
      </c>
      <c r="P2733" t="s">
        <v>47</v>
      </c>
      <c r="Q2733">
        <v>2003</v>
      </c>
      <c r="T2733" t="s">
        <v>36</v>
      </c>
      <c r="U2733" t="s">
        <v>37</v>
      </c>
    </row>
    <row r="2734" spans="2:22" x14ac:dyDescent="0.35">
      <c r="B2734">
        <v>2855</v>
      </c>
      <c r="C2734" t="s">
        <v>450</v>
      </c>
      <c r="D2734" t="s">
        <v>10991</v>
      </c>
      <c r="E2734" t="s">
        <v>10992</v>
      </c>
      <c r="F2734" t="s">
        <v>7</v>
      </c>
      <c r="H2734" t="s">
        <v>453</v>
      </c>
      <c r="K2734" t="s">
        <v>123</v>
      </c>
      <c r="L2734" t="s">
        <v>44</v>
      </c>
      <c r="M2734" t="s">
        <v>10993</v>
      </c>
      <c r="N2734" t="s">
        <v>134</v>
      </c>
      <c r="P2734" t="s">
        <v>54</v>
      </c>
      <c r="Q2734">
        <v>2014</v>
      </c>
      <c r="S2734">
        <v>2018</v>
      </c>
      <c r="T2734" t="s">
        <v>36</v>
      </c>
      <c r="U2734" t="s">
        <v>126</v>
      </c>
      <c r="V2734" t="s">
        <v>824</v>
      </c>
    </row>
    <row r="2735" spans="2:22" x14ac:dyDescent="0.35">
      <c r="B2735">
        <v>2856</v>
      </c>
      <c r="C2735" t="s">
        <v>217</v>
      </c>
      <c r="D2735" t="s">
        <v>10994</v>
      </c>
      <c r="E2735" t="s">
        <v>10995</v>
      </c>
      <c r="F2735" t="s">
        <v>7</v>
      </c>
      <c r="H2735" t="s">
        <v>220</v>
      </c>
      <c r="K2735" t="s">
        <v>484</v>
      </c>
      <c r="L2735" t="s">
        <v>187</v>
      </c>
      <c r="M2735" t="s">
        <v>10996</v>
      </c>
      <c r="N2735" t="s">
        <v>197</v>
      </c>
      <c r="P2735" t="s">
        <v>47</v>
      </c>
      <c r="Q2735">
        <v>2009</v>
      </c>
      <c r="T2735" t="s">
        <v>36</v>
      </c>
      <c r="U2735" t="s">
        <v>545</v>
      </c>
      <c r="V2735" t="s">
        <v>10997</v>
      </c>
    </row>
    <row r="2736" spans="2:22" x14ac:dyDescent="0.35">
      <c r="B2736">
        <v>2857</v>
      </c>
      <c r="C2736" t="s">
        <v>56</v>
      </c>
      <c r="D2736" t="s">
        <v>10998</v>
      </c>
      <c r="E2736" t="s">
        <v>10999</v>
      </c>
      <c r="F2736" t="s">
        <v>7</v>
      </c>
      <c r="H2736" t="s">
        <v>59</v>
      </c>
      <c r="K2736" t="s">
        <v>11000</v>
      </c>
      <c r="L2736" t="s">
        <v>44</v>
      </c>
      <c r="N2736" t="s">
        <v>134</v>
      </c>
      <c r="P2736" t="s">
        <v>47</v>
      </c>
      <c r="Q2736">
        <v>2002</v>
      </c>
      <c r="T2736" t="s">
        <v>36</v>
      </c>
      <c r="U2736" t="s">
        <v>37</v>
      </c>
      <c r="V2736" t="s">
        <v>11001</v>
      </c>
    </row>
    <row r="2737" spans="2:27" x14ac:dyDescent="0.35">
      <c r="B2737">
        <v>2858</v>
      </c>
      <c r="C2737" t="s">
        <v>128</v>
      </c>
      <c r="D2737" s="1" t="s">
        <v>11002</v>
      </c>
      <c r="E2737" t="s">
        <v>11003</v>
      </c>
      <c r="F2737" t="s">
        <v>7</v>
      </c>
      <c r="H2737" t="s">
        <v>131</v>
      </c>
      <c r="K2737" t="s">
        <v>11004</v>
      </c>
      <c r="L2737" t="s">
        <v>32</v>
      </c>
      <c r="N2737" t="s">
        <v>34</v>
      </c>
      <c r="P2737" t="s">
        <v>47</v>
      </c>
      <c r="Q2737">
        <v>2012</v>
      </c>
      <c r="T2737" t="s">
        <v>36</v>
      </c>
      <c r="U2737" t="s">
        <v>37</v>
      </c>
      <c r="V2737" t="s">
        <v>11005</v>
      </c>
    </row>
    <row r="2738" spans="2:27" x14ac:dyDescent="0.35">
      <c r="B2738">
        <v>2859</v>
      </c>
      <c r="C2738" t="s">
        <v>407</v>
      </c>
      <c r="D2738" t="s">
        <v>11006</v>
      </c>
      <c r="E2738" t="s">
        <v>11007</v>
      </c>
      <c r="F2738" t="s">
        <v>7</v>
      </c>
      <c r="H2738" t="s">
        <v>410</v>
      </c>
      <c r="K2738" t="s">
        <v>201</v>
      </c>
      <c r="L2738" t="s">
        <v>543</v>
      </c>
      <c r="M2738" t="s">
        <v>11008</v>
      </c>
      <c r="N2738" t="s">
        <v>197</v>
      </c>
      <c r="P2738" t="s">
        <v>47</v>
      </c>
      <c r="Q2738">
        <v>2010</v>
      </c>
      <c r="S2738">
        <v>2021</v>
      </c>
      <c r="T2738" t="s">
        <v>36</v>
      </c>
      <c r="U2738" t="s">
        <v>37</v>
      </c>
      <c r="V2738" t="s">
        <v>11009</v>
      </c>
    </row>
    <row r="2739" spans="2:27" x14ac:dyDescent="0.35">
      <c r="B2739">
        <v>2860</v>
      </c>
      <c r="C2739" t="s">
        <v>65</v>
      </c>
      <c r="D2739" t="s">
        <v>11010</v>
      </c>
      <c r="E2739" t="s">
        <v>11011</v>
      </c>
      <c r="F2739" t="s">
        <v>7</v>
      </c>
      <c r="H2739" t="s">
        <v>68</v>
      </c>
      <c r="K2739" t="s">
        <v>454</v>
      </c>
      <c r="L2739" t="s">
        <v>44</v>
      </c>
      <c r="N2739" t="s">
        <v>134</v>
      </c>
      <c r="P2739" t="s">
        <v>47</v>
      </c>
      <c r="Q2739">
        <v>2005</v>
      </c>
      <c r="T2739" t="s">
        <v>36</v>
      </c>
      <c r="U2739" t="s">
        <v>37</v>
      </c>
      <c r="V2739" t="s">
        <v>11012</v>
      </c>
    </row>
    <row r="2740" spans="2:27" x14ac:dyDescent="0.35">
      <c r="B2740">
        <v>2861</v>
      </c>
      <c r="C2740" t="s">
        <v>83</v>
      </c>
      <c r="D2740" s="1" t="s">
        <v>11013</v>
      </c>
      <c r="E2740" t="s">
        <v>11014</v>
      </c>
      <c r="F2740" t="s">
        <v>7</v>
      </c>
      <c r="H2740" t="s">
        <v>86</v>
      </c>
      <c r="K2740" t="s">
        <v>11015</v>
      </c>
      <c r="L2740" t="s">
        <v>32</v>
      </c>
      <c r="N2740" t="s">
        <v>34</v>
      </c>
      <c r="P2740" t="s">
        <v>35</v>
      </c>
      <c r="Q2740">
        <v>2009</v>
      </c>
      <c r="S2740">
        <v>2012</v>
      </c>
      <c r="T2740" t="s">
        <v>36</v>
      </c>
      <c r="U2740" t="s">
        <v>37</v>
      </c>
      <c r="V2740" t="s">
        <v>5274</v>
      </c>
    </row>
    <row r="2741" spans="2:27" x14ac:dyDescent="0.35">
      <c r="B2741">
        <v>2862</v>
      </c>
      <c r="C2741" t="s">
        <v>302</v>
      </c>
      <c r="D2741" t="s">
        <v>11016</v>
      </c>
      <c r="E2741" t="s">
        <v>11017</v>
      </c>
      <c r="F2741" t="s">
        <v>7</v>
      </c>
      <c r="H2741" t="s">
        <v>305</v>
      </c>
      <c r="K2741" t="s">
        <v>11018</v>
      </c>
      <c r="L2741" t="s">
        <v>96</v>
      </c>
      <c r="N2741" t="s">
        <v>319</v>
      </c>
      <c r="P2741" t="s">
        <v>47</v>
      </c>
      <c r="Q2741">
        <v>2001</v>
      </c>
      <c r="T2741" t="s">
        <v>36</v>
      </c>
      <c r="U2741" t="s">
        <v>37</v>
      </c>
      <c r="V2741" t="s">
        <v>11019</v>
      </c>
    </row>
    <row r="2742" spans="2:27" x14ac:dyDescent="0.35">
      <c r="B2742">
        <v>2863</v>
      </c>
      <c r="C2742" t="s">
        <v>407</v>
      </c>
      <c r="D2742" t="s">
        <v>11020</v>
      </c>
      <c r="E2742" t="s">
        <v>11021</v>
      </c>
      <c r="F2742" t="s">
        <v>7</v>
      </c>
      <c r="H2742" t="s">
        <v>410</v>
      </c>
      <c r="K2742" t="s">
        <v>1062</v>
      </c>
      <c r="L2742" t="s">
        <v>543</v>
      </c>
      <c r="M2742" t="s">
        <v>11022</v>
      </c>
      <c r="N2742" t="s">
        <v>197</v>
      </c>
      <c r="P2742" t="s">
        <v>47</v>
      </c>
      <c r="Q2742">
        <v>1985</v>
      </c>
      <c r="T2742" t="s">
        <v>36</v>
      </c>
      <c r="U2742" t="s">
        <v>126</v>
      </c>
      <c r="V2742" t="s">
        <v>11023</v>
      </c>
    </row>
    <row r="2743" spans="2:27" x14ac:dyDescent="0.35">
      <c r="B2743">
        <v>2864</v>
      </c>
      <c r="C2743" t="s">
        <v>407</v>
      </c>
      <c r="D2743" t="s">
        <v>11024</v>
      </c>
      <c r="E2743" t="s">
        <v>11025</v>
      </c>
      <c r="F2743" t="s">
        <v>7</v>
      </c>
      <c r="H2743" t="s">
        <v>410</v>
      </c>
      <c r="K2743" t="s">
        <v>11026</v>
      </c>
      <c r="L2743" t="s">
        <v>11027</v>
      </c>
      <c r="M2743" t="s">
        <v>11028</v>
      </c>
      <c r="N2743" t="s">
        <v>568</v>
      </c>
      <c r="P2743" t="s">
        <v>47</v>
      </c>
      <c r="Q2743">
        <v>2000</v>
      </c>
      <c r="T2743" t="s">
        <v>36</v>
      </c>
      <c r="U2743" t="s">
        <v>676</v>
      </c>
      <c r="V2743" t="s">
        <v>11029</v>
      </c>
    </row>
    <row r="2744" spans="2:27" x14ac:dyDescent="0.35">
      <c r="B2744">
        <v>2865</v>
      </c>
      <c r="C2744" t="s">
        <v>91</v>
      </c>
      <c r="D2744" t="s">
        <v>11030</v>
      </c>
      <c r="E2744" t="s">
        <v>11031</v>
      </c>
      <c r="F2744" t="s">
        <v>7</v>
      </c>
      <c r="H2744" t="s">
        <v>94</v>
      </c>
      <c r="K2744" t="s">
        <v>1760</v>
      </c>
      <c r="L2744" t="s">
        <v>722</v>
      </c>
      <c r="N2744" t="s">
        <v>53</v>
      </c>
      <c r="P2744" t="s">
        <v>54</v>
      </c>
      <c r="Q2744">
        <v>2001</v>
      </c>
      <c r="T2744" t="s">
        <v>36</v>
      </c>
      <c r="U2744" t="s">
        <v>37</v>
      </c>
      <c r="V2744" t="s">
        <v>11032</v>
      </c>
    </row>
    <row r="2745" spans="2:27" x14ac:dyDescent="0.35">
      <c r="B2745">
        <v>2866</v>
      </c>
      <c r="C2745" t="s">
        <v>261</v>
      </c>
      <c r="D2745" t="s">
        <v>11033</v>
      </c>
      <c r="E2745" t="s">
        <v>11034</v>
      </c>
      <c r="F2745" t="s">
        <v>7</v>
      </c>
      <c r="H2745" t="s">
        <v>264</v>
      </c>
      <c r="K2745" t="s">
        <v>242</v>
      </c>
      <c r="L2745" t="s">
        <v>44</v>
      </c>
      <c r="M2745" t="s">
        <v>11035</v>
      </c>
      <c r="N2745" t="s">
        <v>134</v>
      </c>
      <c r="P2745" t="s">
        <v>54</v>
      </c>
      <c r="Q2745">
        <v>2008</v>
      </c>
      <c r="S2745">
        <f>2020</f>
        <v>2020</v>
      </c>
      <c r="T2745" t="s">
        <v>36</v>
      </c>
      <c r="U2745" t="s">
        <v>126</v>
      </c>
      <c r="V2745" t="s">
        <v>11036</v>
      </c>
    </row>
    <row r="2746" spans="2:27" x14ac:dyDescent="0.35">
      <c r="B2746">
        <v>2867</v>
      </c>
      <c r="C2746" t="s">
        <v>177</v>
      </c>
      <c r="D2746" t="s">
        <v>11037</v>
      </c>
      <c r="E2746" t="s">
        <v>11038</v>
      </c>
      <c r="F2746" t="s">
        <v>7</v>
      </c>
      <c r="H2746" t="s">
        <v>180</v>
      </c>
      <c r="K2746" t="s">
        <v>954</v>
      </c>
      <c r="L2746" t="s">
        <v>317</v>
      </c>
      <c r="N2746" t="s">
        <v>473</v>
      </c>
      <c r="P2746" t="s">
        <v>47</v>
      </c>
      <c r="Q2746">
        <v>1977</v>
      </c>
      <c r="T2746" t="s">
        <v>36</v>
      </c>
      <c r="U2746" t="s">
        <v>37</v>
      </c>
      <c r="V2746" t="s">
        <v>11039</v>
      </c>
    </row>
    <row r="2747" spans="2:27" x14ac:dyDescent="0.35">
      <c r="B2747">
        <v>2868</v>
      </c>
      <c r="C2747" t="s">
        <v>302</v>
      </c>
      <c r="D2747" t="s">
        <v>11040</v>
      </c>
      <c r="E2747" t="s">
        <v>11041</v>
      </c>
      <c r="F2747" t="s">
        <v>7</v>
      </c>
      <c r="H2747" t="s">
        <v>305</v>
      </c>
      <c r="K2747" t="s">
        <v>950</v>
      </c>
      <c r="L2747" t="s">
        <v>44</v>
      </c>
      <c r="M2747" t="s">
        <v>11042</v>
      </c>
      <c r="N2747" t="s">
        <v>532</v>
      </c>
      <c r="P2747" t="s">
        <v>54</v>
      </c>
      <c r="Q2747">
        <v>2008</v>
      </c>
      <c r="T2747" t="s">
        <v>36</v>
      </c>
      <c r="U2747" t="s">
        <v>11043</v>
      </c>
      <c r="V2747" t="s">
        <v>11044</v>
      </c>
    </row>
    <row r="2748" spans="2:27" x14ac:dyDescent="0.35">
      <c r="B2748">
        <v>2869</v>
      </c>
      <c r="C2748" t="s">
        <v>112</v>
      </c>
      <c r="D2748" t="s">
        <v>11045</v>
      </c>
      <c r="E2748" t="s">
        <v>11046</v>
      </c>
      <c r="F2748" t="s">
        <v>7</v>
      </c>
      <c r="H2748" t="s">
        <v>115</v>
      </c>
      <c r="K2748" t="s">
        <v>11047</v>
      </c>
      <c r="L2748" t="s">
        <v>44</v>
      </c>
      <c r="M2748" t="s">
        <v>11048</v>
      </c>
      <c r="N2748" t="s">
        <v>134</v>
      </c>
      <c r="P2748" t="s">
        <v>54</v>
      </c>
      <c r="Q2748">
        <v>2007</v>
      </c>
      <c r="R2748">
        <v>2007</v>
      </c>
      <c r="S2748">
        <v>2012</v>
      </c>
      <c r="T2748" t="s">
        <v>36</v>
      </c>
      <c r="U2748" t="s">
        <v>365</v>
      </c>
      <c r="V2748" t="s">
        <v>11049</v>
      </c>
      <c r="W2748" t="s">
        <v>2923</v>
      </c>
      <c r="X2748" t="s">
        <v>11050</v>
      </c>
      <c r="Y2748" t="s">
        <v>11051</v>
      </c>
      <c r="Z2748" t="s">
        <v>2218</v>
      </c>
      <c r="AA2748" t="s">
        <v>6557</v>
      </c>
    </row>
    <row r="2749" spans="2:27" x14ac:dyDescent="0.35">
      <c r="B2749">
        <v>2870</v>
      </c>
      <c r="C2749" t="s">
        <v>128</v>
      </c>
      <c r="D2749" s="1" t="s">
        <v>11052</v>
      </c>
      <c r="E2749" t="s">
        <v>11053</v>
      </c>
      <c r="F2749" t="s">
        <v>7</v>
      </c>
      <c r="H2749" t="s">
        <v>131</v>
      </c>
      <c r="K2749" t="s">
        <v>774</v>
      </c>
      <c r="L2749" t="s">
        <v>966</v>
      </c>
      <c r="M2749" t="s">
        <v>11054</v>
      </c>
      <c r="N2749" t="s">
        <v>532</v>
      </c>
      <c r="P2749" t="s">
        <v>47</v>
      </c>
      <c r="Q2749">
        <v>2012</v>
      </c>
      <c r="T2749" t="s">
        <v>36</v>
      </c>
      <c r="U2749" t="s">
        <v>533</v>
      </c>
      <c r="V2749" t="s">
        <v>11055</v>
      </c>
    </row>
    <row r="2750" spans="2:27" x14ac:dyDescent="0.35">
      <c r="B2750">
        <v>2871</v>
      </c>
      <c r="C2750" t="s">
        <v>91</v>
      </c>
      <c r="D2750" t="s">
        <v>11056</v>
      </c>
      <c r="E2750" t="s">
        <v>11057</v>
      </c>
      <c r="F2750" t="s">
        <v>7</v>
      </c>
      <c r="H2750" t="s">
        <v>94</v>
      </c>
      <c r="K2750" t="s">
        <v>1571</v>
      </c>
      <c r="L2750" t="s">
        <v>11058</v>
      </c>
      <c r="N2750" t="s">
        <v>53</v>
      </c>
      <c r="P2750" t="s">
        <v>54</v>
      </c>
      <c r="Q2750">
        <v>1992</v>
      </c>
      <c r="T2750" t="s">
        <v>36</v>
      </c>
      <c r="U2750" t="s">
        <v>37</v>
      </c>
      <c r="V2750" t="s">
        <v>11059</v>
      </c>
    </row>
    <row r="2751" spans="2:27" x14ac:dyDescent="0.35">
      <c r="B2751">
        <v>2872</v>
      </c>
      <c r="C2751" t="s">
        <v>56</v>
      </c>
      <c r="D2751" t="s">
        <v>11060</v>
      </c>
      <c r="E2751" t="s">
        <v>11061</v>
      </c>
      <c r="F2751" t="s">
        <v>7</v>
      </c>
      <c r="H2751" t="s">
        <v>59</v>
      </c>
      <c r="K2751" t="s">
        <v>503</v>
      </c>
      <c r="L2751" t="s">
        <v>75</v>
      </c>
      <c r="M2751" t="s">
        <v>11062</v>
      </c>
      <c r="N2751" t="s">
        <v>53</v>
      </c>
      <c r="P2751" t="s">
        <v>47</v>
      </c>
      <c r="Q2751">
        <v>2014</v>
      </c>
      <c r="T2751" t="s">
        <v>36</v>
      </c>
      <c r="U2751" t="s">
        <v>37</v>
      </c>
      <c r="V2751" t="s">
        <v>11063</v>
      </c>
    </row>
    <row r="2752" spans="2:27" x14ac:dyDescent="0.35">
      <c r="B2752">
        <v>2873</v>
      </c>
      <c r="C2752" t="s">
        <v>302</v>
      </c>
      <c r="D2752" t="s">
        <v>11064</v>
      </c>
      <c r="E2752" t="s">
        <v>11065</v>
      </c>
      <c r="F2752" t="s">
        <v>7</v>
      </c>
      <c r="H2752" t="s">
        <v>305</v>
      </c>
      <c r="K2752" t="s">
        <v>11066</v>
      </c>
      <c r="L2752" t="s">
        <v>919</v>
      </c>
      <c r="N2752" t="s">
        <v>63</v>
      </c>
      <c r="P2752" t="s">
        <v>47</v>
      </c>
      <c r="Q2752">
        <v>2003</v>
      </c>
      <c r="T2752" t="s">
        <v>36</v>
      </c>
      <c r="U2752" t="s">
        <v>37</v>
      </c>
      <c r="V2752" t="s">
        <v>11067</v>
      </c>
    </row>
    <row r="2753" spans="2:22" x14ac:dyDescent="0.35">
      <c r="B2753">
        <v>2874</v>
      </c>
      <c r="C2753" t="s">
        <v>302</v>
      </c>
      <c r="D2753" t="s">
        <v>11068</v>
      </c>
      <c r="E2753" t="s">
        <v>11069</v>
      </c>
      <c r="F2753" t="s">
        <v>7</v>
      </c>
      <c r="H2753" t="s">
        <v>305</v>
      </c>
      <c r="K2753" t="s">
        <v>987</v>
      </c>
      <c r="L2753" t="s">
        <v>96</v>
      </c>
      <c r="M2753" t="s">
        <v>11070</v>
      </c>
      <c r="N2753" t="s">
        <v>532</v>
      </c>
      <c r="P2753" t="s">
        <v>47</v>
      </c>
      <c r="Q2753">
        <v>2006</v>
      </c>
      <c r="T2753" t="s">
        <v>36</v>
      </c>
      <c r="U2753" t="s">
        <v>533</v>
      </c>
      <c r="V2753" t="s">
        <v>11071</v>
      </c>
    </row>
    <row r="2754" spans="2:22" x14ac:dyDescent="0.35">
      <c r="B2754">
        <v>2875</v>
      </c>
      <c r="C2754" t="s">
        <v>65</v>
      </c>
      <c r="D2754" t="s">
        <v>11072</v>
      </c>
      <c r="E2754" t="s">
        <v>11073</v>
      </c>
      <c r="F2754" t="s">
        <v>7</v>
      </c>
      <c r="H2754" t="s">
        <v>68</v>
      </c>
      <c r="K2754" t="s">
        <v>11074</v>
      </c>
      <c r="L2754" t="s">
        <v>11075</v>
      </c>
      <c r="M2754" t="s">
        <v>11076</v>
      </c>
      <c r="N2754" t="s">
        <v>473</v>
      </c>
      <c r="P2754" t="s">
        <v>35</v>
      </c>
      <c r="Q2754">
        <v>2009</v>
      </c>
      <c r="S2754">
        <v>2014</v>
      </c>
      <c r="T2754" t="s">
        <v>36</v>
      </c>
      <c r="U2754" t="s">
        <v>320</v>
      </c>
      <c r="V2754" t="s">
        <v>11077</v>
      </c>
    </row>
    <row r="2755" spans="2:22" x14ac:dyDescent="0.35">
      <c r="B2755">
        <v>2876</v>
      </c>
      <c r="C2755" t="s">
        <v>91</v>
      </c>
      <c r="D2755" t="s">
        <v>11078</v>
      </c>
      <c r="E2755" t="s">
        <v>11079</v>
      </c>
      <c r="F2755" t="s">
        <v>7</v>
      </c>
      <c r="H2755" t="s">
        <v>94</v>
      </c>
      <c r="K2755" t="s">
        <v>480</v>
      </c>
      <c r="L2755" t="s">
        <v>919</v>
      </c>
      <c r="N2755" t="s">
        <v>146</v>
      </c>
      <c r="P2755" t="s">
        <v>54</v>
      </c>
      <c r="Q2755">
        <v>2001</v>
      </c>
      <c r="S2755">
        <v>2003</v>
      </c>
      <c r="T2755" t="s">
        <v>36</v>
      </c>
      <c r="U2755" t="s">
        <v>37</v>
      </c>
      <c r="V2755" t="s">
        <v>11080</v>
      </c>
    </row>
    <row r="2756" spans="2:22" x14ac:dyDescent="0.35">
      <c r="B2756">
        <v>2877</v>
      </c>
      <c r="C2756" t="s">
        <v>83</v>
      </c>
      <c r="D2756" s="1" t="s">
        <v>11081</v>
      </c>
      <c r="E2756" t="s">
        <v>11082</v>
      </c>
      <c r="F2756" t="s">
        <v>7</v>
      </c>
      <c r="H2756" t="s">
        <v>86</v>
      </c>
      <c r="K2756" t="s">
        <v>11083</v>
      </c>
      <c r="L2756" t="s">
        <v>416</v>
      </c>
      <c r="M2756" t="s">
        <v>11084</v>
      </c>
      <c r="N2756" t="s">
        <v>134</v>
      </c>
      <c r="P2756" t="s">
        <v>35</v>
      </c>
      <c r="Q2756">
        <v>2004</v>
      </c>
      <c r="S2756">
        <v>2009</v>
      </c>
      <c r="T2756" t="s">
        <v>36</v>
      </c>
      <c r="U2756" t="s">
        <v>37</v>
      </c>
      <c r="V2756" t="s">
        <v>1851</v>
      </c>
    </row>
    <row r="2757" spans="2:22" x14ac:dyDescent="0.35">
      <c r="B2757">
        <v>2878</v>
      </c>
      <c r="C2757" t="s">
        <v>112</v>
      </c>
      <c r="D2757" t="s">
        <v>11085</v>
      </c>
      <c r="E2757" t="s">
        <v>11086</v>
      </c>
      <c r="F2757" t="s">
        <v>7</v>
      </c>
      <c r="H2757" t="s">
        <v>115</v>
      </c>
      <c r="K2757" t="s">
        <v>454</v>
      </c>
      <c r="L2757" t="s">
        <v>187</v>
      </c>
      <c r="M2757" t="s">
        <v>11087</v>
      </c>
      <c r="N2757" t="s">
        <v>189</v>
      </c>
      <c r="P2757" t="s">
        <v>47</v>
      </c>
      <c r="Q2757">
        <v>1927</v>
      </c>
      <c r="T2757" t="s">
        <v>36</v>
      </c>
      <c r="U2757" t="s">
        <v>37</v>
      </c>
      <c r="V2757" t="s">
        <v>11088</v>
      </c>
    </row>
    <row r="2758" spans="2:22" x14ac:dyDescent="0.35">
      <c r="B2758">
        <v>2879</v>
      </c>
      <c r="C2758" t="s">
        <v>407</v>
      </c>
      <c r="D2758" t="s">
        <v>11089</v>
      </c>
      <c r="E2758" t="s">
        <v>11090</v>
      </c>
      <c r="F2758" t="s">
        <v>7</v>
      </c>
      <c r="H2758" t="s">
        <v>410</v>
      </c>
      <c r="K2758" t="s">
        <v>2282</v>
      </c>
      <c r="L2758" t="s">
        <v>187</v>
      </c>
      <c r="M2758" t="s">
        <v>11091</v>
      </c>
      <c r="N2758" t="s">
        <v>197</v>
      </c>
      <c r="P2758" t="s">
        <v>47</v>
      </c>
      <c r="Q2758">
        <v>2010</v>
      </c>
      <c r="T2758" t="s">
        <v>36</v>
      </c>
      <c r="U2758" t="s">
        <v>126</v>
      </c>
      <c r="V2758" t="s">
        <v>11092</v>
      </c>
    </row>
    <row r="2759" spans="2:22" x14ac:dyDescent="0.35">
      <c r="B2759">
        <v>2880</v>
      </c>
      <c r="C2759" t="s">
        <v>65</v>
      </c>
      <c r="D2759" t="s">
        <v>11093</v>
      </c>
      <c r="E2759" t="s">
        <v>11094</v>
      </c>
      <c r="F2759" t="s">
        <v>7</v>
      </c>
      <c r="H2759" t="s">
        <v>68</v>
      </c>
      <c r="K2759" t="s">
        <v>745</v>
      </c>
      <c r="L2759" t="s">
        <v>317</v>
      </c>
      <c r="N2759" t="s">
        <v>473</v>
      </c>
      <c r="P2759" t="s">
        <v>47</v>
      </c>
      <c r="Q2759">
        <v>2009</v>
      </c>
      <c r="T2759" t="s">
        <v>36</v>
      </c>
      <c r="U2759" t="s">
        <v>37</v>
      </c>
      <c r="V2759" t="s">
        <v>11095</v>
      </c>
    </row>
    <row r="2760" spans="2:22" x14ac:dyDescent="0.35">
      <c r="B2760">
        <v>2881</v>
      </c>
      <c r="C2760" t="s">
        <v>91</v>
      </c>
      <c r="D2760" t="s">
        <v>11096</v>
      </c>
      <c r="E2760" t="s">
        <v>11097</v>
      </c>
      <c r="F2760" t="s">
        <v>7</v>
      </c>
      <c r="H2760" t="s">
        <v>94</v>
      </c>
      <c r="K2760" t="s">
        <v>123</v>
      </c>
      <c r="L2760" t="s">
        <v>44</v>
      </c>
      <c r="N2760" t="s">
        <v>46</v>
      </c>
      <c r="P2760" t="s">
        <v>47</v>
      </c>
      <c r="Q2760">
        <v>2013</v>
      </c>
      <c r="T2760" t="s">
        <v>36</v>
      </c>
      <c r="U2760" t="s">
        <v>37</v>
      </c>
      <c r="V2760" t="s">
        <v>11098</v>
      </c>
    </row>
    <row r="2761" spans="2:22" x14ac:dyDescent="0.35">
      <c r="B2761">
        <v>2883</v>
      </c>
      <c r="C2761" t="s">
        <v>112</v>
      </c>
      <c r="D2761" t="s">
        <v>11099</v>
      </c>
      <c r="E2761" t="s">
        <v>11100</v>
      </c>
      <c r="F2761" t="s">
        <v>7</v>
      </c>
      <c r="H2761" t="s">
        <v>115</v>
      </c>
      <c r="K2761" t="s">
        <v>454</v>
      </c>
      <c r="L2761" t="s">
        <v>187</v>
      </c>
      <c r="M2761" t="s">
        <v>11101</v>
      </c>
      <c r="N2761" t="s">
        <v>189</v>
      </c>
      <c r="P2761" t="s">
        <v>47</v>
      </c>
      <c r="Q2761">
        <v>1988</v>
      </c>
      <c r="T2761" t="s">
        <v>36</v>
      </c>
      <c r="U2761" t="s">
        <v>37</v>
      </c>
      <c r="V2761" t="s">
        <v>11102</v>
      </c>
    </row>
    <row r="2762" spans="2:22" x14ac:dyDescent="0.35">
      <c r="B2762">
        <v>2884</v>
      </c>
      <c r="C2762" t="s">
        <v>112</v>
      </c>
      <c r="D2762" t="s">
        <v>11103</v>
      </c>
      <c r="E2762" t="s">
        <v>11104</v>
      </c>
      <c r="F2762" t="s">
        <v>7</v>
      </c>
      <c r="H2762" t="s">
        <v>115</v>
      </c>
      <c r="K2762" t="s">
        <v>954</v>
      </c>
      <c r="L2762" t="s">
        <v>44</v>
      </c>
      <c r="N2762" t="s">
        <v>134</v>
      </c>
      <c r="P2762" t="s">
        <v>47</v>
      </c>
      <c r="Q2762">
        <v>2010</v>
      </c>
      <c r="T2762" t="s">
        <v>36</v>
      </c>
      <c r="U2762" t="s">
        <v>37</v>
      </c>
      <c r="V2762" t="s">
        <v>11105</v>
      </c>
    </row>
    <row r="2763" spans="2:22" x14ac:dyDescent="0.35">
      <c r="B2763">
        <v>2885</v>
      </c>
      <c r="C2763" t="s">
        <v>83</v>
      </c>
      <c r="D2763" s="1" t="s">
        <v>11106</v>
      </c>
      <c r="E2763" t="s">
        <v>11107</v>
      </c>
      <c r="F2763" t="s">
        <v>7</v>
      </c>
      <c r="H2763" t="s">
        <v>86</v>
      </c>
      <c r="K2763" t="s">
        <v>74</v>
      </c>
      <c r="L2763" t="s">
        <v>543</v>
      </c>
      <c r="M2763" t="s">
        <v>11108</v>
      </c>
      <c r="N2763" t="s">
        <v>197</v>
      </c>
      <c r="P2763" t="s">
        <v>47</v>
      </c>
      <c r="Q2763">
        <v>1990</v>
      </c>
      <c r="T2763" t="s">
        <v>36</v>
      </c>
      <c r="U2763" t="s">
        <v>545</v>
      </c>
      <c r="V2763" t="s">
        <v>11109</v>
      </c>
    </row>
    <row r="2764" spans="2:22" x14ac:dyDescent="0.35">
      <c r="B2764">
        <v>2886</v>
      </c>
      <c r="C2764" t="s">
        <v>217</v>
      </c>
      <c r="D2764" t="s">
        <v>11110</v>
      </c>
      <c r="E2764" t="s">
        <v>11111</v>
      </c>
      <c r="F2764" t="s">
        <v>7</v>
      </c>
      <c r="H2764" t="s">
        <v>220</v>
      </c>
      <c r="K2764" t="s">
        <v>542</v>
      </c>
      <c r="L2764" t="s">
        <v>187</v>
      </c>
      <c r="N2764" t="s">
        <v>189</v>
      </c>
      <c r="P2764" t="s">
        <v>47</v>
      </c>
      <c r="Q2764">
        <v>2000</v>
      </c>
      <c r="T2764" t="s">
        <v>36</v>
      </c>
      <c r="U2764" t="s">
        <v>37</v>
      </c>
      <c r="V2764" t="s">
        <v>11112</v>
      </c>
    </row>
    <row r="2765" spans="2:22" x14ac:dyDescent="0.35">
      <c r="B2765">
        <v>2887</v>
      </c>
      <c r="C2765" t="s">
        <v>254</v>
      </c>
      <c r="D2765" t="s">
        <v>11113</v>
      </c>
      <c r="E2765" t="s">
        <v>11114</v>
      </c>
      <c r="F2765" t="s">
        <v>7</v>
      </c>
      <c r="H2765" t="s">
        <v>257</v>
      </c>
      <c r="K2765" t="s">
        <v>123</v>
      </c>
      <c r="L2765" t="s">
        <v>44</v>
      </c>
      <c r="M2765" t="s">
        <v>11115</v>
      </c>
      <c r="N2765" t="s">
        <v>134</v>
      </c>
      <c r="P2765" t="s">
        <v>47</v>
      </c>
      <c r="Q2765">
        <v>2006</v>
      </c>
      <c r="T2765" t="s">
        <v>36</v>
      </c>
      <c r="U2765" t="s">
        <v>37</v>
      </c>
      <c r="V2765" t="s">
        <v>11116</v>
      </c>
    </row>
    <row r="2766" spans="2:22" x14ac:dyDescent="0.35">
      <c r="B2766">
        <v>2888</v>
      </c>
      <c r="C2766" t="s">
        <v>407</v>
      </c>
      <c r="D2766" t="s">
        <v>11117</v>
      </c>
      <c r="E2766" t="s">
        <v>11118</v>
      </c>
      <c r="F2766" t="s">
        <v>7</v>
      </c>
      <c r="H2766" t="s">
        <v>410</v>
      </c>
      <c r="K2766" t="s">
        <v>11119</v>
      </c>
      <c r="L2766" t="s">
        <v>44</v>
      </c>
      <c r="N2766" t="s">
        <v>197</v>
      </c>
      <c r="P2766" t="s">
        <v>47</v>
      </c>
      <c r="Q2766">
        <v>2014</v>
      </c>
      <c r="T2766" t="s">
        <v>36</v>
      </c>
      <c r="U2766" t="s">
        <v>11120</v>
      </c>
      <c r="V2766" t="s">
        <v>11121</v>
      </c>
    </row>
    <row r="2767" spans="2:22" x14ac:dyDescent="0.35">
      <c r="B2767">
        <v>2889</v>
      </c>
      <c r="C2767" t="s">
        <v>128</v>
      </c>
      <c r="D2767" s="1" t="s">
        <v>11122</v>
      </c>
      <c r="E2767" t="s">
        <v>9119</v>
      </c>
      <c r="F2767" t="s">
        <v>7</v>
      </c>
      <c r="H2767" t="s">
        <v>131</v>
      </c>
      <c r="K2767" t="s">
        <v>11123</v>
      </c>
      <c r="L2767" t="s">
        <v>32</v>
      </c>
      <c r="N2767" t="s">
        <v>34</v>
      </c>
      <c r="P2767" t="s">
        <v>47</v>
      </c>
      <c r="Q2767">
        <v>2012</v>
      </c>
      <c r="T2767" t="s">
        <v>36</v>
      </c>
      <c r="U2767" t="s">
        <v>37</v>
      </c>
      <c r="V2767" t="s">
        <v>11124</v>
      </c>
    </row>
    <row r="2768" spans="2:22" x14ac:dyDescent="0.35">
      <c r="B2768">
        <v>2890</v>
      </c>
      <c r="C2768" t="s">
        <v>177</v>
      </c>
      <c r="D2768" t="s">
        <v>11125</v>
      </c>
      <c r="E2768" t="s">
        <v>11126</v>
      </c>
      <c r="F2768" t="s">
        <v>7</v>
      </c>
      <c r="H2768" t="s">
        <v>180</v>
      </c>
      <c r="K2768" t="s">
        <v>1571</v>
      </c>
      <c r="L2768" t="s">
        <v>75</v>
      </c>
      <c r="N2768" t="s">
        <v>53</v>
      </c>
      <c r="P2768" t="s">
        <v>54</v>
      </c>
      <c r="Q2768">
        <v>2005</v>
      </c>
      <c r="T2768" t="s">
        <v>36</v>
      </c>
      <c r="U2768" t="s">
        <v>37</v>
      </c>
      <c r="V2768" t="s">
        <v>11127</v>
      </c>
    </row>
    <row r="2769" spans="2:27" x14ac:dyDescent="0.35">
      <c r="B2769">
        <v>2891</v>
      </c>
      <c r="C2769" t="s">
        <v>177</v>
      </c>
      <c r="D2769" t="s">
        <v>11128</v>
      </c>
      <c r="E2769" t="s">
        <v>11129</v>
      </c>
      <c r="F2769" t="s">
        <v>7</v>
      </c>
      <c r="H2769" t="s">
        <v>180</v>
      </c>
      <c r="K2769" t="s">
        <v>1279</v>
      </c>
      <c r="L2769" t="s">
        <v>32</v>
      </c>
      <c r="M2769" t="s">
        <v>11130</v>
      </c>
      <c r="N2769" t="s">
        <v>34</v>
      </c>
      <c r="P2769" t="s">
        <v>54</v>
      </c>
      <c r="Q2769">
        <v>2013</v>
      </c>
      <c r="T2769" t="s">
        <v>158</v>
      </c>
      <c r="U2769" t="s">
        <v>5920</v>
      </c>
      <c r="V2769" t="s">
        <v>11131</v>
      </c>
    </row>
    <row r="2770" spans="2:27" x14ac:dyDescent="0.35">
      <c r="B2770">
        <v>2892</v>
      </c>
      <c r="C2770" t="s">
        <v>177</v>
      </c>
      <c r="D2770" t="s">
        <v>11132</v>
      </c>
      <c r="E2770" t="s">
        <v>11133</v>
      </c>
      <c r="F2770" t="s">
        <v>7</v>
      </c>
      <c r="H2770" t="s">
        <v>180</v>
      </c>
      <c r="K2770" t="s">
        <v>11134</v>
      </c>
      <c r="L2770" t="s">
        <v>44</v>
      </c>
      <c r="M2770" t="s">
        <v>11135</v>
      </c>
      <c r="N2770" t="s">
        <v>11136</v>
      </c>
      <c r="P2770" t="s">
        <v>54</v>
      </c>
      <c r="Q2770">
        <v>2013</v>
      </c>
      <c r="S2770">
        <v>2017</v>
      </c>
      <c r="T2770" t="s">
        <v>36</v>
      </c>
      <c r="U2770" t="s">
        <v>37</v>
      </c>
      <c r="V2770" t="s">
        <v>11137</v>
      </c>
      <c r="W2770" t="s">
        <v>2923</v>
      </c>
      <c r="X2770" t="s">
        <v>11138</v>
      </c>
      <c r="Y2770" t="s">
        <v>11139</v>
      </c>
      <c r="Z2770" t="s">
        <v>11140</v>
      </c>
      <c r="AA2770" t="s">
        <v>661</v>
      </c>
    </row>
    <row r="2771" spans="2:27" x14ac:dyDescent="0.35">
      <c r="B2771">
        <v>2893</v>
      </c>
      <c r="C2771" t="s">
        <v>112</v>
      </c>
      <c r="D2771" t="s">
        <v>11141</v>
      </c>
      <c r="E2771" t="s">
        <v>11142</v>
      </c>
      <c r="F2771" t="s">
        <v>7</v>
      </c>
      <c r="H2771" t="s">
        <v>115</v>
      </c>
      <c r="K2771" t="s">
        <v>542</v>
      </c>
      <c r="L2771" t="s">
        <v>187</v>
      </c>
      <c r="M2771" t="s">
        <v>11143</v>
      </c>
      <c r="N2771" t="s">
        <v>46</v>
      </c>
      <c r="P2771" t="s">
        <v>47</v>
      </c>
      <c r="Q2771">
        <v>1996</v>
      </c>
      <c r="T2771" t="s">
        <v>36</v>
      </c>
      <c r="U2771" t="s">
        <v>37</v>
      </c>
      <c r="V2771" t="s">
        <v>11144</v>
      </c>
    </row>
    <row r="2772" spans="2:27" x14ac:dyDescent="0.35">
      <c r="B2772">
        <v>2894</v>
      </c>
      <c r="C2772" t="s">
        <v>65</v>
      </c>
      <c r="D2772" t="s">
        <v>11145</v>
      </c>
      <c r="E2772" t="s">
        <v>11146</v>
      </c>
      <c r="F2772" t="s">
        <v>7</v>
      </c>
      <c r="H2772" t="s">
        <v>68</v>
      </c>
      <c r="K2772" t="s">
        <v>3541</v>
      </c>
      <c r="L2772" t="s">
        <v>187</v>
      </c>
      <c r="M2772" t="s">
        <v>11147</v>
      </c>
      <c r="N2772" t="s">
        <v>197</v>
      </c>
      <c r="P2772" t="s">
        <v>36</v>
      </c>
      <c r="Q2772">
        <v>2010</v>
      </c>
      <c r="T2772" t="s">
        <v>36</v>
      </c>
      <c r="U2772" t="s">
        <v>37</v>
      </c>
      <c r="V2772" t="s">
        <v>353</v>
      </c>
    </row>
    <row r="2773" spans="2:27" ht="29" x14ac:dyDescent="0.35">
      <c r="B2773">
        <v>2895</v>
      </c>
      <c r="C2773" t="s">
        <v>128</v>
      </c>
      <c r="D2773" s="1" t="s">
        <v>11148</v>
      </c>
      <c r="E2773" t="s">
        <v>11149</v>
      </c>
      <c r="F2773" t="s">
        <v>7</v>
      </c>
      <c r="H2773" t="s">
        <v>131</v>
      </c>
      <c r="K2773" t="s">
        <v>80</v>
      </c>
      <c r="L2773" t="s">
        <v>32</v>
      </c>
      <c r="N2773" t="s">
        <v>34</v>
      </c>
      <c r="P2773" t="s">
        <v>47</v>
      </c>
      <c r="Q2773">
        <v>2012</v>
      </c>
      <c r="T2773" t="s">
        <v>36</v>
      </c>
      <c r="U2773" t="s">
        <v>37</v>
      </c>
      <c r="V2773" t="s">
        <v>11150</v>
      </c>
    </row>
    <row r="2774" spans="2:27" x14ac:dyDescent="0.35">
      <c r="B2774">
        <v>2896</v>
      </c>
      <c r="C2774" t="s">
        <v>91</v>
      </c>
      <c r="D2774" t="s">
        <v>11151</v>
      </c>
      <c r="E2774" t="s">
        <v>11152</v>
      </c>
      <c r="F2774" t="s">
        <v>7</v>
      </c>
      <c r="H2774" t="s">
        <v>94</v>
      </c>
      <c r="K2774" t="s">
        <v>1305</v>
      </c>
      <c r="L2774" t="s">
        <v>96</v>
      </c>
      <c r="M2774" t="s">
        <v>11153</v>
      </c>
      <c r="N2774" t="s">
        <v>34</v>
      </c>
      <c r="O2774">
        <v>4</v>
      </c>
      <c r="P2774" t="s">
        <v>47</v>
      </c>
      <c r="Q2774">
        <v>2007</v>
      </c>
      <c r="T2774" t="s">
        <v>36</v>
      </c>
      <c r="U2774" t="s">
        <v>37</v>
      </c>
      <c r="V2774" t="s">
        <v>11154</v>
      </c>
    </row>
    <row r="2775" spans="2:27" x14ac:dyDescent="0.35">
      <c r="B2775">
        <v>2897</v>
      </c>
      <c r="C2775" t="s">
        <v>112</v>
      </c>
      <c r="D2775" t="s">
        <v>11155</v>
      </c>
      <c r="E2775" t="s">
        <v>11156</v>
      </c>
      <c r="F2775" t="s">
        <v>7</v>
      </c>
      <c r="H2775" t="s">
        <v>115</v>
      </c>
      <c r="K2775" t="s">
        <v>484</v>
      </c>
      <c r="L2775" t="s">
        <v>187</v>
      </c>
      <c r="M2775" t="s">
        <v>11157</v>
      </c>
      <c r="N2775" t="s">
        <v>197</v>
      </c>
      <c r="P2775" t="s">
        <v>47</v>
      </c>
      <c r="Q2775">
        <v>2006</v>
      </c>
      <c r="T2775" t="s">
        <v>36</v>
      </c>
      <c r="U2775" t="s">
        <v>545</v>
      </c>
      <c r="V2775" t="s">
        <v>11158</v>
      </c>
    </row>
    <row r="2776" spans="2:27" ht="29" x14ac:dyDescent="0.35">
      <c r="B2776">
        <v>2898</v>
      </c>
      <c r="C2776" t="s">
        <v>128</v>
      </c>
      <c r="D2776" s="1" t="s">
        <v>11159</v>
      </c>
      <c r="E2776" t="s">
        <v>11160</v>
      </c>
      <c r="F2776" t="s">
        <v>7</v>
      </c>
      <c r="H2776" t="s">
        <v>131</v>
      </c>
      <c r="K2776" t="s">
        <v>74</v>
      </c>
      <c r="L2776" t="s">
        <v>32</v>
      </c>
      <c r="N2776" t="s">
        <v>34</v>
      </c>
      <c r="P2776" t="s">
        <v>47</v>
      </c>
      <c r="Q2776">
        <v>2013</v>
      </c>
      <c r="T2776" t="s">
        <v>36</v>
      </c>
      <c r="U2776" t="s">
        <v>37</v>
      </c>
      <c r="V2776" t="s">
        <v>11161</v>
      </c>
    </row>
    <row r="2777" spans="2:27" x14ac:dyDescent="0.35">
      <c r="B2777">
        <v>2900</v>
      </c>
      <c r="C2777" t="s">
        <v>128</v>
      </c>
      <c r="D2777" s="1" t="s">
        <v>11162</v>
      </c>
      <c r="E2777" t="s">
        <v>11163</v>
      </c>
      <c r="F2777" t="s">
        <v>7</v>
      </c>
      <c r="H2777" t="s">
        <v>131</v>
      </c>
      <c r="K2777" t="s">
        <v>132</v>
      </c>
      <c r="L2777" t="s">
        <v>32</v>
      </c>
      <c r="N2777" t="s">
        <v>34</v>
      </c>
      <c r="P2777" t="s">
        <v>54</v>
      </c>
      <c r="Q2777">
        <v>2012</v>
      </c>
      <c r="S2777">
        <v>2017</v>
      </c>
      <c r="T2777" t="s">
        <v>36</v>
      </c>
      <c r="U2777" t="s">
        <v>37</v>
      </c>
      <c r="V2777" t="s">
        <v>11164</v>
      </c>
    </row>
    <row r="2778" spans="2:27" x14ac:dyDescent="0.35">
      <c r="B2778">
        <v>2901</v>
      </c>
      <c r="C2778" t="s">
        <v>128</v>
      </c>
      <c r="D2778" s="1" t="s">
        <v>11165</v>
      </c>
      <c r="E2778" t="s">
        <v>11166</v>
      </c>
      <c r="F2778" t="s">
        <v>273</v>
      </c>
      <c r="H2778" t="s">
        <v>131</v>
      </c>
      <c r="K2778" t="s">
        <v>123</v>
      </c>
      <c r="L2778" t="s">
        <v>32</v>
      </c>
      <c r="N2778" t="s">
        <v>34</v>
      </c>
      <c r="P2778" t="s">
        <v>47</v>
      </c>
      <c r="Q2778">
        <v>2011</v>
      </c>
      <c r="T2778" t="s">
        <v>36</v>
      </c>
      <c r="U2778" t="s">
        <v>37</v>
      </c>
      <c r="V2778" t="s">
        <v>11167</v>
      </c>
    </row>
    <row r="2779" spans="2:27" x14ac:dyDescent="0.35">
      <c r="B2779">
        <v>2902</v>
      </c>
      <c r="C2779" t="s">
        <v>112</v>
      </c>
      <c r="D2779" t="s">
        <v>11168</v>
      </c>
      <c r="E2779" t="s">
        <v>11169</v>
      </c>
      <c r="F2779" t="s">
        <v>273</v>
      </c>
      <c r="H2779" t="s">
        <v>115</v>
      </c>
      <c r="I2779" t="s">
        <v>8565</v>
      </c>
      <c r="K2779" t="s">
        <v>1610</v>
      </c>
      <c r="L2779" t="s">
        <v>32</v>
      </c>
      <c r="M2779" t="s">
        <v>11170</v>
      </c>
      <c r="N2779" t="s">
        <v>34</v>
      </c>
      <c r="P2779" t="s">
        <v>47</v>
      </c>
      <c r="Q2779">
        <v>2017</v>
      </c>
      <c r="R2779">
        <v>2018</v>
      </c>
      <c r="T2779" t="s">
        <v>158</v>
      </c>
      <c r="U2779" t="s">
        <v>37</v>
      </c>
      <c r="V2779" t="s">
        <v>11171</v>
      </c>
    </row>
    <row r="2780" spans="2:27" x14ac:dyDescent="0.35">
      <c r="B2780">
        <v>2903</v>
      </c>
      <c r="C2780" t="s">
        <v>39</v>
      </c>
      <c r="D2780" t="s">
        <v>11172</v>
      </c>
      <c r="E2780" t="s">
        <v>11173</v>
      </c>
      <c r="F2780" t="s">
        <v>7</v>
      </c>
      <c r="H2780" t="s">
        <v>42</v>
      </c>
      <c r="K2780" t="s">
        <v>123</v>
      </c>
      <c r="L2780" t="s">
        <v>1329</v>
      </c>
      <c r="N2780" t="s">
        <v>146</v>
      </c>
      <c r="P2780" t="s">
        <v>54</v>
      </c>
      <c r="Q2780">
        <v>2004</v>
      </c>
      <c r="S2780">
        <v>2020</v>
      </c>
      <c r="T2780" t="s">
        <v>36</v>
      </c>
      <c r="U2780" t="s">
        <v>37</v>
      </c>
      <c r="V2780" t="s">
        <v>11174</v>
      </c>
    </row>
    <row r="2781" spans="2:27" x14ac:dyDescent="0.35">
      <c r="B2781">
        <v>2904</v>
      </c>
      <c r="C2781" t="s">
        <v>56</v>
      </c>
      <c r="D2781" t="s">
        <v>11175</v>
      </c>
      <c r="E2781" t="s">
        <v>11176</v>
      </c>
      <c r="F2781" t="s">
        <v>7</v>
      </c>
      <c r="H2781" t="s">
        <v>59</v>
      </c>
      <c r="K2781" t="s">
        <v>11177</v>
      </c>
      <c r="L2781" t="s">
        <v>44</v>
      </c>
      <c r="M2781" t="s">
        <v>11178</v>
      </c>
      <c r="N2781" t="s">
        <v>134</v>
      </c>
      <c r="P2781" t="s">
        <v>54</v>
      </c>
      <c r="Q2781">
        <v>2009</v>
      </c>
      <c r="S2781">
        <f>2020</f>
        <v>2020</v>
      </c>
      <c r="T2781" t="s">
        <v>36</v>
      </c>
      <c r="U2781" t="s">
        <v>37</v>
      </c>
      <c r="V2781" t="s">
        <v>11179</v>
      </c>
      <c r="W2781" t="s">
        <v>2923</v>
      </c>
      <c r="X2781" t="s">
        <v>2201</v>
      </c>
      <c r="Y2781">
        <v>14</v>
      </c>
      <c r="Z2781">
        <v>2005</v>
      </c>
      <c r="AA2781">
        <v>2020</v>
      </c>
    </row>
    <row r="2782" spans="2:27" x14ac:dyDescent="0.35">
      <c r="B2782">
        <v>2905</v>
      </c>
      <c r="C2782" t="s">
        <v>39</v>
      </c>
      <c r="D2782" t="s">
        <v>11180</v>
      </c>
      <c r="E2782" t="s">
        <v>11176</v>
      </c>
      <c r="F2782" t="s">
        <v>7</v>
      </c>
      <c r="H2782" t="s">
        <v>42</v>
      </c>
      <c r="K2782" t="s">
        <v>11177</v>
      </c>
      <c r="L2782" t="s">
        <v>44</v>
      </c>
      <c r="M2782" t="s">
        <v>11181</v>
      </c>
      <c r="N2782" t="s">
        <v>134</v>
      </c>
      <c r="P2782" t="s">
        <v>54</v>
      </c>
      <c r="Q2782">
        <v>2009</v>
      </c>
      <c r="S2782">
        <f>2020</f>
        <v>2020</v>
      </c>
      <c r="T2782" t="s">
        <v>36</v>
      </c>
      <c r="U2782" t="s">
        <v>37</v>
      </c>
      <c r="V2782" t="s">
        <v>11179</v>
      </c>
      <c r="W2782" t="s">
        <v>2923</v>
      </c>
      <c r="X2782" t="s">
        <v>2201</v>
      </c>
      <c r="Y2782">
        <v>14</v>
      </c>
      <c r="Z2782">
        <v>2005</v>
      </c>
      <c r="AA2782">
        <v>2020</v>
      </c>
    </row>
    <row r="2783" spans="2:27" x14ac:dyDescent="0.35">
      <c r="B2783">
        <v>2906</v>
      </c>
      <c r="C2783" t="s">
        <v>27</v>
      </c>
      <c r="D2783" t="s">
        <v>11182</v>
      </c>
      <c r="E2783" t="s">
        <v>11176</v>
      </c>
      <c r="F2783" t="s">
        <v>7</v>
      </c>
      <c r="H2783" t="s">
        <v>30</v>
      </c>
      <c r="K2783" t="s">
        <v>11183</v>
      </c>
      <c r="L2783" t="s">
        <v>44</v>
      </c>
      <c r="M2783" t="s">
        <v>11184</v>
      </c>
      <c r="N2783" t="s">
        <v>134</v>
      </c>
      <c r="P2783" t="s">
        <v>54</v>
      </c>
      <c r="Q2783">
        <v>2009</v>
      </c>
      <c r="S2783">
        <f>2020</f>
        <v>2020</v>
      </c>
      <c r="T2783" t="s">
        <v>36</v>
      </c>
      <c r="U2783" t="s">
        <v>37</v>
      </c>
      <c r="V2783" t="s">
        <v>11185</v>
      </c>
      <c r="W2783" t="s">
        <v>2923</v>
      </c>
      <c r="X2783" t="s">
        <v>2201</v>
      </c>
      <c r="Y2783">
        <v>13</v>
      </c>
      <c r="Z2783">
        <v>2005</v>
      </c>
      <c r="AA2783">
        <v>2020</v>
      </c>
    </row>
    <row r="2784" spans="2:27" x14ac:dyDescent="0.35">
      <c r="B2784">
        <v>2907</v>
      </c>
      <c r="C2784" t="s">
        <v>91</v>
      </c>
      <c r="D2784" t="s">
        <v>11186</v>
      </c>
      <c r="E2784" t="s">
        <v>11176</v>
      </c>
      <c r="F2784" t="s">
        <v>7</v>
      </c>
      <c r="H2784" t="s">
        <v>94</v>
      </c>
      <c r="K2784" t="s">
        <v>9467</v>
      </c>
      <c r="L2784" t="s">
        <v>44</v>
      </c>
      <c r="M2784" t="s">
        <v>11187</v>
      </c>
      <c r="N2784" t="s">
        <v>568</v>
      </c>
      <c r="P2784" t="s">
        <v>54</v>
      </c>
      <c r="Q2784">
        <v>2009</v>
      </c>
      <c r="S2784">
        <f>2020</f>
        <v>2020</v>
      </c>
      <c r="T2784" t="s">
        <v>36</v>
      </c>
      <c r="U2784" t="s">
        <v>37</v>
      </c>
      <c r="V2784" t="s">
        <v>11179</v>
      </c>
      <c r="W2784" t="s">
        <v>2923</v>
      </c>
      <c r="X2784" t="s">
        <v>2201</v>
      </c>
      <c r="Y2784">
        <v>16</v>
      </c>
      <c r="Z2784">
        <v>2005</v>
      </c>
      <c r="AA2784">
        <v>2020</v>
      </c>
    </row>
    <row r="2785" spans="2:27" x14ac:dyDescent="0.35">
      <c r="B2785">
        <v>2908</v>
      </c>
      <c r="C2785" t="s">
        <v>302</v>
      </c>
      <c r="D2785" t="s">
        <v>11188</v>
      </c>
      <c r="E2785" t="s">
        <v>11189</v>
      </c>
      <c r="F2785" t="s">
        <v>7</v>
      </c>
      <c r="H2785" t="s">
        <v>305</v>
      </c>
      <c r="K2785" t="s">
        <v>123</v>
      </c>
      <c r="L2785" t="s">
        <v>44</v>
      </c>
      <c r="M2785" t="s">
        <v>11190</v>
      </c>
      <c r="N2785" t="s">
        <v>169</v>
      </c>
      <c r="P2785" t="s">
        <v>47</v>
      </c>
      <c r="Q2785">
        <v>2005</v>
      </c>
      <c r="T2785" t="s">
        <v>36</v>
      </c>
      <c r="U2785" t="s">
        <v>11043</v>
      </c>
      <c r="V2785" t="s">
        <v>11191</v>
      </c>
    </row>
    <row r="2786" spans="2:27" x14ac:dyDescent="0.35">
      <c r="B2786">
        <v>2909</v>
      </c>
      <c r="C2786" t="s">
        <v>302</v>
      </c>
      <c r="D2786" t="s">
        <v>11192</v>
      </c>
      <c r="E2786" t="s">
        <v>11193</v>
      </c>
      <c r="F2786" t="s">
        <v>7</v>
      </c>
      <c r="H2786" t="s">
        <v>305</v>
      </c>
      <c r="K2786" t="s">
        <v>11194</v>
      </c>
      <c r="L2786" t="s">
        <v>44</v>
      </c>
      <c r="N2786" t="s">
        <v>134</v>
      </c>
      <c r="P2786" t="s">
        <v>47</v>
      </c>
      <c r="Q2786">
        <v>2006</v>
      </c>
      <c r="T2786" t="s">
        <v>36</v>
      </c>
      <c r="U2786" t="s">
        <v>37</v>
      </c>
      <c r="V2786" t="s">
        <v>11195</v>
      </c>
    </row>
    <row r="2787" spans="2:27" x14ac:dyDescent="0.35">
      <c r="B2787">
        <v>2910</v>
      </c>
      <c r="C2787" t="s">
        <v>254</v>
      </c>
      <c r="D2787" t="s">
        <v>11196</v>
      </c>
      <c r="E2787" t="s">
        <v>11197</v>
      </c>
      <c r="F2787" t="s">
        <v>7</v>
      </c>
      <c r="H2787" t="s">
        <v>257</v>
      </c>
      <c r="K2787" t="s">
        <v>11198</v>
      </c>
      <c r="L2787" t="s">
        <v>202</v>
      </c>
      <c r="N2787" t="s">
        <v>53</v>
      </c>
      <c r="P2787" t="s">
        <v>47</v>
      </c>
      <c r="Q2787">
        <v>2008</v>
      </c>
      <c r="T2787" t="s">
        <v>36</v>
      </c>
      <c r="U2787" t="s">
        <v>37</v>
      </c>
      <c r="V2787" t="s">
        <v>11199</v>
      </c>
    </row>
    <row r="2788" spans="2:27" x14ac:dyDescent="0.35">
      <c r="B2788">
        <v>2911</v>
      </c>
      <c r="C2788" t="s">
        <v>450</v>
      </c>
      <c r="D2788" t="s">
        <v>11200</v>
      </c>
      <c r="E2788" t="s">
        <v>11201</v>
      </c>
      <c r="F2788" t="s">
        <v>7</v>
      </c>
      <c r="H2788" t="s">
        <v>453</v>
      </c>
      <c r="K2788" t="s">
        <v>87</v>
      </c>
      <c r="L2788" t="s">
        <v>1555</v>
      </c>
      <c r="M2788" t="s">
        <v>11202</v>
      </c>
      <c r="N2788" t="s">
        <v>53</v>
      </c>
      <c r="P2788" t="s">
        <v>47</v>
      </c>
      <c r="Q2788">
        <v>2000</v>
      </c>
      <c r="T2788" t="s">
        <v>36</v>
      </c>
      <c r="U2788" t="s">
        <v>37</v>
      </c>
      <c r="V2788" t="s">
        <v>11203</v>
      </c>
    </row>
    <row r="2789" spans="2:27" x14ac:dyDescent="0.35">
      <c r="B2789">
        <v>2913</v>
      </c>
      <c r="C2789" t="s">
        <v>27</v>
      </c>
      <c r="D2789" t="s">
        <v>11204</v>
      </c>
      <c r="E2789" t="s">
        <v>11205</v>
      </c>
      <c r="F2789" t="s">
        <v>7</v>
      </c>
      <c r="H2789" t="s">
        <v>30</v>
      </c>
      <c r="K2789" t="s">
        <v>469</v>
      </c>
      <c r="L2789" t="s">
        <v>427</v>
      </c>
      <c r="M2789" t="s">
        <v>11206</v>
      </c>
      <c r="N2789" t="s">
        <v>473</v>
      </c>
      <c r="P2789" t="s">
        <v>47</v>
      </c>
      <c r="Q2789">
        <v>2013</v>
      </c>
      <c r="T2789" t="s">
        <v>36</v>
      </c>
      <c r="U2789" t="s">
        <v>37</v>
      </c>
      <c r="V2789" t="s">
        <v>11207</v>
      </c>
    </row>
    <row r="2790" spans="2:27" x14ac:dyDescent="0.35">
      <c r="B2790">
        <v>2914</v>
      </c>
      <c r="C2790" t="s">
        <v>254</v>
      </c>
      <c r="D2790" t="s">
        <v>11208</v>
      </c>
      <c r="E2790" t="s">
        <v>11209</v>
      </c>
      <c r="F2790" t="s">
        <v>7</v>
      </c>
      <c r="H2790" t="s">
        <v>257</v>
      </c>
      <c r="K2790" t="s">
        <v>774</v>
      </c>
      <c r="L2790" t="s">
        <v>317</v>
      </c>
      <c r="M2790" t="s">
        <v>11210</v>
      </c>
      <c r="N2790" t="s">
        <v>675</v>
      </c>
      <c r="P2790" t="s">
        <v>47</v>
      </c>
      <c r="Q2790">
        <v>2013</v>
      </c>
      <c r="T2790" t="s">
        <v>36</v>
      </c>
      <c r="U2790" t="s">
        <v>37</v>
      </c>
      <c r="V2790" t="s">
        <v>11211</v>
      </c>
    </row>
    <row r="2791" spans="2:27" x14ac:dyDescent="0.35">
      <c r="B2791">
        <v>2916</v>
      </c>
      <c r="C2791" t="s">
        <v>302</v>
      </c>
      <c r="D2791" t="s">
        <v>11212</v>
      </c>
      <c r="E2791" t="s">
        <v>11213</v>
      </c>
      <c r="F2791" t="s">
        <v>7</v>
      </c>
      <c r="H2791" t="s">
        <v>305</v>
      </c>
      <c r="K2791" t="s">
        <v>5235</v>
      </c>
      <c r="L2791" t="s">
        <v>103</v>
      </c>
      <c r="M2791" t="s">
        <v>11214</v>
      </c>
      <c r="N2791" t="s">
        <v>157</v>
      </c>
      <c r="P2791" t="s">
        <v>35</v>
      </c>
      <c r="Q2791">
        <v>2009</v>
      </c>
      <c r="T2791" t="s">
        <v>36</v>
      </c>
      <c r="U2791" t="s">
        <v>5237</v>
      </c>
      <c r="V2791" t="s">
        <v>11215</v>
      </c>
    </row>
    <row r="2792" spans="2:27" x14ac:dyDescent="0.35">
      <c r="B2792">
        <v>2917</v>
      </c>
      <c r="C2792" t="s">
        <v>112</v>
      </c>
      <c r="D2792" t="s">
        <v>11216</v>
      </c>
      <c r="E2792" t="s">
        <v>11217</v>
      </c>
      <c r="F2792" t="s">
        <v>7</v>
      </c>
      <c r="H2792" t="s">
        <v>115</v>
      </c>
      <c r="K2792" t="s">
        <v>265</v>
      </c>
      <c r="L2792" t="s">
        <v>1874</v>
      </c>
      <c r="M2792" t="s">
        <v>11218</v>
      </c>
      <c r="N2792" t="s">
        <v>473</v>
      </c>
      <c r="P2792" t="s">
        <v>47</v>
      </c>
      <c r="Q2792">
        <v>2017</v>
      </c>
      <c r="T2792" t="s">
        <v>36</v>
      </c>
      <c r="U2792" t="s">
        <v>37</v>
      </c>
      <c r="V2792" t="s">
        <v>11219</v>
      </c>
    </row>
    <row r="2793" spans="2:27" x14ac:dyDescent="0.35">
      <c r="B2793">
        <v>2918</v>
      </c>
      <c r="C2793" t="s">
        <v>128</v>
      </c>
      <c r="D2793" s="1" t="s">
        <v>11220</v>
      </c>
      <c r="E2793" t="s">
        <v>11221</v>
      </c>
      <c r="F2793" t="s">
        <v>7</v>
      </c>
      <c r="H2793" t="s">
        <v>131</v>
      </c>
      <c r="K2793" t="s">
        <v>11222</v>
      </c>
      <c r="L2793" t="s">
        <v>3972</v>
      </c>
      <c r="M2793" t="s">
        <v>11223</v>
      </c>
      <c r="N2793" t="s">
        <v>532</v>
      </c>
      <c r="P2793" t="s">
        <v>54</v>
      </c>
      <c r="Q2793">
        <v>2018</v>
      </c>
      <c r="R2793">
        <v>2018</v>
      </c>
      <c r="S2793">
        <v>2020</v>
      </c>
      <c r="T2793" t="s">
        <v>36</v>
      </c>
      <c r="U2793" t="s">
        <v>37</v>
      </c>
      <c r="V2793" t="s">
        <v>11224</v>
      </c>
    </row>
    <row r="2794" spans="2:27" x14ac:dyDescent="0.35">
      <c r="B2794">
        <v>2919</v>
      </c>
      <c r="C2794" t="s">
        <v>302</v>
      </c>
      <c r="D2794" t="s">
        <v>11225</v>
      </c>
      <c r="E2794" t="s">
        <v>11226</v>
      </c>
      <c r="F2794" t="s">
        <v>7</v>
      </c>
      <c r="H2794" t="s">
        <v>305</v>
      </c>
      <c r="K2794" t="s">
        <v>595</v>
      </c>
      <c r="L2794" t="s">
        <v>187</v>
      </c>
      <c r="M2794" t="s">
        <v>11227</v>
      </c>
      <c r="N2794" t="s">
        <v>1837</v>
      </c>
      <c r="P2794" t="s">
        <v>47</v>
      </c>
      <c r="Q2794">
        <v>2010</v>
      </c>
      <c r="T2794" t="s">
        <v>125</v>
      </c>
      <c r="U2794" t="s">
        <v>37</v>
      </c>
      <c r="V2794" t="s">
        <v>11228</v>
      </c>
    </row>
    <row r="2795" spans="2:27" x14ac:dyDescent="0.35">
      <c r="B2795">
        <v>2920</v>
      </c>
      <c r="C2795" t="s">
        <v>65</v>
      </c>
      <c r="D2795" t="s">
        <v>11229</v>
      </c>
      <c r="E2795" t="s">
        <v>11230</v>
      </c>
      <c r="F2795" t="s">
        <v>7</v>
      </c>
      <c r="H2795" t="s">
        <v>68</v>
      </c>
      <c r="K2795" t="s">
        <v>484</v>
      </c>
      <c r="L2795" t="s">
        <v>1908</v>
      </c>
      <c r="N2795" t="s">
        <v>53</v>
      </c>
      <c r="P2795" t="s">
        <v>47</v>
      </c>
      <c r="Q2795">
        <v>2012</v>
      </c>
      <c r="T2795" t="s">
        <v>36</v>
      </c>
      <c r="U2795" t="s">
        <v>37</v>
      </c>
      <c r="V2795" t="s">
        <v>11231</v>
      </c>
    </row>
    <row r="2796" spans="2:27" x14ac:dyDescent="0.35">
      <c r="B2796">
        <v>2921</v>
      </c>
      <c r="C2796" t="s">
        <v>128</v>
      </c>
      <c r="D2796" s="1" t="s">
        <v>11232</v>
      </c>
      <c r="E2796" t="s">
        <v>11233</v>
      </c>
      <c r="F2796" t="s">
        <v>7</v>
      </c>
      <c r="H2796" t="s">
        <v>131</v>
      </c>
      <c r="K2796" t="s">
        <v>11234</v>
      </c>
      <c r="L2796" t="s">
        <v>416</v>
      </c>
      <c r="M2796" t="s">
        <v>11235</v>
      </c>
      <c r="N2796" t="s">
        <v>53</v>
      </c>
      <c r="P2796" t="s">
        <v>47</v>
      </c>
      <c r="Q2796">
        <v>2011</v>
      </c>
      <c r="T2796" t="s">
        <v>36</v>
      </c>
      <c r="U2796" t="s">
        <v>37</v>
      </c>
      <c r="V2796" t="s">
        <v>11236</v>
      </c>
    </row>
    <row r="2797" spans="2:27" x14ac:dyDescent="0.35">
      <c r="B2797">
        <v>2922</v>
      </c>
      <c r="C2797" t="s">
        <v>128</v>
      </c>
      <c r="D2797" s="1" t="s">
        <v>11237</v>
      </c>
      <c r="E2797" t="s">
        <v>11238</v>
      </c>
      <c r="F2797" t="s">
        <v>7</v>
      </c>
      <c r="H2797" t="s">
        <v>131</v>
      </c>
      <c r="K2797" t="s">
        <v>11239</v>
      </c>
      <c r="L2797" t="s">
        <v>416</v>
      </c>
      <c r="M2797" t="s">
        <v>11240</v>
      </c>
      <c r="N2797" t="s">
        <v>53</v>
      </c>
      <c r="P2797" t="s">
        <v>54</v>
      </c>
      <c r="Q2797">
        <v>2006</v>
      </c>
      <c r="T2797" t="s">
        <v>36</v>
      </c>
      <c r="U2797" t="s">
        <v>37</v>
      </c>
      <c r="V2797" t="s">
        <v>11241</v>
      </c>
    </row>
    <row r="2798" spans="2:27" x14ac:dyDescent="0.35">
      <c r="B2798">
        <v>2923</v>
      </c>
      <c r="C2798" t="s">
        <v>83</v>
      </c>
      <c r="D2798" s="1" t="s">
        <v>11242</v>
      </c>
      <c r="E2798" t="s">
        <v>11243</v>
      </c>
      <c r="F2798" t="s">
        <v>7</v>
      </c>
      <c r="H2798" t="s">
        <v>86</v>
      </c>
      <c r="K2798" t="s">
        <v>11244</v>
      </c>
      <c r="L2798" t="s">
        <v>891</v>
      </c>
      <c r="N2798" t="s">
        <v>53</v>
      </c>
      <c r="P2798" t="s">
        <v>35</v>
      </c>
      <c r="Q2798">
        <v>2004</v>
      </c>
      <c r="T2798" t="s">
        <v>36</v>
      </c>
      <c r="U2798" t="s">
        <v>37</v>
      </c>
      <c r="V2798" t="s">
        <v>11245</v>
      </c>
    </row>
    <row r="2799" spans="2:27" x14ac:dyDescent="0.35">
      <c r="B2799">
        <v>2924</v>
      </c>
      <c r="C2799" t="s">
        <v>254</v>
      </c>
      <c r="D2799" t="s">
        <v>11246</v>
      </c>
      <c r="E2799" t="s">
        <v>11247</v>
      </c>
      <c r="F2799" t="s">
        <v>7</v>
      </c>
      <c r="H2799" t="s">
        <v>257</v>
      </c>
      <c r="K2799" t="s">
        <v>872</v>
      </c>
      <c r="L2799" t="s">
        <v>11248</v>
      </c>
      <c r="N2799" t="s">
        <v>53</v>
      </c>
      <c r="P2799" t="s">
        <v>47</v>
      </c>
      <c r="Q2799">
        <v>1999</v>
      </c>
      <c r="T2799" t="s">
        <v>36</v>
      </c>
      <c r="U2799" t="s">
        <v>37</v>
      </c>
      <c r="V2799" t="s">
        <v>11249</v>
      </c>
      <c r="W2799" t="s">
        <v>6786</v>
      </c>
      <c r="X2799" t="s">
        <v>6787</v>
      </c>
      <c r="Y2799">
        <v>1.07</v>
      </c>
      <c r="AA2799">
        <v>2020</v>
      </c>
    </row>
    <row r="2800" spans="2:27" x14ac:dyDescent="0.35">
      <c r="B2800">
        <v>2925</v>
      </c>
      <c r="C2800" t="s">
        <v>302</v>
      </c>
      <c r="D2800" t="s">
        <v>11250</v>
      </c>
      <c r="E2800" t="s">
        <v>11251</v>
      </c>
      <c r="F2800" t="s">
        <v>7</v>
      </c>
      <c r="H2800" t="s">
        <v>305</v>
      </c>
      <c r="K2800" t="s">
        <v>123</v>
      </c>
      <c r="L2800" t="s">
        <v>44</v>
      </c>
      <c r="N2800" t="s">
        <v>319</v>
      </c>
      <c r="P2800" t="s">
        <v>444</v>
      </c>
      <c r="Q2800">
        <v>2000</v>
      </c>
      <c r="T2800" t="s">
        <v>36</v>
      </c>
      <c r="U2800" t="s">
        <v>37</v>
      </c>
      <c r="V2800" t="s">
        <v>11252</v>
      </c>
    </row>
    <row r="2801" spans="2:27" x14ac:dyDescent="0.35">
      <c r="B2801">
        <v>2926</v>
      </c>
      <c r="C2801" t="s">
        <v>302</v>
      </c>
      <c r="D2801" t="s">
        <v>11253</v>
      </c>
      <c r="E2801" t="s">
        <v>11254</v>
      </c>
      <c r="F2801" t="s">
        <v>7</v>
      </c>
      <c r="H2801" t="s">
        <v>305</v>
      </c>
      <c r="K2801" t="s">
        <v>2606</v>
      </c>
      <c r="L2801" t="s">
        <v>44</v>
      </c>
      <c r="M2801" t="s">
        <v>11255</v>
      </c>
      <c r="N2801" t="s">
        <v>53</v>
      </c>
      <c r="P2801" t="s">
        <v>35</v>
      </c>
      <c r="Q2801">
        <v>1999</v>
      </c>
      <c r="T2801" t="s">
        <v>36</v>
      </c>
      <c r="U2801" t="s">
        <v>37</v>
      </c>
      <c r="V2801" t="s">
        <v>11256</v>
      </c>
    </row>
    <row r="2802" spans="2:27" x14ac:dyDescent="0.35">
      <c r="B2802">
        <v>2927</v>
      </c>
      <c r="C2802" t="s">
        <v>499</v>
      </c>
      <c r="D2802" t="s">
        <v>11257</v>
      </c>
      <c r="E2802" t="s">
        <v>11258</v>
      </c>
      <c r="F2802" t="s">
        <v>7</v>
      </c>
      <c r="H2802" t="s">
        <v>502</v>
      </c>
      <c r="K2802" t="s">
        <v>11259</v>
      </c>
      <c r="L2802" t="s">
        <v>317</v>
      </c>
      <c r="M2802" t="s">
        <v>11260</v>
      </c>
      <c r="N2802" t="s">
        <v>53</v>
      </c>
      <c r="P2802" t="s">
        <v>47</v>
      </c>
      <c r="Q2802">
        <v>2007</v>
      </c>
      <c r="T2802" t="s">
        <v>36</v>
      </c>
      <c r="U2802" t="s">
        <v>37</v>
      </c>
      <c r="V2802" t="s">
        <v>11261</v>
      </c>
    </row>
    <row r="2803" spans="2:27" x14ac:dyDescent="0.35">
      <c r="B2803">
        <v>2929</v>
      </c>
      <c r="C2803" t="s">
        <v>302</v>
      </c>
      <c r="D2803" t="s">
        <v>11262</v>
      </c>
      <c r="E2803" t="s">
        <v>11263</v>
      </c>
      <c r="F2803" t="s">
        <v>7</v>
      </c>
      <c r="H2803" t="s">
        <v>305</v>
      </c>
      <c r="K2803" t="s">
        <v>5983</v>
      </c>
      <c r="L2803" t="s">
        <v>96</v>
      </c>
      <c r="N2803" t="s">
        <v>1458</v>
      </c>
      <c r="P2803" t="s">
        <v>444</v>
      </c>
      <c r="Q2803">
        <v>2001</v>
      </c>
      <c r="T2803" t="s">
        <v>36</v>
      </c>
      <c r="U2803" t="s">
        <v>37</v>
      </c>
      <c r="V2803" t="s">
        <v>11264</v>
      </c>
    </row>
    <row r="2804" spans="2:27" x14ac:dyDescent="0.35">
      <c r="B2804">
        <v>2930</v>
      </c>
      <c r="C2804" t="s">
        <v>83</v>
      </c>
      <c r="D2804" s="1" t="s">
        <v>11265</v>
      </c>
      <c r="E2804" t="s">
        <v>11266</v>
      </c>
      <c r="F2804" t="s">
        <v>7</v>
      </c>
      <c r="H2804" t="s">
        <v>86</v>
      </c>
      <c r="K2804" t="s">
        <v>1403</v>
      </c>
      <c r="L2804" t="s">
        <v>44</v>
      </c>
      <c r="M2804" t="s">
        <v>11267</v>
      </c>
      <c r="N2804" t="s">
        <v>134</v>
      </c>
      <c r="P2804" t="s">
        <v>54</v>
      </c>
      <c r="Q2804">
        <v>2003</v>
      </c>
      <c r="S2804">
        <v>2011</v>
      </c>
      <c r="T2804" t="s">
        <v>36</v>
      </c>
      <c r="U2804" t="s">
        <v>37</v>
      </c>
      <c r="V2804" t="s">
        <v>11268</v>
      </c>
    </row>
    <row r="2805" spans="2:27" x14ac:dyDescent="0.35">
      <c r="B2805">
        <v>2931</v>
      </c>
      <c r="C2805" t="s">
        <v>65</v>
      </c>
      <c r="D2805" t="s">
        <v>11269</v>
      </c>
      <c r="E2805" t="s">
        <v>11270</v>
      </c>
      <c r="F2805" t="s">
        <v>7</v>
      </c>
      <c r="H2805" t="s">
        <v>68</v>
      </c>
      <c r="K2805" t="s">
        <v>2835</v>
      </c>
      <c r="L2805" t="s">
        <v>96</v>
      </c>
      <c r="N2805" t="s">
        <v>630</v>
      </c>
      <c r="P2805" t="s">
        <v>54</v>
      </c>
      <c r="Q2805">
        <v>2012</v>
      </c>
      <c r="R2805">
        <v>2012</v>
      </c>
      <c r="S2805">
        <v>2016</v>
      </c>
      <c r="T2805" t="s">
        <v>36</v>
      </c>
      <c r="U2805" t="s">
        <v>37</v>
      </c>
      <c r="V2805" t="s">
        <v>353</v>
      </c>
    </row>
    <row r="2806" spans="2:27" x14ac:dyDescent="0.35">
      <c r="B2806">
        <v>2932</v>
      </c>
      <c r="C2806" t="s">
        <v>407</v>
      </c>
      <c r="D2806" t="s">
        <v>11271</v>
      </c>
      <c r="E2806" t="s">
        <v>11272</v>
      </c>
      <c r="F2806" t="s">
        <v>273</v>
      </c>
      <c r="H2806" t="s">
        <v>410</v>
      </c>
      <c r="K2806" t="s">
        <v>454</v>
      </c>
      <c r="L2806" t="s">
        <v>317</v>
      </c>
      <c r="N2806" t="s">
        <v>675</v>
      </c>
      <c r="P2806" t="s">
        <v>47</v>
      </c>
      <c r="Q2806">
        <v>2004</v>
      </c>
      <c r="T2806" t="s">
        <v>36</v>
      </c>
      <c r="U2806" t="s">
        <v>37</v>
      </c>
    </row>
    <row r="2807" spans="2:27" x14ac:dyDescent="0.35">
      <c r="B2807">
        <v>2933</v>
      </c>
      <c r="C2807" t="s">
        <v>499</v>
      </c>
      <c r="D2807" t="s">
        <v>11273</v>
      </c>
      <c r="E2807" t="s">
        <v>11274</v>
      </c>
      <c r="F2807" t="s">
        <v>7</v>
      </c>
      <c r="H2807" t="s">
        <v>502</v>
      </c>
      <c r="K2807" t="s">
        <v>265</v>
      </c>
      <c r="L2807" t="s">
        <v>1171</v>
      </c>
      <c r="M2807" t="s">
        <v>11275</v>
      </c>
      <c r="N2807" t="s">
        <v>473</v>
      </c>
      <c r="P2807" t="s">
        <v>47</v>
      </c>
      <c r="Q2807">
        <v>2016</v>
      </c>
      <c r="R2807">
        <v>2016</v>
      </c>
      <c r="T2807" t="s">
        <v>36</v>
      </c>
      <c r="U2807" t="s">
        <v>37</v>
      </c>
      <c r="V2807" t="s">
        <v>11276</v>
      </c>
    </row>
    <row r="2808" spans="2:27" x14ac:dyDescent="0.35">
      <c r="B2808">
        <v>2934</v>
      </c>
      <c r="C2808" t="s">
        <v>39</v>
      </c>
      <c r="D2808" t="s">
        <v>11277</v>
      </c>
      <c r="E2808" t="s">
        <v>11278</v>
      </c>
      <c r="F2808" t="s">
        <v>7</v>
      </c>
      <c r="H2808" t="s">
        <v>42</v>
      </c>
      <c r="K2808" t="s">
        <v>11279</v>
      </c>
      <c r="L2808" t="s">
        <v>11280</v>
      </c>
      <c r="N2808" t="s">
        <v>630</v>
      </c>
      <c r="P2808" t="s">
        <v>47</v>
      </c>
      <c r="Q2808">
        <v>2001</v>
      </c>
      <c r="T2808" t="s">
        <v>36</v>
      </c>
      <c r="U2808" t="s">
        <v>37</v>
      </c>
      <c r="V2808" t="s">
        <v>947</v>
      </c>
    </row>
    <row r="2809" spans="2:27" x14ac:dyDescent="0.35">
      <c r="B2809">
        <v>2935</v>
      </c>
      <c r="C2809" t="s">
        <v>1283</v>
      </c>
      <c r="D2809" t="s">
        <v>11281</v>
      </c>
      <c r="E2809" t="s">
        <v>11282</v>
      </c>
      <c r="F2809" t="s">
        <v>7</v>
      </c>
      <c r="H2809" t="s">
        <v>1286</v>
      </c>
      <c r="K2809" t="s">
        <v>1996</v>
      </c>
      <c r="L2809" t="s">
        <v>96</v>
      </c>
      <c r="N2809" t="s">
        <v>1458</v>
      </c>
      <c r="P2809" t="s">
        <v>47</v>
      </c>
      <c r="Q2809">
        <v>2013</v>
      </c>
      <c r="T2809" t="s">
        <v>36</v>
      </c>
      <c r="U2809" t="s">
        <v>37</v>
      </c>
    </row>
    <row r="2810" spans="2:27" x14ac:dyDescent="0.35">
      <c r="B2810">
        <v>2936</v>
      </c>
      <c r="C2810" t="s">
        <v>261</v>
      </c>
      <c r="D2810" t="s">
        <v>11283</v>
      </c>
      <c r="E2810" t="s">
        <v>11284</v>
      </c>
      <c r="F2810" t="s">
        <v>7</v>
      </c>
      <c r="H2810" t="s">
        <v>264</v>
      </c>
      <c r="K2810" t="s">
        <v>11285</v>
      </c>
      <c r="L2810" t="s">
        <v>11286</v>
      </c>
      <c r="M2810" t="s">
        <v>11287</v>
      </c>
      <c r="N2810" t="s">
        <v>473</v>
      </c>
      <c r="P2810" t="s">
        <v>444</v>
      </c>
      <c r="Q2810">
        <v>2017</v>
      </c>
      <c r="S2810">
        <v>2030</v>
      </c>
      <c r="T2810" t="s">
        <v>125</v>
      </c>
      <c r="U2810" t="s">
        <v>676</v>
      </c>
      <c r="V2810" t="s">
        <v>11288</v>
      </c>
      <c r="W2810" t="s">
        <v>11289</v>
      </c>
      <c r="X2810" t="s">
        <v>3512</v>
      </c>
      <c r="Y2810">
        <v>22.5</v>
      </c>
      <c r="Z2810">
        <v>2013</v>
      </c>
      <c r="AA2810">
        <v>2030</v>
      </c>
    </row>
    <row r="2811" spans="2:27" x14ac:dyDescent="0.35">
      <c r="B2811">
        <v>2937</v>
      </c>
      <c r="C2811" t="s">
        <v>450</v>
      </c>
      <c r="D2811" t="s">
        <v>11290</v>
      </c>
      <c r="E2811" t="s">
        <v>11291</v>
      </c>
      <c r="F2811" t="s">
        <v>7</v>
      </c>
      <c r="H2811" t="s">
        <v>453</v>
      </c>
      <c r="K2811" t="s">
        <v>123</v>
      </c>
      <c r="L2811" t="s">
        <v>96</v>
      </c>
      <c r="M2811" t="s">
        <v>11292</v>
      </c>
      <c r="N2811" t="s">
        <v>63</v>
      </c>
      <c r="P2811" t="s">
        <v>47</v>
      </c>
      <c r="Q2811">
        <v>2011</v>
      </c>
      <c r="T2811" t="s">
        <v>36</v>
      </c>
      <c r="U2811" t="s">
        <v>37</v>
      </c>
      <c r="V2811" t="s">
        <v>3491</v>
      </c>
    </row>
    <row r="2812" spans="2:27" x14ac:dyDescent="0.35">
      <c r="B2812">
        <v>2939</v>
      </c>
      <c r="C2812" t="s">
        <v>177</v>
      </c>
      <c r="D2812" t="s">
        <v>11293</v>
      </c>
      <c r="E2812" t="s">
        <v>11294</v>
      </c>
      <c r="F2812" t="s">
        <v>7</v>
      </c>
      <c r="H2812" t="s">
        <v>180</v>
      </c>
      <c r="K2812" t="s">
        <v>69</v>
      </c>
      <c r="L2812" t="s">
        <v>96</v>
      </c>
      <c r="N2812" t="s">
        <v>134</v>
      </c>
      <c r="P2812" t="s">
        <v>35</v>
      </c>
      <c r="Q2812">
        <v>2008</v>
      </c>
      <c r="T2812" t="s">
        <v>36</v>
      </c>
      <c r="U2812" t="s">
        <v>37</v>
      </c>
      <c r="V2812" t="s">
        <v>11295</v>
      </c>
    </row>
    <row r="2813" spans="2:27" x14ac:dyDescent="0.35">
      <c r="B2813">
        <v>2940</v>
      </c>
      <c r="C2813" t="s">
        <v>254</v>
      </c>
      <c r="D2813" t="s">
        <v>11296</v>
      </c>
      <c r="E2813" t="s">
        <v>11297</v>
      </c>
      <c r="F2813" t="s">
        <v>7</v>
      </c>
      <c r="H2813" t="s">
        <v>257</v>
      </c>
      <c r="K2813" t="s">
        <v>11298</v>
      </c>
      <c r="L2813" t="s">
        <v>722</v>
      </c>
      <c r="N2813" t="s">
        <v>134</v>
      </c>
      <c r="P2813" t="s">
        <v>444</v>
      </c>
      <c r="Q2813">
        <v>2008</v>
      </c>
      <c r="T2813" t="s">
        <v>36</v>
      </c>
      <c r="U2813" t="s">
        <v>37</v>
      </c>
      <c r="V2813" t="s">
        <v>11299</v>
      </c>
    </row>
    <row r="2814" spans="2:27" x14ac:dyDescent="0.35">
      <c r="B2814">
        <v>2941</v>
      </c>
      <c r="C2814" t="s">
        <v>177</v>
      </c>
      <c r="D2814" t="s">
        <v>11300</v>
      </c>
      <c r="E2814" t="s">
        <v>11301</v>
      </c>
      <c r="F2814" t="s">
        <v>7</v>
      </c>
      <c r="H2814" t="s">
        <v>180</v>
      </c>
      <c r="K2814" t="s">
        <v>11302</v>
      </c>
      <c r="L2814" t="s">
        <v>3915</v>
      </c>
      <c r="N2814" t="s">
        <v>34</v>
      </c>
      <c r="P2814" t="s">
        <v>47</v>
      </c>
      <c r="Q2814">
        <v>1994</v>
      </c>
      <c r="T2814" t="s">
        <v>36</v>
      </c>
      <c r="U2814" t="s">
        <v>37</v>
      </c>
      <c r="V2814" t="s">
        <v>11303</v>
      </c>
    </row>
    <row r="2815" spans="2:27" x14ac:dyDescent="0.35">
      <c r="B2815">
        <v>2942</v>
      </c>
      <c r="C2815" t="s">
        <v>407</v>
      </c>
      <c r="D2815" t="s">
        <v>11304</v>
      </c>
      <c r="E2815" t="s">
        <v>11305</v>
      </c>
      <c r="F2815" t="s">
        <v>7</v>
      </c>
      <c r="H2815" t="s">
        <v>410</v>
      </c>
      <c r="K2815" t="s">
        <v>469</v>
      </c>
      <c r="L2815" t="s">
        <v>44</v>
      </c>
      <c r="N2815" t="s">
        <v>46</v>
      </c>
      <c r="P2815" t="s">
        <v>54</v>
      </c>
      <c r="Q2815">
        <v>2007</v>
      </c>
      <c r="S2815">
        <v>2010</v>
      </c>
      <c r="T2815" t="s">
        <v>36</v>
      </c>
      <c r="U2815" t="s">
        <v>37</v>
      </c>
      <c r="V2815" t="s">
        <v>11306</v>
      </c>
    </row>
    <row r="2816" spans="2:27" x14ac:dyDescent="0.35">
      <c r="B2816">
        <v>2943</v>
      </c>
      <c r="C2816" t="s">
        <v>450</v>
      </c>
      <c r="D2816" t="s">
        <v>11307</v>
      </c>
      <c r="E2816" t="s">
        <v>11308</v>
      </c>
      <c r="F2816" t="s">
        <v>7</v>
      </c>
      <c r="H2816" t="s">
        <v>453</v>
      </c>
      <c r="K2816" t="s">
        <v>1663</v>
      </c>
      <c r="L2816" t="s">
        <v>294</v>
      </c>
      <c r="M2816" t="s">
        <v>11309</v>
      </c>
      <c r="N2816" t="s">
        <v>134</v>
      </c>
      <c r="P2816" t="s">
        <v>47</v>
      </c>
      <c r="Q2816">
        <v>2016</v>
      </c>
      <c r="T2816" t="s">
        <v>36</v>
      </c>
      <c r="U2816" t="s">
        <v>37</v>
      </c>
      <c r="V2816" t="s">
        <v>7426</v>
      </c>
    </row>
    <row r="2817" spans="2:26" x14ac:dyDescent="0.35">
      <c r="B2817">
        <v>2944</v>
      </c>
      <c r="C2817" t="s">
        <v>407</v>
      </c>
      <c r="D2817" t="s">
        <v>11310</v>
      </c>
      <c r="E2817" t="s">
        <v>11311</v>
      </c>
      <c r="F2817" t="s">
        <v>7</v>
      </c>
      <c r="H2817" t="s">
        <v>410</v>
      </c>
      <c r="K2817" t="s">
        <v>11312</v>
      </c>
      <c r="L2817" t="s">
        <v>11313</v>
      </c>
      <c r="N2817" t="s">
        <v>134</v>
      </c>
      <c r="P2817" t="s">
        <v>35</v>
      </c>
      <c r="Q2817">
        <v>2007</v>
      </c>
      <c r="S2817">
        <v>2012</v>
      </c>
      <c r="T2817" t="s">
        <v>36</v>
      </c>
      <c r="U2817" t="s">
        <v>2131</v>
      </c>
      <c r="V2817" t="s">
        <v>11314</v>
      </c>
    </row>
    <row r="2818" spans="2:26" x14ac:dyDescent="0.35">
      <c r="B2818">
        <v>2945</v>
      </c>
      <c r="C2818" t="s">
        <v>112</v>
      </c>
      <c r="D2818" t="s">
        <v>11315</v>
      </c>
      <c r="E2818" t="s">
        <v>11316</v>
      </c>
      <c r="F2818" t="s">
        <v>7</v>
      </c>
      <c r="H2818" t="s">
        <v>115</v>
      </c>
      <c r="K2818" t="s">
        <v>11317</v>
      </c>
      <c r="L2818" t="s">
        <v>11318</v>
      </c>
      <c r="M2818" t="s">
        <v>11319</v>
      </c>
      <c r="N2818" t="s">
        <v>134</v>
      </c>
      <c r="P2818" t="s">
        <v>54</v>
      </c>
      <c r="Q2818">
        <v>2013</v>
      </c>
      <c r="T2818" t="s">
        <v>158</v>
      </c>
      <c r="U2818" t="s">
        <v>11320</v>
      </c>
      <c r="V2818" t="s">
        <v>11321</v>
      </c>
      <c r="X2818" t="s">
        <v>4098</v>
      </c>
      <c r="Y2818">
        <v>880</v>
      </c>
      <c r="Z2818">
        <v>2016</v>
      </c>
    </row>
    <row r="2819" spans="2:26" x14ac:dyDescent="0.35">
      <c r="B2819">
        <v>2946</v>
      </c>
      <c r="C2819" t="s">
        <v>177</v>
      </c>
      <c r="D2819" t="s">
        <v>11322</v>
      </c>
      <c r="E2819" t="s">
        <v>11323</v>
      </c>
      <c r="F2819" t="s">
        <v>7</v>
      </c>
      <c r="H2819" t="s">
        <v>180</v>
      </c>
      <c r="K2819" t="s">
        <v>11324</v>
      </c>
      <c r="L2819" t="s">
        <v>766</v>
      </c>
      <c r="M2819" t="s">
        <v>11325</v>
      </c>
      <c r="N2819" t="s">
        <v>53</v>
      </c>
      <c r="P2819" t="s">
        <v>54</v>
      </c>
      <c r="Q2819">
        <v>2007</v>
      </c>
      <c r="T2819" t="s">
        <v>36</v>
      </c>
      <c r="U2819" t="s">
        <v>37</v>
      </c>
      <c r="V2819" t="s">
        <v>11326</v>
      </c>
    </row>
    <row r="2820" spans="2:26" x14ac:dyDescent="0.35">
      <c r="B2820">
        <v>2947</v>
      </c>
      <c r="C2820" t="s">
        <v>128</v>
      </c>
      <c r="D2820" s="1" t="s">
        <v>11327</v>
      </c>
      <c r="E2820" t="s">
        <v>11328</v>
      </c>
      <c r="F2820" t="s">
        <v>7</v>
      </c>
      <c r="H2820" t="s">
        <v>131</v>
      </c>
      <c r="K2820" t="s">
        <v>293</v>
      </c>
      <c r="L2820" t="s">
        <v>294</v>
      </c>
      <c r="N2820" t="s">
        <v>53</v>
      </c>
      <c r="P2820" t="s">
        <v>47</v>
      </c>
      <c r="Q2820">
        <v>2008</v>
      </c>
      <c r="T2820" t="s">
        <v>36</v>
      </c>
      <c r="U2820" t="s">
        <v>37</v>
      </c>
      <c r="V2820" t="s">
        <v>11329</v>
      </c>
    </row>
    <row r="2821" spans="2:26" x14ac:dyDescent="0.35">
      <c r="B2821">
        <v>2949</v>
      </c>
      <c r="C2821" t="s">
        <v>177</v>
      </c>
      <c r="D2821" t="s">
        <v>11330</v>
      </c>
      <c r="E2821" t="s">
        <v>11331</v>
      </c>
      <c r="F2821" t="s">
        <v>7</v>
      </c>
      <c r="H2821" t="s">
        <v>180</v>
      </c>
      <c r="K2821" t="s">
        <v>1062</v>
      </c>
      <c r="L2821" t="s">
        <v>11332</v>
      </c>
      <c r="N2821" t="s">
        <v>34</v>
      </c>
      <c r="P2821" t="s">
        <v>47</v>
      </c>
      <c r="Q2821">
        <v>2005</v>
      </c>
      <c r="T2821" t="s">
        <v>36</v>
      </c>
      <c r="U2821" t="s">
        <v>37</v>
      </c>
      <c r="V2821" t="s">
        <v>11333</v>
      </c>
    </row>
    <row r="2822" spans="2:26" x14ac:dyDescent="0.35">
      <c r="B2822">
        <v>2950</v>
      </c>
      <c r="C2822" t="s">
        <v>91</v>
      </c>
      <c r="D2822" t="s">
        <v>11334</v>
      </c>
      <c r="E2822" t="s">
        <v>11335</v>
      </c>
      <c r="F2822" t="s">
        <v>7</v>
      </c>
      <c r="H2822" t="s">
        <v>94</v>
      </c>
      <c r="K2822" t="s">
        <v>1605</v>
      </c>
      <c r="L2822" t="s">
        <v>44</v>
      </c>
      <c r="M2822" t="s">
        <v>11336</v>
      </c>
      <c r="N2822" t="s">
        <v>134</v>
      </c>
      <c r="P2822" t="s">
        <v>47</v>
      </c>
      <c r="Q2822">
        <v>2017</v>
      </c>
      <c r="T2822" t="s">
        <v>36</v>
      </c>
      <c r="U2822" t="s">
        <v>37</v>
      </c>
      <c r="V2822" t="s">
        <v>11337</v>
      </c>
    </row>
    <row r="2823" spans="2:26" x14ac:dyDescent="0.35">
      <c r="B2823">
        <v>2951</v>
      </c>
      <c r="C2823" t="s">
        <v>91</v>
      </c>
      <c r="D2823" t="s">
        <v>11338</v>
      </c>
      <c r="E2823" t="s">
        <v>11339</v>
      </c>
      <c r="F2823" t="s">
        <v>7</v>
      </c>
      <c r="H2823" t="s">
        <v>94</v>
      </c>
      <c r="K2823" t="s">
        <v>11340</v>
      </c>
      <c r="L2823" t="s">
        <v>363</v>
      </c>
      <c r="M2823" t="s">
        <v>11341</v>
      </c>
      <c r="N2823" t="s">
        <v>568</v>
      </c>
      <c r="P2823" t="s">
        <v>35</v>
      </c>
      <c r="Q2823">
        <v>2000</v>
      </c>
      <c r="S2823">
        <v>2010</v>
      </c>
      <c r="T2823" t="s">
        <v>36</v>
      </c>
      <c r="U2823" t="s">
        <v>37</v>
      </c>
      <c r="V2823" t="s">
        <v>11342</v>
      </c>
    </row>
    <row r="2824" spans="2:26" x14ac:dyDescent="0.35">
      <c r="B2824">
        <v>2952</v>
      </c>
      <c r="C2824" t="s">
        <v>91</v>
      </c>
      <c r="D2824" t="s">
        <v>11343</v>
      </c>
      <c r="E2824" t="s">
        <v>11344</v>
      </c>
      <c r="F2824" t="s">
        <v>7</v>
      </c>
      <c r="H2824" t="s">
        <v>94</v>
      </c>
      <c r="K2824" t="s">
        <v>3558</v>
      </c>
      <c r="L2824" t="s">
        <v>722</v>
      </c>
      <c r="N2824" t="s">
        <v>568</v>
      </c>
      <c r="P2824" t="s">
        <v>54</v>
      </c>
      <c r="Q2824">
        <v>2002</v>
      </c>
      <c r="T2824" t="s">
        <v>36</v>
      </c>
      <c r="U2824" t="s">
        <v>37</v>
      </c>
      <c r="V2824" t="s">
        <v>11345</v>
      </c>
    </row>
    <row r="2825" spans="2:26" x14ac:dyDescent="0.35">
      <c r="B2825">
        <v>2953</v>
      </c>
      <c r="C2825" t="s">
        <v>91</v>
      </c>
      <c r="D2825" t="s">
        <v>11346</v>
      </c>
      <c r="E2825" t="s">
        <v>11347</v>
      </c>
      <c r="F2825" t="s">
        <v>7</v>
      </c>
      <c r="H2825" t="s">
        <v>94</v>
      </c>
      <c r="K2825" t="s">
        <v>3558</v>
      </c>
      <c r="L2825" t="s">
        <v>722</v>
      </c>
      <c r="N2825" t="s">
        <v>568</v>
      </c>
      <c r="P2825" t="s">
        <v>47</v>
      </c>
      <c r="Q2825">
        <v>2005</v>
      </c>
      <c r="T2825" t="s">
        <v>36</v>
      </c>
      <c r="U2825" t="s">
        <v>37</v>
      </c>
      <c r="V2825" t="s">
        <v>11348</v>
      </c>
    </row>
    <row r="2826" spans="2:26" x14ac:dyDescent="0.35">
      <c r="B2826">
        <v>2954</v>
      </c>
      <c r="C2826" t="s">
        <v>91</v>
      </c>
      <c r="D2826" t="s">
        <v>11349</v>
      </c>
      <c r="E2826" t="s">
        <v>11350</v>
      </c>
      <c r="F2826" t="s">
        <v>1625</v>
      </c>
      <c r="H2826" t="s">
        <v>94</v>
      </c>
      <c r="K2826" t="s">
        <v>469</v>
      </c>
      <c r="L2826" t="s">
        <v>61</v>
      </c>
      <c r="M2826" t="s">
        <v>11351</v>
      </c>
      <c r="N2826" t="s">
        <v>63</v>
      </c>
      <c r="P2826" t="s">
        <v>47</v>
      </c>
      <c r="Q2826">
        <v>2017</v>
      </c>
      <c r="T2826" t="s">
        <v>36</v>
      </c>
      <c r="U2826" t="s">
        <v>37</v>
      </c>
      <c r="V2826" t="s">
        <v>11352</v>
      </c>
    </row>
    <row r="2827" spans="2:26" x14ac:dyDescent="0.35">
      <c r="B2827">
        <v>2955</v>
      </c>
      <c r="C2827" t="s">
        <v>91</v>
      </c>
      <c r="D2827" t="s">
        <v>11353</v>
      </c>
      <c r="E2827" t="s">
        <v>11354</v>
      </c>
      <c r="F2827" t="s">
        <v>7</v>
      </c>
      <c r="H2827" t="s">
        <v>94</v>
      </c>
      <c r="K2827" t="s">
        <v>11355</v>
      </c>
      <c r="L2827" t="s">
        <v>722</v>
      </c>
      <c r="N2827" t="s">
        <v>568</v>
      </c>
      <c r="P2827" t="s">
        <v>35</v>
      </c>
      <c r="Q2827">
        <v>2004</v>
      </c>
      <c r="T2827" t="s">
        <v>36</v>
      </c>
      <c r="U2827" t="s">
        <v>37</v>
      </c>
      <c r="V2827" t="s">
        <v>11356</v>
      </c>
    </row>
    <row r="2828" spans="2:26" x14ac:dyDescent="0.35">
      <c r="B2828">
        <v>2956</v>
      </c>
      <c r="C2828" t="s">
        <v>91</v>
      </c>
      <c r="D2828" t="s">
        <v>11357</v>
      </c>
      <c r="E2828" t="s">
        <v>11358</v>
      </c>
      <c r="F2828" t="s">
        <v>7</v>
      </c>
      <c r="H2828" t="s">
        <v>94</v>
      </c>
      <c r="K2828" t="s">
        <v>3178</v>
      </c>
      <c r="L2828" t="s">
        <v>9447</v>
      </c>
      <c r="M2828" t="s">
        <v>1252</v>
      </c>
      <c r="N2828" t="s">
        <v>34</v>
      </c>
      <c r="P2828" t="s">
        <v>47</v>
      </c>
      <c r="Q2828">
        <v>2011</v>
      </c>
      <c r="T2828" t="s">
        <v>36</v>
      </c>
      <c r="U2828" t="s">
        <v>37</v>
      </c>
      <c r="V2828" t="s">
        <v>11359</v>
      </c>
    </row>
    <row r="2829" spans="2:26" x14ac:dyDescent="0.35">
      <c r="B2829">
        <v>2957</v>
      </c>
      <c r="C2829" t="s">
        <v>177</v>
      </c>
      <c r="D2829" t="s">
        <v>11360</v>
      </c>
      <c r="E2829" t="s">
        <v>11361</v>
      </c>
      <c r="F2829" t="s">
        <v>7</v>
      </c>
      <c r="H2829" t="s">
        <v>180</v>
      </c>
      <c r="K2829" t="s">
        <v>454</v>
      </c>
      <c r="L2829" t="s">
        <v>44</v>
      </c>
      <c r="N2829" t="s">
        <v>197</v>
      </c>
      <c r="P2829" t="s">
        <v>54</v>
      </c>
      <c r="Q2829">
        <v>2013</v>
      </c>
      <c r="T2829" t="s">
        <v>36</v>
      </c>
      <c r="U2829" t="s">
        <v>1521</v>
      </c>
      <c r="V2829" t="s">
        <v>11137</v>
      </c>
    </row>
    <row r="2830" spans="2:26" x14ac:dyDescent="0.35">
      <c r="B2830">
        <v>2958</v>
      </c>
      <c r="C2830" t="s">
        <v>177</v>
      </c>
      <c r="D2830" t="s">
        <v>11362</v>
      </c>
      <c r="E2830" t="s">
        <v>11363</v>
      </c>
      <c r="F2830" t="s">
        <v>7</v>
      </c>
      <c r="H2830" t="s">
        <v>180</v>
      </c>
      <c r="K2830" t="s">
        <v>774</v>
      </c>
      <c r="L2830" t="s">
        <v>1908</v>
      </c>
      <c r="N2830" t="s">
        <v>53</v>
      </c>
      <c r="P2830" t="s">
        <v>47</v>
      </c>
      <c r="Q2830">
        <v>1970</v>
      </c>
      <c r="T2830" t="s">
        <v>36</v>
      </c>
      <c r="U2830" t="s">
        <v>37</v>
      </c>
      <c r="V2830" t="s">
        <v>11364</v>
      </c>
    </row>
    <row r="2831" spans="2:26" x14ac:dyDescent="0.35">
      <c r="B2831">
        <v>2959</v>
      </c>
      <c r="C2831" t="s">
        <v>177</v>
      </c>
      <c r="D2831" t="s">
        <v>11365</v>
      </c>
      <c r="E2831" t="s">
        <v>11366</v>
      </c>
      <c r="F2831" t="s">
        <v>7</v>
      </c>
      <c r="H2831" t="s">
        <v>180</v>
      </c>
      <c r="K2831" t="s">
        <v>1062</v>
      </c>
      <c r="L2831" t="s">
        <v>4698</v>
      </c>
      <c r="N2831" t="s">
        <v>34</v>
      </c>
      <c r="P2831" t="s">
        <v>47</v>
      </c>
      <c r="Q2831">
        <v>2013</v>
      </c>
      <c r="T2831" t="s">
        <v>36</v>
      </c>
      <c r="U2831" t="s">
        <v>37</v>
      </c>
      <c r="V2831" t="s">
        <v>11367</v>
      </c>
    </row>
    <row r="2832" spans="2:26" x14ac:dyDescent="0.35">
      <c r="B2832">
        <v>2960</v>
      </c>
      <c r="C2832" t="s">
        <v>177</v>
      </c>
      <c r="D2832" t="s">
        <v>11368</v>
      </c>
      <c r="E2832" t="s">
        <v>11369</v>
      </c>
      <c r="F2832" t="s">
        <v>7</v>
      </c>
      <c r="H2832" t="s">
        <v>180</v>
      </c>
      <c r="K2832" t="s">
        <v>74</v>
      </c>
      <c r="L2832" t="s">
        <v>317</v>
      </c>
      <c r="N2832" t="s">
        <v>53</v>
      </c>
      <c r="P2832" t="s">
        <v>47</v>
      </c>
      <c r="Q2832">
        <v>2014</v>
      </c>
      <c r="R2832">
        <v>2015</v>
      </c>
      <c r="T2832" t="s">
        <v>36</v>
      </c>
      <c r="U2832" t="s">
        <v>37</v>
      </c>
      <c r="V2832" t="s">
        <v>11370</v>
      </c>
    </row>
    <row r="2833" spans="1:22" x14ac:dyDescent="0.35">
      <c r="B2833">
        <v>2961</v>
      </c>
      <c r="C2833" t="s">
        <v>177</v>
      </c>
      <c r="D2833" t="s">
        <v>11371</v>
      </c>
      <c r="E2833" t="s">
        <v>11372</v>
      </c>
      <c r="F2833" t="s">
        <v>7</v>
      </c>
      <c r="H2833" t="s">
        <v>180</v>
      </c>
      <c r="K2833" t="s">
        <v>123</v>
      </c>
      <c r="L2833" t="s">
        <v>1519</v>
      </c>
      <c r="M2833" t="s">
        <v>11373</v>
      </c>
      <c r="N2833" t="s">
        <v>134</v>
      </c>
      <c r="P2833" t="s">
        <v>47</v>
      </c>
      <c r="Q2833">
        <v>2015</v>
      </c>
      <c r="T2833" t="s">
        <v>125</v>
      </c>
      <c r="U2833" t="s">
        <v>11374</v>
      </c>
      <c r="V2833" t="s">
        <v>11375</v>
      </c>
    </row>
    <row r="2834" spans="1:22" x14ac:dyDescent="0.35">
      <c r="B2834">
        <v>2962</v>
      </c>
      <c r="C2834" t="s">
        <v>1283</v>
      </c>
      <c r="D2834" t="s">
        <v>11376</v>
      </c>
      <c r="E2834" t="s">
        <v>11377</v>
      </c>
      <c r="F2834" t="s">
        <v>7</v>
      </c>
      <c r="H2834" t="s">
        <v>1286</v>
      </c>
      <c r="K2834" t="s">
        <v>484</v>
      </c>
      <c r="L2834" t="s">
        <v>187</v>
      </c>
      <c r="M2834" t="s">
        <v>11378</v>
      </c>
      <c r="N2834" t="s">
        <v>189</v>
      </c>
      <c r="P2834" t="s">
        <v>47</v>
      </c>
      <c r="Q2834">
        <v>2003</v>
      </c>
      <c r="T2834" t="s">
        <v>36</v>
      </c>
      <c r="U2834" t="s">
        <v>37</v>
      </c>
      <c r="V2834" t="s">
        <v>11379</v>
      </c>
    </row>
    <row r="2835" spans="1:22" x14ac:dyDescent="0.35">
      <c r="B2835">
        <v>2963</v>
      </c>
      <c r="C2835" t="s">
        <v>112</v>
      </c>
      <c r="D2835" t="s">
        <v>11380</v>
      </c>
      <c r="E2835" t="s">
        <v>11381</v>
      </c>
      <c r="F2835" t="s">
        <v>7</v>
      </c>
      <c r="H2835" t="s">
        <v>115</v>
      </c>
      <c r="K2835" t="s">
        <v>60</v>
      </c>
      <c r="L2835" t="s">
        <v>32</v>
      </c>
      <c r="N2835" t="s">
        <v>34</v>
      </c>
      <c r="P2835" t="s">
        <v>47</v>
      </c>
      <c r="Q2835">
        <v>2016</v>
      </c>
      <c r="T2835" t="s">
        <v>36</v>
      </c>
      <c r="U2835" t="s">
        <v>2131</v>
      </c>
      <c r="V2835" t="s">
        <v>11382</v>
      </c>
    </row>
    <row r="2836" spans="1:22" x14ac:dyDescent="0.35">
      <c r="B2836">
        <v>2964</v>
      </c>
      <c r="C2836" t="s">
        <v>91</v>
      </c>
      <c r="D2836" t="s">
        <v>11383</v>
      </c>
      <c r="E2836" t="s">
        <v>11384</v>
      </c>
      <c r="F2836" t="s">
        <v>1625</v>
      </c>
      <c r="H2836" t="s">
        <v>94</v>
      </c>
      <c r="J2836" t="s">
        <v>4551</v>
      </c>
      <c r="K2836" t="s">
        <v>74</v>
      </c>
      <c r="L2836" t="s">
        <v>258</v>
      </c>
      <c r="M2836" t="s">
        <v>11385</v>
      </c>
      <c r="N2836" t="s">
        <v>63</v>
      </c>
      <c r="P2836" t="s">
        <v>47</v>
      </c>
      <c r="Q2836">
        <v>2015</v>
      </c>
      <c r="T2836" t="s">
        <v>36</v>
      </c>
      <c r="U2836" t="s">
        <v>676</v>
      </c>
      <c r="V2836" t="s">
        <v>11386</v>
      </c>
    </row>
    <row r="2837" spans="1:22" x14ac:dyDescent="0.35">
      <c r="B2837">
        <v>2965</v>
      </c>
      <c r="C2837" t="s">
        <v>91</v>
      </c>
      <c r="D2837" t="s">
        <v>11387</v>
      </c>
      <c r="E2837" t="s">
        <v>11388</v>
      </c>
      <c r="F2837" t="s">
        <v>7</v>
      </c>
      <c r="H2837" t="s">
        <v>94</v>
      </c>
      <c r="K2837" t="s">
        <v>74</v>
      </c>
      <c r="L2837" t="s">
        <v>1620</v>
      </c>
      <c r="M2837" t="s">
        <v>11389</v>
      </c>
      <c r="N2837" t="s">
        <v>63</v>
      </c>
      <c r="P2837" t="s">
        <v>47</v>
      </c>
      <c r="Q2837">
        <v>2017</v>
      </c>
      <c r="T2837" t="s">
        <v>36</v>
      </c>
      <c r="U2837" t="s">
        <v>676</v>
      </c>
      <c r="V2837" t="s">
        <v>11390</v>
      </c>
    </row>
    <row r="2838" spans="1:22" x14ac:dyDescent="0.35">
      <c r="B2838">
        <v>2966</v>
      </c>
      <c r="C2838" t="s">
        <v>91</v>
      </c>
      <c r="D2838" t="s">
        <v>11391</v>
      </c>
      <c r="E2838" t="s">
        <v>11392</v>
      </c>
      <c r="F2838" t="s">
        <v>7</v>
      </c>
      <c r="H2838" t="s">
        <v>94</v>
      </c>
      <c r="K2838" t="s">
        <v>1310</v>
      </c>
      <c r="L2838" t="s">
        <v>1922</v>
      </c>
      <c r="M2838" t="s">
        <v>11393</v>
      </c>
      <c r="N2838" t="s">
        <v>117</v>
      </c>
      <c r="P2838" t="s">
        <v>47</v>
      </c>
      <c r="Q2838">
        <v>2014</v>
      </c>
      <c r="T2838" t="s">
        <v>36</v>
      </c>
      <c r="U2838" t="s">
        <v>37</v>
      </c>
      <c r="V2838" t="s">
        <v>11394</v>
      </c>
    </row>
    <row r="2839" spans="1:22" x14ac:dyDescent="0.35">
      <c r="B2839">
        <v>2967</v>
      </c>
      <c r="C2839" t="s">
        <v>91</v>
      </c>
      <c r="D2839" t="s">
        <v>11395</v>
      </c>
      <c r="E2839" t="s">
        <v>11396</v>
      </c>
      <c r="F2839" t="s">
        <v>1625</v>
      </c>
      <c r="H2839" t="s">
        <v>94</v>
      </c>
      <c r="J2839" t="s">
        <v>4551</v>
      </c>
      <c r="K2839" t="s">
        <v>1663</v>
      </c>
      <c r="L2839" t="s">
        <v>1922</v>
      </c>
      <c r="M2839" t="s">
        <v>11397</v>
      </c>
      <c r="N2839" t="s">
        <v>63</v>
      </c>
      <c r="P2839" t="s">
        <v>47</v>
      </c>
      <c r="Q2839">
        <v>2019</v>
      </c>
      <c r="T2839" t="s">
        <v>36</v>
      </c>
      <c r="U2839" t="s">
        <v>37</v>
      </c>
      <c r="V2839" t="s">
        <v>11398</v>
      </c>
    </row>
    <row r="2840" spans="1:22" x14ac:dyDescent="0.35">
      <c r="A2840" s="7">
        <v>44562</v>
      </c>
      <c r="B2840">
        <v>2968</v>
      </c>
      <c r="C2840" t="s">
        <v>39</v>
      </c>
      <c r="D2840" t="s">
        <v>11399</v>
      </c>
      <c r="E2840" t="s">
        <v>11400</v>
      </c>
      <c r="F2840" t="s">
        <v>7</v>
      </c>
      <c r="H2840" t="s">
        <v>42</v>
      </c>
      <c r="K2840" t="s">
        <v>10798</v>
      </c>
      <c r="L2840" t="s">
        <v>258</v>
      </c>
      <c r="M2840" t="s">
        <v>11401</v>
      </c>
      <c r="N2840" t="s">
        <v>63</v>
      </c>
      <c r="O2840">
        <v>4</v>
      </c>
      <c r="P2840" t="s">
        <v>54</v>
      </c>
      <c r="Q2840">
        <v>2016</v>
      </c>
      <c r="S2840">
        <v>2020</v>
      </c>
      <c r="T2840" t="s">
        <v>36</v>
      </c>
      <c r="U2840" t="s">
        <v>37</v>
      </c>
      <c r="V2840" t="s">
        <v>11402</v>
      </c>
    </row>
    <row r="2841" spans="1:22" x14ac:dyDescent="0.35">
      <c r="B2841">
        <v>2969</v>
      </c>
      <c r="C2841" t="s">
        <v>112</v>
      </c>
      <c r="D2841" t="s">
        <v>11403</v>
      </c>
      <c r="E2841" t="s">
        <v>11404</v>
      </c>
      <c r="F2841" t="s">
        <v>7</v>
      </c>
      <c r="H2841" t="s">
        <v>115</v>
      </c>
      <c r="K2841" t="s">
        <v>11405</v>
      </c>
      <c r="L2841" t="s">
        <v>61</v>
      </c>
      <c r="M2841" t="s">
        <v>11406</v>
      </c>
      <c r="N2841" t="s">
        <v>63</v>
      </c>
      <c r="P2841" t="s">
        <v>54</v>
      </c>
      <c r="Q2841">
        <v>2019</v>
      </c>
      <c r="S2841">
        <v>2020</v>
      </c>
      <c r="T2841" t="s">
        <v>36</v>
      </c>
      <c r="U2841" t="s">
        <v>37</v>
      </c>
      <c r="V2841" t="s">
        <v>11407</v>
      </c>
    </row>
    <row r="2842" spans="1:22" x14ac:dyDescent="0.35">
      <c r="B2842">
        <v>2970</v>
      </c>
      <c r="C2842" t="s">
        <v>499</v>
      </c>
      <c r="D2842" t="s">
        <v>11408</v>
      </c>
      <c r="E2842" t="s">
        <v>11409</v>
      </c>
      <c r="F2842" t="s">
        <v>7</v>
      </c>
      <c r="H2842" t="s">
        <v>502</v>
      </c>
      <c r="K2842" t="s">
        <v>186</v>
      </c>
      <c r="L2842" t="s">
        <v>317</v>
      </c>
      <c r="M2842" t="s">
        <v>11410</v>
      </c>
      <c r="N2842" t="s">
        <v>34</v>
      </c>
      <c r="P2842" t="s">
        <v>47</v>
      </c>
      <c r="Q2842">
        <v>2014</v>
      </c>
      <c r="T2842" t="s">
        <v>36</v>
      </c>
      <c r="U2842" t="s">
        <v>37</v>
      </c>
      <c r="V2842" t="s">
        <v>11411</v>
      </c>
    </row>
    <row r="2843" spans="1:22" x14ac:dyDescent="0.35">
      <c r="B2843">
        <v>2971</v>
      </c>
      <c r="C2843" t="s">
        <v>302</v>
      </c>
      <c r="D2843" t="s">
        <v>11412</v>
      </c>
      <c r="E2843" t="s">
        <v>11413</v>
      </c>
      <c r="F2843" t="s">
        <v>7</v>
      </c>
      <c r="H2843" t="s">
        <v>305</v>
      </c>
      <c r="K2843" t="s">
        <v>3772</v>
      </c>
      <c r="L2843" t="s">
        <v>182</v>
      </c>
      <c r="N2843" t="s">
        <v>53</v>
      </c>
      <c r="P2843" t="s">
        <v>47</v>
      </c>
      <c r="Q2843">
        <v>2003</v>
      </c>
      <c r="T2843" t="s">
        <v>36</v>
      </c>
      <c r="U2843" t="s">
        <v>37</v>
      </c>
      <c r="V2843" t="s">
        <v>11414</v>
      </c>
    </row>
    <row r="2844" spans="1:22" x14ac:dyDescent="0.35">
      <c r="B2844">
        <v>2972</v>
      </c>
      <c r="C2844" t="s">
        <v>407</v>
      </c>
      <c r="D2844" t="s">
        <v>11415</v>
      </c>
      <c r="E2844" t="s">
        <v>11416</v>
      </c>
      <c r="F2844" t="s">
        <v>7</v>
      </c>
      <c r="H2844" t="s">
        <v>410</v>
      </c>
      <c r="K2844" t="s">
        <v>11417</v>
      </c>
      <c r="L2844" t="s">
        <v>722</v>
      </c>
      <c r="N2844" t="s">
        <v>392</v>
      </c>
      <c r="P2844" t="s">
        <v>35</v>
      </c>
      <c r="Q2844">
        <v>2005</v>
      </c>
      <c r="T2844" t="s">
        <v>36</v>
      </c>
      <c r="U2844" t="s">
        <v>37</v>
      </c>
      <c r="V2844" t="s">
        <v>11418</v>
      </c>
    </row>
    <row r="2845" spans="1:22" x14ac:dyDescent="0.35">
      <c r="B2845">
        <v>2973</v>
      </c>
      <c r="C2845" t="s">
        <v>39</v>
      </c>
      <c r="D2845" t="s">
        <v>11419</v>
      </c>
      <c r="E2845" t="s">
        <v>11420</v>
      </c>
      <c r="F2845" t="s">
        <v>7</v>
      </c>
      <c r="H2845" t="s">
        <v>42</v>
      </c>
      <c r="K2845" t="s">
        <v>123</v>
      </c>
      <c r="L2845" t="s">
        <v>96</v>
      </c>
      <c r="N2845" t="s">
        <v>117</v>
      </c>
      <c r="P2845" t="s">
        <v>47</v>
      </c>
      <c r="Q2845">
        <v>2004</v>
      </c>
      <c r="T2845" t="s">
        <v>36</v>
      </c>
      <c r="U2845" t="s">
        <v>37</v>
      </c>
      <c r="V2845" t="s">
        <v>11421</v>
      </c>
    </row>
    <row r="2846" spans="1:22" x14ac:dyDescent="0.35">
      <c r="B2846">
        <v>2974</v>
      </c>
      <c r="C2846" t="s">
        <v>112</v>
      </c>
      <c r="D2846" t="s">
        <v>11422</v>
      </c>
      <c r="E2846" t="s">
        <v>11423</v>
      </c>
      <c r="F2846" t="s">
        <v>273</v>
      </c>
      <c r="H2846" t="s">
        <v>115</v>
      </c>
      <c r="I2846" t="s">
        <v>7108</v>
      </c>
      <c r="K2846" t="s">
        <v>69</v>
      </c>
      <c r="L2846" t="s">
        <v>44</v>
      </c>
      <c r="M2846" t="s">
        <v>11424</v>
      </c>
      <c r="N2846" t="s">
        <v>53</v>
      </c>
      <c r="P2846" t="s">
        <v>47</v>
      </c>
      <c r="Q2846">
        <v>2008</v>
      </c>
      <c r="T2846" t="s">
        <v>36</v>
      </c>
      <c r="U2846" t="s">
        <v>37</v>
      </c>
      <c r="V2846" t="s">
        <v>11425</v>
      </c>
    </row>
    <row r="2847" spans="1:22" x14ac:dyDescent="0.35">
      <c r="B2847">
        <v>2975</v>
      </c>
      <c r="C2847" t="s">
        <v>177</v>
      </c>
      <c r="D2847" t="s">
        <v>11426</v>
      </c>
      <c r="E2847" t="s">
        <v>11427</v>
      </c>
      <c r="F2847" t="s">
        <v>7</v>
      </c>
      <c r="H2847" t="s">
        <v>180</v>
      </c>
      <c r="K2847" t="s">
        <v>11428</v>
      </c>
      <c r="L2847" t="s">
        <v>317</v>
      </c>
      <c r="N2847" t="s">
        <v>53</v>
      </c>
      <c r="P2847" t="s">
        <v>47</v>
      </c>
      <c r="Q2847">
        <v>1992</v>
      </c>
      <c r="T2847" t="s">
        <v>36</v>
      </c>
      <c r="U2847" t="s">
        <v>37</v>
      </c>
      <c r="V2847" t="s">
        <v>11429</v>
      </c>
    </row>
    <row r="2848" spans="1:22" x14ac:dyDescent="0.35">
      <c r="B2848">
        <v>2976</v>
      </c>
      <c r="C2848" t="s">
        <v>217</v>
      </c>
      <c r="D2848" t="s">
        <v>11430</v>
      </c>
      <c r="E2848" t="s">
        <v>11431</v>
      </c>
      <c r="F2848" t="s">
        <v>7</v>
      </c>
      <c r="H2848" t="s">
        <v>220</v>
      </c>
      <c r="K2848" t="s">
        <v>11432</v>
      </c>
      <c r="L2848" t="s">
        <v>317</v>
      </c>
      <c r="N2848" t="s">
        <v>53</v>
      </c>
      <c r="P2848" t="s">
        <v>47</v>
      </c>
      <c r="Q2848">
        <v>1998</v>
      </c>
      <c r="T2848" t="s">
        <v>36</v>
      </c>
      <c r="U2848" t="s">
        <v>37</v>
      </c>
      <c r="V2848" t="s">
        <v>11433</v>
      </c>
    </row>
    <row r="2849" spans="2:27" x14ac:dyDescent="0.35">
      <c r="B2849">
        <v>2977</v>
      </c>
      <c r="C2849" t="s">
        <v>177</v>
      </c>
      <c r="D2849" t="s">
        <v>11434</v>
      </c>
      <c r="E2849" t="s">
        <v>11435</v>
      </c>
      <c r="F2849" t="s">
        <v>7</v>
      </c>
      <c r="H2849" t="s">
        <v>180</v>
      </c>
      <c r="K2849" t="s">
        <v>2300</v>
      </c>
      <c r="L2849" t="s">
        <v>32</v>
      </c>
      <c r="N2849" t="s">
        <v>34</v>
      </c>
      <c r="P2849" t="s">
        <v>47</v>
      </c>
      <c r="Q2849">
        <v>1994</v>
      </c>
      <c r="T2849" t="s">
        <v>36</v>
      </c>
      <c r="U2849" t="s">
        <v>37</v>
      </c>
      <c r="V2849" t="s">
        <v>11436</v>
      </c>
    </row>
    <row r="2850" spans="2:27" x14ac:dyDescent="0.35">
      <c r="B2850">
        <v>2978</v>
      </c>
      <c r="C2850" t="s">
        <v>27</v>
      </c>
      <c r="D2850" t="s">
        <v>11437</v>
      </c>
      <c r="E2850" t="s">
        <v>11438</v>
      </c>
      <c r="F2850" t="s">
        <v>7</v>
      </c>
      <c r="H2850" t="s">
        <v>30</v>
      </c>
      <c r="K2850" t="s">
        <v>542</v>
      </c>
      <c r="L2850" t="s">
        <v>11439</v>
      </c>
      <c r="M2850" t="s">
        <v>1252</v>
      </c>
      <c r="N2850" t="s">
        <v>53</v>
      </c>
      <c r="P2850" t="s">
        <v>47</v>
      </c>
      <c r="Q2850">
        <v>2001</v>
      </c>
      <c r="T2850" t="s">
        <v>36</v>
      </c>
      <c r="U2850" t="s">
        <v>37</v>
      </c>
      <c r="V2850" t="s">
        <v>11440</v>
      </c>
    </row>
    <row r="2851" spans="2:27" x14ac:dyDescent="0.35">
      <c r="B2851">
        <v>2979</v>
      </c>
      <c r="C2851" t="s">
        <v>112</v>
      </c>
      <c r="D2851" t="s">
        <v>11441</v>
      </c>
      <c r="E2851" t="s">
        <v>11442</v>
      </c>
      <c r="F2851" t="s">
        <v>273</v>
      </c>
      <c r="H2851" t="s">
        <v>115</v>
      </c>
      <c r="K2851" t="s">
        <v>74</v>
      </c>
      <c r="L2851" t="s">
        <v>32</v>
      </c>
      <c r="M2851" t="s">
        <v>11443</v>
      </c>
      <c r="N2851" t="s">
        <v>34</v>
      </c>
      <c r="P2851" t="s">
        <v>47</v>
      </c>
      <c r="Q2851">
        <v>2016</v>
      </c>
      <c r="T2851" t="s">
        <v>36</v>
      </c>
      <c r="U2851" t="s">
        <v>37</v>
      </c>
      <c r="V2851" t="s">
        <v>11444</v>
      </c>
    </row>
    <row r="2852" spans="2:27" x14ac:dyDescent="0.35">
      <c r="B2852">
        <v>2980</v>
      </c>
      <c r="C2852" t="s">
        <v>112</v>
      </c>
      <c r="D2852" t="s">
        <v>11445</v>
      </c>
      <c r="E2852" t="s">
        <v>11446</v>
      </c>
      <c r="F2852" t="s">
        <v>273</v>
      </c>
      <c r="H2852" t="s">
        <v>115</v>
      </c>
      <c r="K2852" t="s">
        <v>11447</v>
      </c>
      <c r="L2852" t="s">
        <v>317</v>
      </c>
      <c r="M2852" t="s">
        <v>11448</v>
      </c>
      <c r="N2852" t="s">
        <v>34</v>
      </c>
      <c r="P2852" t="s">
        <v>47</v>
      </c>
      <c r="Q2852">
        <v>2013</v>
      </c>
      <c r="T2852" t="s">
        <v>36</v>
      </c>
      <c r="U2852" t="s">
        <v>37</v>
      </c>
      <c r="V2852" t="s">
        <v>11449</v>
      </c>
    </row>
    <row r="2853" spans="2:27" x14ac:dyDescent="0.35">
      <c r="B2853">
        <v>2981</v>
      </c>
      <c r="C2853" t="s">
        <v>112</v>
      </c>
      <c r="D2853" t="s">
        <v>11450</v>
      </c>
      <c r="E2853" t="s">
        <v>11451</v>
      </c>
      <c r="F2853" t="s">
        <v>273</v>
      </c>
      <c r="H2853" t="s">
        <v>115</v>
      </c>
      <c r="K2853" t="s">
        <v>11452</v>
      </c>
      <c r="L2853" t="s">
        <v>317</v>
      </c>
      <c r="M2853" t="s">
        <v>11453</v>
      </c>
      <c r="N2853" t="s">
        <v>146</v>
      </c>
      <c r="P2853" t="s">
        <v>47</v>
      </c>
      <c r="Q2853">
        <v>2015</v>
      </c>
      <c r="T2853" t="s">
        <v>36</v>
      </c>
      <c r="U2853" t="s">
        <v>37</v>
      </c>
      <c r="V2853" t="s">
        <v>11454</v>
      </c>
    </row>
    <row r="2854" spans="2:27" x14ac:dyDescent="0.35">
      <c r="B2854">
        <v>2982</v>
      </c>
      <c r="C2854" t="s">
        <v>112</v>
      </c>
      <c r="D2854" t="s">
        <v>11455</v>
      </c>
      <c r="E2854" t="s">
        <v>11456</v>
      </c>
      <c r="F2854" t="s">
        <v>273</v>
      </c>
      <c r="H2854" t="s">
        <v>115</v>
      </c>
      <c r="K2854" t="s">
        <v>80</v>
      </c>
      <c r="L2854" t="s">
        <v>317</v>
      </c>
      <c r="M2854" t="s">
        <v>11457</v>
      </c>
      <c r="N2854" t="s">
        <v>34</v>
      </c>
      <c r="P2854" t="s">
        <v>47</v>
      </c>
      <c r="Q2854">
        <v>2014</v>
      </c>
      <c r="T2854" t="s">
        <v>36</v>
      </c>
      <c r="U2854" t="s">
        <v>37</v>
      </c>
      <c r="V2854" t="s">
        <v>11454</v>
      </c>
    </row>
    <row r="2855" spans="2:27" x14ac:dyDescent="0.35">
      <c r="B2855">
        <v>2983</v>
      </c>
      <c r="C2855" t="s">
        <v>39</v>
      </c>
      <c r="D2855" t="s">
        <v>11458</v>
      </c>
      <c r="E2855" t="s">
        <v>11459</v>
      </c>
      <c r="F2855" t="s">
        <v>7</v>
      </c>
      <c r="H2855" t="s">
        <v>42</v>
      </c>
      <c r="K2855" t="s">
        <v>1663</v>
      </c>
      <c r="L2855" t="s">
        <v>775</v>
      </c>
      <c r="N2855" t="s">
        <v>98</v>
      </c>
      <c r="P2855" t="s">
        <v>54</v>
      </c>
      <c r="Q2855">
        <v>2004</v>
      </c>
      <c r="T2855" t="s">
        <v>36</v>
      </c>
      <c r="U2855" t="s">
        <v>37</v>
      </c>
    </row>
    <row r="2856" spans="2:27" x14ac:dyDescent="0.35">
      <c r="B2856">
        <v>2984</v>
      </c>
      <c r="C2856" t="s">
        <v>450</v>
      </c>
      <c r="D2856" t="s">
        <v>11460</v>
      </c>
      <c r="E2856" t="s">
        <v>11461</v>
      </c>
      <c r="F2856" t="s">
        <v>7</v>
      </c>
      <c r="H2856" t="s">
        <v>453</v>
      </c>
      <c r="K2856" t="s">
        <v>503</v>
      </c>
      <c r="L2856" t="s">
        <v>258</v>
      </c>
      <c r="M2856" t="s">
        <v>11462</v>
      </c>
      <c r="N2856" t="s">
        <v>63</v>
      </c>
      <c r="P2856" t="s">
        <v>47</v>
      </c>
      <c r="Q2856">
        <v>2016</v>
      </c>
      <c r="T2856" t="s">
        <v>36</v>
      </c>
      <c r="U2856" t="s">
        <v>37</v>
      </c>
      <c r="V2856" t="s">
        <v>11463</v>
      </c>
    </row>
    <row r="2857" spans="2:27" x14ac:dyDescent="0.35">
      <c r="B2857">
        <v>2985</v>
      </c>
      <c r="C2857" t="s">
        <v>56</v>
      </c>
      <c r="D2857" t="s">
        <v>11464</v>
      </c>
      <c r="E2857" t="s">
        <v>11465</v>
      </c>
      <c r="F2857" t="s">
        <v>7</v>
      </c>
      <c r="H2857" t="s">
        <v>59</v>
      </c>
      <c r="K2857" t="s">
        <v>6940</v>
      </c>
      <c r="L2857" t="s">
        <v>294</v>
      </c>
      <c r="N2857" t="s">
        <v>63</v>
      </c>
      <c r="P2857" t="s">
        <v>47</v>
      </c>
      <c r="Q2857">
        <v>2005</v>
      </c>
      <c r="T2857" t="s">
        <v>36</v>
      </c>
      <c r="U2857" t="s">
        <v>37</v>
      </c>
      <c r="V2857" t="s">
        <v>11466</v>
      </c>
    </row>
    <row r="2858" spans="2:27" x14ac:dyDescent="0.35">
      <c r="B2858">
        <v>2986</v>
      </c>
      <c r="C2858" t="s">
        <v>128</v>
      </c>
      <c r="D2858" s="1" t="s">
        <v>11467</v>
      </c>
      <c r="E2858" t="s">
        <v>11468</v>
      </c>
      <c r="F2858" t="s">
        <v>7</v>
      </c>
      <c r="H2858" t="s">
        <v>131</v>
      </c>
      <c r="K2858" t="s">
        <v>293</v>
      </c>
      <c r="L2858" t="s">
        <v>895</v>
      </c>
      <c r="M2858" t="s">
        <v>11469</v>
      </c>
      <c r="N2858" t="s">
        <v>53</v>
      </c>
      <c r="P2858" t="s">
        <v>47</v>
      </c>
      <c r="Q2858">
        <v>2000</v>
      </c>
      <c r="R2858">
        <v>2001</v>
      </c>
      <c r="T2858" t="s">
        <v>36</v>
      </c>
      <c r="U2858" t="s">
        <v>676</v>
      </c>
      <c r="V2858" t="s">
        <v>11470</v>
      </c>
    </row>
    <row r="2859" spans="2:27" x14ac:dyDescent="0.35">
      <c r="B2859">
        <v>2987</v>
      </c>
      <c r="C2859" t="s">
        <v>261</v>
      </c>
      <c r="D2859" t="s">
        <v>11471</v>
      </c>
      <c r="E2859" t="s">
        <v>11468</v>
      </c>
      <c r="F2859" t="s">
        <v>7</v>
      </c>
      <c r="H2859" t="s">
        <v>264</v>
      </c>
      <c r="K2859" t="s">
        <v>11472</v>
      </c>
      <c r="L2859" t="s">
        <v>1908</v>
      </c>
      <c r="M2859" t="s">
        <v>11473</v>
      </c>
      <c r="N2859" t="s">
        <v>53</v>
      </c>
      <c r="P2859" t="s">
        <v>47</v>
      </c>
      <c r="Q2859">
        <v>2008</v>
      </c>
      <c r="T2859" t="s">
        <v>36</v>
      </c>
      <c r="U2859" t="s">
        <v>676</v>
      </c>
      <c r="V2859" t="s">
        <v>11474</v>
      </c>
    </row>
    <row r="2860" spans="2:27" x14ac:dyDescent="0.35">
      <c r="B2860">
        <v>2989</v>
      </c>
      <c r="C2860" t="s">
        <v>91</v>
      </c>
      <c r="D2860" t="s">
        <v>11475</v>
      </c>
      <c r="E2860" t="s">
        <v>11476</v>
      </c>
      <c r="F2860" t="s">
        <v>7</v>
      </c>
      <c r="H2860" t="s">
        <v>94</v>
      </c>
      <c r="K2860" t="s">
        <v>1663</v>
      </c>
      <c r="L2860" t="s">
        <v>294</v>
      </c>
      <c r="N2860" t="s">
        <v>675</v>
      </c>
      <c r="P2860" t="s">
        <v>47</v>
      </c>
      <c r="Q2860">
        <v>2001</v>
      </c>
      <c r="T2860" t="s">
        <v>36</v>
      </c>
      <c r="U2860" t="s">
        <v>37</v>
      </c>
      <c r="V2860" t="s">
        <v>11477</v>
      </c>
    </row>
    <row r="2861" spans="2:27" x14ac:dyDescent="0.35">
      <c r="B2861">
        <v>2990</v>
      </c>
      <c r="C2861" t="s">
        <v>461</v>
      </c>
      <c r="D2861" t="s">
        <v>11478</v>
      </c>
      <c r="E2861" t="s">
        <v>11479</v>
      </c>
      <c r="F2861" t="s">
        <v>7</v>
      </c>
      <c r="H2861" t="s">
        <v>464</v>
      </c>
      <c r="K2861" t="s">
        <v>11480</v>
      </c>
      <c r="L2861" t="s">
        <v>88</v>
      </c>
      <c r="N2861" t="s">
        <v>53</v>
      </c>
      <c r="P2861" t="s">
        <v>47</v>
      </c>
      <c r="Q2861">
        <v>2017</v>
      </c>
      <c r="T2861" t="s">
        <v>36</v>
      </c>
      <c r="U2861" t="s">
        <v>37</v>
      </c>
      <c r="V2861" t="s">
        <v>11481</v>
      </c>
    </row>
    <row r="2862" spans="2:27" x14ac:dyDescent="0.35">
      <c r="B2862">
        <v>2991</v>
      </c>
      <c r="C2862" t="s">
        <v>128</v>
      </c>
      <c r="D2862" s="1" t="s">
        <v>11482</v>
      </c>
      <c r="E2862" t="s">
        <v>11483</v>
      </c>
      <c r="F2862" t="s">
        <v>7</v>
      </c>
      <c r="H2862" t="s">
        <v>131</v>
      </c>
      <c r="K2862" t="s">
        <v>1693</v>
      </c>
      <c r="L2862" t="s">
        <v>1908</v>
      </c>
      <c r="M2862" t="s">
        <v>11484</v>
      </c>
      <c r="N2862" t="s">
        <v>53</v>
      </c>
      <c r="P2862" t="s">
        <v>47</v>
      </c>
      <c r="Q2862">
        <v>2005</v>
      </c>
      <c r="T2862" t="s">
        <v>158</v>
      </c>
      <c r="U2862" t="s">
        <v>676</v>
      </c>
      <c r="V2862" t="s">
        <v>11485</v>
      </c>
      <c r="W2862" t="s">
        <v>11486</v>
      </c>
      <c r="X2862" t="s">
        <v>11487</v>
      </c>
      <c r="Y2862" t="s">
        <v>11488</v>
      </c>
      <c r="Z2862" t="s">
        <v>11489</v>
      </c>
      <c r="AA2862" t="s">
        <v>11490</v>
      </c>
    </row>
    <row r="2863" spans="2:27" x14ac:dyDescent="0.35">
      <c r="B2863">
        <v>2992</v>
      </c>
      <c r="C2863" t="s">
        <v>407</v>
      </c>
      <c r="D2863" t="s">
        <v>11491</v>
      </c>
      <c r="E2863" t="s">
        <v>11492</v>
      </c>
      <c r="F2863" t="s">
        <v>7</v>
      </c>
      <c r="H2863" t="s">
        <v>410</v>
      </c>
      <c r="K2863" t="s">
        <v>293</v>
      </c>
      <c r="L2863" t="s">
        <v>1908</v>
      </c>
      <c r="N2863" t="s">
        <v>53</v>
      </c>
      <c r="P2863" t="s">
        <v>35</v>
      </c>
      <c r="Q2863">
        <v>2009</v>
      </c>
      <c r="T2863" t="s">
        <v>36</v>
      </c>
      <c r="U2863" t="s">
        <v>37</v>
      </c>
      <c r="V2863" t="s">
        <v>11493</v>
      </c>
    </row>
    <row r="2864" spans="2:27" x14ac:dyDescent="0.35">
      <c r="B2864">
        <v>2993</v>
      </c>
      <c r="C2864" t="s">
        <v>407</v>
      </c>
      <c r="D2864" t="s">
        <v>11494</v>
      </c>
      <c r="E2864" t="s">
        <v>11495</v>
      </c>
      <c r="F2864" t="s">
        <v>273</v>
      </c>
      <c r="H2864" t="s">
        <v>410</v>
      </c>
      <c r="K2864" t="s">
        <v>454</v>
      </c>
      <c r="L2864" t="s">
        <v>96</v>
      </c>
      <c r="N2864" t="s">
        <v>53</v>
      </c>
      <c r="P2864" t="s">
        <v>47</v>
      </c>
      <c r="Q2864">
        <v>2003</v>
      </c>
      <c r="T2864" t="s">
        <v>36</v>
      </c>
      <c r="U2864" t="s">
        <v>37</v>
      </c>
      <c r="V2864" t="s">
        <v>11496</v>
      </c>
    </row>
    <row r="2865" spans="2:22" x14ac:dyDescent="0.35">
      <c r="B2865">
        <v>2994</v>
      </c>
      <c r="C2865" t="s">
        <v>461</v>
      </c>
      <c r="D2865" t="s">
        <v>11497</v>
      </c>
      <c r="E2865" t="s">
        <v>11498</v>
      </c>
      <c r="F2865" t="s">
        <v>7</v>
      </c>
      <c r="H2865" t="s">
        <v>464</v>
      </c>
      <c r="K2865" t="s">
        <v>11499</v>
      </c>
      <c r="L2865" t="s">
        <v>182</v>
      </c>
      <c r="M2865" t="s">
        <v>11500</v>
      </c>
      <c r="N2865" t="s">
        <v>53</v>
      </c>
      <c r="P2865" t="s">
        <v>47</v>
      </c>
      <c r="Q2865">
        <v>2006</v>
      </c>
      <c r="T2865" t="s">
        <v>36</v>
      </c>
      <c r="U2865" t="s">
        <v>37</v>
      </c>
      <c r="V2865" t="s">
        <v>11501</v>
      </c>
    </row>
    <row r="2866" spans="2:22" x14ac:dyDescent="0.35">
      <c r="B2866">
        <v>2995</v>
      </c>
      <c r="C2866" t="s">
        <v>56</v>
      </c>
      <c r="D2866" t="s">
        <v>11502</v>
      </c>
      <c r="E2866" t="s">
        <v>11503</v>
      </c>
      <c r="F2866" t="s">
        <v>7</v>
      </c>
      <c r="H2866" t="s">
        <v>59</v>
      </c>
      <c r="K2866" t="s">
        <v>1781</v>
      </c>
      <c r="L2866" t="s">
        <v>1908</v>
      </c>
      <c r="N2866" t="s">
        <v>53</v>
      </c>
      <c r="P2866" t="s">
        <v>47</v>
      </c>
      <c r="Q2866">
        <v>2005</v>
      </c>
      <c r="T2866" t="s">
        <v>36</v>
      </c>
      <c r="U2866" t="s">
        <v>37</v>
      </c>
      <c r="V2866" t="s">
        <v>11504</v>
      </c>
    </row>
    <row r="2867" spans="2:22" x14ac:dyDescent="0.35">
      <c r="B2867">
        <v>2996</v>
      </c>
      <c r="C2867" t="s">
        <v>177</v>
      </c>
      <c r="D2867" t="s">
        <v>11505</v>
      </c>
      <c r="E2867" t="s">
        <v>11506</v>
      </c>
      <c r="F2867" t="s">
        <v>7</v>
      </c>
      <c r="H2867" t="s">
        <v>180</v>
      </c>
      <c r="K2867" t="s">
        <v>11507</v>
      </c>
      <c r="L2867" t="s">
        <v>766</v>
      </c>
      <c r="N2867" t="s">
        <v>675</v>
      </c>
      <c r="P2867" t="s">
        <v>47</v>
      </c>
      <c r="Q2867">
        <v>1992</v>
      </c>
      <c r="T2867" t="s">
        <v>36</v>
      </c>
      <c r="U2867" t="s">
        <v>37</v>
      </c>
      <c r="V2867" t="s">
        <v>11508</v>
      </c>
    </row>
    <row r="2868" spans="2:22" x14ac:dyDescent="0.35">
      <c r="B2868">
        <v>2997</v>
      </c>
      <c r="C2868" t="s">
        <v>112</v>
      </c>
      <c r="D2868" t="s">
        <v>11509</v>
      </c>
      <c r="E2868" t="s">
        <v>11510</v>
      </c>
      <c r="F2868" t="s">
        <v>7</v>
      </c>
      <c r="H2868" t="s">
        <v>115</v>
      </c>
      <c r="K2868" t="s">
        <v>293</v>
      </c>
      <c r="L2868" t="s">
        <v>294</v>
      </c>
      <c r="M2868" t="s">
        <v>11511</v>
      </c>
      <c r="N2868" t="s">
        <v>53</v>
      </c>
      <c r="P2868" t="s">
        <v>47</v>
      </c>
      <c r="Q2868">
        <v>2014</v>
      </c>
      <c r="R2868">
        <v>2016</v>
      </c>
      <c r="T2868" t="s">
        <v>158</v>
      </c>
      <c r="U2868" t="s">
        <v>37</v>
      </c>
      <c r="V2868" t="s">
        <v>11512</v>
      </c>
    </row>
    <row r="2869" spans="2:22" x14ac:dyDescent="0.35">
      <c r="B2869">
        <v>2998</v>
      </c>
      <c r="C2869" t="s">
        <v>128</v>
      </c>
      <c r="D2869" s="1" t="s">
        <v>11513</v>
      </c>
      <c r="E2869" t="s">
        <v>11514</v>
      </c>
      <c r="F2869" t="s">
        <v>7</v>
      </c>
      <c r="H2869" t="s">
        <v>131</v>
      </c>
      <c r="K2869" t="s">
        <v>503</v>
      </c>
      <c r="L2869" t="s">
        <v>1908</v>
      </c>
      <c r="N2869" t="s">
        <v>53</v>
      </c>
      <c r="P2869" t="s">
        <v>47</v>
      </c>
      <c r="Q2869">
        <v>2006</v>
      </c>
      <c r="T2869" t="s">
        <v>36</v>
      </c>
      <c r="U2869" t="s">
        <v>37</v>
      </c>
      <c r="V2869" t="s">
        <v>11515</v>
      </c>
    </row>
    <row r="2870" spans="2:22" x14ac:dyDescent="0.35">
      <c r="B2870">
        <v>2999</v>
      </c>
      <c r="C2870" t="s">
        <v>83</v>
      </c>
      <c r="D2870" s="1" t="s">
        <v>11516</v>
      </c>
      <c r="E2870" t="s">
        <v>11517</v>
      </c>
      <c r="F2870" t="s">
        <v>273</v>
      </c>
      <c r="H2870" t="s">
        <v>86</v>
      </c>
      <c r="K2870" t="s">
        <v>80</v>
      </c>
      <c r="L2870" t="s">
        <v>317</v>
      </c>
      <c r="N2870" t="s">
        <v>34</v>
      </c>
      <c r="P2870" t="s">
        <v>47</v>
      </c>
      <c r="Q2870">
        <v>2010</v>
      </c>
      <c r="T2870" t="s">
        <v>36</v>
      </c>
      <c r="U2870" t="s">
        <v>37</v>
      </c>
      <c r="V2870" t="s">
        <v>11518</v>
      </c>
    </row>
    <row r="2871" spans="2:22" x14ac:dyDescent="0.35">
      <c r="B2871">
        <v>3000</v>
      </c>
      <c r="C2871" t="s">
        <v>499</v>
      </c>
      <c r="D2871" t="s">
        <v>11519</v>
      </c>
      <c r="E2871" t="s">
        <v>11520</v>
      </c>
      <c r="F2871" t="s">
        <v>7</v>
      </c>
      <c r="H2871" t="s">
        <v>502</v>
      </c>
      <c r="K2871" t="s">
        <v>293</v>
      </c>
      <c r="L2871" t="s">
        <v>2109</v>
      </c>
      <c r="M2871" t="s">
        <v>11521</v>
      </c>
      <c r="N2871" t="s">
        <v>53</v>
      </c>
      <c r="O2871">
        <v>4</v>
      </c>
      <c r="P2871" t="s">
        <v>47</v>
      </c>
      <c r="Q2871">
        <v>2018</v>
      </c>
      <c r="R2871">
        <v>2021</v>
      </c>
      <c r="T2871" t="s">
        <v>158</v>
      </c>
      <c r="U2871" t="s">
        <v>676</v>
      </c>
      <c r="V2871" t="s">
        <v>11522</v>
      </c>
    </row>
    <row r="2872" spans="2:22" x14ac:dyDescent="0.35">
      <c r="B2872">
        <v>3001</v>
      </c>
      <c r="C2872" t="s">
        <v>499</v>
      </c>
      <c r="D2872" t="s">
        <v>11523</v>
      </c>
      <c r="E2872" t="s">
        <v>11524</v>
      </c>
      <c r="F2872" t="s">
        <v>7</v>
      </c>
      <c r="H2872" t="s">
        <v>502</v>
      </c>
      <c r="K2872" t="s">
        <v>11525</v>
      </c>
      <c r="L2872" t="s">
        <v>317</v>
      </c>
      <c r="M2872" t="s">
        <v>11526</v>
      </c>
      <c r="N2872" t="s">
        <v>34</v>
      </c>
      <c r="P2872" t="s">
        <v>47</v>
      </c>
      <c r="Q2872">
        <v>2010</v>
      </c>
      <c r="T2872" t="s">
        <v>36</v>
      </c>
      <c r="U2872" t="s">
        <v>37</v>
      </c>
      <c r="V2872" t="s">
        <v>11527</v>
      </c>
    </row>
    <row r="2873" spans="2:22" x14ac:dyDescent="0.35">
      <c r="B2873">
        <v>3002</v>
      </c>
      <c r="C2873" t="s">
        <v>499</v>
      </c>
      <c r="D2873" t="s">
        <v>11528</v>
      </c>
      <c r="E2873" t="s">
        <v>11529</v>
      </c>
      <c r="F2873" t="s">
        <v>7</v>
      </c>
      <c r="H2873" t="s">
        <v>502</v>
      </c>
      <c r="K2873" t="s">
        <v>5397</v>
      </c>
      <c r="L2873" t="s">
        <v>317</v>
      </c>
      <c r="M2873" t="s">
        <v>11530</v>
      </c>
      <c r="N2873" t="s">
        <v>34</v>
      </c>
      <c r="O2873">
        <v>4</v>
      </c>
      <c r="P2873" t="s">
        <v>47</v>
      </c>
      <c r="Q2873">
        <v>2007</v>
      </c>
      <c r="T2873" t="s">
        <v>36</v>
      </c>
      <c r="U2873" t="s">
        <v>37</v>
      </c>
      <c r="V2873" t="s">
        <v>11531</v>
      </c>
    </row>
    <row r="2874" spans="2:22" x14ac:dyDescent="0.35">
      <c r="B2874">
        <v>3003</v>
      </c>
      <c r="C2874" t="s">
        <v>499</v>
      </c>
      <c r="D2874" t="s">
        <v>11532</v>
      </c>
      <c r="E2874" t="s">
        <v>11533</v>
      </c>
      <c r="F2874" t="s">
        <v>7</v>
      </c>
      <c r="H2874" t="s">
        <v>502</v>
      </c>
      <c r="K2874" t="s">
        <v>1219</v>
      </c>
      <c r="L2874" t="s">
        <v>416</v>
      </c>
      <c r="M2874" t="s">
        <v>11534</v>
      </c>
      <c r="N2874" t="s">
        <v>53</v>
      </c>
      <c r="P2874" t="s">
        <v>47</v>
      </c>
      <c r="Q2874">
        <v>2017</v>
      </c>
      <c r="T2874" t="s">
        <v>36</v>
      </c>
      <c r="U2874" t="s">
        <v>37</v>
      </c>
      <c r="V2874" t="s">
        <v>11535</v>
      </c>
    </row>
    <row r="2875" spans="2:22" x14ac:dyDescent="0.35">
      <c r="B2875">
        <v>3004</v>
      </c>
      <c r="C2875" t="s">
        <v>499</v>
      </c>
      <c r="D2875" t="s">
        <v>11536</v>
      </c>
      <c r="E2875" t="s">
        <v>11537</v>
      </c>
      <c r="F2875" t="s">
        <v>7</v>
      </c>
      <c r="H2875" t="s">
        <v>502</v>
      </c>
      <c r="K2875" t="s">
        <v>1062</v>
      </c>
      <c r="L2875" t="s">
        <v>416</v>
      </c>
      <c r="M2875" t="s">
        <v>11538</v>
      </c>
      <c r="N2875" t="s">
        <v>53</v>
      </c>
      <c r="P2875" t="s">
        <v>47</v>
      </c>
      <c r="Q2875">
        <v>2012</v>
      </c>
      <c r="T2875" t="s">
        <v>36</v>
      </c>
      <c r="U2875" t="s">
        <v>37</v>
      </c>
      <c r="V2875" t="s">
        <v>11539</v>
      </c>
    </row>
    <row r="2876" spans="2:22" x14ac:dyDescent="0.35">
      <c r="B2876">
        <v>3005</v>
      </c>
      <c r="C2876" t="s">
        <v>499</v>
      </c>
      <c r="D2876" t="s">
        <v>11540</v>
      </c>
      <c r="E2876" t="s">
        <v>11541</v>
      </c>
      <c r="F2876" t="s">
        <v>7</v>
      </c>
      <c r="H2876" t="s">
        <v>502</v>
      </c>
      <c r="K2876" t="s">
        <v>950</v>
      </c>
      <c r="L2876" t="s">
        <v>900</v>
      </c>
      <c r="M2876" t="s">
        <v>11542</v>
      </c>
      <c r="N2876" t="s">
        <v>459</v>
      </c>
      <c r="O2876">
        <v>4</v>
      </c>
      <c r="P2876" t="s">
        <v>47</v>
      </c>
      <c r="Q2876">
        <v>2018</v>
      </c>
      <c r="T2876" t="s">
        <v>158</v>
      </c>
      <c r="U2876" t="s">
        <v>37</v>
      </c>
      <c r="V2876" t="s">
        <v>11543</v>
      </c>
    </row>
    <row r="2877" spans="2:22" x14ac:dyDescent="0.35">
      <c r="B2877">
        <v>3006</v>
      </c>
      <c r="C2877" t="s">
        <v>499</v>
      </c>
      <c r="D2877" t="s">
        <v>11544</v>
      </c>
      <c r="E2877" t="s">
        <v>11545</v>
      </c>
      <c r="F2877" t="s">
        <v>7</v>
      </c>
      <c r="H2877" t="s">
        <v>502</v>
      </c>
      <c r="K2877" t="s">
        <v>87</v>
      </c>
      <c r="L2877" t="s">
        <v>1555</v>
      </c>
      <c r="M2877" t="s">
        <v>11546</v>
      </c>
      <c r="N2877" t="s">
        <v>53</v>
      </c>
      <c r="O2877">
        <v>4</v>
      </c>
      <c r="P2877" t="s">
        <v>47</v>
      </c>
      <c r="Q2877">
        <v>2016</v>
      </c>
      <c r="T2877" t="s">
        <v>36</v>
      </c>
      <c r="U2877" t="s">
        <v>37</v>
      </c>
      <c r="V2877" t="s">
        <v>11547</v>
      </c>
    </row>
    <row r="2878" spans="2:22" x14ac:dyDescent="0.35">
      <c r="B2878">
        <v>3007</v>
      </c>
      <c r="C2878" t="s">
        <v>499</v>
      </c>
      <c r="D2878" t="s">
        <v>11548</v>
      </c>
      <c r="E2878" t="s">
        <v>11549</v>
      </c>
      <c r="F2878" t="s">
        <v>7</v>
      </c>
      <c r="H2878" t="s">
        <v>502</v>
      </c>
      <c r="K2878" t="s">
        <v>87</v>
      </c>
      <c r="L2878" t="s">
        <v>1555</v>
      </c>
      <c r="M2878" t="s">
        <v>11550</v>
      </c>
      <c r="N2878" t="s">
        <v>53</v>
      </c>
      <c r="O2878">
        <v>4</v>
      </c>
      <c r="P2878" t="s">
        <v>47</v>
      </c>
      <c r="Q2878">
        <v>2012</v>
      </c>
      <c r="T2878" t="s">
        <v>36</v>
      </c>
      <c r="U2878" t="s">
        <v>37</v>
      </c>
      <c r="V2878" t="s">
        <v>11551</v>
      </c>
    </row>
    <row r="2879" spans="2:22" x14ac:dyDescent="0.35">
      <c r="B2879">
        <v>3008</v>
      </c>
      <c r="C2879" t="s">
        <v>499</v>
      </c>
      <c r="D2879" t="s">
        <v>11552</v>
      </c>
      <c r="E2879" t="s">
        <v>11553</v>
      </c>
      <c r="F2879" t="s">
        <v>7</v>
      </c>
      <c r="H2879" t="s">
        <v>502</v>
      </c>
      <c r="K2879" t="s">
        <v>87</v>
      </c>
      <c r="L2879" t="s">
        <v>1555</v>
      </c>
      <c r="M2879" t="s">
        <v>11554</v>
      </c>
      <c r="N2879" t="s">
        <v>53</v>
      </c>
      <c r="O2879">
        <v>4</v>
      </c>
      <c r="P2879" t="s">
        <v>47</v>
      </c>
      <c r="Q2879">
        <v>2001</v>
      </c>
      <c r="T2879" t="s">
        <v>36</v>
      </c>
      <c r="U2879" t="s">
        <v>37</v>
      </c>
      <c r="V2879" t="s">
        <v>11555</v>
      </c>
    </row>
    <row r="2880" spans="2:22" x14ac:dyDescent="0.35">
      <c r="B2880">
        <v>3009</v>
      </c>
      <c r="C2880" t="s">
        <v>499</v>
      </c>
      <c r="D2880" t="s">
        <v>11556</v>
      </c>
      <c r="E2880" t="s">
        <v>11557</v>
      </c>
      <c r="F2880" t="s">
        <v>7</v>
      </c>
      <c r="H2880" t="s">
        <v>502</v>
      </c>
      <c r="K2880" t="s">
        <v>987</v>
      </c>
      <c r="L2880" t="s">
        <v>1616</v>
      </c>
      <c r="M2880" t="s">
        <v>11558</v>
      </c>
      <c r="N2880" t="s">
        <v>4318</v>
      </c>
      <c r="O2880">
        <v>4</v>
      </c>
      <c r="P2880" t="s">
        <v>47</v>
      </c>
      <c r="Q2880">
        <v>2018</v>
      </c>
      <c r="T2880" t="s">
        <v>36</v>
      </c>
      <c r="U2880" t="s">
        <v>37</v>
      </c>
      <c r="V2880" t="s">
        <v>11559</v>
      </c>
    </row>
    <row r="2881" spans="2:22" x14ac:dyDescent="0.35">
      <c r="B2881">
        <v>3010</v>
      </c>
      <c r="C2881" t="s">
        <v>499</v>
      </c>
      <c r="D2881" t="s">
        <v>11560</v>
      </c>
      <c r="E2881" t="s">
        <v>11561</v>
      </c>
      <c r="F2881" t="s">
        <v>7</v>
      </c>
      <c r="H2881" t="s">
        <v>502</v>
      </c>
      <c r="K2881" t="s">
        <v>987</v>
      </c>
      <c r="L2881" t="s">
        <v>182</v>
      </c>
      <c r="M2881" t="s">
        <v>11562</v>
      </c>
      <c r="N2881" t="s">
        <v>459</v>
      </c>
      <c r="O2881">
        <v>4</v>
      </c>
      <c r="P2881" t="s">
        <v>47</v>
      </c>
      <c r="Q2881">
        <v>2018</v>
      </c>
      <c r="T2881" t="s">
        <v>36</v>
      </c>
      <c r="U2881" t="s">
        <v>37</v>
      </c>
      <c r="V2881" t="s">
        <v>11563</v>
      </c>
    </row>
    <row r="2882" spans="2:22" x14ac:dyDescent="0.35">
      <c r="B2882">
        <v>3011</v>
      </c>
      <c r="C2882" t="s">
        <v>499</v>
      </c>
      <c r="D2882" t="s">
        <v>11564</v>
      </c>
      <c r="E2882" t="s">
        <v>11565</v>
      </c>
      <c r="F2882" t="s">
        <v>7</v>
      </c>
      <c r="H2882" t="s">
        <v>502</v>
      </c>
      <c r="K2882" t="s">
        <v>11566</v>
      </c>
      <c r="L2882" t="s">
        <v>96</v>
      </c>
      <c r="M2882" t="s">
        <v>11567</v>
      </c>
      <c r="N2882" t="s">
        <v>34</v>
      </c>
      <c r="P2882" t="s">
        <v>54</v>
      </c>
      <c r="Q2882">
        <v>2011</v>
      </c>
      <c r="T2882" t="s">
        <v>36</v>
      </c>
      <c r="U2882" t="s">
        <v>37</v>
      </c>
      <c r="V2882" t="s">
        <v>11568</v>
      </c>
    </row>
    <row r="2883" spans="2:22" x14ac:dyDescent="0.35">
      <c r="B2883">
        <v>3012</v>
      </c>
      <c r="C2883" t="s">
        <v>499</v>
      </c>
      <c r="D2883" t="s">
        <v>11569</v>
      </c>
      <c r="E2883" t="s">
        <v>11570</v>
      </c>
      <c r="F2883" t="s">
        <v>7</v>
      </c>
      <c r="H2883" t="s">
        <v>502</v>
      </c>
      <c r="K2883" t="s">
        <v>11571</v>
      </c>
      <c r="L2883" t="s">
        <v>96</v>
      </c>
      <c r="M2883" t="s">
        <v>11572</v>
      </c>
      <c r="N2883" t="s">
        <v>117</v>
      </c>
      <c r="P2883" t="s">
        <v>47</v>
      </c>
      <c r="Q2883">
        <v>2008</v>
      </c>
      <c r="T2883" t="s">
        <v>36</v>
      </c>
      <c r="U2883" t="s">
        <v>676</v>
      </c>
      <c r="V2883" t="s">
        <v>11573</v>
      </c>
    </row>
    <row r="2884" spans="2:22" x14ac:dyDescent="0.35">
      <c r="B2884">
        <v>3013</v>
      </c>
      <c r="C2884" t="s">
        <v>499</v>
      </c>
      <c r="D2884" t="s">
        <v>11574</v>
      </c>
      <c r="E2884" t="s">
        <v>11575</v>
      </c>
      <c r="F2884" t="s">
        <v>7</v>
      </c>
      <c r="H2884" t="s">
        <v>502</v>
      </c>
      <c r="K2884" t="s">
        <v>60</v>
      </c>
      <c r="L2884" t="s">
        <v>61</v>
      </c>
      <c r="M2884" t="s">
        <v>11576</v>
      </c>
      <c r="N2884" t="s">
        <v>63</v>
      </c>
      <c r="P2884" t="s">
        <v>47</v>
      </c>
      <c r="Q2884">
        <v>2017</v>
      </c>
      <c r="T2884" t="s">
        <v>36</v>
      </c>
      <c r="U2884" t="s">
        <v>37</v>
      </c>
      <c r="V2884" t="s">
        <v>11577</v>
      </c>
    </row>
    <row r="2885" spans="2:22" x14ac:dyDescent="0.35">
      <c r="B2885">
        <v>3014</v>
      </c>
      <c r="C2885" t="s">
        <v>499</v>
      </c>
      <c r="D2885" t="s">
        <v>11578</v>
      </c>
      <c r="E2885" t="s">
        <v>11579</v>
      </c>
      <c r="F2885" t="s">
        <v>7</v>
      </c>
      <c r="H2885" t="s">
        <v>502</v>
      </c>
      <c r="K2885" t="s">
        <v>74</v>
      </c>
      <c r="L2885" t="s">
        <v>61</v>
      </c>
      <c r="M2885" t="s">
        <v>11580</v>
      </c>
      <c r="N2885" t="s">
        <v>63</v>
      </c>
      <c r="P2885" t="s">
        <v>47</v>
      </c>
      <c r="Q2885">
        <v>2017</v>
      </c>
      <c r="T2885" t="s">
        <v>36</v>
      </c>
      <c r="U2885" t="s">
        <v>37</v>
      </c>
      <c r="V2885" t="s">
        <v>11581</v>
      </c>
    </row>
    <row r="2886" spans="2:22" x14ac:dyDescent="0.35">
      <c r="B2886">
        <v>3015</v>
      </c>
      <c r="C2886" t="s">
        <v>499</v>
      </c>
      <c r="D2886" t="s">
        <v>11582</v>
      </c>
      <c r="E2886" t="s">
        <v>11583</v>
      </c>
      <c r="F2886" t="s">
        <v>7</v>
      </c>
      <c r="H2886" t="s">
        <v>502</v>
      </c>
      <c r="K2886" t="s">
        <v>503</v>
      </c>
      <c r="L2886" t="s">
        <v>61</v>
      </c>
      <c r="M2886" t="s">
        <v>11584</v>
      </c>
      <c r="N2886" t="s">
        <v>63</v>
      </c>
      <c r="P2886" t="s">
        <v>47</v>
      </c>
      <c r="Q2886">
        <v>2016</v>
      </c>
      <c r="T2886" t="s">
        <v>36</v>
      </c>
      <c r="U2886" t="s">
        <v>37</v>
      </c>
      <c r="V2886" t="s">
        <v>11585</v>
      </c>
    </row>
    <row r="2887" spans="2:22" x14ac:dyDescent="0.35">
      <c r="B2887">
        <v>3016</v>
      </c>
      <c r="C2887" t="s">
        <v>499</v>
      </c>
      <c r="D2887" t="s">
        <v>11586</v>
      </c>
      <c r="E2887" t="s">
        <v>11587</v>
      </c>
      <c r="F2887" t="s">
        <v>7</v>
      </c>
      <c r="H2887" t="s">
        <v>502</v>
      </c>
      <c r="K2887" t="s">
        <v>503</v>
      </c>
      <c r="L2887" t="s">
        <v>61</v>
      </c>
      <c r="M2887" t="s">
        <v>11588</v>
      </c>
      <c r="N2887" t="s">
        <v>63</v>
      </c>
      <c r="P2887" t="s">
        <v>47</v>
      </c>
      <c r="Q2887">
        <v>2016</v>
      </c>
      <c r="T2887" t="s">
        <v>36</v>
      </c>
      <c r="U2887" t="s">
        <v>37</v>
      </c>
      <c r="V2887" t="s">
        <v>11589</v>
      </c>
    </row>
    <row r="2888" spans="2:22" x14ac:dyDescent="0.35">
      <c r="B2888">
        <v>3017</v>
      </c>
      <c r="C2888" t="s">
        <v>499</v>
      </c>
      <c r="D2888" t="s">
        <v>11590</v>
      </c>
      <c r="E2888" t="s">
        <v>11591</v>
      </c>
      <c r="F2888" t="s">
        <v>7</v>
      </c>
      <c r="H2888" t="s">
        <v>502</v>
      </c>
      <c r="K2888" t="s">
        <v>11525</v>
      </c>
      <c r="L2888" t="s">
        <v>61</v>
      </c>
      <c r="M2888" t="s">
        <v>11592</v>
      </c>
      <c r="N2888" t="s">
        <v>63</v>
      </c>
      <c r="P2888" t="s">
        <v>47</v>
      </c>
      <c r="Q2888">
        <v>2016</v>
      </c>
      <c r="T2888" t="s">
        <v>36</v>
      </c>
      <c r="U2888" t="s">
        <v>37</v>
      </c>
      <c r="V2888" t="s">
        <v>11593</v>
      </c>
    </row>
    <row r="2889" spans="2:22" x14ac:dyDescent="0.35">
      <c r="B2889">
        <v>3018</v>
      </c>
      <c r="C2889" t="s">
        <v>499</v>
      </c>
      <c r="D2889" t="s">
        <v>11594</v>
      </c>
      <c r="E2889" t="s">
        <v>11595</v>
      </c>
      <c r="F2889" t="s">
        <v>7</v>
      </c>
      <c r="H2889" t="s">
        <v>502</v>
      </c>
      <c r="K2889" t="s">
        <v>123</v>
      </c>
      <c r="L2889" t="s">
        <v>187</v>
      </c>
      <c r="M2889" t="s">
        <v>11596</v>
      </c>
      <c r="N2889" t="s">
        <v>189</v>
      </c>
      <c r="P2889" t="s">
        <v>54</v>
      </c>
      <c r="Q2889">
        <v>2014</v>
      </c>
      <c r="T2889" t="s">
        <v>36</v>
      </c>
      <c r="U2889" t="s">
        <v>37</v>
      </c>
      <c r="V2889" t="s">
        <v>11597</v>
      </c>
    </row>
    <row r="2890" spans="2:22" x14ac:dyDescent="0.35">
      <c r="B2890">
        <v>3019</v>
      </c>
      <c r="C2890" t="s">
        <v>499</v>
      </c>
      <c r="D2890" t="s">
        <v>11598</v>
      </c>
      <c r="E2890" t="s">
        <v>11599</v>
      </c>
      <c r="F2890" t="s">
        <v>7</v>
      </c>
      <c r="H2890" t="s">
        <v>502</v>
      </c>
      <c r="K2890" t="s">
        <v>987</v>
      </c>
      <c r="L2890" t="s">
        <v>1616</v>
      </c>
      <c r="M2890" t="s">
        <v>300</v>
      </c>
      <c r="N2890" t="s">
        <v>459</v>
      </c>
      <c r="P2890" t="s">
        <v>47</v>
      </c>
      <c r="Q2890">
        <v>2018</v>
      </c>
      <c r="T2890" t="s">
        <v>36</v>
      </c>
      <c r="U2890" t="s">
        <v>37</v>
      </c>
      <c r="V2890" t="s">
        <v>11600</v>
      </c>
    </row>
    <row r="2891" spans="2:22" x14ac:dyDescent="0.35">
      <c r="B2891">
        <v>3020</v>
      </c>
      <c r="C2891" t="s">
        <v>499</v>
      </c>
      <c r="D2891" t="s">
        <v>11601</v>
      </c>
      <c r="E2891" t="s">
        <v>11602</v>
      </c>
      <c r="F2891" t="s">
        <v>7</v>
      </c>
      <c r="H2891" t="s">
        <v>502</v>
      </c>
      <c r="K2891" t="s">
        <v>987</v>
      </c>
      <c r="L2891" t="s">
        <v>1616</v>
      </c>
      <c r="M2891" t="s">
        <v>11603</v>
      </c>
      <c r="N2891" t="s">
        <v>459</v>
      </c>
      <c r="P2891" t="s">
        <v>47</v>
      </c>
      <c r="Q2891">
        <v>2018</v>
      </c>
      <c r="T2891" t="s">
        <v>36</v>
      </c>
      <c r="U2891" t="s">
        <v>37</v>
      </c>
      <c r="V2891" t="s">
        <v>11604</v>
      </c>
    </row>
    <row r="2892" spans="2:22" x14ac:dyDescent="0.35">
      <c r="B2892">
        <v>3021</v>
      </c>
      <c r="C2892" t="s">
        <v>499</v>
      </c>
      <c r="D2892" t="s">
        <v>11605</v>
      </c>
      <c r="E2892" t="s">
        <v>11606</v>
      </c>
      <c r="F2892" t="s">
        <v>7</v>
      </c>
      <c r="H2892" t="s">
        <v>502</v>
      </c>
      <c r="K2892" t="s">
        <v>987</v>
      </c>
      <c r="L2892" t="s">
        <v>182</v>
      </c>
      <c r="M2892" t="s">
        <v>300</v>
      </c>
      <c r="N2892" t="s">
        <v>459</v>
      </c>
      <c r="P2892" t="s">
        <v>47</v>
      </c>
      <c r="Q2892">
        <v>2017</v>
      </c>
      <c r="T2892" t="s">
        <v>36</v>
      </c>
      <c r="U2892" t="s">
        <v>37</v>
      </c>
      <c r="V2892" t="s">
        <v>11607</v>
      </c>
    </row>
    <row r="2893" spans="2:22" x14ac:dyDescent="0.35">
      <c r="B2893">
        <v>3022</v>
      </c>
      <c r="C2893" t="s">
        <v>499</v>
      </c>
      <c r="D2893" t="s">
        <v>11608</v>
      </c>
      <c r="E2893" t="s">
        <v>11609</v>
      </c>
      <c r="F2893" t="s">
        <v>7</v>
      </c>
      <c r="H2893" t="s">
        <v>502</v>
      </c>
      <c r="K2893" t="s">
        <v>987</v>
      </c>
      <c r="L2893" t="s">
        <v>182</v>
      </c>
      <c r="M2893" t="s">
        <v>300</v>
      </c>
      <c r="N2893" t="s">
        <v>459</v>
      </c>
      <c r="P2893" t="s">
        <v>47</v>
      </c>
      <c r="Q2893">
        <v>2017</v>
      </c>
      <c r="T2893" t="s">
        <v>36</v>
      </c>
      <c r="U2893" t="s">
        <v>37</v>
      </c>
      <c r="V2893" t="s">
        <v>11610</v>
      </c>
    </row>
    <row r="2894" spans="2:22" x14ac:dyDescent="0.35">
      <c r="B2894">
        <v>3023</v>
      </c>
      <c r="C2894" t="s">
        <v>499</v>
      </c>
      <c r="D2894" t="s">
        <v>11611</v>
      </c>
      <c r="E2894" t="s">
        <v>11612</v>
      </c>
      <c r="F2894" t="s">
        <v>7</v>
      </c>
      <c r="H2894" t="s">
        <v>502</v>
      </c>
      <c r="K2894" t="s">
        <v>987</v>
      </c>
      <c r="L2894" t="s">
        <v>1616</v>
      </c>
      <c r="M2894" t="s">
        <v>300</v>
      </c>
      <c r="N2894" t="s">
        <v>459</v>
      </c>
      <c r="P2894" t="s">
        <v>47</v>
      </c>
      <c r="Q2894">
        <v>2017</v>
      </c>
      <c r="T2894" t="s">
        <v>36</v>
      </c>
      <c r="U2894" t="s">
        <v>37</v>
      </c>
      <c r="V2894" t="s">
        <v>11613</v>
      </c>
    </row>
    <row r="2895" spans="2:22" x14ac:dyDescent="0.35">
      <c r="B2895">
        <v>3024</v>
      </c>
      <c r="C2895" t="s">
        <v>499</v>
      </c>
      <c r="D2895" t="s">
        <v>11614</v>
      </c>
      <c r="E2895" t="s">
        <v>11615</v>
      </c>
      <c r="F2895" t="s">
        <v>7</v>
      </c>
      <c r="H2895" t="s">
        <v>502</v>
      </c>
      <c r="K2895" t="s">
        <v>987</v>
      </c>
      <c r="L2895" t="s">
        <v>1616</v>
      </c>
      <c r="M2895" t="s">
        <v>300</v>
      </c>
      <c r="N2895" t="s">
        <v>459</v>
      </c>
      <c r="P2895" t="s">
        <v>47</v>
      </c>
      <c r="Q2895">
        <v>2015</v>
      </c>
      <c r="T2895" t="s">
        <v>36</v>
      </c>
      <c r="U2895" t="s">
        <v>37</v>
      </c>
      <c r="V2895" t="s">
        <v>11616</v>
      </c>
    </row>
    <row r="2896" spans="2:22" x14ac:dyDescent="0.35">
      <c r="B2896">
        <v>3025</v>
      </c>
      <c r="C2896" t="s">
        <v>499</v>
      </c>
      <c r="D2896" t="s">
        <v>11617</v>
      </c>
      <c r="E2896" t="s">
        <v>11618</v>
      </c>
      <c r="F2896" t="s">
        <v>7</v>
      </c>
      <c r="H2896" t="s">
        <v>502</v>
      </c>
      <c r="K2896" t="s">
        <v>186</v>
      </c>
      <c r="L2896" t="s">
        <v>182</v>
      </c>
      <c r="M2896" t="s">
        <v>11619</v>
      </c>
      <c r="N2896" t="s">
        <v>459</v>
      </c>
      <c r="P2896" t="s">
        <v>54</v>
      </c>
      <c r="Q2896">
        <v>2015</v>
      </c>
      <c r="R2896">
        <v>2015</v>
      </c>
      <c r="S2896">
        <v>2017</v>
      </c>
      <c r="T2896" t="s">
        <v>36</v>
      </c>
      <c r="U2896" t="s">
        <v>37</v>
      </c>
      <c r="V2896" t="s">
        <v>11620</v>
      </c>
    </row>
    <row r="2897" spans="2:27" x14ac:dyDescent="0.35">
      <c r="B2897">
        <v>3026</v>
      </c>
      <c r="C2897" t="s">
        <v>499</v>
      </c>
      <c r="D2897" t="s">
        <v>11621</v>
      </c>
      <c r="E2897" t="s">
        <v>11622</v>
      </c>
      <c r="F2897" t="s">
        <v>7</v>
      </c>
      <c r="H2897" t="s">
        <v>502</v>
      </c>
      <c r="K2897" t="s">
        <v>987</v>
      </c>
      <c r="L2897" t="s">
        <v>182</v>
      </c>
      <c r="M2897" t="s">
        <v>11623</v>
      </c>
      <c r="N2897" t="s">
        <v>459</v>
      </c>
      <c r="P2897" t="s">
        <v>47</v>
      </c>
      <c r="Q2897">
        <v>2014</v>
      </c>
      <c r="T2897" t="s">
        <v>36</v>
      </c>
      <c r="U2897" t="s">
        <v>37</v>
      </c>
      <c r="V2897" t="s">
        <v>11624</v>
      </c>
    </row>
    <row r="2898" spans="2:27" x14ac:dyDescent="0.35">
      <c r="B2898">
        <v>3027</v>
      </c>
      <c r="C2898" t="s">
        <v>499</v>
      </c>
      <c r="D2898" t="s">
        <v>11625</v>
      </c>
      <c r="E2898" t="s">
        <v>11626</v>
      </c>
      <c r="F2898" t="s">
        <v>7</v>
      </c>
      <c r="H2898" t="s">
        <v>502</v>
      </c>
      <c r="K2898" t="s">
        <v>87</v>
      </c>
      <c r="L2898" t="s">
        <v>1555</v>
      </c>
      <c r="M2898" t="s">
        <v>11627</v>
      </c>
      <c r="N2898" t="s">
        <v>459</v>
      </c>
      <c r="P2898" t="s">
        <v>47</v>
      </c>
      <c r="Q2898">
        <v>2014</v>
      </c>
      <c r="T2898" t="s">
        <v>36</v>
      </c>
      <c r="U2898" t="s">
        <v>37</v>
      </c>
      <c r="V2898" t="s">
        <v>11628</v>
      </c>
    </row>
    <row r="2899" spans="2:27" x14ac:dyDescent="0.35">
      <c r="B2899">
        <v>3028</v>
      </c>
      <c r="C2899" t="s">
        <v>499</v>
      </c>
      <c r="D2899" t="s">
        <v>11629</v>
      </c>
      <c r="E2899" t="s">
        <v>11630</v>
      </c>
      <c r="F2899" t="s">
        <v>7</v>
      </c>
      <c r="H2899" t="s">
        <v>502</v>
      </c>
      <c r="K2899" t="s">
        <v>74</v>
      </c>
      <c r="L2899" t="s">
        <v>202</v>
      </c>
      <c r="M2899" t="s">
        <v>11631</v>
      </c>
      <c r="N2899" t="s">
        <v>459</v>
      </c>
      <c r="P2899" t="s">
        <v>54</v>
      </c>
      <c r="Q2899">
        <v>2013</v>
      </c>
      <c r="R2899">
        <v>2013</v>
      </c>
      <c r="S2899">
        <v>2020</v>
      </c>
      <c r="T2899" t="s">
        <v>36</v>
      </c>
      <c r="U2899" t="s">
        <v>37</v>
      </c>
      <c r="V2899" t="s">
        <v>11632</v>
      </c>
    </row>
    <row r="2900" spans="2:27" x14ac:dyDescent="0.35">
      <c r="B2900">
        <v>3029</v>
      </c>
      <c r="C2900" t="s">
        <v>499</v>
      </c>
      <c r="D2900" t="s">
        <v>11633</v>
      </c>
      <c r="E2900" t="s">
        <v>11634</v>
      </c>
      <c r="F2900" t="s">
        <v>7</v>
      </c>
      <c r="H2900" t="s">
        <v>502</v>
      </c>
      <c r="K2900" t="s">
        <v>987</v>
      </c>
      <c r="L2900" t="s">
        <v>182</v>
      </c>
      <c r="M2900" t="s">
        <v>11635</v>
      </c>
      <c r="N2900" t="s">
        <v>459</v>
      </c>
      <c r="P2900" t="s">
        <v>47</v>
      </c>
      <c r="Q2900">
        <v>2014</v>
      </c>
      <c r="T2900" t="s">
        <v>36</v>
      </c>
      <c r="U2900" t="s">
        <v>37</v>
      </c>
      <c r="V2900" t="s">
        <v>11636</v>
      </c>
    </row>
    <row r="2901" spans="2:27" x14ac:dyDescent="0.35">
      <c r="B2901">
        <v>3030</v>
      </c>
      <c r="C2901" t="s">
        <v>499</v>
      </c>
      <c r="D2901" t="s">
        <v>11637</v>
      </c>
      <c r="E2901" t="s">
        <v>11638</v>
      </c>
      <c r="F2901" t="s">
        <v>7</v>
      </c>
      <c r="H2901" t="s">
        <v>502</v>
      </c>
      <c r="K2901" t="s">
        <v>987</v>
      </c>
      <c r="L2901" t="s">
        <v>182</v>
      </c>
      <c r="M2901" t="s">
        <v>11639</v>
      </c>
      <c r="N2901" t="s">
        <v>459</v>
      </c>
      <c r="P2901" t="s">
        <v>47</v>
      </c>
      <c r="Q2901">
        <v>2013</v>
      </c>
      <c r="T2901" t="s">
        <v>36</v>
      </c>
      <c r="U2901" t="s">
        <v>37</v>
      </c>
      <c r="V2901" t="s">
        <v>11640</v>
      </c>
    </row>
    <row r="2902" spans="2:27" x14ac:dyDescent="0.35">
      <c r="B2902">
        <v>3031</v>
      </c>
      <c r="C2902" t="s">
        <v>499</v>
      </c>
      <c r="D2902" t="s">
        <v>11641</v>
      </c>
      <c r="E2902" t="s">
        <v>11642</v>
      </c>
      <c r="F2902" t="s">
        <v>7</v>
      </c>
      <c r="H2902" t="s">
        <v>502</v>
      </c>
      <c r="K2902" t="s">
        <v>11643</v>
      </c>
      <c r="L2902" t="s">
        <v>1555</v>
      </c>
      <c r="M2902" t="s">
        <v>11644</v>
      </c>
      <c r="N2902" t="s">
        <v>459</v>
      </c>
      <c r="P2902" t="s">
        <v>47</v>
      </c>
      <c r="Q2902">
        <v>2013</v>
      </c>
      <c r="T2902" t="s">
        <v>36</v>
      </c>
      <c r="U2902" t="s">
        <v>37</v>
      </c>
      <c r="V2902" t="s">
        <v>11645</v>
      </c>
    </row>
    <row r="2903" spans="2:27" x14ac:dyDescent="0.35">
      <c r="B2903">
        <v>3032</v>
      </c>
      <c r="C2903" t="s">
        <v>499</v>
      </c>
      <c r="D2903" t="s">
        <v>11646</v>
      </c>
      <c r="E2903" t="s">
        <v>11647</v>
      </c>
      <c r="F2903" t="s">
        <v>7</v>
      </c>
      <c r="H2903" t="s">
        <v>502</v>
      </c>
      <c r="K2903" t="s">
        <v>987</v>
      </c>
      <c r="L2903" t="s">
        <v>182</v>
      </c>
      <c r="M2903" t="s">
        <v>300</v>
      </c>
      <c r="N2903" t="s">
        <v>459</v>
      </c>
      <c r="P2903" t="s">
        <v>47</v>
      </c>
      <c r="Q2903">
        <v>2013</v>
      </c>
      <c r="T2903" t="s">
        <v>36</v>
      </c>
      <c r="U2903" t="s">
        <v>37</v>
      </c>
      <c r="V2903" t="s">
        <v>11648</v>
      </c>
    </row>
    <row r="2904" spans="2:27" x14ac:dyDescent="0.35">
      <c r="B2904">
        <v>3033</v>
      </c>
      <c r="C2904" t="s">
        <v>499</v>
      </c>
      <c r="D2904" t="s">
        <v>11649</v>
      </c>
      <c r="E2904" t="s">
        <v>11650</v>
      </c>
      <c r="F2904" t="s">
        <v>7</v>
      </c>
      <c r="H2904" t="s">
        <v>502</v>
      </c>
      <c r="K2904" t="s">
        <v>987</v>
      </c>
      <c r="L2904" t="s">
        <v>182</v>
      </c>
      <c r="M2904" t="s">
        <v>300</v>
      </c>
      <c r="N2904" t="s">
        <v>459</v>
      </c>
      <c r="P2904" t="s">
        <v>47</v>
      </c>
      <c r="Q2904">
        <v>2012</v>
      </c>
      <c r="T2904" t="s">
        <v>36</v>
      </c>
      <c r="U2904" t="s">
        <v>37</v>
      </c>
      <c r="V2904" t="s">
        <v>11651</v>
      </c>
    </row>
    <row r="2905" spans="2:27" x14ac:dyDescent="0.35">
      <c r="B2905">
        <v>3034</v>
      </c>
      <c r="C2905" t="s">
        <v>499</v>
      </c>
      <c r="D2905" t="s">
        <v>11652</v>
      </c>
      <c r="E2905" t="s">
        <v>11653</v>
      </c>
      <c r="F2905" t="s">
        <v>7</v>
      </c>
      <c r="H2905" t="s">
        <v>502</v>
      </c>
      <c r="K2905" t="s">
        <v>987</v>
      </c>
      <c r="L2905" t="s">
        <v>1435</v>
      </c>
      <c r="M2905" t="s">
        <v>300</v>
      </c>
      <c r="N2905" t="s">
        <v>459</v>
      </c>
      <c r="P2905" t="s">
        <v>47</v>
      </c>
      <c r="Q2905">
        <v>2012</v>
      </c>
      <c r="T2905" t="s">
        <v>36</v>
      </c>
      <c r="U2905" t="s">
        <v>37</v>
      </c>
      <c r="V2905" t="s">
        <v>11654</v>
      </c>
    </row>
    <row r="2906" spans="2:27" x14ac:dyDescent="0.35">
      <c r="B2906">
        <v>3035</v>
      </c>
      <c r="C2906" t="s">
        <v>499</v>
      </c>
      <c r="D2906" t="s">
        <v>11655</v>
      </c>
      <c r="E2906" t="s">
        <v>11656</v>
      </c>
      <c r="F2906" t="s">
        <v>7</v>
      </c>
      <c r="H2906" t="s">
        <v>502</v>
      </c>
      <c r="K2906" t="s">
        <v>987</v>
      </c>
      <c r="L2906" t="s">
        <v>182</v>
      </c>
      <c r="M2906" t="s">
        <v>300</v>
      </c>
      <c r="N2906" t="s">
        <v>459</v>
      </c>
      <c r="P2906" t="s">
        <v>47</v>
      </c>
      <c r="Q2906">
        <v>2011</v>
      </c>
      <c r="T2906" t="s">
        <v>36</v>
      </c>
      <c r="U2906" t="s">
        <v>37</v>
      </c>
      <c r="V2906" t="s">
        <v>11657</v>
      </c>
    </row>
    <row r="2907" spans="2:27" x14ac:dyDescent="0.35">
      <c r="B2907">
        <v>3036</v>
      </c>
      <c r="C2907" t="s">
        <v>254</v>
      </c>
      <c r="D2907" t="s">
        <v>11658</v>
      </c>
      <c r="E2907" t="s">
        <v>11659</v>
      </c>
      <c r="F2907" t="s">
        <v>7</v>
      </c>
      <c r="H2907" t="s">
        <v>257</v>
      </c>
      <c r="K2907" t="s">
        <v>3321</v>
      </c>
      <c r="L2907" t="s">
        <v>399</v>
      </c>
      <c r="M2907" t="s">
        <v>11660</v>
      </c>
      <c r="N2907" t="s">
        <v>157</v>
      </c>
      <c r="P2907" t="s">
        <v>47</v>
      </c>
      <c r="Q2907">
        <v>2018</v>
      </c>
      <c r="S2907">
        <f>2030</f>
        <v>2030</v>
      </c>
      <c r="T2907" t="s">
        <v>158</v>
      </c>
      <c r="U2907" t="s">
        <v>37</v>
      </c>
      <c r="V2907" t="s">
        <v>4777</v>
      </c>
    </row>
    <row r="2908" spans="2:27" x14ac:dyDescent="0.35">
      <c r="B2908">
        <v>3037</v>
      </c>
      <c r="C2908" t="s">
        <v>254</v>
      </c>
      <c r="D2908" t="s">
        <v>11661</v>
      </c>
      <c r="E2908" t="s">
        <v>11662</v>
      </c>
      <c r="F2908" t="s">
        <v>7</v>
      </c>
      <c r="H2908" t="s">
        <v>257</v>
      </c>
      <c r="K2908" t="s">
        <v>1781</v>
      </c>
      <c r="L2908" t="s">
        <v>11663</v>
      </c>
      <c r="N2908" t="s">
        <v>46</v>
      </c>
      <c r="P2908" t="s">
        <v>47</v>
      </c>
      <c r="Q2908">
        <v>2012</v>
      </c>
      <c r="T2908" t="s">
        <v>158</v>
      </c>
      <c r="U2908" t="s">
        <v>37</v>
      </c>
      <c r="V2908" t="s">
        <v>11664</v>
      </c>
    </row>
    <row r="2909" spans="2:27" x14ac:dyDescent="0.35">
      <c r="B2909">
        <v>3038</v>
      </c>
      <c r="C2909" t="s">
        <v>254</v>
      </c>
      <c r="D2909" t="s">
        <v>11665</v>
      </c>
      <c r="E2909" t="s">
        <v>11666</v>
      </c>
      <c r="F2909" t="s">
        <v>7</v>
      </c>
      <c r="H2909" t="s">
        <v>257</v>
      </c>
      <c r="K2909" t="s">
        <v>293</v>
      </c>
      <c r="L2909" t="s">
        <v>294</v>
      </c>
      <c r="M2909" t="s">
        <v>11667</v>
      </c>
      <c r="N2909" t="s">
        <v>53</v>
      </c>
      <c r="O2909">
        <v>4</v>
      </c>
      <c r="P2909" t="s">
        <v>47</v>
      </c>
      <c r="Q2909">
        <v>2020</v>
      </c>
      <c r="T2909" t="s">
        <v>36</v>
      </c>
      <c r="U2909" t="s">
        <v>37</v>
      </c>
      <c r="V2909" t="s">
        <v>11668</v>
      </c>
      <c r="W2909" t="s">
        <v>11669</v>
      </c>
      <c r="X2909" t="s">
        <v>2629</v>
      </c>
      <c r="Y2909" t="s">
        <v>11670</v>
      </c>
      <c r="Z2909" t="s">
        <v>1347</v>
      </c>
      <c r="AA2909" t="s">
        <v>326</v>
      </c>
    </row>
    <row r="2910" spans="2:27" x14ac:dyDescent="0.35">
      <c r="B2910">
        <v>3039</v>
      </c>
      <c r="C2910" t="s">
        <v>254</v>
      </c>
      <c r="D2910" t="s">
        <v>11671</v>
      </c>
      <c r="E2910" t="s">
        <v>11672</v>
      </c>
      <c r="F2910" t="s">
        <v>7</v>
      </c>
      <c r="H2910" t="s">
        <v>257</v>
      </c>
      <c r="K2910" t="s">
        <v>293</v>
      </c>
      <c r="L2910" t="s">
        <v>2109</v>
      </c>
      <c r="M2910" t="s">
        <v>11673</v>
      </c>
      <c r="N2910" t="s">
        <v>53</v>
      </c>
      <c r="O2910">
        <v>4</v>
      </c>
      <c r="P2910" t="s">
        <v>47</v>
      </c>
      <c r="Q2910">
        <v>2019</v>
      </c>
      <c r="T2910" t="s">
        <v>36</v>
      </c>
      <c r="U2910" t="s">
        <v>37</v>
      </c>
      <c r="V2910" t="s">
        <v>11674</v>
      </c>
    </row>
    <row r="2911" spans="2:27" x14ac:dyDescent="0.35">
      <c r="B2911">
        <v>3040</v>
      </c>
      <c r="C2911" t="s">
        <v>254</v>
      </c>
      <c r="D2911" t="s">
        <v>11675</v>
      </c>
      <c r="E2911" t="s">
        <v>11676</v>
      </c>
      <c r="F2911" t="s">
        <v>7</v>
      </c>
      <c r="H2911" t="s">
        <v>257</v>
      </c>
      <c r="K2911" t="s">
        <v>2189</v>
      </c>
      <c r="L2911" t="s">
        <v>44</v>
      </c>
      <c r="M2911" t="s">
        <v>11677</v>
      </c>
      <c r="N2911" t="s">
        <v>11678</v>
      </c>
      <c r="P2911" t="s">
        <v>47</v>
      </c>
      <c r="Q2911">
        <v>2016</v>
      </c>
      <c r="S2911">
        <f>2030</f>
        <v>2030</v>
      </c>
      <c r="T2911" t="s">
        <v>158</v>
      </c>
      <c r="U2911" t="s">
        <v>37</v>
      </c>
      <c r="V2911" t="s">
        <v>11679</v>
      </c>
    </row>
    <row r="2912" spans="2:27" x14ac:dyDescent="0.35">
      <c r="B2912">
        <v>3041</v>
      </c>
      <c r="C2912" t="s">
        <v>254</v>
      </c>
      <c r="D2912" t="s">
        <v>11680</v>
      </c>
      <c r="E2912" t="s">
        <v>11681</v>
      </c>
      <c r="F2912" t="s">
        <v>7</v>
      </c>
      <c r="H2912" t="s">
        <v>257</v>
      </c>
      <c r="K2912" t="s">
        <v>11682</v>
      </c>
      <c r="L2912" t="s">
        <v>543</v>
      </c>
      <c r="M2912" t="s">
        <v>11683</v>
      </c>
      <c r="N2912" t="s">
        <v>11684</v>
      </c>
      <c r="P2912" t="s">
        <v>47</v>
      </c>
      <c r="Q2912">
        <v>2015</v>
      </c>
      <c r="T2912" t="s">
        <v>36</v>
      </c>
      <c r="U2912" t="s">
        <v>365</v>
      </c>
      <c r="V2912" t="s">
        <v>11685</v>
      </c>
    </row>
    <row r="2913" spans="2:22" x14ac:dyDescent="0.35">
      <c r="B2913">
        <v>3042</v>
      </c>
      <c r="C2913" t="s">
        <v>254</v>
      </c>
      <c r="D2913" t="s">
        <v>11686</v>
      </c>
      <c r="E2913" t="s">
        <v>11687</v>
      </c>
      <c r="F2913" t="s">
        <v>7</v>
      </c>
      <c r="H2913" t="s">
        <v>257</v>
      </c>
      <c r="K2913" t="s">
        <v>11682</v>
      </c>
      <c r="L2913" t="s">
        <v>543</v>
      </c>
      <c r="M2913" t="s">
        <v>11688</v>
      </c>
      <c r="N2913" t="s">
        <v>11684</v>
      </c>
      <c r="P2913" t="s">
        <v>47</v>
      </c>
      <c r="Q2913">
        <v>2017</v>
      </c>
      <c r="T2913" t="s">
        <v>36</v>
      </c>
      <c r="U2913" t="s">
        <v>37</v>
      </c>
      <c r="V2913" t="s">
        <v>11689</v>
      </c>
    </row>
    <row r="2914" spans="2:22" x14ac:dyDescent="0.35">
      <c r="B2914">
        <v>3043</v>
      </c>
      <c r="C2914" t="s">
        <v>254</v>
      </c>
      <c r="D2914" t="s">
        <v>11690</v>
      </c>
      <c r="E2914" t="s">
        <v>11691</v>
      </c>
      <c r="F2914" t="s">
        <v>7</v>
      </c>
      <c r="H2914" t="s">
        <v>257</v>
      </c>
      <c r="K2914" t="s">
        <v>132</v>
      </c>
      <c r="L2914" t="s">
        <v>8193</v>
      </c>
      <c r="M2914" t="s">
        <v>11692</v>
      </c>
      <c r="N2914" t="s">
        <v>34</v>
      </c>
      <c r="P2914" t="s">
        <v>54</v>
      </c>
      <c r="Q2914">
        <v>2010</v>
      </c>
      <c r="S2914">
        <f>2020</f>
        <v>2020</v>
      </c>
      <c r="T2914" t="s">
        <v>36</v>
      </c>
      <c r="U2914" t="s">
        <v>37</v>
      </c>
      <c r="V2914" t="s">
        <v>11693</v>
      </c>
    </row>
    <row r="2915" spans="2:22" x14ac:dyDescent="0.35">
      <c r="B2915">
        <v>3044</v>
      </c>
      <c r="C2915" t="s">
        <v>254</v>
      </c>
      <c r="D2915" t="s">
        <v>11694</v>
      </c>
      <c r="E2915" t="s">
        <v>11695</v>
      </c>
      <c r="F2915" t="s">
        <v>7</v>
      </c>
      <c r="H2915" t="s">
        <v>257</v>
      </c>
      <c r="K2915" t="s">
        <v>123</v>
      </c>
      <c r="L2915" t="s">
        <v>8193</v>
      </c>
      <c r="M2915" t="s">
        <v>11696</v>
      </c>
      <c r="N2915" t="s">
        <v>34</v>
      </c>
      <c r="P2915" t="s">
        <v>47</v>
      </c>
      <c r="Q2915">
        <v>2019</v>
      </c>
      <c r="T2915" t="s">
        <v>36</v>
      </c>
      <c r="U2915" t="s">
        <v>37</v>
      </c>
      <c r="V2915" t="s">
        <v>11697</v>
      </c>
    </row>
    <row r="2916" spans="2:22" x14ac:dyDescent="0.35">
      <c r="B2916">
        <v>3045</v>
      </c>
      <c r="C2916" t="s">
        <v>254</v>
      </c>
      <c r="D2916" t="s">
        <v>11698</v>
      </c>
      <c r="E2916" t="s">
        <v>11699</v>
      </c>
      <c r="F2916" t="s">
        <v>7</v>
      </c>
      <c r="H2916" t="s">
        <v>257</v>
      </c>
      <c r="K2916" t="s">
        <v>132</v>
      </c>
      <c r="L2916" t="s">
        <v>8193</v>
      </c>
      <c r="M2916" t="s">
        <v>11700</v>
      </c>
      <c r="N2916" t="s">
        <v>34</v>
      </c>
      <c r="P2916" t="s">
        <v>47</v>
      </c>
      <c r="Q2916">
        <v>2016</v>
      </c>
      <c r="S2916">
        <f>2025</f>
        <v>2025</v>
      </c>
      <c r="T2916" t="s">
        <v>36</v>
      </c>
      <c r="U2916" t="s">
        <v>37</v>
      </c>
      <c r="V2916" t="s">
        <v>11701</v>
      </c>
    </row>
    <row r="2917" spans="2:22" x14ac:dyDescent="0.35">
      <c r="B2917">
        <v>3047</v>
      </c>
      <c r="C2917" t="s">
        <v>254</v>
      </c>
      <c r="D2917" t="s">
        <v>11702</v>
      </c>
      <c r="E2917" t="s">
        <v>11703</v>
      </c>
      <c r="F2917" t="s">
        <v>7</v>
      </c>
      <c r="H2917" t="s">
        <v>257</v>
      </c>
      <c r="K2917" t="s">
        <v>132</v>
      </c>
      <c r="L2917" t="s">
        <v>543</v>
      </c>
      <c r="M2917" t="s">
        <v>11704</v>
      </c>
      <c r="N2917" t="s">
        <v>146</v>
      </c>
      <c r="P2917" t="s">
        <v>54</v>
      </c>
      <c r="Q2917">
        <v>2016</v>
      </c>
      <c r="S2917">
        <f>2020</f>
        <v>2020</v>
      </c>
      <c r="T2917" t="s">
        <v>36</v>
      </c>
      <c r="U2917" t="s">
        <v>37</v>
      </c>
      <c r="V2917" t="s">
        <v>11705</v>
      </c>
    </row>
    <row r="2918" spans="2:22" x14ac:dyDescent="0.35">
      <c r="B2918">
        <v>3048</v>
      </c>
      <c r="C2918" t="s">
        <v>254</v>
      </c>
      <c r="D2918" t="s">
        <v>11706</v>
      </c>
      <c r="E2918" t="s">
        <v>11707</v>
      </c>
      <c r="F2918" t="s">
        <v>7</v>
      </c>
      <c r="H2918" t="s">
        <v>257</v>
      </c>
      <c r="K2918" t="s">
        <v>1314</v>
      </c>
      <c r="L2918" t="s">
        <v>1773</v>
      </c>
      <c r="M2918" t="s">
        <v>11708</v>
      </c>
      <c r="N2918" t="s">
        <v>63</v>
      </c>
      <c r="P2918" t="s">
        <v>47</v>
      </c>
      <c r="Q2918">
        <v>2013</v>
      </c>
      <c r="T2918" t="s">
        <v>36</v>
      </c>
      <c r="U2918" t="s">
        <v>37</v>
      </c>
      <c r="V2918" t="s">
        <v>11709</v>
      </c>
    </row>
    <row r="2919" spans="2:22" x14ac:dyDescent="0.35">
      <c r="B2919">
        <v>3049</v>
      </c>
      <c r="C2919" t="s">
        <v>254</v>
      </c>
      <c r="D2919" t="s">
        <v>11710</v>
      </c>
      <c r="E2919" t="s">
        <v>11711</v>
      </c>
      <c r="F2919" t="s">
        <v>7</v>
      </c>
      <c r="H2919" t="s">
        <v>257</v>
      </c>
      <c r="K2919" t="s">
        <v>11712</v>
      </c>
      <c r="L2919" t="s">
        <v>1649</v>
      </c>
      <c r="M2919" t="s">
        <v>11713</v>
      </c>
      <c r="N2919" t="s">
        <v>63</v>
      </c>
      <c r="P2919" t="s">
        <v>54</v>
      </c>
      <c r="Q2919">
        <v>2012</v>
      </c>
      <c r="S2919">
        <v>2020</v>
      </c>
      <c r="T2919" t="s">
        <v>36</v>
      </c>
      <c r="U2919" t="s">
        <v>37</v>
      </c>
      <c r="V2919" t="s">
        <v>11714</v>
      </c>
    </row>
    <row r="2920" spans="2:22" x14ac:dyDescent="0.35">
      <c r="B2920">
        <v>3050</v>
      </c>
      <c r="C2920" t="s">
        <v>254</v>
      </c>
      <c r="D2920" t="s">
        <v>11715</v>
      </c>
      <c r="E2920" t="s">
        <v>11716</v>
      </c>
      <c r="F2920" t="s">
        <v>7</v>
      </c>
      <c r="H2920" t="s">
        <v>257</v>
      </c>
      <c r="K2920" t="s">
        <v>5230</v>
      </c>
      <c r="L2920" t="s">
        <v>11717</v>
      </c>
      <c r="M2920" t="s">
        <v>11718</v>
      </c>
      <c r="N2920" t="s">
        <v>53</v>
      </c>
      <c r="P2920" t="s">
        <v>47</v>
      </c>
      <c r="Q2920">
        <v>2017</v>
      </c>
      <c r="S2920">
        <f>2030</f>
        <v>2030</v>
      </c>
      <c r="T2920" t="s">
        <v>158</v>
      </c>
      <c r="U2920" t="s">
        <v>37</v>
      </c>
      <c r="V2920" t="s">
        <v>11719</v>
      </c>
    </row>
    <row r="2921" spans="2:22" x14ac:dyDescent="0.35">
      <c r="B2921">
        <v>3051</v>
      </c>
      <c r="C2921" t="s">
        <v>217</v>
      </c>
      <c r="D2921" t="s">
        <v>11720</v>
      </c>
      <c r="E2921" t="s">
        <v>11721</v>
      </c>
      <c r="F2921" t="s">
        <v>7</v>
      </c>
      <c r="H2921" t="s">
        <v>220</v>
      </c>
      <c r="K2921" t="s">
        <v>1673</v>
      </c>
      <c r="L2921" t="s">
        <v>11722</v>
      </c>
      <c r="M2921" t="s">
        <v>11723</v>
      </c>
      <c r="N2921" t="s">
        <v>532</v>
      </c>
      <c r="P2921" t="s">
        <v>47</v>
      </c>
      <c r="Q2921">
        <v>2000</v>
      </c>
      <c r="T2921" t="s">
        <v>36</v>
      </c>
      <c r="U2921" t="s">
        <v>37</v>
      </c>
      <c r="V2921" t="s">
        <v>11724</v>
      </c>
    </row>
    <row r="2922" spans="2:22" x14ac:dyDescent="0.35">
      <c r="B2922">
        <v>3052</v>
      </c>
      <c r="C2922" t="s">
        <v>217</v>
      </c>
      <c r="D2922" t="s">
        <v>11725</v>
      </c>
      <c r="E2922" t="s">
        <v>11726</v>
      </c>
      <c r="F2922" t="s">
        <v>7</v>
      </c>
      <c r="H2922" t="s">
        <v>220</v>
      </c>
      <c r="K2922" t="s">
        <v>4130</v>
      </c>
      <c r="L2922" t="s">
        <v>11727</v>
      </c>
      <c r="M2922" t="s">
        <v>11728</v>
      </c>
      <c r="N2922" t="s">
        <v>63</v>
      </c>
      <c r="P2922" t="s">
        <v>47</v>
      </c>
      <c r="Q2922">
        <v>2018</v>
      </c>
      <c r="T2922" t="s">
        <v>36</v>
      </c>
      <c r="U2922" t="s">
        <v>37</v>
      </c>
      <c r="V2922" t="s">
        <v>11729</v>
      </c>
    </row>
    <row r="2923" spans="2:22" x14ac:dyDescent="0.35">
      <c r="B2923">
        <v>3053</v>
      </c>
      <c r="C2923" t="s">
        <v>217</v>
      </c>
      <c r="D2923" t="s">
        <v>11730</v>
      </c>
      <c r="E2923" t="s">
        <v>11731</v>
      </c>
      <c r="F2923" t="s">
        <v>7</v>
      </c>
      <c r="H2923" t="s">
        <v>220</v>
      </c>
      <c r="K2923" t="s">
        <v>11732</v>
      </c>
      <c r="L2923" t="s">
        <v>317</v>
      </c>
      <c r="M2923" t="s">
        <v>11733</v>
      </c>
      <c r="N2923" t="s">
        <v>53</v>
      </c>
      <c r="P2923" t="s">
        <v>47</v>
      </c>
      <c r="Q2923">
        <v>2019</v>
      </c>
      <c r="T2923" t="s">
        <v>36</v>
      </c>
      <c r="U2923" t="s">
        <v>1469</v>
      </c>
      <c r="V2923" t="s">
        <v>11734</v>
      </c>
    </row>
    <row r="2924" spans="2:22" x14ac:dyDescent="0.35">
      <c r="B2924">
        <v>3054</v>
      </c>
      <c r="C2924" t="s">
        <v>217</v>
      </c>
      <c r="D2924" t="s">
        <v>11735</v>
      </c>
      <c r="E2924" t="s">
        <v>11736</v>
      </c>
      <c r="F2924" t="s">
        <v>7</v>
      </c>
      <c r="H2924" t="s">
        <v>220</v>
      </c>
      <c r="K2924" t="s">
        <v>469</v>
      </c>
      <c r="L2924" t="s">
        <v>416</v>
      </c>
      <c r="M2924" t="s">
        <v>11737</v>
      </c>
      <c r="N2924" t="s">
        <v>53</v>
      </c>
      <c r="P2924" t="s">
        <v>47</v>
      </c>
      <c r="Q2924">
        <v>2019</v>
      </c>
      <c r="T2924" t="s">
        <v>36</v>
      </c>
      <c r="U2924" t="s">
        <v>37</v>
      </c>
      <c r="V2924" t="s">
        <v>11738</v>
      </c>
    </row>
    <row r="2925" spans="2:22" x14ac:dyDescent="0.35">
      <c r="B2925">
        <v>3055</v>
      </c>
      <c r="C2925" t="s">
        <v>217</v>
      </c>
      <c r="D2925" t="s">
        <v>11739</v>
      </c>
      <c r="E2925" t="s">
        <v>11740</v>
      </c>
      <c r="F2925" t="s">
        <v>7</v>
      </c>
      <c r="H2925" t="s">
        <v>220</v>
      </c>
      <c r="K2925" t="s">
        <v>686</v>
      </c>
      <c r="L2925" t="s">
        <v>416</v>
      </c>
      <c r="N2925" t="s">
        <v>53</v>
      </c>
      <c r="P2925" t="s">
        <v>47</v>
      </c>
      <c r="Q2925">
        <v>2016</v>
      </c>
      <c r="R2925">
        <v>2019</v>
      </c>
      <c r="T2925" t="s">
        <v>36</v>
      </c>
      <c r="U2925" t="s">
        <v>37</v>
      </c>
      <c r="V2925" t="s">
        <v>11741</v>
      </c>
    </row>
    <row r="2926" spans="2:22" x14ac:dyDescent="0.35">
      <c r="B2926">
        <v>3056</v>
      </c>
      <c r="C2926" t="s">
        <v>217</v>
      </c>
      <c r="D2926" t="s">
        <v>11742</v>
      </c>
      <c r="E2926" t="s">
        <v>11743</v>
      </c>
      <c r="F2926" t="s">
        <v>7</v>
      </c>
      <c r="H2926" t="s">
        <v>220</v>
      </c>
      <c r="K2926" t="s">
        <v>686</v>
      </c>
      <c r="L2926" t="s">
        <v>182</v>
      </c>
      <c r="M2926" t="s">
        <v>11744</v>
      </c>
      <c r="N2926" t="s">
        <v>53</v>
      </c>
      <c r="P2926" t="s">
        <v>47</v>
      </c>
      <c r="Q2926">
        <v>2018</v>
      </c>
      <c r="T2926" t="s">
        <v>36</v>
      </c>
      <c r="U2926" t="s">
        <v>37</v>
      </c>
      <c r="V2926" t="s">
        <v>11745</v>
      </c>
    </row>
    <row r="2927" spans="2:22" x14ac:dyDescent="0.35">
      <c r="B2927">
        <v>3057</v>
      </c>
      <c r="C2927" t="s">
        <v>217</v>
      </c>
      <c r="D2927" t="s">
        <v>11746</v>
      </c>
      <c r="E2927" t="s">
        <v>11747</v>
      </c>
      <c r="F2927" t="s">
        <v>7</v>
      </c>
      <c r="H2927" t="s">
        <v>220</v>
      </c>
      <c r="K2927" t="s">
        <v>686</v>
      </c>
      <c r="L2927" t="s">
        <v>182</v>
      </c>
      <c r="M2927" t="s">
        <v>11748</v>
      </c>
      <c r="N2927" t="s">
        <v>53</v>
      </c>
      <c r="P2927" t="s">
        <v>47</v>
      </c>
      <c r="Q2927">
        <v>2017</v>
      </c>
      <c r="R2927">
        <v>2018</v>
      </c>
      <c r="T2927" t="s">
        <v>36</v>
      </c>
      <c r="U2927" t="s">
        <v>37</v>
      </c>
      <c r="V2927" t="s">
        <v>11749</v>
      </c>
    </row>
    <row r="2928" spans="2:22" x14ac:dyDescent="0.35">
      <c r="B2928">
        <v>3058</v>
      </c>
      <c r="C2928" t="s">
        <v>217</v>
      </c>
      <c r="D2928" t="s">
        <v>11750</v>
      </c>
      <c r="E2928" t="s">
        <v>11751</v>
      </c>
      <c r="F2928" t="s">
        <v>7</v>
      </c>
      <c r="H2928" t="s">
        <v>220</v>
      </c>
      <c r="K2928" t="s">
        <v>686</v>
      </c>
      <c r="L2928" t="s">
        <v>182</v>
      </c>
      <c r="M2928" t="s">
        <v>11752</v>
      </c>
      <c r="N2928" t="s">
        <v>53</v>
      </c>
      <c r="P2928" t="s">
        <v>47</v>
      </c>
      <c r="Q2928">
        <v>2018</v>
      </c>
      <c r="R2928">
        <v>2019</v>
      </c>
      <c r="T2928" t="s">
        <v>36</v>
      </c>
      <c r="U2928" t="s">
        <v>37</v>
      </c>
      <c r="V2928" t="s">
        <v>11753</v>
      </c>
    </row>
    <row r="2929" spans="2:22" x14ac:dyDescent="0.35">
      <c r="B2929">
        <v>3059</v>
      </c>
      <c r="C2929" t="s">
        <v>217</v>
      </c>
      <c r="D2929" t="s">
        <v>11754</v>
      </c>
      <c r="E2929" t="s">
        <v>11755</v>
      </c>
      <c r="F2929" t="s">
        <v>7</v>
      </c>
      <c r="H2929" t="s">
        <v>220</v>
      </c>
      <c r="K2929" t="s">
        <v>11756</v>
      </c>
      <c r="L2929" t="s">
        <v>895</v>
      </c>
      <c r="M2929" t="s">
        <v>11757</v>
      </c>
      <c r="N2929" t="s">
        <v>675</v>
      </c>
      <c r="P2929" t="s">
        <v>47</v>
      </c>
      <c r="Q2929">
        <v>2018</v>
      </c>
      <c r="R2929">
        <v>2018</v>
      </c>
      <c r="S2929">
        <v>2030</v>
      </c>
      <c r="T2929" t="s">
        <v>36</v>
      </c>
      <c r="U2929" t="s">
        <v>37</v>
      </c>
      <c r="V2929" t="s">
        <v>11758</v>
      </c>
    </row>
    <row r="2930" spans="2:22" x14ac:dyDescent="0.35">
      <c r="B2930">
        <v>3060</v>
      </c>
      <c r="C2930" t="s">
        <v>217</v>
      </c>
      <c r="D2930" t="s">
        <v>11759</v>
      </c>
      <c r="E2930" t="s">
        <v>11760</v>
      </c>
      <c r="F2930" t="s">
        <v>7</v>
      </c>
      <c r="H2930" t="s">
        <v>220</v>
      </c>
      <c r="K2930" t="s">
        <v>542</v>
      </c>
      <c r="L2930" t="s">
        <v>61</v>
      </c>
      <c r="N2930" t="s">
        <v>63</v>
      </c>
      <c r="P2930" t="s">
        <v>47</v>
      </c>
      <c r="Q2930">
        <v>2018</v>
      </c>
      <c r="T2930" t="s">
        <v>36</v>
      </c>
      <c r="U2930" t="s">
        <v>37</v>
      </c>
      <c r="V2930" t="s">
        <v>11761</v>
      </c>
    </row>
    <row r="2931" spans="2:22" x14ac:dyDescent="0.35">
      <c r="B2931">
        <v>3061</v>
      </c>
      <c r="C2931" t="s">
        <v>217</v>
      </c>
      <c r="D2931" t="s">
        <v>11762</v>
      </c>
      <c r="E2931" t="s">
        <v>11763</v>
      </c>
      <c r="F2931" t="s">
        <v>7</v>
      </c>
      <c r="H2931" t="s">
        <v>220</v>
      </c>
      <c r="K2931" t="s">
        <v>503</v>
      </c>
      <c r="L2931" t="s">
        <v>61</v>
      </c>
      <c r="M2931" t="s">
        <v>11764</v>
      </c>
      <c r="N2931" t="s">
        <v>63</v>
      </c>
      <c r="P2931" t="s">
        <v>47</v>
      </c>
      <c r="Q2931">
        <v>2018</v>
      </c>
      <c r="T2931" t="s">
        <v>36</v>
      </c>
      <c r="U2931" t="s">
        <v>37</v>
      </c>
      <c r="V2931" t="s">
        <v>11765</v>
      </c>
    </row>
    <row r="2932" spans="2:22" x14ac:dyDescent="0.35">
      <c r="B2932">
        <v>3062</v>
      </c>
      <c r="C2932" t="s">
        <v>217</v>
      </c>
      <c r="D2932" t="s">
        <v>11766</v>
      </c>
      <c r="E2932" t="s">
        <v>11767</v>
      </c>
      <c r="F2932" t="s">
        <v>7</v>
      </c>
      <c r="H2932" t="s">
        <v>220</v>
      </c>
      <c r="K2932" t="s">
        <v>503</v>
      </c>
      <c r="L2932" t="s">
        <v>61</v>
      </c>
      <c r="M2932" t="s">
        <v>11768</v>
      </c>
      <c r="N2932" t="s">
        <v>63</v>
      </c>
      <c r="P2932" t="s">
        <v>47</v>
      </c>
      <c r="Q2932">
        <v>2014</v>
      </c>
      <c r="T2932" t="s">
        <v>36</v>
      </c>
      <c r="U2932" t="s">
        <v>37</v>
      </c>
      <c r="V2932" t="s">
        <v>11769</v>
      </c>
    </row>
    <row r="2933" spans="2:22" x14ac:dyDescent="0.35">
      <c r="B2933">
        <v>3063</v>
      </c>
      <c r="C2933" t="s">
        <v>217</v>
      </c>
      <c r="D2933" t="s">
        <v>11770</v>
      </c>
      <c r="E2933" t="s">
        <v>11771</v>
      </c>
      <c r="F2933" t="s">
        <v>7</v>
      </c>
      <c r="H2933" t="s">
        <v>220</v>
      </c>
      <c r="K2933" t="s">
        <v>11772</v>
      </c>
      <c r="L2933" t="s">
        <v>543</v>
      </c>
      <c r="M2933" t="s">
        <v>11773</v>
      </c>
      <c r="N2933" t="s">
        <v>34</v>
      </c>
      <c r="P2933" t="s">
        <v>47</v>
      </c>
      <c r="Q2933">
        <v>2019</v>
      </c>
      <c r="T2933" t="s">
        <v>36</v>
      </c>
      <c r="U2933" t="s">
        <v>37</v>
      </c>
      <c r="V2933" t="s">
        <v>11774</v>
      </c>
    </row>
    <row r="2934" spans="2:22" x14ac:dyDescent="0.35">
      <c r="B2934">
        <v>3064</v>
      </c>
      <c r="C2934" t="s">
        <v>254</v>
      </c>
      <c r="D2934" t="s">
        <v>11775</v>
      </c>
      <c r="E2934" t="s">
        <v>11776</v>
      </c>
      <c r="F2934" t="s">
        <v>7</v>
      </c>
      <c r="H2934" t="s">
        <v>257</v>
      </c>
      <c r="K2934" t="s">
        <v>2282</v>
      </c>
      <c r="L2934" t="s">
        <v>317</v>
      </c>
      <c r="N2934" t="s">
        <v>63</v>
      </c>
      <c r="P2934" t="s">
        <v>47</v>
      </c>
      <c r="Q2934">
        <v>2018</v>
      </c>
      <c r="T2934" t="s">
        <v>36</v>
      </c>
      <c r="U2934" t="s">
        <v>37</v>
      </c>
      <c r="V2934" t="s">
        <v>11777</v>
      </c>
    </row>
    <row r="2935" spans="2:22" x14ac:dyDescent="0.35">
      <c r="B2935">
        <v>3065</v>
      </c>
      <c r="C2935" t="s">
        <v>261</v>
      </c>
      <c r="D2935" t="s">
        <v>11778</v>
      </c>
      <c r="E2935" t="s">
        <v>11779</v>
      </c>
      <c r="F2935" t="s">
        <v>7</v>
      </c>
      <c r="H2935" t="s">
        <v>264</v>
      </c>
      <c r="K2935" t="s">
        <v>11780</v>
      </c>
      <c r="L2935" t="s">
        <v>416</v>
      </c>
      <c r="M2935" t="s">
        <v>11781</v>
      </c>
      <c r="N2935" t="s">
        <v>532</v>
      </c>
      <c r="P2935" t="s">
        <v>47</v>
      </c>
      <c r="Q2935">
        <v>2001</v>
      </c>
      <c r="R2935">
        <v>2002</v>
      </c>
      <c r="T2935" t="s">
        <v>36</v>
      </c>
      <c r="U2935" t="s">
        <v>676</v>
      </c>
      <c r="V2935" t="s">
        <v>11782</v>
      </c>
    </row>
    <row r="2936" spans="2:22" x14ac:dyDescent="0.35">
      <c r="B2936">
        <v>3066</v>
      </c>
      <c r="C2936" t="s">
        <v>261</v>
      </c>
      <c r="D2936" t="s">
        <v>11783</v>
      </c>
      <c r="E2936" t="s">
        <v>11784</v>
      </c>
      <c r="F2936" t="s">
        <v>7</v>
      </c>
      <c r="H2936" t="s">
        <v>264</v>
      </c>
      <c r="K2936" t="s">
        <v>2234</v>
      </c>
      <c r="L2936" t="s">
        <v>44</v>
      </c>
      <c r="M2936" t="s">
        <v>11785</v>
      </c>
      <c r="N2936" t="s">
        <v>2612</v>
      </c>
      <c r="P2936" t="s">
        <v>47</v>
      </c>
      <c r="Q2936">
        <v>2012</v>
      </c>
      <c r="T2936" t="s">
        <v>36</v>
      </c>
      <c r="U2936" t="s">
        <v>37</v>
      </c>
      <c r="V2936" t="s">
        <v>11786</v>
      </c>
    </row>
    <row r="2937" spans="2:22" x14ac:dyDescent="0.35">
      <c r="B2937">
        <v>3067</v>
      </c>
      <c r="C2937" t="s">
        <v>261</v>
      </c>
      <c r="D2937" t="s">
        <v>11787</v>
      </c>
      <c r="E2937" t="s">
        <v>11788</v>
      </c>
      <c r="F2937" t="s">
        <v>7</v>
      </c>
      <c r="H2937" t="s">
        <v>264</v>
      </c>
      <c r="K2937" t="s">
        <v>2179</v>
      </c>
      <c r="L2937" t="s">
        <v>44</v>
      </c>
      <c r="M2937" t="s">
        <v>11789</v>
      </c>
      <c r="N2937" t="s">
        <v>46</v>
      </c>
      <c r="P2937" t="s">
        <v>444</v>
      </c>
      <c r="Q2937">
        <v>2020</v>
      </c>
      <c r="T2937" t="s">
        <v>125</v>
      </c>
      <c r="U2937" t="s">
        <v>37</v>
      </c>
      <c r="V2937" t="s">
        <v>11790</v>
      </c>
    </row>
    <row r="2938" spans="2:22" x14ac:dyDescent="0.35">
      <c r="B2938">
        <v>3068</v>
      </c>
      <c r="C2938" t="s">
        <v>261</v>
      </c>
      <c r="D2938" t="s">
        <v>11791</v>
      </c>
      <c r="E2938" t="s">
        <v>11792</v>
      </c>
      <c r="F2938" t="s">
        <v>7</v>
      </c>
      <c r="H2938" t="s">
        <v>264</v>
      </c>
      <c r="K2938" t="s">
        <v>469</v>
      </c>
      <c r="L2938" t="s">
        <v>32</v>
      </c>
      <c r="M2938" t="s">
        <v>11793</v>
      </c>
      <c r="N2938" t="s">
        <v>34</v>
      </c>
      <c r="P2938" t="s">
        <v>47</v>
      </c>
      <c r="Q2938">
        <v>2015</v>
      </c>
      <c r="T2938" t="s">
        <v>36</v>
      </c>
      <c r="U2938" t="s">
        <v>37</v>
      </c>
      <c r="V2938" t="s">
        <v>11794</v>
      </c>
    </row>
    <row r="2939" spans="2:22" x14ac:dyDescent="0.35">
      <c r="B2939">
        <v>3069</v>
      </c>
      <c r="C2939" t="s">
        <v>261</v>
      </c>
      <c r="D2939" t="s">
        <v>11795</v>
      </c>
      <c r="E2939" t="s">
        <v>11796</v>
      </c>
      <c r="F2939" t="s">
        <v>7</v>
      </c>
      <c r="H2939" t="s">
        <v>264</v>
      </c>
      <c r="K2939" t="s">
        <v>469</v>
      </c>
      <c r="L2939" t="s">
        <v>32</v>
      </c>
      <c r="M2939" t="s">
        <v>11797</v>
      </c>
      <c r="N2939" t="s">
        <v>34</v>
      </c>
      <c r="P2939" t="s">
        <v>47</v>
      </c>
      <c r="Q2939">
        <v>2012</v>
      </c>
      <c r="T2939" t="s">
        <v>36</v>
      </c>
      <c r="U2939" t="s">
        <v>37</v>
      </c>
      <c r="V2939" t="s">
        <v>11794</v>
      </c>
    </row>
    <row r="2940" spans="2:22" x14ac:dyDescent="0.35">
      <c r="B2940">
        <v>3070</v>
      </c>
      <c r="C2940" t="s">
        <v>261</v>
      </c>
      <c r="D2940" t="s">
        <v>11798</v>
      </c>
      <c r="E2940" t="s">
        <v>11799</v>
      </c>
      <c r="F2940" t="s">
        <v>7</v>
      </c>
      <c r="H2940" t="s">
        <v>264</v>
      </c>
      <c r="K2940" t="s">
        <v>186</v>
      </c>
      <c r="L2940" t="s">
        <v>485</v>
      </c>
      <c r="M2940" t="s">
        <v>11800</v>
      </c>
      <c r="N2940" t="s">
        <v>63</v>
      </c>
      <c r="P2940" t="s">
        <v>54</v>
      </c>
      <c r="Q2940">
        <v>2010</v>
      </c>
      <c r="S2940">
        <v>2020</v>
      </c>
      <c r="T2940" t="s">
        <v>36</v>
      </c>
      <c r="U2940" t="s">
        <v>37</v>
      </c>
      <c r="V2940" t="s">
        <v>11801</v>
      </c>
    </row>
    <row r="2941" spans="2:22" x14ac:dyDescent="0.35">
      <c r="B2941">
        <v>3071</v>
      </c>
      <c r="C2941" t="s">
        <v>261</v>
      </c>
      <c r="D2941" t="s">
        <v>11802</v>
      </c>
      <c r="E2941" t="s">
        <v>11803</v>
      </c>
      <c r="F2941" t="s">
        <v>7</v>
      </c>
      <c r="H2941" t="s">
        <v>264</v>
      </c>
      <c r="K2941" t="s">
        <v>1190</v>
      </c>
      <c r="L2941" t="s">
        <v>61</v>
      </c>
      <c r="M2941" t="s">
        <v>11804</v>
      </c>
      <c r="N2941" t="s">
        <v>63</v>
      </c>
      <c r="P2941" t="s">
        <v>47</v>
      </c>
      <c r="Q2941">
        <v>2018</v>
      </c>
      <c r="S2941">
        <v>2025</v>
      </c>
      <c r="T2941" t="s">
        <v>36</v>
      </c>
      <c r="U2941" t="s">
        <v>37</v>
      </c>
      <c r="V2941" t="s">
        <v>11805</v>
      </c>
    </row>
    <row r="2942" spans="2:22" x14ac:dyDescent="0.35">
      <c r="B2942">
        <v>3072</v>
      </c>
      <c r="C2942" t="s">
        <v>261</v>
      </c>
      <c r="D2942" t="s">
        <v>11806</v>
      </c>
      <c r="E2942" t="s">
        <v>11807</v>
      </c>
      <c r="F2942" t="s">
        <v>7</v>
      </c>
      <c r="H2942" t="s">
        <v>264</v>
      </c>
      <c r="K2942" t="s">
        <v>503</v>
      </c>
      <c r="L2942" t="s">
        <v>61</v>
      </c>
      <c r="M2942" t="s">
        <v>11808</v>
      </c>
      <c r="N2942" t="s">
        <v>63</v>
      </c>
      <c r="P2942" t="s">
        <v>47</v>
      </c>
      <c r="Q2942">
        <v>2020</v>
      </c>
      <c r="T2942" t="s">
        <v>36</v>
      </c>
      <c r="U2942" t="s">
        <v>37</v>
      </c>
      <c r="V2942" t="s">
        <v>11809</v>
      </c>
    </row>
    <row r="2943" spans="2:22" x14ac:dyDescent="0.35">
      <c r="B2943">
        <v>3073</v>
      </c>
      <c r="C2943" t="s">
        <v>261</v>
      </c>
      <c r="D2943" t="s">
        <v>11810</v>
      </c>
      <c r="E2943" t="s">
        <v>11811</v>
      </c>
      <c r="F2943" t="s">
        <v>7</v>
      </c>
      <c r="H2943" t="s">
        <v>264</v>
      </c>
      <c r="K2943" t="s">
        <v>60</v>
      </c>
      <c r="L2943" t="s">
        <v>11812</v>
      </c>
      <c r="N2943" t="s">
        <v>63</v>
      </c>
      <c r="P2943" t="s">
        <v>47</v>
      </c>
      <c r="Q2943">
        <v>2011</v>
      </c>
      <c r="T2943" t="s">
        <v>36</v>
      </c>
      <c r="U2943" t="s">
        <v>126</v>
      </c>
      <c r="V2943" t="s">
        <v>11813</v>
      </c>
    </row>
    <row r="2944" spans="2:22" x14ac:dyDescent="0.35">
      <c r="B2944">
        <v>3075</v>
      </c>
      <c r="C2944" t="s">
        <v>407</v>
      </c>
      <c r="D2944" t="s">
        <v>11814</v>
      </c>
      <c r="E2944" t="s">
        <v>11815</v>
      </c>
      <c r="F2944" t="s">
        <v>7</v>
      </c>
      <c r="H2944" t="s">
        <v>410</v>
      </c>
      <c r="K2944" t="s">
        <v>293</v>
      </c>
      <c r="L2944" t="s">
        <v>339</v>
      </c>
      <c r="M2944" t="s">
        <v>11816</v>
      </c>
      <c r="N2944" t="s">
        <v>53</v>
      </c>
      <c r="P2944" t="s">
        <v>47</v>
      </c>
      <c r="Q2944">
        <v>2013</v>
      </c>
      <c r="R2944">
        <v>2013</v>
      </c>
      <c r="T2944" t="s">
        <v>36</v>
      </c>
      <c r="U2944" t="s">
        <v>37</v>
      </c>
      <c r="V2944" t="s">
        <v>776</v>
      </c>
    </row>
    <row r="2945" spans="2:27" x14ac:dyDescent="0.35">
      <c r="B2945">
        <v>3076</v>
      </c>
      <c r="C2945" t="s">
        <v>83</v>
      </c>
      <c r="D2945" s="1" t="s">
        <v>11817</v>
      </c>
      <c r="E2945" t="s">
        <v>11818</v>
      </c>
      <c r="F2945" t="s">
        <v>273</v>
      </c>
      <c r="H2945" t="s">
        <v>86</v>
      </c>
      <c r="K2945" t="s">
        <v>4508</v>
      </c>
      <c r="L2945" t="s">
        <v>44</v>
      </c>
      <c r="N2945" t="s">
        <v>134</v>
      </c>
      <c r="P2945" t="s">
        <v>47</v>
      </c>
      <c r="Q2945">
        <v>2000</v>
      </c>
      <c r="T2945" t="s">
        <v>36</v>
      </c>
      <c r="U2945" t="s">
        <v>37</v>
      </c>
      <c r="V2945" t="s">
        <v>11819</v>
      </c>
    </row>
    <row r="2946" spans="2:27" x14ac:dyDescent="0.35">
      <c r="B2946">
        <v>3077</v>
      </c>
      <c r="C2946" t="s">
        <v>83</v>
      </c>
      <c r="D2946" s="1" t="s">
        <v>11820</v>
      </c>
      <c r="E2946" t="s">
        <v>11821</v>
      </c>
      <c r="F2946" t="s">
        <v>273</v>
      </c>
      <c r="H2946" t="s">
        <v>86</v>
      </c>
      <c r="K2946" t="s">
        <v>11822</v>
      </c>
      <c r="L2946" t="s">
        <v>75</v>
      </c>
      <c r="N2946" t="s">
        <v>53</v>
      </c>
      <c r="P2946" t="s">
        <v>54</v>
      </c>
      <c r="Q2946">
        <v>2009</v>
      </c>
      <c r="S2946">
        <v>2011</v>
      </c>
      <c r="T2946" t="s">
        <v>36</v>
      </c>
      <c r="U2946" t="s">
        <v>37</v>
      </c>
      <c r="V2946" t="s">
        <v>11823</v>
      </c>
    </row>
    <row r="2947" spans="2:27" x14ac:dyDescent="0.35">
      <c r="B2947">
        <v>3078</v>
      </c>
      <c r="C2947" t="s">
        <v>56</v>
      </c>
      <c r="D2947" t="s">
        <v>11824</v>
      </c>
      <c r="E2947" t="s">
        <v>11825</v>
      </c>
      <c r="F2947" t="s">
        <v>7</v>
      </c>
      <c r="H2947" t="s">
        <v>59</v>
      </c>
      <c r="K2947" t="s">
        <v>87</v>
      </c>
      <c r="L2947" t="s">
        <v>11826</v>
      </c>
      <c r="N2947" t="s">
        <v>53</v>
      </c>
      <c r="P2947" t="s">
        <v>47</v>
      </c>
      <c r="Q2947">
        <v>2012</v>
      </c>
      <c r="T2947" t="s">
        <v>36</v>
      </c>
      <c r="U2947" t="s">
        <v>37</v>
      </c>
      <c r="V2947" t="s">
        <v>11827</v>
      </c>
    </row>
    <row r="2948" spans="2:27" x14ac:dyDescent="0.35">
      <c r="B2948">
        <v>3080</v>
      </c>
      <c r="C2948" t="s">
        <v>83</v>
      </c>
      <c r="D2948" s="1" t="s">
        <v>11828</v>
      </c>
      <c r="E2948" t="s">
        <v>11829</v>
      </c>
      <c r="F2948" t="s">
        <v>273</v>
      </c>
      <c r="H2948" t="s">
        <v>86</v>
      </c>
      <c r="K2948" t="s">
        <v>11830</v>
      </c>
      <c r="L2948" t="s">
        <v>317</v>
      </c>
      <c r="M2948" t="s">
        <v>11831</v>
      </c>
      <c r="N2948" t="s">
        <v>34</v>
      </c>
      <c r="P2948" t="s">
        <v>54</v>
      </c>
      <c r="Q2948">
        <v>2007</v>
      </c>
      <c r="S2948">
        <v>2010</v>
      </c>
      <c r="T2948" t="s">
        <v>158</v>
      </c>
      <c r="U2948" t="s">
        <v>37</v>
      </c>
      <c r="V2948" t="s">
        <v>11832</v>
      </c>
      <c r="W2948" t="s">
        <v>11833</v>
      </c>
      <c r="X2948" t="s">
        <v>395</v>
      </c>
      <c r="Y2948">
        <v>35</v>
      </c>
      <c r="AA2948">
        <v>2025</v>
      </c>
    </row>
    <row r="2949" spans="2:27" x14ac:dyDescent="0.35">
      <c r="B2949">
        <v>3081</v>
      </c>
      <c r="C2949" t="s">
        <v>119</v>
      </c>
      <c r="D2949" t="s">
        <v>11834</v>
      </c>
      <c r="E2949" t="s">
        <v>11835</v>
      </c>
      <c r="F2949" t="s">
        <v>7</v>
      </c>
      <c r="H2949" t="s">
        <v>122</v>
      </c>
      <c r="K2949" t="s">
        <v>1279</v>
      </c>
      <c r="L2949" t="s">
        <v>32</v>
      </c>
      <c r="M2949" t="s">
        <v>11836</v>
      </c>
      <c r="N2949" t="s">
        <v>34</v>
      </c>
      <c r="P2949" t="s">
        <v>47</v>
      </c>
      <c r="Q2949">
        <v>2016</v>
      </c>
      <c r="S2949">
        <v>2030</v>
      </c>
      <c r="T2949" t="s">
        <v>158</v>
      </c>
      <c r="U2949" t="s">
        <v>37</v>
      </c>
      <c r="V2949" t="s">
        <v>11837</v>
      </c>
      <c r="X2949" t="s">
        <v>8268</v>
      </c>
      <c r="Y2949">
        <v>9500</v>
      </c>
      <c r="AA2949">
        <v>2023</v>
      </c>
    </row>
    <row r="2950" spans="2:27" x14ac:dyDescent="0.35">
      <c r="B2950">
        <v>3082</v>
      </c>
      <c r="C2950" t="s">
        <v>461</v>
      </c>
      <c r="D2950" t="s">
        <v>11838</v>
      </c>
      <c r="E2950" t="s">
        <v>11839</v>
      </c>
      <c r="F2950" t="s">
        <v>7</v>
      </c>
      <c r="H2950" t="s">
        <v>464</v>
      </c>
      <c r="K2950" t="s">
        <v>123</v>
      </c>
      <c r="L2950" t="s">
        <v>187</v>
      </c>
      <c r="M2950" t="s">
        <v>11840</v>
      </c>
      <c r="N2950" t="s">
        <v>189</v>
      </c>
      <c r="P2950" t="s">
        <v>47</v>
      </c>
      <c r="Q2950">
        <v>2013</v>
      </c>
      <c r="T2950" t="s">
        <v>36</v>
      </c>
      <c r="U2950" t="s">
        <v>37</v>
      </c>
      <c r="V2950" t="s">
        <v>11841</v>
      </c>
    </row>
    <row r="2951" spans="2:27" x14ac:dyDescent="0.35">
      <c r="B2951">
        <v>3083</v>
      </c>
      <c r="C2951" t="s">
        <v>177</v>
      </c>
      <c r="D2951" t="s">
        <v>11842</v>
      </c>
      <c r="E2951" t="s">
        <v>11843</v>
      </c>
      <c r="F2951" t="s">
        <v>7</v>
      </c>
      <c r="H2951" t="s">
        <v>180</v>
      </c>
      <c r="K2951" t="s">
        <v>11844</v>
      </c>
      <c r="L2951" t="s">
        <v>1264</v>
      </c>
      <c r="N2951" t="s">
        <v>223</v>
      </c>
      <c r="P2951" t="s">
        <v>54</v>
      </c>
      <c r="Q2951">
        <v>1979</v>
      </c>
      <c r="R2951">
        <v>1979</v>
      </c>
      <c r="S2951">
        <v>2010</v>
      </c>
      <c r="T2951" t="s">
        <v>36</v>
      </c>
      <c r="U2951" t="s">
        <v>37</v>
      </c>
      <c r="V2951" t="s">
        <v>11845</v>
      </c>
    </row>
    <row r="2952" spans="2:27" x14ac:dyDescent="0.35">
      <c r="B2952">
        <v>3085</v>
      </c>
      <c r="C2952" t="s">
        <v>91</v>
      </c>
      <c r="D2952" t="s">
        <v>11846</v>
      </c>
      <c r="E2952" t="s">
        <v>11847</v>
      </c>
      <c r="F2952" t="s">
        <v>7</v>
      </c>
      <c r="H2952" t="s">
        <v>94</v>
      </c>
      <c r="K2952" t="s">
        <v>1219</v>
      </c>
      <c r="L2952" t="s">
        <v>182</v>
      </c>
      <c r="N2952" t="s">
        <v>53</v>
      </c>
      <c r="P2952" t="s">
        <v>54</v>
      </c>
      <c r="Q2952">
        <v>2007</v>
      </c>
      <c r="T2952" t="s">
        <v>36</v>
      </c>
      <c r="U2952" t="s">
        <v>37</v>
      </c>
      <c r="V2952" t="s">
        <v>11848</v>
      </c>
    </row>
    <row r="2953" spans="2:27" x14ac:dyDescent="0.35">
      <c r="B2953">
        <v>3086</v>
      </c>
      <c r="C2953" t="s">
        <v>56</v>
      </c>
      <c r="D2953" t="s">
        <v>11849</v>
      </c>
      <c r="E2953" t="s">
        <v>11850</v>
      </c>
      <c r="F2953" t="s">
        <v>7</v>
      </c>
      <c r="H2953" t="s">
        <v>59</v>
      </c>
      <c r="K2953" t="s">
        <v>11851</v>
      </c>
      <c r="L2953" t="s">
        <v>416</v>
      </c>
      <c r="N2953" t="s">
        <v>134</v>
      </c>
      <c r="P2953" t="s">
        <v>47</v>
      </c>
      <c r="Q2953">
        <v>2002</v>
      </c>
      <c r="T2953" t="s">
        <v>36</v>
      </c>
      <c r="U2953" t="s">
        <v>37</v>
      </c>
      <c r="V2953" t="s">
        <v>11852</v>
      </c>
    </row>
    <row r="2954" spans="2:27" x14ac:dyDescent="0.35">
      <c r="B2954">
        <v>3087</v>
      </c>
      <c r="C2954" t="s">
        <v>177</v>
      </c>
      <c r="D2954" t="s">
        <v>11853</v>
      </c>
      <c r="E2954" t="s">
        <v>11854</v>
      </c>
      <c r="F2954" t="s">
        <v>7</v>
      </c>
      <c r="H2954" t="s">
        <v>180</v>
      </c>
      <c r="K2954" t="s">
        <v>11855</v>
      </c>
      <c r="L2954" t="s">
        <v>775</v>
      </c>
      <c r="N2954" t="s">
        <v>459</v>
      </c>
      <c r="P2954" t="s">
        <v>35</v>
      </c>
      <c r="Q2954">
        <v>2003</v>
      </c>
      <c r="T2954" t="s">
        <v>36</v>
      </c>
      <c r="U2954" t="s">
        <v>37</v>
      </c>
      <c r="V2954" t="s">
        <v>11856</v>
      </c>
    </row>
    <row r="2955" spans="2:27" x14ac:dyDescent="0.35">
      <c r="B2955">
        <v>3088</v>
      </c>
      <c r="C2955" t="s">
        <v>177</v>
      </c>
      <c r="D2955" t="s">
        <v>11857</v>
      </c>
      <c r="E2955" t="s">
        <v>11858</v>
      </c>
      <c r="F2955" t="s">
        <v>7</v>
      </c>
      <c r="H2955" t="s">
        <v>180</v>
      </c>
      <c r="K2955" t="s">
        <v>8809</v>
      </c>
      <c r="L2955" t="s">
        <v>586</v>
      </c>
      <c r="N2955" t="s">
        <v>532</v>
      </c>
      <c r="P2955" t="s">
        <v>47</v>
      </c>
      <c r="Q2955">
        <v>1995</v>
      </c>
      <c r="T2955" t="s">
        <v>36</v>
      </c>
      <c r="U2955" t="s">
        <v>37</v>
      </c>
      <c r="V2955" t="s">
        <v>11859</v>
      </c>
    </row>
    <row r="2956" spans="2:27" x14ac:dyDescent="0.35">
      <c r="B2956">
        <v>3089</v>
      </c>
      <c r="C2956" t="s">
        <v>83</v>
      </c>
      <c r="D2956" s="1" t="s">
        <v>11860</v>
      </c>
      <c r="E2956" t="s">
        <v>11861</v>
      </c>
      <c r="F2956" t="s">
        <v>7</v>
      </c>
      <c r="H2956" t="s">
        <v>86</v>
      </c>
      <c r="K2956" t="s">
        <v>1219</v>
      </c>
      <c r="L2956" t="s">
        <v>427</v>
      </c>
      <c r="N2956" t="s">
        <v>53</v>
      </c>
      <c r="P2956" t="s">
        <v>47</v>
      </c>
      <c r="Q2956">
        <v>2006</v>
      </c>
      <c r="T2956" t="s">
        <v>36</v>
      </c>
      <c r="U2956" t="s">
        <v>37</v>
      </c>
      <c r="V2956" t="s">
        <v>11862</v>
      </c>
    </row>
    <row r="2957" spans="2:27" ht="29" x14ac:dyDescent="0.35">
      <c r="B2957">
        <v>3090</v>
      </c>
      <c r="C2957" t="s">
        <v>83</v>
      </c>
      <c r="D2957" s="1" t="s">
        <v>11863</v>
      </c>
      <c r="E2957" t="s">
        <v>11864</v>
      </c>
      <c r="F2957" t="s">
        <v>7</v>
      </c>
      <c r="H2957" t="s">
        <v>86</v>
      </c>
      <c r="K2957" t="s">
        <v>11865</v>
      </c>
      <c r="L2957" t="s">
        <v>96</v>
      </c>
      <c r="M2957" t="s">
        <v>11866</v>
      </c>
      <c r="N2957" t="s">
        <v>53</v>
      </c>
      <c r="P2957" t="s">
        <v>54</v>
      </c>
      <c r="Q2957">
        <v>2003</v>
      </c>
      <c r="S2957">
        <v>2010</v>
      </c>
      <c r="T2957" t="s">
        <v>36</v>
      </c>
      <c r="U2957" t="s">
        <v>37</v>
      </c>
      <c r="V2957" t="s">
        <v>11867</v>
      </c>
    </row>
    <row r="2958" spans="2:27" x14ac:dyDescent="0.35">
      <c r="B2958">
        <v>3091</v>
      </c>
      <c r="C2958" t="s">
        <v>177</v>
      </c>
      <c r="D2958" t="s">
        <v>11868</v>
      </c>
      <c r="E2958" t="s">
        <v>11869</v>
      </c>
      <c r="F2958" t="s">
        <v>7</v>
      </c>
      <c r="H2958" t="s">
        <v>180</v>
      </c>
      <c r="K2958" t="s">
        <v>1007</v>
      </c>
      <c r="L2958" t="s">
        <v>586</v>
      </c>
      <c r="N2958" t="s">
        <v>532</v>
      </c>
      <c r="P2958" t="s">
        <v>47</v>
      </c>
      <c r="Q2958">
        <v>2002</v>
      </c>
      <c r="T2958" t="s">
        <v>36</v>
      </c>
      <c r="U2958" t="s">
        <v>37</v>
      </c>
      <c r="V2958" t="s">
        <v>11870</v>
      </c>
    </row>
    <row r="2959" spans="2:27" x14ac:dyDescent="0.35">
      <c r="B2959">
        <v>3092</v>
      </c>
      <c r="C2959" t="s">
        <v>65</v>
      </c>
      <c r="D2959" t="s">
        <v>11871</v>
      </c>
      <c r="E2959" t="s">
        <v>11872</v>
      </c>
      <c r="F2959" t="s">
        <v>7</v>
      </c>
      <c r="H2959" t="s">
        <v>68</v>
      </c>
      <c r="K2959" t="s">
        <v>4998</v>
      </c>
      <c r="L2959" t="s">
        <v>11873</v>
      </c>
      <c r="N2959" t="s">
        <v>53</v>
      </c>
      <c r="P2959" t="s">
        <v>47</v>
      </c>
      <c r="Q2959">
        <v>2005</v>
      </c>
      <c r="T2959" t="s">
        <v>36</v>
      </c>
      <c r="U2959" t="s">
        <v>37</v>
      </c>
    </row>
    <row r="2960" spans="2:27" x14ac:dyDescent="0.35">
      <c r="B2960">
        <v>3093</v>
      </c>
      <c r="C2960" t="s">
        <v>65</v>
      </c>
      <c r="D2960" t="s">
        <v>11874</v>
      </c>
      <c r="E2960" t="s">
        <v>11875</v>
      </c>
      <c r="F2960" t="s">
        <v>7</v>
      </c>
      <c r="H2960" t="s">
        <v>68</v>
      </c>
      <c r="K2960" t="s">
        <v>7138</v>
      </c>
      <c r="L2960" t="s">
        <v>635</v>
      </c>
      <c r="N2960" t="s">
        <v>53</v>
      </c>
      <c r="P2960" t="s">
        <v>444</v>
      </c>
      <c r="Q2960">
        <v>2005</v>
      </c>
      <c r="R2960">
        <v>2006</v>
      </c>
      <c r="T2960" t="s">
        <v>36</v>
      </c>
      <c r="U2960" t="s">
        <v>37</v>
      </c>
      <c r="V2960" t="s">
        <v>7066</v>
      </c>
    </row>
    <row r="2961" spans="1:22" x14ac:dyDescent="0.35">
      <c r="B2961">
        <v>3094</v>
      </c>
      <c r="C2961" t="s">
        <v>254</v>
      </c>
      <c r="D2961" t="s">
        <v>11876</v>
      </c>
      <c r="E2961" t="s">
        <v>11877</v>
      </c>
      <c r="F2961" t="s">
        <v>7</v>
      </c>
      <c r="H2961" t="s">
        <v>257</v>
      </c>
      <c r="K2961" t="s">
        <v>11878</v>
      </c>
      <c r="L2961" t="s">
        <v>722</v>
      </c>
      <c r="N2961" t="s">
        <v>134</v>
      </c>
      <c r="P2961" t="s">
        <v>35</v>
      </c>
      <c r="Q2961">
        <v>1999</v>
      </c>
      <c r="T2961" t="s">
        <v>36</v>
      </c>
      <c r="U2961" t="s">
        <v>37</v>
      </c>
      <c r="V2961" t="s">
        <v>11879</v>
      </c>
    </row>
    <row r="2962" spans="1:22" x14ac:dyDescent="0.35">
      <c r="B2962">
        <v>3095</v>
      </c>
      <c r="C2962" t="s">
        <v>39</v>
      </c>
      <c r="D2962" t="s">
        <v>11880</v>
      </c>
      <c r="E2962" t="s">
        <v>11881</v>
      </c>
      <c r="F2962" t="s">
        <v>7</v>
      </c>
      <c r="H2962" t="s">
        <v>42</v>
      </c>
      <c r="K2962" t="s">
        <v>11882</v>
      </c>
      <c r="L2962" t="s">
        <v>182</v>
      </c>
      <c r="N2962" t="s">
        <v>53</v>
      </c>
      <c r="P2962" t="s">
        <v>54</v>
      </c>
      <c r="Q2962">
        <v>2000</v>
      </c>
      <c r="T2962" t="s">
        <v>36</v>
      </c>
      <c r="U2962" t="s">
        <v>37</v>
      </c>
      <c r="V2962" t="s">
        <v>8752</v>
      </c>
    </row>
    <row r="2963" spans="1:22" x14ac:dyDescent="0.35">
      <c r="B2963">
        <v>3096</v>
      </c>
      <c r="C2963" t="s">
        <v>39</v>
      </c>
      <c r="D2963" t="s">
        <v>11883</v>
      </c>
      <c r="E2963" t="s">
        <v>11884</v>
      </c>
      <c r="F2963" t="s">
        <v>7</v>
      </c>
      <c r="H2963" t="s">
        <v>42</v>
      </c>
      <c r="K2963" t="s">
        <v>11885</v>
      </c>
      <c r="L2963" t="s">
        <v>3260</v>
      </c>
      <c r="N2963" t="s">
        <v>53</v>
      </c>
      <c r="P2963" t="s">
        <v>54</v>
      </c>
      <c r="Q2963">
        <v>1995</v>
      </c>
      <c r="S2963">
        <v>2008</v>
      </c>
      <c r="T2963" t="s">
        <v>36</v>
      </c>
      <c r="U2963" t="s">
        <v>37</v>
      </c>
      <c r="V2963" t="s">
        <v>11886</v>
      </c>
    </row>
    <row r="2964" spans="1:22" x14ac:dyDescent="0.35">
      <c r="B2964">
        <v>3097</v>
      </c>
      <c r="C2964" t="s">
        <v>112</v>
      </c>
      <c r="D2964" t="s">
        <v>11887</v>
      </c>
      <c r="E2964" t="s">
        <v>11888</v>
      </c>
      <c r="F2964" t="s">
        <v>273</v>
      </c>
      <c r="H2964" t="s">
        <v>115</v>
      </c>
      <c r="I2964" t="s">
        <v>7028</v>
      </c>
      <c r="K2964" t="s">
        <v>11889</v>
      </c>
      <c r="L2964" t="s">
        <v>416</v>
      </c>
      <c r="M2964" t="s">
        <v>11890</v>
      </c>
      <c r="N2964" t="s">
        <v>53</v>
      </c>
      <c r="P2964" t="s">
        <v>54</v>
      </c>
      <c r="Q2964">
        <v>2010</v>
      </c>
      <c r="S2964">
        <v>2013</v>
      </c>
      <c r="T2964" t="s">
        <v>36</v>
      </c>
      <c r="U2964" t="s">
        <v>37</v>
      </c>
      <c r="V2964" t="s">
        <v>11891</v>
      </c>
    </row>
    <row r="2965" spans="1:22" x14ac:dyDescent="0.35">
      <c r="B2965">
        <v>3098</v>
      </c>
      <c r="C2965" t="s">
        <v>112</v>
      </c>
      <c r="D2965" t="s">
        <v>11892</v>
      </c>
      <c r="E2965" t="s">
        <v>11893</v>
      </c>
      <c r="F2965" t="s">
        <v>273</v>
      </c>
      <c r="H2965" t="s">
        <v>115</v>
      </c>
      <c r="I2965" t="s">
        <v>5708</v>
      </c>
      <c r="K2965" t="s">
        <v>11894</v>
      </c>
      <c r="L2965" t="s">
        <v>416</v>
      </c>
      <c r="M2965" t="s">
        <v>11895</v>
      </c>
      <c r="N2965" t="s">
        <v>53</v>
      </c>
      <c r="O2965">
        <v>0</v>
      </c>
      <c r="P2965" t="s">
        <v>54</v>
      </c>
      <c r="Q2965">
        <v>2014</v>
      </c>
      <c r="T2965" t="s">
        <v>36</v>
      </c>
      <c r="U2965" t="s">
        <v>37</v>
      </c>
      <c r="V2965" t="s">
        <v>11896</v>
      </c>
    </row>
    <row r="2966" spans="1:22" x14ac:dyDescent="0.35">
      <c r="B2966">
        <v>3099</v>
      </c>
      <c r="C2966" t="s">
        <v>91</v>
      </c>
      <c r="D2966" t="s">
        <v>11897</v>
      </c>
      <c r="E2966" t="s">
        <v>11898</v>
      </c>
      <c r="F2966" t="s">
        <v>273</v>
      </c>
      <c r="H2966" t="s">
        <v>94</v>
      </c>
      <c r="I2966" t="s">
        <v>5812</v>
      </c>
      <c r="K2966" t="s">
        <v>74</v>
      </c>
      <c r="L2966" t="s">
        <v>75</v>
      </c>
      <c r="M2966" t="s">
        <v>11899</v>
      </c>
      <c r="N2966" t="s">
        <v>53</v>
      </c>
      <c r="P2966" t="s">
        <v>54</v>
      </c>
      <c r="Q2966">
        <v>2000</v>
      </c>
      <c r="T2966" t="s">
        <v>36</v>
      </c>
      <c r="U2966" t="s">
        <v>37</v>
      </c>
      <c r="V2966" t="s">
        <v>11900</v>
      </c>
    </row>
    <row r="2967" spans="1:22" x14ac:dyDescent="0.35">
      <c r="B2967">
        <v>3100</v>
      </c>
      <c r="C2967" t="s">
        <v>254</v>
      </c>
      <c r="D2967" t="s">
        <v>11901</v>
      </c>
      <c r="E2967" t="s">
        <v>11902</v>
      </c>
      <c r="F2967" t="s">
        <v>7</v>
      </c>
      <c r="H2967" t="s">
        <v>257</v>
      </c>
      <c r="K2967" t="s">
        <v>2185</v>
      </c>
      <c r="L2967" t="s">
        <v>44</v>
      </c>
      <c r="M2967" t="s">
        <v>11903</v>
      </c>
      <c r="N2967" t="s">
        <v>134</v>
      </c>
      <c r="P2967" t="s">
        <v>54</v>
      </c>
      <c r="Q2967">
        <v>2013</v>
      </c>
      <c r="R2967">
        <v>2013</v>
      </c>
      <c r="S2967">
        <f>2020</f>
        <v>2020</v>
      </c>
      <c r="T2967" t="s">
        <v>36</v>
      </c>
      <c r="U2967" t="s">
        <v>37</v>
      </c>
      <c r="V2967" t="s">
        <v>1192</v>
      </c>
    </row>
    <row r="2968" spans="1:22" x14ac:dyDescent="0.35">
      <c r="B2968">
        <v>3101</v>
      </c>
      <c r="C2968" t="s">
        <v>177</v>
      </c>
      <c r="D2968" t="s">
        <v>11904</v>
      </c>
      <c r="E2968" t="s">
        <v>11905</v>
      </c>
      <c r="F2968" t="s">
        <v>7</v>
      </c>
      <c r="H2968" t="s">
        <v>180</v>
      </c>
      <c r="K2968" t="s">
        <v>7052</v>
      </c>
      <c r="L2968" t="s">
        <v>317</v>
      </c>
      <c r="N2968" t="s">
        <v>532</v>
      </c>
      <c r="P2968" t="s">
        <v>54</v>
      </c>
      <c r="Q2968">
        <v>2009</v>
      </c>
      <c r="T2968" t="s">
        <v>36</v>
      </c>
      <c r="U2968" t="s">
        <v>37</v>
      </c>
      <c r="V2968" t="s">
        <v>11906</v>
      </c>
    </row>
    <row r="2969" spans="1:22" x14ac:dyDescent="0.35">
      <c r="B2969">
        <v>3102</v>
      </c>
      <c r="C2969" t="s">
        <v>302</v>
      </c>
      <c r="D2969" t="s">
        <v>11907</v>
      </c>
      <c r="E2969" t="s">
        <v>11908</v>
      </c>
      <c r="F2969" t="s">
        <v>7</v>
      </c>
      <c r="H2969" t="s">
        <v>305</v>
      </c>
      <c r="K2969" t="s">
        <v>11909</v>
      </c>
      <c r="L2969" t="s">
        <v>1982</v>
      </c>
      <c r="M2969" t="s">
        <v>11910</v>
      </c>
      <c r="N2969" t="s">
        <v>532</v>
      </c>
      <c r="P2969" t="s">
        <v>47</v>
      </c>
      <c r="Q2969">
        <v>2008</v>
      </c>
      <c r="T2969" t="s">
        <v>36</v>
      </c>
      <c r="U2969" t="s">
        <v>37</v>
      </c>
      <c r="V2969" t="s">
        <v>11911</v>
      </c>
    </row>
    <row r="2970" spans="1:22" x14ac:dyDescent="0.35">
      <c r="B2970">
        <v>3103</v>
      </c>
      <c r="C2970" t="s">
        <v>177</v>
      </c>
      <c r="D2970" t="s">
        <v>11912</v>
      </c>
      <c r="E2970" t="s">
        <v>11913</v>
      </c>
      <c r="F2970" t="s">
        <v>7</v>
      </c>
      <c r="H2970" t="s">
        <v>180</v>
      </c>
      <c r="K2970" t="s">
        <v>11914</v>
      </c>
      <c r="L2970" t="s">
        <v>1982</v>
      </c>
      <c r="N2970" t="s">
        <v>532</v>
      </c>
      <c r="P2970" t="s">
        <v>47</v>
      </c>
      <c r="Q2970">
        <v>1994</v>
      </c>
      <c r="R2970">
        <v>1994</v>
      </c>
      <c r="T2970" t="s">
        <v>36</v>
      </c>
      <c r="U2970" t="s">
        <v>37</v>
      </c>
      <c r="V2970" t="s">
        <v>11915</v>
      </c>
    </row>
    <row r="2971" spans="1:22" x14ac:dyDescent="0.35">
      <c r="B2971">
        <v>3104</v>
      </c>
      <c r="C2971" t="s">
        <v>177</v>
      </c>
      <c r="D2971" t="s">
        <v>11916</v>
      </c>
      <c r="E2971" t="s">
        <v>11917</v>
      </c>
      <c r="F2971" t="s">
        <v>7</v>
      </c>
      <c r="H2971" t="s">
        <v>180</v>
      </c>
      <c r="K2971" t="s">
        <v>6847</v>
      </c>
      <c r="L2971" t="s">
        <v>75</v>
      </c>
      <c r="N2971" t="s">
        <v>53</v>
      </c>
      <c r="P2971" t="s">
        <v>47</v>
      </c>
      <c r="Q2971">
        <v>1976</v>
      </c>
      <c r="T2971" t="s">
        <v>36</v>
      </c>
      <c r="U2971" t="s">
        <v>37</v>
      </c>
      <c r="V2971" t="s">
        <v>11918</v>
      </c>
    </row>
    <row r="2972" spans="1:22" x14ac:dyDescent="0.35">
      <c r="B2972">
        <v>3105</v>
      </c>
      <c r="C2972" t="s">
        <v>177</v>
      </c>
      <c r="D2972" t="s">
        <v>11919</v>
      </c>
      <c r="E2972" t="s">
        <v>11920</v>
      </c>
      <c r="F2972" t="s">
        <v>7</v>
      </c>
      <c r="H2972" t="s">
        <v>180</v>
      </c>
      <c r="K2972" t="s">
        <v>11921</v>
      </c>
      <c r="L2972" t="s">
        <v>75</v>
      </c>
      <c r="N2972" t="s">
        <v>605</v>
      </c>
      <c r="P2972" t="s">
        <v>35</v>
      </c>
      <c r="Q2972">
        <v>1976</v>
      </c>
      <c r="T2972" t="s">
        <v>36</v>
      </c>
      <c r="U2972" t="s">
        <v>37</v>
      </c>
      <c r="V2972" t="s">
        <v>11922</v>
      </c>
    </row>
    <row r="2973" spans="1:22" x14ac:dyDescent="0.35">
      <c r="A2973" s="7">
        <v>44562</v>
      </c>
      <c r="B2973">
        <v>3106</v>
      </c>
      <c r="C2973" t="s">
        <v>177</v>
      </c>
      <c r="D2973" t="s">
        <v>11923</v>
      </c>
      <c r="E2973" t="s">
        <v>11924</v>
      </c>
      <c r="F2973" t="s">
        <v>273</v>
      </c>
      <c r="H2973" t="s">
        <v>180</v>
      </c>
      <c r="K2973" t="s">
        <v>123</v>
      </c>
      <c r="L2973" t="s">
        <v>32</v>
      </c>
      <c r="N2973" t="s">
        <v>34</v>
      </c>
      <c r="P2973" t="s">
        <v>47</v>
      </c>
      <c r="Q2973">
        <v>2008</v>
      </c>
      <c r="T2973" t="s">
        <v>36</v>
      </c>
      <c r="U2973" t="s">
        <v>37</v>
      </c>
      <c r="V2973" t="s">
        <v>11925</v>
      </c>
    </row>
    <row r="2974" spans="1:22" x14ac:dyDescent="0.35">
      <c r="B2974">
        <v>3107</v>
      </c>
      <c r="C2974" t="s">
        <v>499</v>
      </c>
      <c r="D2974" t="s">
        <v>11926</v>
      </c>
      <c r="E2974" t="s">
        <v>11927</v>
      </c>
      <c r="F2974" t="s">
        <v>7</v>
      </c>
      <c r="H2974" t="s">
        <v>502</v>
      </c>
      <c r="K2974" t="s">
        <v>484</v>
      </c>
      <c r="L2974" t="s">
        <v>32</v>
      </c>
      <c r="N2974" t="s">
        <v>34</v>
      </c>
      <c r="P2974" t="s">
        <v>47</v>
      </c>
      <c r="Q2974">
        <v>2004</v>
      </c>
      <c r="T2974" t="s">
        <v>36</v>
      </c>
      <c r="U2974" t="s">
        <v>37</v>
      </c>
      <c r="V2974" t="s">
        <v>5672</v>
      </c>
    </row>
    <row r="2975" spans="1:22" x14ac:dyDescent="0.35">
      <c r="B2975">
        <v>3108</v>
      </c>
      <c r="C2975" t="s">
        <v>56</v>
      </c>
      <c r="D2975" t="s">
        <v>11928</v>
      </c>
      <c r="E2975" t="s">
        <v>11929</v>
      </c>
      <c r="F2975" t="s">
        <v>7</v>
      </c>
      <c r="H2975" t="s">
        <v>59</v>
      </c>
      <c r="K2975" t="s">
        <v>11930</v>
      </c>
      <c r="L2975" t="s">
        <v>317</v>
      </c>
      <c r="N2975" t="s">
        <v>53</v>
      </c>
      <c r="P2975" t="s">
        <v>47</v>
      </c>
      <c r="Q2975">
        <v>2006</v>
      </c>
      <c r="T2975" t="s">
        <v>36</v>
      </c>
      <c r="U2975" t="s">
        <v>37</v>
      </c>
      <c r="V2975" t="s">
        <v>11931</v>
      </c>
    </row>
    <row r="2976" spans="1:22" x14ac:dyDescent="0.35">
      <c r="B2976">
        <v>3109</v>
      </c>
      <c r="C2976" t="s">
        <v>27</v>
      </c>
      <c r="D2976" t="s">
        <v>11932</v>
      </c>
      <c r="E2976" t="s">
        <v>11933</v>
      </c>
      <c r="F2976" t="s">
        <v>7</v>
      </c>
      <c r="H2976" t="s">
        <v>30</v>
      </c>
      <c r="K2976" t="s">
        <v>11934</v>
      </c>
      <c r="L2976" t="s">
        <v>1171</v>
      </c>
      <c r="M2976" t="s">
        <v>11935</v>
      </c>
      <c r="N2976" t="s">
        <v>2116</v>
      </c>
      <c r="P2976" t="s">
        <v>47</v>
      </c>
      <c r="Q2976">
        <v>2005</v>
      </c>
      <c r="T2976" t="s">
        <v>36</v>
      </c>
      <c r="U2976" t="s">
        <v>37</v>
      </c>
      <c r="V2976" t="s">
        <v>11936</v>
      </c>
    </row>
    <row r="2977" spans="2:22" x14ac:dyDescent="0.35">
      <c r="B2977">
        <v>3110</v>
      </c>
      <c r="C2977" t="s">
        <v>461</v>
      </c>
      <c r="D2977" t="s">
        <v>11937</v>
      </c>
      <c r="E2977" t="s">
        <v>11938</v>
      </c>
      <c r="F2977" t="s">
        <v>7</v>
      </c>
      <c r="H2977" t="s">
        <v>464</v>
      </c>
      <c r="K2977" t="s">
        <v>503</v>
      </c>
      <c r="L2977" t="s">
        <v>75</v>
      </c>
      <c r="M2977" t="s">
        <v>11939</v>
      </c>
      <c r="N2977" t="s">
        <v>53</v>
      </c>
      <c r="P2977" t="s">
        <v>54</v>
      </c>
      <c r="Q2977">
        <v>2009</v>
      </c>
      <c r="R2977">
        <v>2009</v>
      </c>
      <c r="S2977">
        <v>2020</v>
      </c>
      <c r="T2977" t="s">
        <v>36</v>
      </c>
      <c r="U2977" t="s">
        <v>37</v>
      </c>
      <c r="V2977" t="s">
        <v>11940</v>
      </c>
    </row>
    <row r="2978" spans="2:22" x14ac:dyDescent="0.35">
      <c r="B2978">
        <v>3111</v>
      </c>
      <c r="C2978" t="s">
        <v>461</v>
      </c>
      <c r="D2978" t="s">
        <v>11941</v>
      </c>
      <c r="E2978" t="s">
        <v>11942</v>
      </c>
      <c r="F2978" t="s">
        <v>7</v>
      </c>
      <c r="H2978" t="s">
        <v>464</v>
      </c>
      <c r="K2978" t="s">
        <v>293</v>
      </c>
      <c r="L2978" t="s">
        <v>294</v>
      </c>
      <c r="N2978" t="s">
        <v>53</v>
      </c>
      <c r="P2978" t="s">
        <v>47</v>
      </c>
      <c r="Q2978">
        <v>2005</v>
      </c>
      <c r="T2978" t="s">
        <v>36</v>
      </c>
      <c r="U2978" t="s">
        <v>37</v>
      </c>
      <c r="V2978" t="s">
        <v>2236</v>
      </c>
    </row>
    <row r="2979" spans="2:22" x14ac:dyDescent="0.35">
      <c r="B2979">
        <v>3112</v>
      </c>
      <c r="C2979" t="s">
        <v>91</v>
      </c>
      <c r="D2979" t="s">
        <v>11943</v>
      </c>
      <c r="E2979" t="s">
        <v>11944</v>
      </c>
      <c r="F2979" t="s">
        <v>7</v>
      </c>
      <c r="H2979" t="s">
        <v>94</v>
      </c>
      <c r="K2979" t="s">
        <v>359</v>
      </c>
      <c r="L2979" t="s">
        <v>96</v>
      </c>
      <c r="N2979" t="s">
        <v>630</v>
      </c>
      <c r="P2979" t="s">
        <v>35</v>
      </c>
      <c r="Q2979">
        <v>1998</v>
      </c>
      <c r="T2979" t="s">
        <v>36</v>
      </c>
      <c r="U2979" t="s">
        <v>37</v>
      </c>
      <c r="V2979" t="s">
        <v>11945</v>
      </c>
    </row>
    <row r="2980" spans="2:22" x14ac:dyDescent="0.35">
      <c r="B2980">
        <v>3113</v>
      </c>
      <c r="C2980" t="s">
        <v>177</v>
      </c>
      <c r="D2980" t="s">
        <v>11946</v>
      </c>
      <c r="E2980" t="s">
        <v>11947</v>
      </c>
      <c r="F2980" t="s">
        <v>7</v>
      </c>
      <c r="H2980" t="s">
        <v>180</v>
      </c>
      <c r="K2980" t="s">
        <v>11855</v>
      </c>
      <c r="L2980" t="s">
        <v>75</v>
      </c>
      <c r="N2980" t="s">
        <v>53</v>
      </c>
      <c r="P2980" t="s">
        <v>47</v>
      </c>
      <c r="Q2980">
        <v>2001</v>
      </c>
      <c r="T2980" t="s">
        <v>36</v>
      </c>
      <c r="U2980" t="s">
        <v>37</v>
      </c>
      <c r="V2980" t="s">
        <v>11948</v>
      </c>
    </row>
    <row r="2981" spans="2:22" x14ac:dyDescent="0.35">
      <c r="B2981">
        <v>3114</v>
      </c>
      <c r="C2981" t="s">
        <v>177</v>
      </c>
      <c r="D2981" t="s">
        <v>11949</v>
      </c>
      <c r="E2981" t="s">
        <v>11950</v>
      </c>
      <c r="F2981" t="s">
        <v>7</v>
      </c>
      <c r="H2981" t="s">
        <v>180</v>
      </c>
      <c r="K2981" t="s">
        <v>11951</v>
      </c>
      <c r="L2981" t="s">
        <v>32</v>
      </c>
      <c r="N2981" t="s">
        <v>34</v>
      </c>
      <c r="P2981" t="s">
        <v>47</v>
      </c>
      <c r="Q2981">
        <v>2008</v>
      </c>
      <c r="T2981" t="s">
        <v>36</v>
      </c>
      <c r="U2981" t="s">
        <v>37</v>
      </c>
      <c r="V2981" t="s">
        <v>11952</v>
      </c>
    </row>
    <row r="2982" spans="2:22" x14ac:dyDescent="0.35">
      <c r="B2982">
        <v>3115</v>
      </c>
      <c r="C2982" t="s">
        <v>83</v>
      </c>
      <c r="D2982" s="1" t="s">
        <v>11953</v>
      </c>
      <c r="E2982" t="s">
        <v>11954</v>
      </c>
      <c r="F2982" t="s">
        <v>7</v>
      </c>
      <c r="H2982" t="s">
        <v>86</v>
      </c>
      <c r="K2982" t="s">
        <v>11955</v>
      </c>
      <c r="L2982" t="s">
        <v>317</v>
      </c>
      <c r="N2982" t="s">
        <v>34</v>
      </c>
      <c r="P2982" t="s">
        <v>54</v>
      </c>
      <c r="Q2982">
        <v>2004</v>
      </c>
      <c r="S2982">
        <v>2009</v>
      </c>
      <c r="T2982" t="s">
        <v>36</v>
      </c>
      <c r="U2982" t="s">
        <v>37</v>
      </c>
      <c r="V2982" t="s">
        <v>11956</v>
      </c>
    </row>
    <row r="2983" spans="2:22" x14ac:dyDescent="0.35">
      <c r="B2983">
        <v>3116</v>
      </c>
      <c r="C2983" t="s">
        <v>56</v>
      </c>
      <c r="D2983" t="s">
        <v>11957</v>
      </c>
      <c r="E2983" t="s">
        <v>11958</v>
      </c>
      <c r="F2983" t="s">
        <v>7</v>
      </c>
      <c r="H2983" t="s">
        <v>59</v>
      </c>
      <c r="K2983" t="s">
        <v>209</v>
      </c>
      <c r="L2983" t="s">
        <v>32</v>
      </c>
      <c r="N2983" t="s">
        <v>34</v>
      </c>
      <c r="P2983" t="s">
        <v>47</v>
      </c>
      <c r="Q2983">
        <v>1996</v>
      </c>
      <c r="T2983" t="s">
        <v>36</v>
      </c>
      <c r="U2983" t="s">
        <v>37</v>
      </c>
      <c r="V2983" t="s">
        <v>11959</v>
      </c>
    </row>
    <row r="2984" spans="2:22" x14ac:dyDescent="0.35">
      <c r="B2984">
        <v>3117</v>
      </c>
      <c r="C2984" t="s">
        <v>177</v>
      </c>
      <c r="D2984" t="s">
        <v>11960</v>
      </c>
      <c r="E2984" t="s">
        <v>11961</v>
      </c>
      <c r="F2984" t="s">
        <v>7</v>
      </c>
      <c r="H2984" t="s">
        <v>180</v>
      </c>
      <c r="K2984" t="s">
        <v>517</v>
      </c>
      <c r="L2984" t="s">
        <v>32</v>
      </c>
      <c r="N2984" t="s">
        <v>34</v>
      </c>
      <c r="P2984" t="s">
        <v>35</v>
      </c>
      <c r="Q2984">
        <v>1980</v>
      </c>
      <c r="T2984" t="s">
        <v>36</v>
      </c>
      <c r="U2984" t="s">
        <v>37</v>
      </c>
      <c r="V2984" t="s">
        <v>11962</v>
      </c>
    </row>
    <row r="2985" spans="2:22" x14ac:dyDescent="0.35">
      <c r="B2985">
        <v>3118</v>
      </c>
      <c r="C2985" t="s">
        <v>302</v>
      </c>
      <c r="D2985" t="s">
        <v>11963</v>
      </c>
      <c r="E2985" t="s">
        <v>11964</v>
      </c>
      <c r="F2985" t="s">
        <v>7</v>
      </c>
      <c r="H2985" t="s">
        <v>305</v>
      </c>
      <c r="K2985" t="s">
        <v>11965</v>
      </c>
      <c r="L2985" t="s">
        <v>32</v>
      </c>
      <c r="N2985" t="s">
        <v>34</v>
      </c>
      <c r="P2985" t="s">
        <v>47</v>
      </c>
      <c r="Q2985">
        <v>2006</v>
      </c>
      <c r="T2985" t="s">
        <v>36</v>
      </c>
      <c r="U2985" t="s">
        <v>37</v>
      </c>
      <c r="V2985" t="s">
        <v>1337</v>
      </c>
    </row>
    <row r="2986" spans="2:22" x14ac:dyDescent="0.35">
      <c r="B2986">
        <v>3119</v>
      </c>
      <c r="C2986" t="s">
        <v>407</v>
      </c>
      <c r="D2986" t="s">
        <v>11966</v>
      </c>
      <c r="E2986" t="s">
        <v>11967</v>
      </c>
      <c r="F2986" t="s">
        <v>273</v>
      </c>
      <c r="H2986" t="s">
        <v>410</v>
      </c>
      <c r="K2986" t="s">
        <v>469</v>
      </c>
      <c r="L2986" t="s">
        <v>317</v>
      </c>
      <c r="N2986" t="s">
        <v>34</v>
      </c>
      <c r="P2986" t="s">
        <v>444</v>
      </c>
      <c r="Q2986">
        <v>2004</v>
      </c>
      <c r="T2986" t="s">
        <v>36</v>
      </c>
      <c r="U2986" t="s">
        <v>37</v>
      </c>
      <c r="V2986" t="s">
        <v>11968</v>
      </c>
    </row>
    <row r="2987" spans="2:22" x14ac:dyDescent="0.35">
      <c r="B2987">
        <v>3120</v>
      </c>
      <c r="C2987" t="s">
        <v>407</v>
      </c>
      <c r="D2987" t="s">
        <v>11969</v>
      </c>
      <c r="E2987" t="s">
        <v>11970</v>
      </c>
      <c r="F2987" t="s">
        <v>273</v>
      </c>
      <c r="H2987" t="s">
        <v>410</v>
      </c>
      <c r="K2987" t="s">
        <v>517</v>
      </c>
      <c r="L2987" t="s">
        <v>317</v>
      </c>
      <c r="N2987" t="s">
        <v>34</v>
      </c>
      <c r="P2987" t="s">
        <v>444</v>
      </c>
      <c r="Q2987">
        <v>2004</v>
      </c>
      <c r="T2987" t="s">
        <v>36</v>
      </c>
      <c r="U2987" t="s">
        <v>37</v>
      </c>
      <c r="V2987" t="s">
        <v>11971</v>
      </c>
    </row>
    <row r="2988" spans="2:22" x14ac:dyDescent="0.35">
      <c r="B2988">
        <v>3121</v>
      </c>
      <c r="C2988" t="s">
        <v>128</v>
      </c>
      <c r="D2988" s="1" t="s">
        <v>11972</v>
      </c>
      <c r="E2988" t="s">
        <v>11973</v>
      </c>
      <c r="F2988" t="s">
        <v>7</v>
      </c>
      <c r="H2988" t="s">
        <v>131</v>
      </c>
      <c r="K2988" t="s">
        <v>80</v>
      </c>
      <c r="L2988" t="s">
        <v>32</v>
      </c>
      <c r="N2988" t="s">
        <v>34</v>
      </c>
      <c r="P2988" t="s">
        <v>54</v>
      </c>
      <c r="Q2988">
        <v>2003</v>
      </c>
      <c r="T2988" t="s">
        <v>36</v>
      </c>
      <c r="U2988" t="s">
        <v>37</v>
      </c>
      <c r="V2988" t="s">
        <v>11974</v>
      </c>
    </row>
    <row r="2989" spans="2:22" x14ac:dyDescent="0.35">
      <c r="B2989">
        <v>3122</v>
      </c>
      <c r="C2989" t="s">
        <v>407</v>
      </c>
      <c r="D2989" t="s">
        <v>11975</v>
      </c>
      <c r="E2989" t="s">
        <v>11976</v>
      </c>
      <c r="F2989" t="s">
        <v>7</v>
      </c>
      <c r="H2989" t="s">
        <v>410</v>
      </c>
      <c r="K2989" t="s">
        <v>11977</v>
      </c>
      <c r="L2989" t="s">
        <v>317</v>
      </c>
      <c r="N2989" t="s">
        <v>34</v>
      </c>
      <c r="P2989" t="s">
        <v>35</v>
      </c>
      <c r="Q2989">
        <v>2002</v>
      </c>
      <c r="S2989">
        <v>2007</v>
      </c>
      <c r="T2989" t="s">
        <v>36</v>
      </c>
      <c r="U2989" t="s">
        <v>37</v>
      </c>
      <c r="V2989" t="s">
        <v>11978</v>
      </c>
    </row>
    <row r="2990" spans="2:22" x14ac:dyDescent="0.35">
      <c r="B2990">
        <v>3123</v>
      </c>
      <c r="C2990" t="s">
        <v>128</v>
      </c>
      <c r="D2990" s="1" t="s">
        <v>11979</v>
      </c>
      <c r="E2990" t="s">
        <v>11980</v>
      </c>
      <c r="F2990" t="s">
        <v>7</v>
      </c>
      <c r="H2990" t="s">
        <v>131</v>
      </c>
      <c r="K2990" t="s">
        <v>11981</v>
      </c>
      <c r="L2990" t="s">
        <v>32</v>
      </c>
      <c r="N2990" t="s">
        <v>34</v>
      </c>
      <c r="P2990" t="s">
        <v>54</v>
      </c>
      <c r="Q2990">
        <v>2012</v>
      </c>
      <c r="S2990">
        <v>2017</v>
      </c>
      <c r="T2990" t="s">
        <v>36</v>
      </c>
      <c r="U2990" t="s">
        <v>37</v>
      </c>
      <c r="V2990" t="s">
        <v>11982</v>
      </c>
    </row>
    <row r="2991" spans="2:22" x14ac:dyDescent="0.35">
      <c r="B2991">
        <v>3124</v>
      </c>
      <c r="C2991" t="s">
        <v>177</v>
      </c>
      <c r="D2991" t="s">
        <v>11983</v>
      </c>
      <c r="E2991" t="s">
        <v>11984</v>
      </c>
      <c r="F2991" t="s">
        <v>7</v>
      </c>
      <c r="H2991" t="s">
        <v>180</v>
      </c>
      <c r="K2991" t="s">
        <v>11985</v>
      </c>
      <c r="L2991" t="s">
        <v>32</v>
      </c>
      <c r="N2991" t="s">
        <v>34</v>
      </c>
      <c r="P2991" t="s">
        <v>47</v>
      </c>
      <c r="Q2991">
        <v>1999</v>
      </c>
      <c r="T2991" t="s">
        <v>36</v>
      </c>
      <c r="U2991" t="s">
        <v>37</v>
      </c>
      <c r="V2991" t="s">
        <v>11986</v>
      </c>
    </row>
    <row r="2992" spans="2:22" x14ac:dyDescent="0.35">
      <c r="B2992">
        <v>3125</v>
      </c>
      <c r="C2992" t="s">
        <v>217</v>
      </c>
      <c r="D2992" t="s">
        <v>11987</v>
      </c>
      <c r="E2992" t="s">
        <v>11988</v>
      </c>
      <c r="F2992" t="s">
        <v>7</v>
      </c>
      <c r="H2992" t="s">
        <v>220</v>
      </c>
      <c r="K2992" t="s">
        <v>503</v>
      </c>
      <c r="L2992" t="s">
        <v>32</v>
      </c>
      <c r="M2992" t="s">
        <v>11989</v>
      </c>
      <c r="N2992" t="s">
        <v>34</v>
      </c>
      <c r="P2992" t="s">
        <v>47</v>
      </c>
      <c r="Q2992">
        <v>2014</v>
      </c>
      <c r="T2992" t="s">
        <v>36</v>
      </c>
      <c r="U2992" t="s">
        <v>37</v>
      </c>
      <c r="V2992" t="s">
        <v>11990</v>
      </c>
    </row>
    <row r="2993" spans="2:22" x14ac:dyDescent="0.35">
      <c r="B2993">
        <v>3126</v>
      </c>
      <c r="C2993" t="s">
        <v>177</v>
      </c>
      <c r="D2993" t="s">
        <v>11991</v>
      </c>
      <c r="E2993" t="s">
        <v>11992</v>
      </c>
      <c r="F2993" t="s">
        <v>7</v>
      </c>
      <c r="H2993" t="s">
        <v>180</v>
      </c>
      <c r="K2993" t="s">
        <v>11993</v>
      </c>
      <c r="L2993" t="s">
        <v>32</v>
      </c>
      <c r="N2993" t="s">
        <v>34</v>
      </c>
      <c r="P2993" t="s">
        <v>54</v>
      </c>
      <c r="Q2993">
        <v>2008</v>
      </c>
      <c r="T2993" t="s">
        <v>36</v>
      </c>
      <c r="U2993" t="s">
        <v>37</v>
      </c>
      <c r="V2993" t="s">
        <v>11994</v>
      </c>
    </row>
    <row r="2994" spans="2:22" x14ac:dyDescent="0.35">
      <c r="B2994">
        <v>3127</v>
      </c>
      <c r="C2994" t="s">
        <v>83</v>
      </c>
      <c r="D2994" s="1" t="s">
        <v>11995</v>
      </c>
      <c r="E2994" t="s">
        <v>11996</v>
      </c>
      <c r="F2994" t="s">
        <v>7</v>
      </c>
      <c r="H2994" t="s">
        <v>86</v>
      </c>
      <c r="K2994" t="s">
        <v>11997</v>
      </c>
      <c r="L2994" t="s">
        <v>202</v>
      </c>
      <c r="N2994" t="s">
        <v>53</v>
      </c>
      <c r="P2994" t="s">
        <v>47</v>
      </c>
      <c r="Q2994">
        <v>2001</v>
      </c>
      <c r="T2994" t="s">
        <v>36</v>
      </c>
      <c r="U2994" t="s">
        <v>37</v>
      </c>
      <c r="V2994" t="s">
        <v>11998</v>
      </c>
    </row>
    <row r="2995" spans="2:22" x14ac:dyDescent="0.35">
      <c r="B2995">
        <v>3128</v>
      </c>
      <c r="C2995" t="s">
        <v>56</v>
      </c>
      <c r="D2995" t="s">
        <v>11999</v>
      </c>
      <c r="E2995" t="s">
        <v>12000</v>
      </c>
      <c r="F2995" t="s">
        <v>7</v>
      </c>
      <c r="H2995" t="s">
        <v>59</v>
      </c>
      <c r="K2995" t="s">
        <v>12001</v>
      </c>
      <c r="L2995" t="s">
        <v>32</v>
      </c>
      <c r="N2995" t="s">
        <v>34</v>
      </c>
      <c r="P2995" t="s">
        <v>47</v>
      </c>
      <c r="Q2995">
        <v>1999</v>
      </c>
      <c r="T2995" t="s">
        <v>36</v>
      </c>
      <c r="U2995" t="s">
        <v>37</v>
      </c>
      <c r="V2995" t="s">
        <v>12002</v>
      </c>
    </row>
    <row r="2996" spans="2:22" x14ac:dyDescent="0.35">
      <c r="B2996">
        <v>3129</v>
      </c>
      <c r="C2996" t="s">
        <v>177</v>
      </c>
      <c r="D2996" t="s">
        <v>12003</v>
      </c>
      <c r="E2996" t="s">
        <v>12004</v>
      </c>
      <c r="F2996" t="s">
        <v>7</v>
      </c>
      <c r="H2996" t="s">
        <v>180</v>
      </c>
      <c r="K2996" t="s">
        <v>138</v>
      </c>
      <c r="L2996" t="s">
        <v>32</v>
      </c>
      <c r="N2996" t="s">
        <v>34</v>
      </c>
      <c r="P2996" t="s">
        <v>47</v>
      </c>
      <c r="Q2996">
        <v>2009</v>
      </c>
      <c r="T2996" t="s">
        <v>36</v>
      </c>
      <c r="U2996" t="s">
        <v>37</v>
      </c>
      <c r="V2996" t="s">
        <v>12005</v>
      </c>
    </row>
    <row r="2997" spans="2:22" x14ac:dyDescent="0.35">
      <c r="B2997">
        <v>3130</v>
      </c>
      <c r="C2997" t="s">
        <v>177</v>
      </c>
      <c r="D2997" t="s">
        <v>12006</v>
      </c>
      <c r="E2997" t="s">
        <v>12007</v>
      </c>
      <c r="F2997" t="s">
        <v>7</v>
      </c>
      <c r="H2997" t="s">
        <v>180</v>
      </c>
      <c r="K2997" t="s">
        <v>12008</v>
      </c>
      <c r="L2997" t="s">
        <v>32</v>
      </c>
      <c r="N2997" t="s">
        <v>34</v>
      </c>
      <c r="P2997" t="s">
        <v>54</v>
      </c>
      <c r="Q2997">
        <v>2003</v>
      </c>
      <c r="T2997" t="s">
        <v>36</v>
      </c>
      <c r="U2997" t="s">
        <v>37</v>
      </c>
      <c r="V2997" t="s">
        <v>12009</v>
      </c>
    </row>
    <row r="2998" spans="2:22" x14ac:dyDescent="0.35">
      <c r="B2998">
        <v>3131</v>
      </c>
      <c r="C2998" t="s">
        <v>177</v>
      </c>
      <c r="D2998" t="s">
        <v>12010</v>
      </c>
      <c r="E2998" t="s">
        <v>12011</v>
      </c>
      <c r="F2998" t="s">
        <v>7</v>
      </c>
      <c r="H2998" t="s">
        <v>180</v>
      </c>
      <c r="K2998" t="s">
        <v>2173</v>
      </c>
      <c r="L2998" t="s">
        <v>32</v>
      </c>
      <c r="N2998" t="s">
        <v>36</v>
      </c>
      <c r="P2998" t="s">
        <v>54</v>
      </c>
      <c r="Q2998">
        <v>1998</v>
      </c>
      <c r="T2998" t="s">
        <v>36</v>
      </c>
      <c r="U2998" t="s">
        <v>37</v>
      </c>
      <c r="V2998" t="s">
        <v>12012</v>
      </c>
    </row>
    <row r="2999" spans="2:22" x14ac:dyDescent="0.35">
      <c r="B2999">
        <v>3132</v>
      </c>
      <c r="C2999" t="s">
        <v>450</v>
      </c>
      <c r="D2999" t="s">
        <v>12013</v>
      </c>
      <c r="E2999" t="s">
        <v>12014</v>
      </c>
      <c r="F2999" t="s">
        <v>7</v>
      </c>
      <c r="H2999" t="s">
        <v>453</v>
      </c>
      <c r="K2999" t="s">
        <v>454</v>
      </c>
      <c r="L2999" t="s">
        <v>317</v>
      </c>
      <c r="N2999" t="s">
        <v>146</v>
      </c>
      <c r="P2999" t="s">
        <v>47</v>
      </c>
      <c r="Q2999">
        <v>2001</v>
      </c>
      <c r="T2999" t="s">
        <v>36</v>
      </c>
      <c r="U2999" t="s">
        <v>37</v>
      </c>
      <c r="V2999" t="s">
        <v>12015</v>
      </c>
    </row>
    <row r="3000" spans="2:22" x14ac:dyDescent="0.35">
      <c r="B3000">
        <v>3133</v>
      </c>
      <c r="C3000" t="s">
        <v>112</v>
      </c>
      <c r="D3000" t="s">
        <v>12016</v>
      </c>
      <c r="E3000" t="s">
        <v>12017</v>
      </c>
      <c r="F3000" t="s">
        <v>7</v>
      </c>
      <c r="H3000" t="s">
        <v>115</v>
      </c>
      <c r="K3000" t="s">
        <v>1062</v>
      </c>
      <c r="L3000" t="s">
        <v>75</v>
      </c>
      <c r="M3000" t="s">
        <v>12018</v>
      </c>
      <c r="N3000" t="s">
        <v>53</v>
      </c>
      <c r="P3000" t="s">
        <v>47</v>
      </c>
      <c r="Q3000">
        <v>2017</v>
      </c>
      <c r="T3000" t="s">
        <v>36</v>
      </c>
      <c r="U3000" t="s">
        <v>37</v>
      </c>
      <c r="V3000" t="s">
        <v>12019</v>
      </c>
    </row>
    <row r="3001" spans="2:22" x14ac:dyDescent="0.35">
      <c r="B3001">
        <v>3134</v>
      </c>
      <c r="C3001" t="s">
        <v>302</v>
      </c>
      <c r="D3001" t="s">
        <v>12020</v>
      </c>
      <c r="E3001" t="s">
        <v>12021</v>
      </c>
      <c r="F3001" t="s">
        <v>7</v>
      </c>
      <c r="H3001" t="s">
        <v>305</v>
      </c>
      <c r="K3001" t="s">
        <v>69</v>
      </c>
      <c r="L3001" t="s">
        <v>44</v>
      </c>
      <c r="N3001" t="s">
        <v>134</v>
      </c>
      <c r="P3001" t="s">
        <v>47</v>
      </c>
      <c r="Q3001">
        <v>2006</v>
      </c>
      <c r="T3001" t="s">
        <v>36</v>
      </c>
      <c r="U3001" t="s">
        <v>37</v>
      </c>
      <c r="V3001" t="s">
        <v>12022</v>
      </c>
    </row>
    <row r="3002" spans="2:22" x14ac:dyDescent="0.35">
      <c r="B3002">
        <v>3135</v>
      </c>
      <c r="C3002" t="s">
        <v>83</v>
      </c>
      <c r="D3002" s="1" t="s">
        <v>12023</v>
      </c>
      <c r="E3002" t="s">
        <v>12024</v>
      </c>
      <c r="F3002" t="s">
        <v>7</v>
      </c>
      <c r="H3002" t="s">
        <v>86</v>
      </c>
      <c r="K3002" t="s">
        <v>770</v>
      </c>
      <c r="L3002" t="s">
        <v>1991</v>
      </c>
      <c r="M3002" t="s">
        <v>12025</v>
      </c>
      <c r="N3002" t="s">
        <v>2014</v>
      </c>
      <c r="P3002" t="s">
        <v>47</v>
      </c>
      <c r="Q3002">
        <v>2014</v>
      </c>
      <c r="T3002" t="s">
        <v>36</v>
      </c>
      <c r="U3002" t="s">
        <v>37</v>
      </c>
      <c r="V3002" t="s">
        <v>12026</v>
      </c>
    </row>
    <row r="3003" spans="2:22" x14ac:dyDescent="0.35">
      <c r="B3003">
        <v>3136</v>
      </c>
      <c r="C3003" t="s">
        <v>177</v>
      </c>
      <c r="D3003" t="s">
        <v>12027</v>
      </c>
      <c r="E3003" t="s">
        <v>12028</v>
      </c>
      <c r="F3003" t="s">
        <v>273</v>
      </c>
      <c r="H3003" t="s">
        <v>180</v>
      </c>
      <c r="I3003" t="s">
        <v>731</v>
      </c>
      <c r="K3003" t="s">
        <v>12029</v>
      </c>
      <c r="L3003" t="s">
        <v>258</v>
      </c>
      <c r="M3003" t="s">
        <v>12030</v>
      </c>
      <c r="N3003" t="s">
        <v>63</v>
      </c>
      <c r="P3003" t="s">
        <v>47</v>
      </c>
      <c r="Q3003">
        <v>2018</v>
      </c>
      <c r="T3003" t="s">
        <v>36</v>
      </c>
      <c r="U3003" t="s">
        <v>37</v>
      </c>
      <c r="V3003" t="s">
        <v>12031</v>
      </c>
    </row>
    <row r="3004" spans="2:22" x14ac:dyDescent="0.35">
      <c r="B3004">
        <v>3137</v>
      </c>
      <c r="C3004" t="s">
        <v>91</v>
      </c>
      <c r="D3004" t="s">
        <v>12032</v>
      </c>
      <c r="E3004" t="s">
        <v>12033</v>
      </c>
      <c r="F3004" t="s">
        <v>7</v>
      </c>
      <c r="H3004" t="s">
        <v>94</v>
      </c>
      <c r="K3004" t="s">
        <v>12034</v>
      </c>
      <c r="L3004" t="s">
        <v>44</v>
      </c>
      <c r="N3004" t="s">
        <v>568</v>
      </c>
      <c r="P3004" t="s">
        <v>54</v>
      </c>
      <c r="Q3004">
        <v>2005</v>
      </c>
      <c r="S3004">
        <v>2007</v>
      </c>
      <c r="T3004" t="s">
        <v>36</v>
      </c>
      <c r="U3004" t="s">
        <v>37</v>
      </c>
      <c r="V3004" t="s">
        <v>12035</v>
      </c>
    </row>
    <row r="3005" spans="2:22" x14ac:dyDescent="0.35">
      <c r="B3005">
        <v>3138</v>
      </c>
      <c r="C3005" t="s">
        <v>39</v>
      </c>
      <c r="D3005" t="s">
        <v>12036</v>
      </c>
      <c r="E3005" t="s">
        <v>12037</v>
      </c>
      <c r="F3005" t="s">
        <v>7</v>
      </c>
      <c r="H3005" t="s">
        <v>42</v>
      </c>
      <c r="K3005" t="s">
        <v>51</v>
      </c>
      <c r="L3005" t="s">
        <v>96</v>
      </c>
      <c r="N3005" t="s">
        <v>53</v>
      </c>
      <c r="P3005" t="s">
        <v>47</v>
      </c>
      <c r="Q3005">
        <v>2000</v>
      </c>
      <c r="T3005" t="s">
        <v>36</v>
      </c>
      <c r="U3005" t="s">
        <v>37</v>
      </c>
      <c r="V3005" t="s">
        <v>12038</v>
      </c>
    </row>
    <row r="3006" spans="2:22" x14ac:dyDescent="0.35">
      <c r="B3006">
        <v>3139</v>
      </c>
      <c r="C3006" t="s">
        <v>39</v>
      </c>
      <c r="D3006" t="s">
        <v>12039</v>
      </c>
      <c r="E3006" t="s">
        <v>12040</v>
      </c>
      <c r="F3006" t="s">
        <v>7</v>
      </c>
      <c r="H3006" t="s">
        <v>42</v>
      </c>
      <c r="K3006" t="s">
        <v>51</v>
      </c>
      <c r="L3006" t="s">
        <v>75</v>
      </c>
      <c r="N3006" t="s">
        <v>134</v>
      </c>
      <c r="P3006" t="s">
        <v>54</v>
      </c>
      <c r="Q3006">
        <v>2002</v>
      </c>
      <c r="T3006" t="s">
        <v>36</v>
      </c>
      <c r="U3006" t="s">
        <v>37</v>
      </c>
      <c r="V3006" t="s">
        <v>12041</v>
      </c>
    </row>
    <row r="3007" spans="2:22" x14ac:dyDescent="0.35">
      <c r="B3007">
        <v>3140</v>
      </c>
      <c r="C3007" t="s">
        <v>461</v>
      </c>
      <c r="D3007" t="s">
        <v>12042</v>
      </c>
      <c r="E3007" t="s">
        <v>12043</v>
      </c>
      <c r="F3007" t="s">
        <v>7</v>
      </c>
      <c r="H3007" t="s">
        <v>464</v>
      </c>
      <c r="K3007" t="s">
        <v>3740</v>
      </c>
      <c r="L3007" t="s">
        <v>294</v>
      </c>
      <c r="N3007" t="s">
        <v>532</v>
      </c>
      <c r="P3007" t="s">
        <v>47</v>
      </c>
      <c r="Q3007">
        <v>2008</v>
      </c>
      <c r="T3007" t="s">
        <v>36</v>
      </c>
      <c r="U3007" t="s">
        <v>37</v>
      </c>
      <c r="V3007" t="s">
        <v>12044</v>
      </c>
    </row>
    <row r="3008" spans="2:22" x14ac:dyDescent="0.35">
      <c r="B3008">
        <v>3141</v>
      </c>
      <c r="C3008" t="s">
        <v>461</v>
      </c>
      <c r="D3008" t="s">
        <v>12045</v>
      </c>
      <c r="E3008" t="s">
        <v>12046</v>
      </c>
      <c r="F3008" t="s">
        <v>7</v>
      </c>
      <c r="H3008" t="s">
        <v>464</v>
      </c>
      <c r="K3008" t="s">
        <v>12047</v>
      </c>
      <c r="L3008" t="s">
        <v>44</v>
      </c>
      <c r="N3008" t="s">
        <v>134</v>
      </c>
      <c r="P3008" t="s">
        <v>47</v>
      </c>
      <c r="Q3008">
        <v>2008</v>
      </c>
      <c r="T3008" t="s">
        <v>36</v>
      </c>
      <c r="U3008" t="s">
        <v>365</v>
      </c>
      <c r="V3008" t="s">
        <v>12048</v>
      </c>
    </row>
    <row r="3009" spans="2:27" x14ac:dyDescent="0.35">
      <c r="B3009">
        <v>3143</v>
      </c>
      <c r="C3009" t="s">
        <v>461</v>
      </c>
      <c r="D3009" t="s">
        <v>12049</v>
      </c>
      <c r="E3009" t="s">
        <v>12050</v>
      </c>
      <c r="F3009" t="s">
        <v>7</v>
      </c>
      <c r="H3009" t="s">
        <v>464</v>
      </c>
      <c r="K3009" t="s">
        <v>12051</v>
      </c>
      <c r="L3009" t="s">
        <v>32</v>
      </c>
      <c r="M3009" t="s">
        <v>12052</v>
      </c>
      <c r="N3009" t="s">
        <v>34</v>
      </c>
      <c r="P3009" t="s">
        <v>54</v>
      </c>
      <c r="Q3009">
        <v>2003</v>
      </c>
      <c r="T3009" t="s">
        <v>36</v>
      </c>
      <c r="U3009" t="s">
        <v>37</v>
      </c>
      <c r="V3009" t="s">
        <v>12053</v>
      </c>
    </row>
    <row r="3010" spans="2:27" x14ac:dyDescent="0.35">
      <c r="B3010">
        <v>3144</v>
      </c>
      <c r="C3010" t="s">
        <v>461</v>
      </c>
      <c r="D3010" t="s">
        <v>12054</v>
      </c>
      <c r="E3010" t="s">
        <v>12055</v>
      </c>
      <c r="F3010" t="s">
        <v>7</v>
      </c>
      <c r="H3010" t="s">
        <v>464</v>
      </c>
      <c r="K3010" t="s">
        <v>1781</v>
      </c>
      <c r="L3010" t="s">
        <v>317</v>
      </c>
      <c r="N3010" t="s">
        <v>134</v>
      </c>
      <c r="P3010" t="s">
        <v>47</v>
      </c>
      <c r="Q3010">
        <v>2015</v>
      </c>
      <c r="T3010" t="s">
        <v>36</v>
      </c>
      <c r="U3010" t="s">
        <v>37</v>
      </c>
      <c r="V3010" t="s">
        <v>2236</v>
      </c>
    </row>
    <row r="3011" spans="2:27" x14ac:dyDescent="0.35">
      <c r="B3011">
        <v>3146</v>
      </c>
      <c r="C3011" t="s">
        <v>461</v>
      </c>
      <c r="D3011" t="s">
        <v>12056</v>
      </c>
      <c r="E3011" t="s">
        <v>12057</v>
      </c>
      <c r="F3011" t="s">
        <v>7</v>
      </c>
      <c r="H3011" t="s">
        <v>464</v>
      </c>
      <c r="K3011" t="s">
        <v>293</v>
      </c>
      <c r="L3011" t="s">
        <v>294</v>
      </c>
      <c r="N3011" t="s">
        <v>53</v>
      </c>
      <c r="P3011" t="s">
        <v>47</v>
      </c>
      <c r="Q3011">
        <v>2008</v>
      </c>
      <c r="T3011" t="s">
        <v>36</v>
      </c>
      <c r="U3011" t="s">
        <v>37</v>
      </c>
      <c r="V3011" t="s">
        <v>2236</v>
      </c>
    </row>
    <row r="3012" spans="2:27" x14ac:dyDescent="0.35">
      <c r="B3012">
        <v>3147</v>
      </c>
      <c r="C3012" t="s">
        <v>302</v>
      </c>
      <c r="D3012" t="s">
        <v>12058</v>
      </c>
      <c r="E3012" t="s">
        <v>12059</v>
      </c>
      <c r="F3012" t="s">
        <v>7</v>
      </c>
      <c r="H3012" t="s">
        <v>305</v>
      </c>
      <c r="K3012" t="s">
        <v>12060</v>
      </c>
      <c r="L3012" t="s">
        <v>1922</v>
      </c>
      <c r="M3012" t="s">
        <v>12061</v>
      </c>
      <c r="N3012" t="s">
        <v>53</v>
      </c>
      <c r="P3012" t="s">
        <v>444</v>
      </c>
      <c r="Q3012">
        <v>2017</v>
      </c>
      <c r="T3012" t="s">
        <v>158</v>
      </c>
      <c r="U3012" t="s">
        <v>37</v>
      </c>
      <c r="V3012" t="s">
        <v>12062</v>
      </c>
      <c r="W3012" t="s">
        <v>12063</v>
      </c>
      <c r="X3012" t="s">
        <v>12064</v>
      </c>
      <c r="Y3012" t="s">
        <v>12065</v>
      </c>
      <c r="Z3012" t="s">
        <v>7011</v>
      </c>
      <c r="AA3012" t="s">
        <v>5907</v>
      </c>
    </row>
    <row r="3013" spans="2:27" x14ac:dyDescent="0.35">
      <c r="B3013">
        <v>3148</v>
      </c>
      <c r="C3013" t="s">
        <v>83</v>
      </c>
      <c r="D3013" s="1" t="s">
        <v>12066</v>
      </c>
      <c r="E3013" t="s">
        <v>12067</v>
      </c>
      <c r="F3013" t="s">
        <v>273</v>
      </c>
      <c r="H3013" t="s">
        <v>86</v>
      </c>
      <c r="K3013" t="s">
        <v>80</v>
      </c>
      <c r="L3013" t="s">
        <v>317</v>
      </c>
      <c r="M3013" t="s">
        <v>12068</v>
      </c>
      <c r="N3013" t="s">
        <v>34</v>
      </c>
      <c r="P3013" t="s">
        <v>47</v>
      </c>
      <c r="Q3013">
        <v>2008</v>
      </c>
      <c r="T3013" t="s">
        <v>36</v>
      </c>
      <c r="U3013" t="s">
        <v>37</v>
      </c>
      <c r="V3013" t="s">
        <v>12069</v>
      </c>
    </row>
    <row r="3014" spans="2:27" x14ac:dyDescent="0.35">
      <c r="B3014">
        <v>3149</v>
      </c>
      <c r="C3014" t="s">
        <v>461</v>
      </c>
      <c r="D3014" t="s">
        <v>12070</v>
      </c>
      <c r="E3014" t="s">
        <v>12071</v>
      </c>
      <c r="F3014" t="s">
        <v>7</v>
      </c>
      <c r="H3014" t="s">
        <v>464</v>
      </c>
      <c r="K3014" t="s">
        <v>12072</v>
      </c>
      <c r="L3014" t="s">
        <v>416</v>
      </c>
      <c r="M3014" t="s">
        <v>12073</v>
      </c>
      <c r="N3014" t="s">
        <v>117</v>
      </c>
      <c r="P3014" t="s">
        <v>47</v>
      </c>
      <c r="Q3014">
        <v>2002</v>
      </c>
      <c r="T3014" t="s">
        <v>36</v>
      </c>
      <c r="U3014" t="s">
        <v>37</v>
      </c>
      <c r="V3014" t="s">
        <v>2236</v>
      </c>
    </row>
    <row r="3015" spans="2:27" x14ac:dyDescent="0.35">
      <c r="B3015">
        <v>3150</v>
      </c>
      <c r="C3015" t="s">
        <v>461</v>
      </c>
      <c r="D3015" t="s">
        <v>12074</v>
      </c>
      <c r="E3015" t="s">
        <v>12075</v>
      </c>
      <c r="F3015" t="s">
        <v>7</v>
      </c>
      <c r="H3015" t="s">
        <v>464</v>
      </c>
      <c r="K3015" t="s">
        <v>12076</v>
      </c>
      <c r="L3015" t="s">
        <v>416</v>
      </c>
      <c r="N3015" t="s">
        <v>134</v>
      </c>
      <c r="P3015" t="s">
        <v>47</v>
      </c>
      <c r="Q3015">
        <v>2017</v>
      </c>
      <c r="T3015" t="s">
        <v>36</v>
      </c>
      <c r="U3015" t="s">
        <v>37</v>
      </c>
      <c r="V3015" t="s">
        <v>2236</v>
      </c>
    </row>
    <row r="3016" spans="2:27" x14ac:dyDescent="0.35">
      <c r="B3016">
        <v>3151</v>
      </c>
      <c r="C3016" t="s">
        <v>112</v>
      </c>
      <c r="D3016" t="s">
        <v>12077</v>
      </c>
      <c r="E3016" t="s">
        <v>12078</v>
      </c>
      <c r="F3016" t="s">
        <v>7</v>
      </c>
      <c r="H3016" t="s">
        <v>115</v>
      </c>
      <c r="K3016" t="s">
        <v>2234</v>
      </c>
      <c r="L3016" t="s">
        <v>44</v>
      </c>
      <c r="N3016" t="s">
        <v>134</v>
      </c>
      <c r="P3016" t="s">
        <v>47</v>
      </c>
      <c r="Q3016">
        <v>2014</v>
      </c>
      <c r="T3016" t="s">
        <v>36</v>
      </c>
      <c r="U3016" t="s">
        <v>365</v>
      </c>
      <c r="V3016" t="s">
        <v>12079</v>
      </c>
    </row>
    <row r="3017" spans="2:27" x14ac:dyDescent="0.35">
      <c r="B3017">
        <v>3152</v>
      </c>
      <c r="C3017" t="s">
        <v>112</v>
      </c>
      <c r="D3017" t="s">
        <v>12080</v>
      </c>
      <c r="E3017" t="s">
        <v>12081</v>
      </c>
      <c r="F3017" t="s">
        <v>7</v>
      </c>
      <c r="H3017" t="s">
        <v>115</v>
      </c>
      <c r="K3017" t="s">
        <v>12082</v>
      </c>
      <c r="L3017" t="s">
        <v>1982</v>
      </c>
      <c r="M3017" t="s">
        <v>12083</v>
      </c>
      <c r="N3017" t="s">
        <v>532</v>
      </c>
      <c r="P3017" t="s">
        <v>47</v>
      </c>
      <c r="Q3017">
        <v>2016</v>
      </c>
      <c r="T3017" t="s">
        <v>36</v>
      </c>
      <c r="U3017" t="s">
        <v>37</v>
      </c>
      <c r="V3017" t="s">
        <v>12084</v>
      </c>
    </row>
    <row r="3018" spans="2:27" x14ac:dyDescent="0.35">
      <c r="B3018">
        <v>3153</v>
      </c>
      <c r="C3018" t="s">
        <v>112</v>
      </c>
      <c r="D3018" t="s">
        <v>12085</v>
      </c>
      <c r="E3018" t="s">
        <v>12086</v>
      </c>
      <c r="F3018" t="s">
        <v>7</v>
      </c>
      <c r="H3018" t="s">
        <v>115</v>
      </c>
      <c r="K3018" t="s">
        <v>1467</v>
      </c>
      <c r="L3018" t="s">
        <v>1982</v>
      </c>
      <c r="M3018" t="s">
        <v>12087</v>
      </c>
      <c r="N3018" t="s">
        <v>904</v>
      </c>
      <c r="P3018" t="s">
        <v>47</v>
      </c>
      <c r="Q3018">
        <v>2018</v>
      </c>
      <c r="S3018">
        <v>2021</v>
      </c>
      <c r="T3018" t="s">
        <v>36</v>
      </c>
      <c r="U3018" t="s">
        <v>37</v>
      </c>
      <c r="V3018" t="s">
        <v>12088</v>
      </c>
    </row>
    <row r="3019" spans="2:27" x14ac:dyDescent="0.35">
      <c r="B3019">
        <v>3154</v>
      </c>
      <c r="C3019" t="s">
        <v>112</v>
      </c>
      <c r="D3019" t="s">
        <v>12089</v>
      </c>
      <c r="E3019" t="s">
        <v>12090</v>
      </c>
      <c r="F3019" t="s">
        <v>7</v>
      </c>
      <c r="H3019" t="s">
        <v>115</v>
      </c>
      <c r="K3019" t="s">
        <v>686</v>
      </c>
      <c r="L3019" t="s">
        <v>182</v>
      </c>
      <c r="M3019" t="s">
        <v>12091</v>
      </c>
      <c r="N3019" t="s">
        <v>53</v>
      </c>
      <c r="P3019" t="s">
        <v>47</v>
      </c>
      <c r="Q3019">
        <v>2006</v>
      </c>
      <c r="T3019" t="s">
        <v>36</v>
      </c>
      <c r="U3019" t="s">
        <v>37</v>
      </c>
      <c r="V3019" t="s">
        <v>12092</v>
      </c>
    </row>
    <row r="3020" spans="2:27" x14ac:dyDescent="0.35">
      <c r="B3020">
        <v>3155</v>
      </c>
      <c r="C3020" t="s">
        <v>112</v>
      </c>
      <c r="D3020" t="s">
        <v>12093</v>
      </c>
      <c r="E3020" t="s">
        <v>12094</v>
      </c>
      <c r="F3020" t="s">
        <v>7</v>
      </c>
      <c r="H3020" t="s">
        <v>115</v>
      </c>
      <c r="K3020" t="s">
        <v>8362</v>
      </c>
      <c r="L3020" t="s">
        <v>88</v>
      </c>
      <c r="M3020" t="s">
        <v>12095</v>
      </c>
      <c r="N3020" t="s">
        <v>53</v>
      </c>
      <c r="P3020" t="s">
        <v>47</v>
      </c>
      <c r="Q3020">
        <v>2018</v>
      </c>
      <c r="T3020" t="s">
        <v>36</v>
      </c>
      <c r="U3020" t="s">
        <v>37</v>
      </c>
      <c r="V3020" t="s">
        <v>12096</v>
      </c>
    </row>
    <row r="3021" spans="2:27" x14ac:dyDescent="0.35">
      <c r="B3021">
        <v>3156</v>
      </c>
      <c r="C3021" t="s">
        <v>112</v>
      </c>
      <c r="D3021" t="s">
        <v>12097</v>
      </c>
      <c r="E3021" t="s">
        <v>12098</v>
      </c>
      <c r="F3021" t="s">
        <v>7</v>
      </c>
      <c r="H3021" t="s">
        <v>115</v>
      </c>
      <c r="K3021" t="s">
        <v>12099</v>
      </c>
      <c r="L3021" t="s">
        <v>182</v>
      </c>
      <c r="M3021" t="s">
        <v>12100</v>
      </c>
      <c r="N3021" t="s">
        <v>53</v>
      </c>
      <c r="P3021" t="s">
        <v>47</v>
      </c>
      <c r="Q3021">
        <v>2019</v>
      </c>
      <c r="T3021" t="s">
        <v>36</v>
      </c>
      <c r="U3021" t="s">
        <v>37</v>
      </c>
      <c r="V3021" t="s">
        <v>12096</v>
      </c>
    </row>
    <row r="3022" spans="2:27" x14ac:dyDescent="0.35">
      <c r="B3022">
        <v>3157</v>
      </c>
      <c r="C3022" t="s">
        <v>112</v>
      </c>
      <c r="D3022" t="s">
        <v>12101</v>
      </c>
      <c r="E3022" t="s">
        <v>12102</v>
      </c>
      <c r="F3022" t="s">
        <v>7</v>
      </c>
      <c r="H3022" t="s">
        <v>115</v>
      </c>
      <c r="K3022" t="s">
        <v>293</v>
      </c>
      <c r="L3022" t="s">
        <v>294</v>
      </c>
      <c r="M3022" t="s">
        <v>12103</v>
      </c>
      <c r="N3022" t="s">
        <v>53</v>
      </c>
      <c r="P3022" t="s">
        <v>47</v>
      </c>
      <c r="Q3022">
        <v>2017</v>
      </c>
      <c r="T3022" t="s">
        <v>36</v>
      </c>
      <c r="U3022" t="s">
        <v>37</v>
      </c>
      <c r="V3022" t="s">
        <v>12104</v>
      </c>
    </row>
    <row r="3023" spans="2:27" x14ac:dyDescent="0.35">
      <c r="B3023">
        <v>3158</v>
      </c>
      <c r="C3023" t="s">
        <v>112</v>
      </c>
      <c r="D3023" t="s">
        <v>12105</v>
      </c>
      <c r="E3023" t="s">
        <v>12106</v>
      </c>
      <c r="F3023" t="s">
        <v>7</v>
      </c>
      <c r="H3023" t="s">
        <v>115</v>
      </c>
      <c r="K3023" t="s">
        <v>293</v>
      </c>
      <c r="L3023" t="s">
        <v>2109</v>
      </c>
      <c r="M3023" t="s">
        <v>12107</v>
      </c>
      <c r="N3023" t="s">
        <v>53</v>
      </c>
      <c r="P3023" t="s">
        <v>47</v>
      </c>
      <c r="Q3023">
        <v>2017</v>
      </c>
      <c r="T3023" t="s">
        <v>36</v>
      </c>
      <c r="U3023" t="s">
        <v>37</v>
      </c>
      <c r="V3023" t="s">
        <v>12108</v>
      </c>
    </row>
    <row r="3024" spans="2:27" x14ac:dyDescent="0.35">
      <c r="B3024">
        <v>3159</v>
      </c>
      <c r="C3024" t="s">
        <v>112</v>
      </c>
      <c r="D3024" t="s">
        <v>12109</v>
      </c>
      <c r="E3024" t="s">
        <v>12110</v>
      </c>
      <c r="F3024" t="s">
        <v>7</v>
      </c>
      <c r="H3024" t="s">
        <v>115</v>
      </c>
      <c r="K3024" t="s">
        <v>2835</v>
      </c>
      <c r="L3024" t="s">
        <v>96</v>
      </c>
      <c r="M3024" t="s">
        <v>12111</v>
      </c>
      <c r="N3024" t="s">
        <v>904</v>
      </c>
      <c r="P3024" t="s">
        <v>47</v>
      </c>
      <c r="Q3024">
        <v>2006</v>
      </c>
      <c r="T3024" t="s">
        <v>36</v>
      </c>
      <c r="U3024" t="s">
        <v>37</v>
      </c>
      <c r="V3024" t="s">
        <v>12112</v>
      </c>
    </row>
    <row r="3025" spans="2:22" x14ac:dyDescent="0.35">
      <c r="B3025">
        <v>3160</v>
      </c>
      <c r="C3025" t="s">
        <v>702</v>
      </c>
      <c r="D3025" t="s">
        <v>12113</v>
      </c>
      <c r="E3025" t="s">
        <v>4292</v>
      </c>
      <c r="F3025" t="s">
        <v>7</v>
      </c>
      <c r="H3025" t="s">
        <v>705</v>
      </c>
      <c r="K3025" t="s">
        <v>5898</v>
      </c>
      <c r="L3025" t="s">
        <v>44</v>
      </c>
      <c r="M3025" t="s">
        <v>12114</v>
      </c>
      <c r="N3025" t="s">
        <v>5900</v>
      </c>
      <c r="P3025" t="s">
        <v>35</v>
      </c>
      <c r="Q3025">
        <v>2016</v>
      </c>
      <c r="S3025">
        <v>2020</v>
      </c>
      <c r="T3025" t="s">
        <v>158</v>
      </c>
      <c r="U3025" t="s">
        <v>37</v>
      </c>
      <c r="V3025" t="s">
        <v>5901</v>
      </c>
    </row>
    <row r="3026" spans="2:22" x14ac:dyDescent="0.35">
      <c r="B3026">
        <v>3163</v>
      </c>
      <c r="C3026" t="s">
        <v>702</v>
      </c>
      <c r="D3026" t="s">
        <v>12115</v>
      </c>
      <c r="E3026" t="s">
        <v>12116</v>
      </c>
      <c r="F3026" t="s">
        <v>7</v>
      </c>
      <c r="H3026" t="s">
        <v>705</v>
      </c>
      <c r="K3026" t="s">
        <v>469</v>
      </c>
      <c r="L3026" t="s">
        <v>32</v>
      </c>
      <c r="M3026" t="s">
        <v>12117</v>
      </c>
      <c r="N3026" t="s">
        <v>34</v>
      </c>
      <c r="P3026" t="s">
        <v>47</v>
      </c>
      <c r="Q3026">
        <v>2016</v>
      </c>
      <c r="T3026" t="s">
        <v>36</v>
      </c>
      <c r="U3026" t="s">
        <v>37</v>
      </c>
      <c r="V3026" t="s">
        <v>12118</v>
      </c>
    </row>
    <row r="3027" spans="2:22" x14ac:dyDescent="0.35">
      <c r="B3027">
        <v>3164</v>
      </c>
      <c r="C3027" t="s">
        <v>702</v>
      </c>
      <c r="D3027" t="s">
        <v>12119</v>
      </c>
      <c r="E3027" t="s">
        <v>12120</v>
      </c>
      <c r="F3027" t="s">
        <v>7</v>
      </c>
      <c r="H3027" t="s">
        <v>705</v>
      </c>
      <c r="K3027" t="s">
        <v>469</v>
      </c>
      <c r="L3027" t="s">
        <v>3783</v>
      </c>
      <c r="M3027" t="s">
        <v>12121</v>
      </c>
      <c r="N3027" t="s">
        <v>34</v>
      </c>
      <c r="P3027" t="s">
        <v>47</v>
      </c>
      <c r="Q3027">
        <v>2017</v>
      </c>
      <c r="T3027" t="s">
        <v>36</v>
      </c>
      <c r="U3027" t="s">
        <v>37</v>
      </c>
      <c r="V3027" t="s">
        <v>12118</v>
      </c>
    </row>
    <row r="3028" spans="2:22" x14ac:dyDescent="0.35">
      <c r="B3028">
        <v>3165</v>
      </c>
      <c r="C3028" t="s">
        <v>702</v>
      </c>
      <c r="D3028" t="s">
        <v>12122</v>
      </c>
      <c r="E3028" t="s">
        <v>12123</v>
      </c>
      <c r="F3028" t="s">
        <v>7</v>
      </c>
      <c r="H3028" t="s">
        <v>705</v>
      </c>
      <c r="K3028" t="s">
        <v>12124</v>
      </c>
      <c r="L3028" t="s">
        <v>317</v>
      </c>
      <c r="M3028" t="s">
        <v>12125</v>
      </c>
      <c r="N3028" t="s">
        <v>34</v>
      </c>
      <c r="P3028" t="s">
        <v>47</v>
      </c>
      <c r="Q3028">
        <v>2019</v>
      </c>
      <c r="T3028" t="s">
        <v>36</v>
      </c>
      <c r="U3028" t="s">
        <v>37</v>
      </c>
      <c r="V3028" t="s">
        <v>12118</v>
      </c>
    </row>
    <row r="3029" spans="2:22" x14ac:dyDescent="0.35">
      <c r="B3029">
        <v>3166</v>
      </c>
      <c r="C3029" t="s">
        <v>702</v>
      </c>
      <c r="D3029" t="s">
        <v>12126</v>
      </c>
      <c r="E3029" t="s">
        <v>12127</v>
      </c>
      <c r="F3029" t="s">
        <v>7</v>
      </c>
      <c r="H3029" t="s">
        <v>705</v>
      </c>
      <c r="K3029" t="s">
        <v>12128</v>
      </c>
      <c r="L3029" t="s">
        <v>416</v>
      </c>
      <c r="M3029" t="s">
        <v>12129</v>
      </c>
      <c r="N3029" t="s">
        <v>53</v>
      </c>
      <c r="P3029" t="s">
        <v>54</v>
      </c>
      <c r="Q3029">
        <v>2017</v>
      </c>
      <c r="R3029">
        <v>2018</v>
      </c>
      <c r="S3029">
        <v>2019</v>
      </c>
      <c r="T3029" t="s">
        <v>36</v>
      </c>
      <c r="U3029" t="s">
        <v>37</v>
      </c>
      <c r="V3029" t="s">
        <v>12118</v>
      </c>
    </row>
    <row r="3030" spans="2:22" x14ac:dyDescent="0.35">
      <c r="B3030">
        <v>3167</v>
      </c>
      <c r="C3030" t="s">
        <v>702</v>
      </c>
      <c r="D3030" t="s">
        <v>12130</v>
      </c>
      <c r="E3030" t="s">
        <v>12131</v>
      </c>
      <c r="F3030" t="s">
        <v>7</v>
      </c>
      <c r="H3030" t="s">
        <v>705</v>
      </c>
      <c r="K3030" t="s">
        <v>1203</v>
      </c>
      <c r="L3030" t="s">
        <v>182</v>
      </c>
      <c r="M3030" t="s">
        <v>12132</v>
      </c>
      <c r="N3030" t="s">
        <v>53</v>
      </c>
      <c r="P3030" t="s">
        <v>47</v>
      </c>
      <c r="Q3030">
        <v>1999</v>
      </c>
      <c r="T3030" t="s">
        <v>36</v>
      </c>
      <c r="U3030" t="s">
        <v>37</v>
      </c>
      <c r="V3030" t="s">
        <v>12118</v>
      </c>
    </row>
    <row r="3031" spans="2:22" x14ac:dyDescent="0.35">
      <c r="B3031">
        <v>3168</v>
      </c>
      <c r="C3031" t="s">
        <v>702</v>
      </c>
      <c r="D3031" t="s">
        <v>12133</v>
      </c>
      <c r="E3031" t="s">
        <v>12134</v>
      </c>
      <c r="F3031" t="s">
        <v>7</v>
      </c>
      <c r="H3031" t="s">
        <v>705</v>
      </c>
      <c r="K3031" t="s">
        <v>1467</v>
      </c>
      <c r="L3031" t="s">
        <v>202</v>
      </c>
      <c r="M3031" t="s">
        <v>12135</v>
      </c>
      <c r="N3031" t="s">
        <v>34</v>
      </c>
      <c r="P3031" t="s">
        <v>47</v>
      </c>
      <c r="Q3031">
        <v>2018</v>
      </c>
      <c r="T3031" t="s">
        <v>36</v>
      </c>
      <c r="U3031" t="s">
        <v>37</v>
      </c>
      <c r="V3031" t="s">
        <v>12118</v>
      </c>
    </row>
    <row r="3032" spans="2:22" x14ac:dyDescent="0.35">
      <c r="B3032">
        <v>3169</v>
      </c>
      <c r="C3032" t="s">
        <v>702</v>
      </c>
      <c r="D3032" t="s">
        <v>12136</v>
      </c>
      <c r="E3032" t="s">
        <v>12137</v>
      </c>
      <c r="F3032" t="s">
        <v>7</v>
      </c>
      <c r="H3032" t="s">
        <v>705</v>
      </c>
      <c r="K3032" t="s">
        <v>5439</v>
      </c>
      <c r="L3032" t="s">
        <v>427</v>
      </c>
      <c r="M3032" t="s">
        <v>12138</v>
      </c>
      <c r="N3032" t="s">
        <v>605</v>
      </c>
      <c r="P3032" t="s">
        <v>47</v>
      </c>
      <c r="Q3032">
        <v>2018</v>
      </c>
      <c r="T3032" t="s">
        <v>36</v>
      </c>
      <c r="U3032" t="s">
        <v>37</v>
      </c>
      <c r="V3032" t="s">
        <v>12139</v>
      </c>
    </row>
    <row r="3033" spans="2:22" x14ac:dyDescent="0.35">
      <c r="B3033">
        <v>3170</v>
      </c>
      <c r="C3033" t="s">
        <v>702</v>
      </c>
      <c r="D3033" t="s">
        <v>12140</v>
      </c>
      <c r="E3033" t="s">
        <v>12141</v>
      </c>
      <c r="F3033" t="s">
        <v>7</v>
      </c>
      <c r="H3033" t="s">
        <v>705</v>
      </c>
      <c r="K3033" t="s">
        <v>6450</v>
      </c>
      <c r="L3033" t="s">
        <v>294</v>
      </c>
      <c r="M3033" t="s">
        <v>12142</v>
      </c>
      <c r="N3033" t="s">
        <v>53</v>
      </c>
      <c r="P3033" t="s">
        <v>47</v>
      </c>
      <c r="Q3033">
        <v>2017</v>
      </c>
      <c r="T3033" t="s">
        <v>36</v>
      </c>
      <c r="U3033" t="s">
        <v>37</v>
      </c>
      <c r="V3033" t="s">
        <v>12139</v>
      </c>
    </row>
    <row r="3034" spans="2:22" x14ac:dyDescent="0.35">
      <c r="B3034">
        <v>3171</v>
      </c>
      <c r="C3034" t="s">
        <v>702</v>
      </c>
      <c r="D3034" t="s">
        <v>12143</v>
      </c>
      <c r="E3034" t="s">
        <v>12144</v>
      </c>
      <c r="F3034" t="s">
        <v>7</v>
      </c>
      <c r="H3034" t="s">
        <v>705</v>
      </c>
      <c r="K3034" t="s">
        <v>484</v>
      </c>
      <c r="L3034" t="s">
        <v>96</v>
      </c>
      <c r="M3034" t="s">
        <v>12145</v>
      </c>
      <c r="N3034" t="s">
        <v>34</v>
      </c>
      <c r="P3034" t="s">
        <v>47</v>
      </c>
      <c r="Q3034">
        <v>2004</v>
      </c>
      <c r="T3034" t="s">
        <v>36</v>
      </c>
      <c r="U3034" t="s">
        <v>37</v>
      </c>
      <c r="V3034" t="s">
        <v>12118</v>
      </c>
    </row>
    <row r="3035" spans="2:22" x14ac:dyDescent="0.35">
      <c r="B3035">
        <v>3172</v>
      </c>
      <c r="C3035" t="s">
        <v>702</v>
      </c>
      <c r="D3035" t="s">
        <v>12146</v>
      </c>
      <c r="E3035" t="s">
        <v>12147</v>
      </c>
      <c r="F3035" t="s">
        <v>7</v>
      </c>
      <c r="H3035" t="s">
        <v>705</v>
      </c>
      <c r="K3035" t="s">
        <v>503</v>
      </c>
      <c r="L3035" t="s">
        <v>61</v>
      </c>
      <c r="M3035" t="s">
        <v>12148</v>
      </c>
      <c r="N3035" t="s">
        <v>63</v>
      </c>
      <c r="P3035" t="s">
        <v>47</v>
      </c>
      <c r="Q3035">
        <v>2017</v>
      </c>
      <c r="T3035" t="s">
        <v>36</v>
      </c>
      <c r="U3035" t="s">
        <v>37</v>
      </c>
      <c r="V3035" t="s">
        <v>12118</v>
      </c>
    </row>
    <row r="3036" spans="2:22" x14ac:dyDescent="0.35">
      <c r="B3036">
        <v>3173</v>
      </c>
      <c r="C3036" t="s">
        <v>702</v>
      </c>
      <c r="D3036" t="s">
        <v>12149</v>
      </c>
      <c r="E3036" t="s">
        <v>12150</v>
      </c>
      <c r="F3036" t="s">
        <v>7</v>
      </c>
      <c r="H3036" t="s">
        <v>705</v>
      </c>
      <c r="K3036" t="s">
        <v>123</v>
      </c>
      <c r="L3036" t="s">
        <v>187</v>
      </c>
      <c r="M3036" t="s">
        <v>12151</v>
      </c>
      <c r="N3036" t="s">
        <v>189</v>
      </c>
      <c r="P3036" t="s">
        <v>47</v>
      </c>
      <c r="Q3036">
        <v>2018</v>
      </c>
      <c r="T3036" t="s">
        <v>36</v>
      </c>
      <c r="U3036" t="s">
        <v>37</v>
      </c>
      <c r="V3036" t="s">
        <v>12118</v>
      </c>
    </row>
    <row r="3037" spans="2:22" x14ac:dyDescent="0.35">
      <c r="B3037">
        <v>3176</v>
      </c>
      <c r="C3037" t="s">
        <v>702</v>
      </c>
      <c r="D3037" t="s">
        <v>12152</v>
      </c>
      <c r="E3037" t="s">
        <v>12153</v>
      </c>
      <c r="F3037" t="s">
        <v>7</v>
      </c>
      <c r="H3037" t="s">
        <v>705</v>
      </c>
      <c r="K3037" t="s">
        <v>12154</v>
      </c>
      <c r="L3037" t="s">
        <v>543</v>
      </c>
      <c r="M3037" t="s">
        <v>12155</v>
      </c>
      <c r="N3037" t="s">
        <v>189</v>
      </c>
      <c r="P3037" t="s">
        <v>47</v>
      </c>
      <c r="Q3037">
        <v>2019</v>
      </c>
      <c r="T3037" t="s">
        <v>36</v>
      </c>
      <c r="U3037" t="s">
        <v>37</v>
      </c>
      <c r="V3037" t="s">
        <v>12118</v>
      </c>
    </row>
    <row r="3038" spans="2:22" x14ac:dyDescent="0.35">
      <c r="B3038">
        <v>3177</v>
      </c>
      <c r="C3038" t="s">
        <v>702</v>
      </c>
      <c r="D3038" t="s">
        <v>12156</v>
      </c>
      <c r="E3038" t="s">
        <v>12157</v>
      </c>
      <c r="F3038" t="s">
        <v>7</v>
      </c>
      <c r="H3038" t="s">
        <v>705</v>
      </c>
      <c r="K3038" t="s">
        <v>12158</v>
      </c>
      <c r="L3038" t="s">
        <v>44</v>
      </c>
      <c r="M3038" t="s">
        <v>12159</v>
      </c>
      <c r="N3038" t="s">
        <v>2102</v>
      </c>
      <c r="P3038" t="s">
        <v>47</v>
      </c>
      <c r="Q3038">
        <v>2019</v>
      </c>
      <c r="R3038">
        <v>2019</v>
      </c>
      <c r="T3038" t="s">
        <v>36</v>
      </c>
      <c r="U3038" t="s">
        <v>5920</v>
      </c>
      <c r="V3038" t="s">
        <v>12160</v>
      </c>
    </row>
    <row r="3039" spans="2:22" x14ac:dyDescent="0.35">
      <c r="B3039">
        <v>3178</v>
      </c>
      <c r="C3039" t="s">
        <v>1283</v>
      </c>
      <c r="D3039" t="s">
        <v>12161</v>
      </c>
      <c r="E3039" t="s">
        <v>7960</v>
      </c>
      <c r="F3039" t="s">
        <v>7</v>
      </c>
      <c r="H3039" t="s">
        <v>1286</v>
      </c>
      <c r="K3039" t="s">
        <v>2189</v>
      </c>
      <c r="L3039" t="s">
        <v>44</v>
      </c>
      <c r="M3039" t="s">
        <v>12162</v>
      </c>
      <c r="N3039" t="s">
        <v>134</v>
      </c>
      <c r="P3039" t="s">
        <v>47</v>
      </c>
      <c r="Q3039">
        <v>2019</v>
      </c>
      <c r="S3039">
        <f>2024</f>
        <v>2024</v>
      </c>
      <c r="T3039" t="s">
        <v>36</v>
      </c>
      <c r="U3039" t="s">
        <v>37</v>
      </c>
      <c r="V3039" t="s">
        <v>12163</v>
      </c>
    </row>
    <row r="3040" spans="2:22" x14ac:dyDescent="0.35">
      <c r="B3040">
        <v>3179</v>
      </c>
      <c r="C3040" t="s">
        <v>1283</v>
      </c>
      <c r="D3040" t="s">
        <v>12164</v>
      </c>
      <c r="E3040" t="s">
        <v>12165</v>
      </c>
      <c r="F3040" t="s">
        <v>7</v>
      </c>
      <c r="H3040" t="s">
        <v>1286</v>
      </c>
      <c r="K3040" t="s">
        <v>11525</v>
      </c>
      <c r="L3040" t="s">
        <v>32</v>
      </c>
      <c r="M3040" t="s">
        <v>12166</v>
      </c>
      <c r="N3040" t="s">
        <v>34</v>
      </c>
      <c r="P3040" t="s">
        <v>47</v>
      </c>
      <c r="Q3040">
        <v>2018</v>
      </c>
      <c r="T3040" t="s">
        <v>36</v>
      </c>
      <c r="U3040" t="s">
        <v>37</v>
      </c>
      <c r="V3040" t="s">
        <v>12163</v>
      </c>
    </row>
    <row r="3041" spans="2:27" x14ac:dyDescent="0.35">
      <c r="B3041">
        <v>3180</v>
      </c>
      <c r="C3041" t="s">
        <v>1283</v>
      </c>
      <c r="D3041" t="s">
        <v>12167</v>
      </c>
      <c r="E3041" t="s">
        <v>12168</v>
      </c>
      <c r="F3041" t="s">
        <v>7</v>
      </c>
      <c r="H3041" t="s">
        <v>1286</v>
      </c>
      <c r="K3041" t="s">
        <v>12169</v>
      </c>
      <c r="L3041" t="s">
        <v>993</v>
      </c>
      <c r="M3041" t="s">
        <v>12170</v>
      </c>
      <c r="N3041" t="s">
        <v>53</v>
      </c>
      <c r="P3041" t="s">
        <v>47</v>
      </c>
      <c r="Q3041">
        <v>2005</v>
      </c>
      <c r="T3041" t="s">
        <v>36</v>
      </c>
      <c r="U3041" t="s">
        <v>37</v>
      </c>
      <c r="V3041" t="s">
        <v>12163</v>
      </c>
    </row>
    <row r="3042" spans="2:27" x14ac:dyDescent="0.35">
      <c r="B3042">
        <v>3182</v>
      </c>
      <c r="C3042" t="s">
        <v>1283</v>
      </c>
      <c r="D3042" t="s">
        <v>12171</v>
      </c>
      <c r="E3042" t="s">
        <v>12172</v>
      </c>
      <c r="F3042" t="s">
        <v>7</v>
      </c>
      <c r="H3042" t="s">
        <v>1286</v>
      </c>
      <c r="K3042" t="s">
        <v>87</v>
      </c>
      <c r="L3042" t="s">
        <v>88</v>
      </c>
      <c r="M3042" t="s">
        <v>12173</v>
      </c>
      <c r="N3042" t="s">
        <v>53</v>
      </c>
      <c r="P3042" t="s">
        <v>47</v>
      </c>
      <c r="Q3042">
        <v>2002</v>
      </c>
      <c r="T3042" t="s">
        <v>36</v>
      </c>
      <c r="U3042" t="s">
        <v>37</v>
      </c>
      <c r="V3042" t="s">
        <v>12174</v>
      </c>
    </row>
    <row r="3043" spans="2:27" x14ac:dyDescent="0.35">
      <c r="B3043">
        <v>3183</v>
      </c>
      <c r="C3043" t="s">
        <v>1283</v>
      </c>
      <c r="D3043" t="s">
        <v>12175</v>
      </c>
      <c r="E3043" t="s">
        <v>12176</v>
      </c>
      <c r="F3043" t="s">
        <v>7</v>
      </c>
      <c r="H3043" t="s">
        <v>1286</v>
      </c>
      <c r="K3043" t="s">
        <v>496</v>
      </c>
      <c r="L3043" t="s">
        <v>88</v>
      </c>
      <c r="M3043" t="s">
        <v>12177</v>
      </c>
      <c r="N3043" t="s">
        <v>53</v>
      </c>
      <c r="P3043" t="s">
        <v>47</v>
      </c>
      <c r="Q3043">
        <v>2015</v>
      </c>
      <c r="T3043" t="s">
        <v>36</v>
      </c>
      <c r="U3043" t="s">
        <v>37</v>
      </c>
      <c r="V3043" t="s">
        <v>12178</v>
      </c>
    </row>
    <row r="3044" spans="2:27" x14ac:dyDescent="0.35">
      <c r="B3044">
        <v>3184</v>
      </c>
      <c r="C3044" t="s">
        <v>1283</v>
      </c>
      <c r="D3044" t="s">
        <v>12179</v>
      </c>
      <c r="E3044" t="s">
        <v>12180</v>
      </c>
      <c r="F3044" t="s">
        <v>7</v>
      </c>
      <c r="H3044" t="s">
        <v>1286</v>
      </c>
      <c r="K3044" t="s">
        <v>293</v>
      </c>
      <c r="L3044" t="s">
        <v>1908</v>
      </c>
      <c r="M3044" t="s">
        <v>12181</v>
      </c>
      <c r="N3044" t="s">
        <v>53</v>
      </c>
      <c r="O3044">
        <v>3</v>
      </c>
      <c r="P3044" t="s">
        <v>47</v>
      </c>
      <c r="Q3044">
        <v>2009</v>
      </c>
      <c r="T3044" t="s">
        <v>36</v>
      </c>
      <c r="U3044" t="s">
        <v>37</v>
      </c>
      <c r="V3044" t="s">
        <v>12182</v>
      </c>
    </row>
    <row r="3045" spans="2:27" x14ac:dyDescent="0.35">
      <c r="B3045">
        <v>3185</v>
      </c>
      <c r="C3045" t="s">
        <v>1283</v>
      </c>
      <c r="D3045" t="s">
        <v>12183</v>
      </c>
      <c r="E3045" t="s">
        <v>12184</v>
      </c>
      <c r="F3045" t="s">
        <v>7</v>
      </c>
      <c r="H3045" t="s">
        <v>1286</v>
      </c>
      <c r="K3045" t="s">
        <v>12185</v>
      </c>
      <c r="L3045" t="s">
        <v>543</v>
      </c>
      <c r="M3045" t="s">
        <v>12186</v>
      </c>
      <c r="N3045" t="s">
        <v>34</v>
      </c>
      <c r="P3045" t="s">
        <v>47</v>
      </c>
      <c r="Q3045">
        <v>2004</v>
      </c>
      <c r="T3045" t="s">
        <v>36</v>
      </c>
      <c r="U3045" t="s">
        <v>37</v>
      </c>
      <c r="V3045" t="s">
        <v>12187</v>
      </c>
    </row>
    <row r="3046" spans="2:27" x14ac:dyDescent="0.35">
      <c r="B3046">
        <v>3186</v>
      </c>
      <c r="C3046" t="s">
        <v>1283</v>
      </c>
      <c r="D3046" t="s">
        <v>12188</v>
      </c>
      <c r="E3046" t="s">
        <v>12189</v>
      </c>
      <c r="F3046" t="s">
        <v>7</v>
      </c>
      <c r="H3046" t="s">
        <v>1286</v>
      </c>
      <c r="K3046" t="s">
        <v>8765</v>
      </c>
      <c r="L3046" t="s">
        <v>543</v>
      </c>
      <c r="M3046" t="s">
        <v>12190</v>
      </c>
      <c r="N3046" t="s">
        <v>34</v>
      </c>
      <c r="P3046" t="s">
        <v>47</v>
      </c>
      <c r="Q3046">
        <v>2011</v>
      </c>
      <c r="T3046" t="s">
        <v>36</v>
      </c>
      <c r="U3046" t="s">
        <v>37</v>
      </c>
      <c r="V3046" t="s">
        <v>12187</v>
      </c>
    </row>
    <row r="3047" spans="2:27" x14ac:dyDescent="0.35">
      <c r="B3047">
        <v>3187</v>
      </c>
      <c r="C3047" t="s">
        <v>407</v>
      </c>
      <c r="D3047" t="s">
        <v>12191</v>
      </c>
      <c r="E3047" t="s">
        <v>12192</v>
      </c>
      <c r="F3047" t="s">
        <v>7</v>
      </c>
      <c r="H3047" t="s">
        <v>410</v>
      </c>
      <c r="K3047" t="s">
        <v>1693</v>
      </c>
      <c r="L3047" t="s">
        <v>895</v>
      </c>
      <c r="M3047" t="s">
        <v>12193</v>
      </c>
      <c r="N3047" t="s">
        <v>53</v>
      </c>
      <c r="P3047" t="s">
        <v>47</v>
      </c>
      <c r="Q3047">
        <v>2014</v>
      </c>
      <c r="R3047">
        <v>2014</v>
      </c>
      <c r="T3047" t="s">
        <v>36</v>
      </c>
      <c r="U3047" t="s">
        <v>37</v>
      </c>
      <c r="V3047" t="s">
        <v>5014</v>
      </c>
    </row>
    <row r="3048" spans="2:27" x14ac:dyDescent="0.35">
      <c r="B3048">
        <v>3188</v>
      </c>
      <c r="C3048" t="s">
        <v>407</v>
      </c>
      <c r="D3048" t="s">
        <v>12194</v>
      </c>
      <c r="E3048" t="s">
        <v>12195</v>
      </c>
      <c r="F3048" t="s">
        <v>7</v>
      </c>
      <c r="H3048" t="s">
        <v>410</v>
      </c>
      <c r="K3048" t="s">
        <v>12196</v>
      </c>
      <c r="L3048" t="s">
        <v>96</v>
      </c>
      <c r="M3048" t="s">
        <v>12197</v>
      </c>
      <c r="N3048" t="s">
        <v>63</v>
      </c>
      <c r="P3048" t="s">
        <v>47</v>
      </c>
      <c r="Q3048">
        <v>2016</v>
      </c>
      <c r="R3048">
        <v>2016</v>
      </c>
      <c r="T3048" t="s">
        <v>36</v>
      </c>
      <c r="U3048" t="s">
        <v>37</v>
      </c>
      <c r="V3048" t="s">
        <v>12198</v>
      </c>
    </row>
    <row r="3049" spans="2:27" x14ac:dyDescent="0.35">
      <c r="B3049">
        <v>3189</v>
      </c>
      <c r="C3049" t="s">
        <v>407</v>
      </c>
      <c r="D3049" t="s">
        <v>12199</v>
      </c>
      <c r="E3049" t="s">
        <v>12200</v>
      </c>
      <c r="F3049" t="s">
        <v>7</v>
      </c>
      <c r="H3049" t="s">
        <v>410</v>
      </c>
      <c r="K3049" t="s">
        <v>886</v>
      </c>
      <c r="L3049" t="s">
        <v>61</v>
      </c>
      <c r="M3049" t="s">
        <v>12201</v>
      </c>
      <c r="N3049" t="s">
        <v>63</v>
      </c>
      <c r="P3049" t="s">
        <v>47</v>
      </c>
      <c r="Q3049">
        <v>2017</v>
      </c>
      <c r="R3049">
        <v>2019</v>
      </c>
      <c r="T3049" t="s">
        <v>36</v>
      </c>
      <c r="U3049" t="s">
        <v>37</v>
      </c>
      <c r="V3049" t="s">
        <v>12202</v>
      </c>
    </row>
    <row r="3050" spans="2:27" x14ac:dyDescent="0.35">
      <c r="B3050">
        <v>3190</v>
      </c>
      <c r="C3050" t="s">
        <v>407</v>
      </c>
      <c r="D3050" t="s">
        <v>12203</v>
      </c>
      <c r="E3050" t="s">
        <v>7733</v>
      </c>
      <c r="F3050" t="s">
        <v>7</v>
      </c>
      <c r="H3050" t="s">
        <v>410</v>
      </c>
      <c r="K3050" t="s">
        <v>87</v>
      </c>
      <c r="L3050" t="s">
        <v>88</v>
      </c>
      <c r="M3050" t="s">
        <v>12204</v>
      </c>
      <c r="N3050" t="s">
        <v>53</v>
      </c>
      <c r="P3050" t="s">
        <v>47</v>
      </c>
      <c r="Q3050">
        <v>2017</v>
      </c>
      <c r="T3050" t="s">
        <v>36</v>
      </c>
      <c r="U3050" t="s">
        <v>37</v>
      </c>
      <c r="V3050" t="s">
        <v>12205</v>
      </c>
    </row>
    <row r="3051" spans="2:27" x14ac:dyDescent="0.35">
      <c r="B3051">
        <v>3191</v>
      </c>
      <c r="C3051" t="s">
        <v>407</v>
      </c>
      <c r="D3051" t="s">
        <v>12206</v>
      </c>
      <c r="E3051" t="s">
        <v>12207</v>
      </c>
      <c r="F3051" t="s">
        <v>7</v>
      </c>
      <c r="H3051" t="s">
        <v>410</v>
      </c>
      <c r="K3051" t="s">
        <v>987</v>
      </c>
      <c r="L3051" t="s">
        <v>182</v>
      </c>
      <c r="N3051" t="s">
        <v>53</v>
      </c>
      <c r="P3051" t="s">
        <v>47</v>
      </c>
      <c r="Q3051">
        <v>2019</v>
      </c>
      <c r="T3051" t="s">
        <v>36</v>
      </c>
      <c r="U3051" t="s">
        <v>37</v>
      </c>
      <c r="V3051" t="s">
        <v>12208</v>
      </c>
    </row>
    <row r="3052" spans="2:27" x14ac:dyDescent="0.35">
      <c r="B3052">
        <v>3192</v>
      </c>
      <c r="C3052" t="s">
        <v>407</v>
      </c>
      <c r="D3052" t="s">
        <v>12209</v>
      </c>
      <c r="E3052" t="s">
        <v>12210</v>
      </c>
      <c r="F3052" t="s">
        <v>7</v>
      </c>
      <c r="H3052" t="s">
        <v>410</v>
      </c>
      <c r="K3052" t="s">
        <v>987</v>
      </c>
      <c r="L3052" t="s">
        <v>182</v>
      </c>
      <c r="M3052" t="s">
        <v>12211</v>
      </c>
      <c r="N3052" t="s">
        <v>53</v>
      </c>
      <c r="P3052" t="s">
        <v>47</v>
      </c>
      <c r="Q3052">
        <v>2019</v>
      </c>
      <c r="T3052" t="s">
        <v>36</v>
      </c>
      <c r="U3052" t="s">
        <v>37</v>
      </c>
      <c r="V3052" t="s">
        <v>12212</v>
      </c>
    </row>
    <row r="3053" spans="2:27" x14ac:dyDescent="0.35">
      <c r="B3053">
        <v>3193</v>
      </c>
      <c r="C3053" t="s">
        <v>407</v>
      </c>
      <c r="D3053" t="s">
        <v>12213</v>
      </c>
      <c r="E3053" t="s">
        <v>12214</v>
      </c>
      <c r="F3053" t="s">
        <v>7</v>
      </c>
      <c r="H3053" t="s">
        <v>410</v>
      </c>
      <c r="K3053" t="s">
        <v>12215</v>
      </c>
      <c r="L3053" t="s">
        <v>61</v>
      </c>
      <c r="M3053" t="s">
        <v>12216</v>
      </c>
      <c r="N3053" t="s">
        <v>63</v>
      </c>
      <c r="P3053" t="s">
        <v>47</v>
      </c>
      <c r="Q3053">
        <v>2019</v>
      </c>
      <c r="R3053">
        <v>2020</v>
      </c>
      <c r="S3053">
        <f>2030</f>
        <v>2030</v>
      </c>
      <c r="T3053" t="s">
        <v>158</v>
      </c>
      <c r="U3053" t="s">
        <v>37</v>
      </c>
      <c r="V3053" t="s">
        <v>12217</v>
      </c>
      <c r="W3053" t="s">
        <v>12218</v>
      </c>
      <c r="X3053" t="s">
        <v>3512</v>
      </c>
      <c r="Y3053">
        <v>30</v>
      </c>
      <c r="AA3053">
        <v>2030</v>
      </c>
    </row>
    <row r="3054" spans="2:27" x14ac:dyDescent="0.35">
      <c r="B3054">
        <v>3194</v>
      </c>
      <c r="C3054" t="s">
        <v>407</v>
      </c>
      <c r="D3054" t="s">
        <v>12219</v>
      </c>
      <c r="E3054" t="s">
        <v>12220</v>
      </c>
      <c r="F3054" t="s">
        <v>7</v>
      </c>
      <c r="H3054" t="s">
        <v>410</v>
      </c>
      <c r="K3054" t="s">
        <v>1467</v>
      </c>
      <c r="L3054" t="s">
        <v>61</v>
      </c>
      <c r="M3054" t="s">
        <v>12221</v>
      </c>
      <c r="N3054" t="s">
        <v>63</v>
      </c>
      <c r="P3054" t="s">
        <v>47</v>
      </c>
      <c r="Q3054">
        <v>2019</v>
      </c>
      <c r="R3054">
        <v>2019</v>
      </c>
      <c r="S3054">
        <v>2023</v>
      </c>
      <c r="T3054" t="s">
        <v>36</v>
      </c>
      <c r="U3054" t="s">
        <v>37</v>
      </c>
      <c r="V3054" t="s">
        <v>12222</v>
      </c>
    </row>
    <row r="3055" spans="2:27" x14ac:dyDescent="0.35">
      <c r="B3055">
        <v>3196</v>
      </c>
      <c r="C3055" t="s">
        <v>407</v>
      </c>
      <c r="D3055" t="s">
        <v>12223</v>
      </c>
      <c r="E3055" t="s">
        <v>12224</v>
      </c>
      <c r="F3055" t="s">
        <v>7</v>
      </c>
      <c r="H3055" t="s">
        <v>410</v>
      </c>
      <c r="K3055" t="s">
        <v>686</v>
      </c>
      <c r="L3055" t="s">
        <v>586</v>
      </c>
      <c r="M3055" t="s">
        <v>12225</v>
      </c>
      <c r="N3055" t="s">
        <v>532</v>
      </c>
      <c r="P3055" t="s">
        <v>47</v>
      </c>
      <c r="Q3055">
        <v>2017</v>
      </c>
      <c r="R3055">
        <v>2019</v>
      </c>
      <c r="T3055" t="s">
        <v>158</v>
      </c>
      <c r="U3055" t="s">
        <v>37</v>
      </c>
      <c r="V3055" t="s">
        <v>12226</v>
      </c>
    </row>
    <row r="3056" spans="2:27" x14ac:dyDescent="0.35">
      <c r="B3056">
        <v>3197</v>
      </c>
      <c r="C3056" t="s">
        <v>177</v>
      </c>
      <c r="D3056" t="s">
        <v>12227</v>
      </c>
      <c r="E3056" t="s">
        <v>12228</v>
      </c>
      <c r="F3056" t="s">
        <v>7</v>
      </c>
      <c r="H3056" t="s">
        <v>180</v>
      </c>
      <c r="K3056" t="s">
        <v>1693</v>
      </c>
      <c r="L3056" t="s">
        <v>673</v>
      </c>
      <c r="M3056" t="s">
        <v>12229</v>
      </c>
      <c r="N3056" t="s">
        <v>53</v>
      </c>
      <c r="P3056" t="s">
        <v>47</v>
      </c>
      <c r="Q3056">
        <v>2019</v>
      </c>
      <c r="T3056" t="s">
        <v>36</v>
      </c>
      <c r="U3056" t="s">
        <v>37</v>
      </c>
      <c r="V3056" t="s">
        <v>12230</v>
      </c>
    </row>
    <row r="3057" spans="2:22" x14ac:dyDescent="0.35">
      <c r="B3057">
        <v>3198</v>
      </c>
      <c r="C3057" t="s">
        <v>177</v>
      </c>
      <c r="D3057" t="s">
        <v>12231</v>
      </c>
      <c r="E3057" t="s">
        <v>12232</v>
      </c>
      <c r="F3057" t="s">
        <v>7</v>
      </c>
      <c r="H3057" t="s">
        <v>180</v>
      </c>
      <c r="K3057" t="s">
        <v>503</v>
      </c>
      <c r="L3057" t="s">
        <v>61</v>
      </c>
      <c r="M3057" t="s">
        <v>12233</v>
      </c>
      <c r="N3057" t="s">
        <v>63</v>
      </c>
      <c r="P3057" t="s">
        <v>47</v>
      </c>
      <c r="Q3057">
        <v>2010</v>
      </c>
      <c r="R3057">
        <v>2010</v>
      </c>
      <c r="T3057" t="s">
        <v>36</v>
      </c>
      <c r="U3057" t="s">
        <v>37</v>
      </c>
      <c r="V3057" t="s">
        <v>12234</v>
      </c>
    </row>
    <row r="3058" spans="2:22" x14ac:dyDescent="0.35">
      <c r="B3058">
        <v>3199</v>
      </c>
      <c r="C3058" t="s">
        <v>177</v>
      </c>
      <c r="D3058" t="s">
        <v>1012</v>
      </c>
      <c r="E3058" t="s">
        <v>1013</v>
      </c>
      <c r="F3058" t="s">
        <v>7</v>
      </c>
      <c r="H3058" t="s">
        <v>180</v>
      </c>
      <c r="K3058" t="s">
        <v>12235</v>
      </c>
      <c r="L3058" t="s">
        <v>12236</v>
      </c>
      <c r="M3058" t="s">
        <v>12237</v>
      </c>
      <c r="N3058" t="s">
        <v>605</v>
      </c>
      <c r="P3058" t="s">
        <v>47</v>
      </c>
      <c r="Q3058">
        <v>2009</v>
      </c>
      <c r="T3058" t="s">
        <v>158</v>
      </c>
      <c r="U3058" t="s">
        <v>37</v>
      </c>
      <c r="V3058" t="s">
        <v>12238</v>
      </c>
    </row>
    <row r="3059" spans="2:22" x14ac:dyDescent="0.35">
      <c r="B3059">
        <v>3200</v>
      </c>
      <c r="C3059" t="s">
        <v>177</v>
      </c>
      <c r="D3059" t="s">
        <v>12239</v>
      </c>
      <c r="E3059" t="s">
        <v>12240</v>
      </c>
      <c r="F3059" t="s">
        <v>7</v>
      </c>
      <c r="H3059" t="s">
        <v>180</v>
      </c>
      <c r="K3059" t="s">
        <v>503</v>
      </c>
      <c r="L3059" t="s">
        <v>12241</v>
      </c>
      <c r="M3059" t="s">
        <v>12242</v>
      </c>
      <c r="N3059" t="s">
        <v>63</v>
      </c>
      <c r="P3059" t="s">
        <v>47</v>
      </c>
      <c r="Q3059">
        <v>2018</v>
      </c>
      <c r="T3059" t="s">
        <v>36</v>
      </c>
      <c r="U3059" t="s">
        <v>37</v>
      </c>
      <c r="V3059" t="s">
        <v>12243</v>
      </c>
    </row>
    <row r="3060" spans="2:22" x14ac:dyDescent="0.35">
      <c r="B3060">
        <v>3201</v>
      </c>
      <c r="C3060" t="s">
        <v>177</v>
      </c>
      <c r="D3060" t="s">
        <v>12244</v>
      </c>
      <c r="E3060" t="s">
        <v>12245</v>
      </c>
      <c r="F3060" t="s">
        <v>7</v>
      </c>
      <c r="H3060" t="s">
        <v>180</v>
      </c>
      <c r="K3060" t="s">
        <v>950</v>
      </c>
      <c r="L3060" t="s">
        <v>12246</v>
      </c>
      <c r="M3060" t="s">
        <v>12247</v>
      </c>
      <c r="N3060" t="s">
        <v>532</v>
      </c>
      <c r="P3060" t="s">
        <v>47</v>
      </c>
      <c r="Q3060">
        <v>1990</v>
      </c>
      <c r="T3060" t="s">
        <v>36</v>
      </c>
      <c r="U3060" t="s">
        <v>37</v>
      </c>
      <c r="V3060" t="s">
        <v>12248</v>
      </c>
    </row>
    <row r="3061" spans="2:22" x14ac:dyDescent="0.35">
      <c r="B3061">
        <v>3202</v>
      </c>
      <c r="C3061" t="s">
        <v>177</v>
      </c>
      <c r="D3061" t="s">
        <v>12249</v>
      </c>
      <c r="E3061" t="s">
        <v>12250</v>
      </c>
      <c r="F3061" t="s">
        <v>7</v>
      </c>
      <c r="H3061" t="s">
        <v>180</v>
      </c>
      <c r="K3061" t="s">
        <v>293</v>
      </c>
      <c r="L3061" t="s">
        <v>294</v>
      </c>
      <c r="M3061" t="s">
        <v>12251</v>
      </c>
      <c r="N3061" t="s">
        <v>53</v>
      </c>
      <c r="P3061" t="s">
        <v>47</v>
      </c>
      <c r="Q3061">
        <v>2020</v>
      </c>
      <c r="R3061">
        <v>2021</v>
      </c>
      <c r="S3061">
        <v>2026</v>
      </c>
      <c r="T3061" t="s">
        <v>36</v>
      </c>
      <c r="U3061" t="s">
        <v>37</v>
      </c>
      <c r="V3061" t="s">
        <v>12252</v>
      </c>
    </row>
    <row r="3062" spans="2:22" x14ac:dyDescent="0.35">
      <c r="B3062">
        <v>3203</v>
      </c>
      <c r="C3062" t="s">
        <v>128</v>
      </c>
      <c r="D3062" s="1" t="s">
        <v>12253</v>
      </c>
      <c r="E3062" t="s">
        <v>12254</v>
      </c>
      <c r="F3062" t="s">
        <v>7</v>
      </c>
      <c r="H3062" t="s">
        <v>131</v>
      </c>
      <c r="K3062" t="s">
        <v>12255</v>
      </c>
      <c r="L3062" t="s">
        <v>12256</v>
      </c>
      <c r="M3062" t="s">
        <v>12257</v>
      </c>
      <c r="N3062" t="s">
        <v>10077</v>
      </c>
      <c r="P3062" t="s">
        <v>47</v>
      </c>
      <c r="Q3062">
        <v>2017</v>
      </c>
      <c r="R3062">
        <v>2020</v>
      </c>
      <c r="T3062" t="s">
        <v>125</v>
      </c>
      <c r="U3062" t="s">
        <v>37</v>
      </c>
      <c r="V3062" t="s">
        <v>12258</v>
      </c>
    </row>
    <row r="3063" spans="2:22" ht="29" x14ac:dyDescent="0.35">
      <c r="B3063">
        <v>3204</v>
      </c>
      <c r="C3063" t="s">
        <v>128</v>
      </c>
      <c r="D3063" s="1" t="s">
        <v>12259</v>
      </c>
      <c r="E3063" t="s">
        <v>12260</v>
      </c>
      <c r="F3063" t="s">
        <v>7</v>
      </c>
      <c r="H3063" t="s">
        <v>131</v>
      </c>
      <c r="K3063" t="s">
        <v>12261</v>
      </c>
      <c r="L3063" t="s">
        <v>673</v>
      </c>
      <c r="M3063" t="s">
        <v>12262</v>
      </c>
      <c r="N3063" t="s">
        <v>675</v>
      </c>
      <c r="P3063" t="s">
        <v>47</v>
      </c>
      <c r="Q3063">
        <v>2020</v>
      </c>
      <c r="R3063">
        <v>2020</v>
      </c>
      <c r="S3063">
        <v>2023</v>
      </c>
      <c r="T3063" t="s">
        <v>158</v>
      </c>
      <c r="U3063" t="s">
        <v>37</v>
      </c>
      <c r="V3063" t="s">
        <v>12263</v>
      </c>
    </row>
    <row r="3064" spans="2:22" x14ac:dyDescent="0.35">
      <c r="B3064">
        <v>3205</v>
      </c>
      <c r="C3064" t="s">
        <v>128</v>
      </c>
      <c r="D3064" s="1" t="s">
        <v>12264</v>
      </c>
      <c r="E3064" t="s">
        <v>12265</v>
      </c>
      <c r="F3064" t="s">
        <v>7</v>
      </c>
      <c r="H3064" t="s">
        <v>131</v>
      </c>
      <c r="K3064" t="s">
        <v>201</v>
      </c>
      <c r="L3064" t="s">
        <v>12266</v>
      </c>
      <c r="M3064" t="s">
        <v>12267</v>
      </c>
      <c r="N3064" t="s">
        <v>459</v>
      </c>
      <c r="P3064" t="s">
        <v>47</v>
      </c>
      <c r="Q3064">
        <v>2019</v>
      </c>
      <c r="T3064" t="s">
        <v>158</v>
      </c>
      <c r="U3064" t="s">
        <v>37</v>
      </c>
      <c r="V3064" t="s">
        <v>12268</v>
      </c>
    </row>
    <row r="3065" spans="2:22" x14ac:dyDescent="0.35">
      <c r="B3065">
        <v>3206</v>
      </c>
      <c r="C3065" t="s">
        <v>128</v>
      </c>
      <c r="D3065" s="1" t="s">
        <v>12269</v>
      </c>
      <c r="E3065" t="s">
        <v>12270</v>
      </c>
      <c r="F3065" t="s">
        <v>7</v>
      </c>
      <c r="H3065" t="s">
        <v>131</v>
      </c>
      <c r="K3065" t="s">
        <v>1279</v>
      </c>
      <c r="L3065" t="s">
        <v>32</v>
      </c>
      <c r="M3065" t="s">
        <v>12271</v>
      </c>
      <c r="N3065" t="s">
        <v>34</v>
      </c>
      <c r="P3065" t="s">
        <v>47</v>
      </c>
      <c r="Q3065">
        <v>2019</v>
      </c>
      <c r="R3065">
        <v>2020</v>
      </c>
      <c r="S3065">
        <v>2030</v>
      </c>
      <c r="T3065" t="s">
        <v>158</v>
      </c>
      <c r="U3065" t="s">
        <v>37</v>
      </c>
      <c r="V3065" t="s">
        <v>12272</v>
      </c>
    </row>
    <row r="3066" spans="2:22" ht="29" x14ac:dyDescent="0.35">
      <c r="B3066">
        <v>3207</v>
      </c>
      <c r="C3066" t="s">
        <v>128</v>
      </c>
      <c r="D3066" s="1" t="s">
        <v>12273</v>
      </c>
      <c r="E3066" t="s">
        <v>12274</v>
      </c>
      <c r="F3066" t="s">
        <v>7</v>
      </c>
      <c r="H3066" t="s">
        <v>131</v>
      </c>
      <c r="K3066" t="s">
        <v>950</v>
      </c>
      <c r="L3066" t="s">
        <v>673</v>
      </c>
      <c r="M3066" t="s">
        <v>12275</v>
      </c>
      <c r="N3066" t="s">
        <v>675</v>
      </c>
      <c r="P3066" t="s">
        <v>47</v>
      </c>
      <c r="Q3066">
        <v>2019</v>
      </c>
      <c r="T3066" t="s">
        <v>36</v>
      </c>
      <c r="U3066" t="s">
        <v>37</v>
      </c>
      <c r="V3066" t="s">
        <v>12276</v>
      </c>
    </row>
    <row r="3067" spans="2:22" x14ac:dyDescent="0.35">
      <c r="B3067">
        <v>3208</v>
      </c>
      <c r="C3067" t="s">
        <v>128</v>
      </c>
      <c r="D3067" s="1" t="s">
        <v>12277</v>
      </c>
      <c r="E3067" t="s">
        <v>12278</v>
      </c>
      <c r="F3067" t="s">
        <v>7</v>
      </c>
      <c r="H3067" t="s">
        <v>131</v>
      </c>
      <c r="K3067" t="s">
        <v>918</v>
      </c>
      <c r="L3067" t="s">
        <v>61</v>
      </c>
      <c r="M3067" t="s">
        <v>12279</v>
      </c>
      <c r="N3067" t="s">
        <v>63</v>
      </c>
      <c r="P3067" t="s">
        <v>47</v>
      </c>
      <c r="Q3067">
        <v>2020</v>
      </c>
      <c r="R3067">
        <v>2021</v>
      </c>
      <c r="S3067">
        <v>2022</v>
      </c>
      <c r="T3067" t="s">
        <v>36</v>
      </c>
      <c r="U3067" t="s">
        <v>37</v>
      </c>
      <c r="V3067" t="s">
        <v>12280</v>
      </c>
    </row>
    <row r="3068" spans="2:22" x14ac:dyDescent="0.35">
      <c r="B3068">
        <v>3209</v>
      </c>
      <c r="C3068" t="s">
        <v>128</v>
      </c>
      <c r="D3068" s="1" t="s">
        <v>12281</v>
      </c>
      <c r="E3068" t="s">
        <v>12282</v>
      </c>
      <c r="F3068" t="s">
        <v>7</v>
      </c>
      <c r="H3068" t="s">
        <v>131</v>
      </c>
      <c r="K3068" t="s">
        <v>2234</v>
      </c>
      <c r="L3068" t="s">
        <v>44</v>
      </c>
      <c r="M3068" t="s">
        <v>12283</v>
      </c>
      <c r="N3068" t="s">
        <v>12284</v>
      </c>
      <c r="P3068" t="s">
        <v>47</v>
      </c>
      <c r="Q3068">
        <v>2007</v>
      </c>
      <c r="T3068" t="s">
        <v>36</v>
      </c>
      <c r="U3068" t="s">
        <v>365</v>
      </c>
      <c r="V3068" t="s">
        <v>12285</v>
      </c>
    </row>
    <row r="3069" spans="2:22" x14ac:dyDescent="0.35">
      <c r="B3069">
        <v>3210</v>
      </c>
      <c r="C3069" t="s">
        <v>254</v>
      </c>
      <c r="D3069" t="s">
        <v>12286</v>
      </c>
      <c r="E3069" t="s">
        <v>12287</v>
      </c>
      <c r="F3069" t="s">
        <v>7</v>
      </c>
      <c r="H3069" t="s">
        <v>257</v>
      </c>
      <c r="K3069" t="s">
        <v>123</v>
      </c>
      <c r="L3069" t="s">
        <v>673</v>
      </c>
      <c r="M3069" t="s">
        <v>12288</v>
      </c>
      <c r="N3069" t="s">
        <v>63</v>
      </c>
      <c r="P3069" t="s">
        <v>444</v>
      </c>
      <c r="Q3069">
        <v>2020</v>
      </c>
      <c r="S3069">
        <v>2030</v>
      </c>
      <c r="T3069" t="s">
        <v>158</v>
      </c>
      <c r="U3069" t="s">
        <v>37</v>
      </c>
      <c r="V3069" t="s">
        <v>12289</v>
      </c>
    </row>
    <row r="3070" spans="2:22" x14ac:dyDescent="0.35">
      <c r="B3070">
        <v>3211</v>
      </c>
      <c r="C3070" t="s">
        <v>450</v>
      </c>
      <c r="D3070" t="s">
        <v>12290</v>
      </c>
      <c r="E3070" t="s">
        <v>12291</v>
      </c>
      <c r="F3070" t="s">
        <v>7</v>
      </c>
      <c r="H3070" t="s">
        <v>453</v>
      </c>
      <c r="K3070" t="s">
        <v>11525</v>
      </c>
      <c r="L3070" t="s">
        <v>32</v>
      </c>
      <c r="M3070" t="s">
        <v>12292</v>
      </c>
      <c r="N3070" t="s">
        <v>34</v>
      </c>
      <c r="P3070" t="s">
        <v>47</v>
      </c>
      <c r="Q3070">
        <v>2013</v>
      </c>
      <c r="T3070" t="s">
        <v>36</v>
      </c>
      <c r="U3070" t="s">
        <v>37</v>
      </c>
      <c r="V3070" t="s">
        <v>12293</v>
      </c>
    </row>
    <row r="3071" spans="2:22" x14ac:dyDescent="0.35">
      <c r="B3071">
        <v>3212</v>
      </c>
      <c r="C3071" t="s">
        <v>450</v>
      </c>
      <c r="D3071" t="s">
        <v>12294</v>
      </c>
      <c r="E3071" t="s">
        <v>12295</v>
      </c>
      <c r="F3071" t="s">
        <v>7</v>
      </c>
      <c r="H3071" t="s">
        <v>453</v>
      </c>
      <c r="K3071" t="s">
        <v>1741</v>
      </c>
      <c r="L3071" t="s">
        <v>32</v>
      </c>
      <c r="M3071" t="s">
        <v>12296</v>
      </c>
      <c r="N3071" t="s">
        <v>34</v>
      </c>
      <c r="P3071" t="s">
        <v>47</v>
      </c>
      <c r="Q3071">
        <v>2013</v>
      </c>
      <c r="T3071" t="s">
        <v>36</v>
      </c>
      <c r="U3071" t="s">
        <v>37</v>
      </c>
      <c r="V3071" t="s">
        <v>12293</v>
      </c>
    </row>
    <row r="3072" spans="2:22" x14ac:dyDescent="0.35">
      <c r="B3072">
        <v>3213</v>
      </c>
      <c r="C3072" t="s">
        <v>450</v>
      </c>
      <c r="D3072" t="s">
        <v>12297</v>
      </c>
      <c r="E3072" t="s">
        <v>12298</v>
      </c>
      <c r="F3072" t="s">
        <v>7</v>
      </c>
      <c r="H3072" t="s">
        <v>453</v>
      </c>
      <c r="K3072" t="s">
        <v>5397</v>
      </c>
      <c r="L3072" t="s">
        <v>317</v>
      </c>
      <c r="M3072" t="s">
        <v>12299</v>
      </c>
      <c r="N3072" t="s">
        <v>34</v>
      </c>
      <c r="P3072" t="s">
        <v>47</v>
      </c>
      <c r="Q3072">
        <v>2014</v>
      </c>
      <c r="T3072" t="s">
        <v>36</v>
      </c>
      <c r="U3072" t="s">
        <v>37</v>
      </c>
      <c r="V3072" t="s">
        <v>12300</v>
      </c>
    </row>
    <row r="3073" spans="2:22" x14ac:dyDescent="0.35">
      <c r="B3073">
        <v>3214</v>
      </c>
      <c r="C3073" t="s">
        <v>450</v>
      </c>
      <c r="D3073" t="s">
        <v>12301</v>
      </c>
      <c r="E3073" t="s">
        <v>12302</v>
      </c>
      <c r="F3073" t="s">
        <v>7</v>
      </c>
      <c r="H3073" t="s">
        <v>453</v>
      </c>
      <c r="K3073" t="s">
        <v>5397</v>
      </c>
      <c r="L3073" t="s">
        <v>317</v>
      </c>
      <c r="M3073" t="s">
        <v>12303</v>
      </c>
      <c r="N3073" t="s">
        <v>34</v>
      </c>
      <c r="P3073" t="s">
        <v>47</v>
      </c>
      <c r="Q3073">
        <v>2003</v>
      </c>
      <c r="T3073" t="s">
        <v>36</v>
      </c>
      <c r="U3073" t="s">
        <v>37</v>
      </c>
      <c r="V3073" t="s">
        <v>12304</v>
      </c>
    </row>
    <row r="3074" spans="2:22" x14ac:dyDescent="0.35">
      <c r="B3074">
        <v>3215</v>
      </c>
      <c r="C3074" t="s">
        <v>450</v>
      </c>
      <c r="D3074" t="s">
        <v>12305</v>
      </c>
      <c r="E3074" t="s">
        <v>12306</v>
      </c>
      <c r="F3074" t="s">
        <v>7</v>
      </c>
      <c r="H3074" t="s">
        <v>453</v>
      </c>
      <c r="K3074" t="s">
        <v>987</v>
      </c>
      <c r="L3074" t="s">
        <v>416</v>
      </c>
      <c r="M3074" t="s">
        <v>12307</v>
      </c>
      <c r="N3074" t="s">
        <v>53</v>
      </c>
      <c r="P3074" t="s">
        <v>47</v>
      </c>
      <c r="Q3074">
        <v>2010</v>
      </c>
      <c r="T3074" t="s">
        <v>36</v>
      </c>
      <c r="U3074" t="s">
        <v>37</v>
      </c>
      <c r="V3074" t="s">
        <v>12308</v>
      </c>
    </row>
    <row r="3075" spans="2:22" x14ac:dyDescent="0.35">
      <c r="B3075">
        <v>3216</v>
      </c>
      <c r="C3075" t="s">
        <v>450</v>
      </c>
      <c r="D3075" t="s">
        <v>12309</v>
      </c>
      <c r="E3075" t="s">
        <v>12310</v>
      </c>
      <c r="F3075" t="s">
        <v>7</v>
      </c>
      <c r="H3075" t="s">
        <v>453</v>
      </c>
      <c r="K3075" t="s">
        <v>2606</v>
      </c>
      <c r="L3075" t="s">
        <v>2393</v>
      </c>
      <c r="M3075" t="s">
        <v>12311</v>
      </c>
      <c r="N3075" t="s">
        <v>473</v>
      </c>
      <c r="P3075" t="s">
        <v>47</v>
      </c>
      <c r="Q3075">
        <v>2017</v>
      </c>
      <c r="S3075">
        <v>2023</v>
      </c>
      <c r="T3075" t="s">
        <v>36</v>
      </c>
      <c r="U3075" t="s">
        <v>37</v>
      </c>
      <c r="V3075" t="s">
        <v>12308</v>
      </c>
    </row>
    <row r="3076" spans="2:22" x14ac:dyDescent="0.35">
      <c r="B3076">
        <v>3217</v>
      </c>
      <c r="C3076" t="s">
        <v>450</v>
      </c>
      <c r="D3076" t="s">
        <v>12312</v>
      </c>
      <c r="E3076" t="s">
        <v>12313</v>
      </c>
      <c r="F3076" t="s">
        <v>7</v>
      </c>
      <c r="H3076" t="s">
        <v>453</v>
      </c>
      <c r="K3076" t="s">
        <v>623</v>
      </c>
      <c r="L3076" t="s">
        <v>891</v>
      </c>
      <c r="M3076" t="s">
        <v>12314</v>
      </c>
      <c r="N3076" t="s">
        <v>53</v>
      </c>
      <c r="P3076" t="s">
        <v>47</v>
      </c>
      <c r="Q3076">
        <v>2007</v>
      </c>
      <c r="T3076" t="s">
        <v>36</v>
      </c>
      <c r="U3076" t="s">
        <v>37</v>
      </c>
      <c r="V3076" t="s">
        <v>12315</v>
      </c>
    </row>
    <row r="3077" spans="2:22" x14ac:dyDescent="0.35">
      <c r="B3077">
        <v>3218</v>
      </c>
      <c r="C3077" t="s">
        <v>450</v>
      </c>
      <c r="D3077" t="s">
        <v>12316</v>
      </c>
      <c r="E3077" t="s">
        <v>12317</v>
      </c>
      <c r="F3077" t="s">
        <v>7</v>
      </c>
      <c r="H3077" t="s">
        <v>453</v>
      </c>
      <c r="K3077" t="s">
        <v>12318</v>
      </c>
      <c r="L3077" t="s">
        <v>52</v>
      </c>
      <c r="M3077" t="s">
        <v>12319</v>
      </c>
      <c r="N3077" t="s">
        <v>53</v>
      </c>
      <c r="P3077" t="s">
        <v>47</v>
      </c>
      <c r="Q3077">
        <v>2011</v>
      </c>
      <c r="T3077" t="s">
        <v>36</v>
      </c>
      <c r="U3077" t="s">
        <v>37</v>
      </c>
      <c r="V3077" t="s">
        <v>12308</v>
      </c>
    </row>
    <row r="3078" spans="2:22" x14ac:dyDescent="0.35">
      <c r="B3078">
        <v>3219</v>
      </c>
      <c r="C3078" t="s">
        <v>450</v>
      </c>
      <c r="D3078" t="s">
        <v>12320</v>
      </c>
      <c r="E3078" t="s">
        <v>12321</v>
      </c>
      <c r="F3078" t="s">
        <v>7</v>
      </c>
      <c r="H3078" t="s">
        <v>453</v>
      </c>
      <c r="K3078" t="s">
        <v>2835</v>
      </c>
      <c r="L3078" t="s">
        <v>75</v>
      </c>
      <c r="M3078" t="s">
        <v>12322</v>
      </c>
      <c r="N3078" t="s">
        <v>117</v>
      </c>
      <c r="P3078" t="s">
        <v>47</v>
      </c>
      <c r="Q3078">
        <v>2010</v>
      </c>
      <c r="T3078" t="s">
        <v>36</v>
      </c>
      <c r="U3078" t="s">
        <v>37</v>
      </c>
      <c r="V3078" t="s">
        <v>12308</v>
      </c>
    </row>
    <row r="3079" spans="2:22" x14ac:dyDescent="0.35">
      <c r="B3079">
        <v>3220</v>
      </c>
      <c r="C3079" t="s">
        <v>450</v>
      </c>
      <c r="D3079" t="s">
        <v>12323</v>
      </c>
      <c r="E3079" t="s">
        <v>12324</v>
      </c>
      <c r="F3079" t="s">
        <v>7</v>
      </c>
      <c r="H3079" t="s">
        <v>453</v>
      </c>
      <c r="K3079" t="s">
        <v>3515</v>
      </c>
      <c r="L3079" t="s">
        <v>294</v>
      </c>
      <c r="M3079" t="s">
        <v>12325</v>
      </c>
      <c r="N3079" t="s">
        <v>53</v>
      </c>
      <c r="P3079" t="s">
        <v>47</v>
      </c>
      <c r="Q3079">
        <v>2016</v>
      </c>
      <c r="T3079" t="s">
        <v>36</v>
      </c>
      <c r="U3079" t="s">
        <v>37</v>
      </c>
      <c r="V3079" t="s">
        <v>12326</v>
      </c>
    </row>
    <row r="3080" spans="2:22" x14ac:dyDescent="0.35">
      <c r="B3080">
        <v>3221</v>
      </c>
      <c r="C3080" t="s">
        <v>450</v>
      </c>
      <c r="D3080" t="s">
        <v>12327</v>
      </c>
      <c r="E3080" t="s">
        <v>12328</v>
      </c>
      <c r="F3080" t="s">
        <v>7</v>
      </c>
      <c r="H3080" t="s">
        <v>453</v>
      </c>
      <c r="K3080" t="s">
        <v>3515</v>
      </c>
      <c r="L3080" t="s">
        <v>2109</v>
      </c>
      <c r="M3080" t="s">
        <v>12329</v>
      </c>
      <c r="N3080" t="s">
        <v>53</v>
      </c>
      <c r="P3080" t="s">
        <v>47</v>
      </c>
      <c r="Q3080">
        <v>2015</v>
      </c>
      <c r="T3080" t="s">
        <v>36</v>
      </c>
      <c r="U3080" t="s">
        <v>37</v>
      </c>
      <c r="V3080" t="s">
        <v>12330</v>
      </c>
    </row>
    <row r="3081" spans="2:22" x14ac:dyDescent="0.35">
      <c r="B3081">
        <v>3222</v>
      </c>
      <c r="C3081" t="s">
        <v>450</v>
      </c>
      <c r="D3081" t="s">
        <v>12331</v>
      </c>
      <c r="E3081" t="s">
        <v>12332</v>
      </c>
      <c r="F3081" t="s">
        <v>7</v>
      </c>
      <c r="H3081" t="s">
        <v>453</v>
      </c>
      <c r="K3081" t="s">
        <v>12333</v>
      </c>
      <c r="L3081" t="s">
        <v>96</v>
      </c>
      <c r="M3081" t="s">
        <v>12334</v>
      </c>
      <c r="N3081" t="s">
        <v>34</v>
      </c>
      <c r="P3081" t="s">
        <v>47</v>
      </c>
      <c r="Q3081">
        <v>2011</v>
      </c>
      <c r="T3081" t="s">
        <v>36</v>
      </c>
      <c r="U3081" t="s">
        <v>37</v>
      </c>
      <c r="V3081" t="s">
        <v>12335</v>
      </c>
    </row>
    <row r="3082" spans="2:22" x14ac:dyDescent="0.35">
      <c r="B3082">
        <v>3223</v>
      </c>
      <c r="C3082" t="s">
        <v>450</v>
      </c>
      <c r="D3082" t="s">
        <v>12336</v>
      </c>
      <c r="E3082" t="s">
        <v>12337</v>
      </c>
      <c r="F3082" t="s">
        <v>7</v>
      </c>
      <c r="H3082" t="s">
        <v>453</v>
      </c>
      <c r="K3082" t="s">
        <v>2835</v>
      </c>
      <c r="L3082" t="s">
        <v>96</v>
      </c>
      <c r="M3082" t="s">
        <v>12338</v>
      </c>
      <c r="N3082" t="s">
        <v>63</v>
      </c>
      <c r="P3082" t="s">
        <v>47</v>
      </c>
      <c r="Q3082">
        <v>2011</v>
      </c>
      <c r="T3082" t="s">
        <v>36</v>
      </c>
      <c r="U3082" t="s">
        <v>37</v>
      </c>
      <c r="V3082" t="s">
        <v>12308</v>
      </c>
    </row>
    <row r="3083" spans="2:22" x14ac:dyDescent="0.35">
      <c r="B3083">
        <v>3224</v>
      </c>
      <c r="C3083" t="s">
        <v>450</v>
      </c>
      <c r="D3083" t="s">
        <v>12339</v>
      </c>
      <c r="E3083" t="s">
        <v>12340</v>
      </c>
      <c r="F3083" t="s">
        <v>7</v>
      </c>
      <c r="H3083" t="s">
        <v>453</v>
      </c>
      <c r="K3083" t="s">
        <v>2835</v>
      </c>
      <c r="L3083" t="s">
        <v>96</v>
      </c>
      <c r="M3083" t="s">
        <v>12341</v>
      </c>
      <c r="N3083" t="s">
        <v>63</v>
      </c>
      <c r="P3083" t="s">
        <v>47</v>
      </c>
      <c r="Q3083">
        <v>2014</v>
      </c>
      <c r="T3083" t="s">
        <v>36</v>
      </c>
      <c r="U3083" t="s">
        <v>37</v>
      </c>
      <c r="V3083" t="s">
        <v>12308</v>
      </c>
    </row>
    <row r="3084" spans="2:22" x14ac:dyDescent="0.35">
      <c r="B3084">
        <v>3225</v>
      </c>
      <c r="C3084" t="s">
        <v>450</v>
      </c>
      <c r="D3084" t="s">
        <v>12342</v>
      </c>
      <c r="E3084" t="s">
        <v>12343</v>
      </c>
      <c r="F3084" t="s">
        <v>7</v>
      </c>
      <c r="H3084" t="s">
        <v>453</v>
      </c>
      <c r="K3084" t="s">
        <v>123</v>
      </c>
      <c r="L3084" t="s">
        <v>187</v>
      </c>
      <c r="M3084" t="s">
        <v>12344</v>
      </c>
      <c r="N3084" t="s">
        <v>532</v>
      </c>
      <c r="P3084" t="s">
        <v>47</v>
      </c>
      <c r="Q3084">
        <v>2015</v>
      </c>
      <c r="T3084" t="s">
        <v>36</v>
      </c>
      <c r="U3084" t="s">
        <v>37</v>
      </c>
      <c r="V3084" t="s">
        <v>12308</v>
      </c>
    </row>
    <row r="3085" spans="2:22" x14ac:dyDescent="0.35">
      <c r="B3085">
        <v>3226</v>
      </c>
      <c r="C3085" t="s">
        <v>450</v>
      </c>
      <c r="D3085" t="s">
        <v>12345</v>
      </c>
      <c r="E3085" t="s">
        <v>12346</v>
      </c>
      <c r="F3085" t="s">
        <v>7</v>
      </c>
      <c r="H3085" t="s">
        <v>453</v>
      </c>
      <c r="K3085" t="s">
        <v>123</v>
      </c>
      <c r="L3085" t="s">
        <v>187</v>
      </c>
      <c r="M3085" t="s">
        <v>12347</v>
      </c>
      <c r="N3085" t="s">
        <v>532</v>
      </c>
      <c r="P3085" t="s">
        <v>47</v>
      </c>
      <c r="Q3085">
        <v>2015</v>
      </c>
      <c r="T3085" t="s">
        <v>36</v>
      </c>
      <c r="U3085" t="s">
        <v>37</v>
      </c>
      <c r="V3085" t="s">
        <v>12308</v>
      </c>
    </row>
    <row r="3086" spans="2:22" x14ac:dyDescent="0.35">
      <c r="B3086">
        <v>3227</v>
      </c>
      <c r="C3086" t="s">
        <v>450</v>
      </c>
      <c r="D3086" t="s">
        <v>12348</v>
      </c>
      <c r="E3086" t="s">
        <v>12349</v>
      </c>
      <c r="F3086" t="s">
        <v>7</v>
      </c>
      <c r="H3086" t="s">
        <v>453</v>
      </c>
      <c r="K3086" t="s">
        <v>123</v>
      </c>
      <c r="L3086" t="s">
        <v>187</v>
      </c>
      <c r="M3086" t="s">
        <v>12350</v>
      </c>
      <c r="N3086" t="s">
        <v>532</v>
      </c>
      <c r="P3086" t="s">
        <v>47</v>
      </c>
      <c r="Q3086">
        <v>2004</v>
      </c>
      <c r="T3086" t="s">
        <v>36</v>
      </c>
      <c r="U3086" t="s">
        <v>37</v>
      </c>
      <c r="V3086" t="s">
        <v>12308</v>
      </c>
    </row>
    <row r="3087" spans="2:22" x14ac:dyDescent="0.35">
      <c r="B3087">
        <v>3228</v>
      </c>
      <c r="C3087" t="s">
        <v>119</v>
      </c>
      <c r="D3087" t="s">
        <v>12351</v>
      </c>
      <c r="E3087" t="s">
        <v>12352</v>
      </c>
      <c r="F3087" t="s">
        <v>7</v>
      </c>
      <c r="H3087" t="s">
        <v>122</v>
      </c>
      <c r="K3087" t="s">
        <v>11525</v>
      </c>
      <c r="L3087" t="s">
        <v>32</v>
      </c>
      <c r="M3087" t="s">
        <v>12353</v>
      </c>
      <c r="N3087" t="s">
        <v>34</v>
      </c>
      <c r="P3087" t="s">
        <v>47</v>
      </c>
      <c r="Q3087">
        <v>2017</v>
      </c>
      <c r="T3087" t="s">
        <v>36</v>
      </c>
      <c r="U3087" t="s">
        <v>37</v>
      </c>
      <c r="V3087" t="s">
        <v>12354</v>
      </c>
    </row>
    <row r="3088" spans="2:22" x14ac:dyDescent="0.35">
      <c r="B3088">
        <v>3229</v>
      </c>
      <c r="C3088" t="s">
        <v>119</v>
      </c>
      <c r="D3088" t="s">
        <v>12355</v>
      </c>
      <c r="E3088" t="s">
        <v>12356</v>
      </c>
      <c r="F3088" t="s">
        <v>7</v>
      </c>
      <c r="H3088" t="s">
        <v>122</v>
      </c>
      <c r="K3088" t="s">
        <v>469</v>
      </c>
      <c r="L3088" t="s">
        <v>32</v>
      </c>
      <c r="M3088" t="s">
        <v>12357</v>
      </c>
      <c r="N3088" t="s">
        <v>34</v>
      </c>
      <c r="P3088" t="s">
        <v>47</v>
      </c>
      <c r="Q3088">
        <v>2019</v>
      </c>
      <c r="T3088" t="s">
        <v>36</v>
      </c>
      <c r="U3088" t="s">
        <v>37</v>
      </c>
      <c r="V3088" t="s">
        <v>12358</v>
      </c>
    </row>
    <row r="3089" spans="2:22" x14ac:dyDescent="0.35">
      <c r="B3089">
        <v>3230</v>
      </c>
      <c r="C3089" t="s">
        <v>119</v>
      </c>
      <c r="D3089" t="s">
        <v>12359</v>
      </c>
      <c r="E3089" t="s">
        <v>12360</v>
      </c>
      <c r="F3089" t="s">
        <v>7</v>
      </c>
      <c r="H3089" t="s">
        <v>122</v>
      </c>
      <c r="K3089" t="s">
        <v>4623</v>
      </c>
      <c r="L3089" t="s">
        <v>416</v>
      </c>
      <c r="M3089" t="s">
        <v>12361</v>
      </c>
      <c r="N3089" t="s">
        <v>53</v>
      </c>
      <c r="P3089" t="s">
        <v>47</v>
      </c>
      <c r="Q3089">
        <v>1974</v>
      </c>
      <c r="T3089" t="s">
        <v>36</v>
      </c>
      <c r="U3089" t="s">
        <v>37</v>
      </c>
      <c r="V3089" t="s">
        <v>12362</v>
      </c>
    </row>
    <row r="3090" spans="2:22" x14ac:dyDescent="0.35">
      <c r="B3090">
        <v>3231</v>
      </c>
      <c r="C3090" t="s">
        <v>119</v>
      </c>
      <c r="D3090" t="s">
        <v>12363</v>
      </c>
      <c r="E3090" t="s">
        <v>12364</v>
      </c>
      <c r="F3090" t="s">
        <v>7</v>
      </c>
      <c r="H3090" t="s">
        <v>122</v>
      </c>
      <c r="K3090" t="s">
        <v>12365</v>
      </c>
      <c r="L3090" t="s">
        <v>75</v>
      </c>
      <c r="M3090" t="s">
        <v>12366</v>
      </c>
      <c r="N3090" t="s">
        <v>53</v>
      </c>
      <c r="P3090" t="s">
        <v>47</v>
      </c>
      <c r="Q3090">
        <v>2010</v>
      </c>
      <c r="T3090" t="s">
        <v>36</v>
      </c>
      <c r="U3090" t="s">
        <v>37</v>
      </c>
      <c r="V3090" t="s">
        <v>12362</v>
      </c>
    </row>
    <row r="3091" spans="2:22" x14ac:dyDescent="0.35">
      <c r="B3091">
        <v>3232</v>
      </c>
      <c r="C3091" t="s">
        <v>119</v>
      </c>
      <c r="D3091" t="s">
        <v>12367</v>
      </c>
      <c r="E3091" t="s">
        <v>12368</v>
      </c>
      <c r="F3091" t="s">
        <v>7</v>
      </c>
      <c r="H3091" t="s">
        <v>122</v>
      </c>
      <c r="K3091" t="s">
        <v>12318</v>
      </c>
      <c r="L3091" t="s">
        <v>182</v>
      </c>
      <c r="M3091" t="s">
        <v>12369</v>
      </c>
      <c r="N3091" t="s">
        <v>53</v>
      </c>
      <c r="P3091" t="s">
        <v>47</v>
      </c>
      <c r="Q3091">
        <v>2007</v>
      </c>
      <c r="T3091" t="s">
        <v>36</v>
      </c>
      <c r="U3091" t="s">
        <v>37</v>
      </c>
      <c r="V3091" t="s">
        <v>12370</v>
      </c>
    </row>
    <row r="3092" spans="2:22" x14ac:dyDescent="0.35">
      <c r="B3092">
        <v>3233</v>
      </c>
      <c r="C3092" t="s">
        <v>119</v>
      </c>
      <c r="D3092" t="s">
        <v>12371</v>
      </c>
      <c r="E3092" t="s">
        <v>12372</v>
      </c>
      <c r="F3092" t="s">
        <v>7</v>
      </c>
      <c r="H3092" t="s">
        <v>122</v>
      </c>
      <c r="K3092" t="s">
        <v>12318</v>
      </c>
      <c r="L3092" t="s">
        <v>182</v>
      </c>
      <c r="M3092" t="s">
        <v>300</v>
      </c>
      <c r="N3092" t="s">
        <v>53</v>
      </c>
      <c r="P3092" t="s">
        <v>47</v>
      </c>
      <c r="Q3092">
        <v>2014</v>
      </c>
      <c r="T3092" t="s">
        <v>36</v>
      </c>
      <c r="U3092" t="s">
        <v>37</v>
      </c>
      <c r="V3092" t="s">
        <v>12373</v>
      </c>
    </row>
    <row r="3093" spans="2:22" x14ac:dyDescent="0.35">
      <c r="B3093">
        <v>3234</v>
      </c>
      <c r="C3093" t="s">
        <v>119</v>
      </c>
      <c r="D3093" t="s">
        <v>12374</v>
      </c>
      <c r="E3093" t="s">
        <v>12375</v>
      </c>
      <c r="F3093" t="s">
        <v>7</v>
      </c>
      <c r="H3093" t="s">
        <v>122</v>
      </c>
      <c r="K3093" t="s">
        <v>87</v>
      </c>
      <c r="L3093" t="s">
        <v>75</v>
      </c>
      <c r="M3093" t="s">
        <v>12376</v>
      </c>
      <c r="N3093" t="s">
        <v>53</v>
      </c>
      <c r="P3093" t="s">
        <v>47</v>
      </c>
      <c r="Q3093">
        <v>2007</v>
      </c>
      <c r="T3093" t="s">
        <v>36</v>
      </c>
      <c r="U3093" t="s">
        <v>37</v>
      </c>
      <c r="V3093" t="s">
        <v>12377</v>
      </c>
    </row>
    <row r="3094" spans="2:22" x14ac:dyDescent="0.35">
      <c r="B3094">
        <v>3235</v>
      </c>
      <c r="C3094" t="s">
        <v>119</v>
      </c>
      <c r="D3094" t="s">
        <v>12378</v>
      </c>
      <c r="E3094" t="s">
        <v>12379</v>
      </c>
      <c r="F3094" t="s">
        <v>7</v>
      </c>
      <c r="H3094" t="s">
        <v>122</v>
      </c>
      <c r="K3094" t="s">
        <v>1663</v>
      </c>
      <c r="L3094" t="s">
        <v>96</v>
      </c>
      <c r="M3094" t="s">
        <v>12380</v>
      </c>
      <c r="N3094" t="s">
        <v>53</v>
      </c>
      <c r="P3094" t="s">
        <v>47</v>
      </c>
      <c r="Q3094">
        <v>2018</v>
      </c>
      <c r="T3094" t="s">
        <v>36</v>
      </c>
      <c r="U3094" t="s">
        <v>37</v>
      </c>
      <c r="V3094" t="s">
        <v>12381</v>
      </c>
    </row>
    <row r="3095" spans="2:22" x14ac:dyDescent="0.35">
      <c r="B3095">
        <v>3236</v>
      </c>
      <c r="C3095" t="s">
        <v>119</v>
      </c>
      <c r="D3095" t="s">
        <v>12382</v>
      </c>
      <c r="E3095" t="s">
        <v>12383</v>
      </c>
      <c r="F3095" t="s">
        <v>7</v>
      </c>
      <c r="H3095" t="s">
        <v>122</v>
      </c>
      <c r="K3095" t="s">
        <v>5983</v>
      </c>
      <c r="L3095" t="s">
        <v>96</v>
      </c>
      <c r="M3095" t="s">
        <v>12384</v>
      </c>
      <c r="N3095" t="s">
        <v>117</v>
      </c>
      <c r="P3095" t="s">
        <v>47</v>
      </c>
      <c r="Q3095">
        <v>2010</v>
      </c>
      <c r="T3095" t="s">
        <v>36</v>
      </c>
      <c r="U3095" t="s">
        <v>37</v>
      </c>
      <c r="V3095" t="s">
        <v>12362</v>
      </c>
    </row>
    <row r="3096" spans="2:22" x14ac:dyDescent="0.35">
      <c r="B3096">
        <v>3237</v>
      </c>
      <c r="C3096" t="s">
        <v>119</v>
      </c>
      <c r="D3096" t="s">
        <v>12385</v>
      </c>
      <c r="E3096" t="s">
        <v>12386</v>
      </c>
      <c r="F3096" t="s">
        <v>7</v>
      </c>
      <c r="H3096" t="s">
        <v>122</v>
      </c>
      <c r="K3096" t="s">
        <v>123</v>
      </c>
      <c r="L3096" t="s">
        <v>543</v>
      </c>
      <c r="M3096" t="s">
        <v>12387</v>
      </c>
      <c r="N3096" t="s">
        <v>532</v>
      </c>
      <c r="P3096" t="s">
        <v>47</v>
      </c>
      <c r="Q3096">
        <v>2013</v>
      </c>
      <c r="T3096" t="s">
        <v>36</v>
      </c>
      <c r="U3096" t="s">
        <v>37</v>
      </c>
      <c r="V3096" t="s">
        <v>12388</v>
      </c>
    </row>
    <row r="3097" spans="2:22" x14ac:dyDescent="0.35">
      <c r="B3097">
        <v>3238</v>
      </c>
      <c r="C3097" t="s">
        <v>119</v>
      </c>
      <c r="D3097" t="s">
        <v>12389</v>
      </c>
      <c r="E3097" t="s">
        <v>12390</v>
      </c>
      <c r="F3097" t="s">
        <v>7</v>
      </c>
      <c r="H3097" t="s">
        <v>122</v>
      </c>
      <c r="K3097" t="s">
        <v>123</v>
      </c>
      <c r="L3097" t="s">
        <v>187</v>
      </c>
      <c r="M3097" t="s">
        <v>12391</v>
      </c>
      <c r="N3097" t="s">
        <v>532</v>
      </c>
      <c r="P3097" t="s">
        <v>47</v>
      </c>
      <c r="Q3097">
        <v>2006</v>
      </c>
      <c r="T3097" t="s">
        <v>36</v>
      </c>
      <c r="U3097" t="s">
        <v>37</v>
      </c>
      <c r="V3097" t="s">
        <v>12392</v>
      </c>
    </row>
    <row r="3098" spans="2:22" x14ac:dyDescent="0.35">
      <c r="B3098">
        <v>3239</v>
      </c>
      <c r="C3098" t="s">
        <v>119</v>
      </c>
      <c r="D3098" t="s">
        <v>12393</v>
      </c>
      <c r="E3098" t="s">
        <v>12394</v>
      </c>
      <c r="F3098" t="s">
        <v>7</v>
      </c>
      <c r="H3098" t="s">
        <v>122</v>
      </c>
      <c r="K3098" t="s">
        <v>123</v>
      </c>
      <c r="L3098" t="s">
        <v>543</v>
      </c>
      <c r="M3098" t="s">
        <v>12395</v>
      </c>
      <c r="N3098" t="s">
        <v>532</v>
      </c>
      <c r="P3098" t="s">
        <v>47</v>
      </c>
      <c r="Q3098">
        <v>2010</v>
      </c>
      <c r="T3098" t="s">
        <v>36</v>
      </c>
      <c r="U3098" t="s">
        <v>37</v>
      </c>
      <c r="V3098" t="s">
        <v>12396</v>
      </c>
    </row>
    <row r="3099" spans="2:22" x14ac:dyDescent="0.35">
      <c r="B3099">
        <v>3240</v>
      </c>
      <c r="C3099" t="s">
        <v>119</v>
      </c>
      <c r="D3099" t="s">
        <v>12397</v>
      </c>
      <c r="E3099" t="s">
        <v>12398</v>
      </c>
      <c r="F3099" t="s">
        <v>7</v>
      </c>
      <c r="H3099" t="s">
        <v>122</v>
      </c>
      <c r="K3099" t="s">
        <v>123</v>
      </c>
      <c r="L3099" t="s">
        <v>187</v>
      </c>
      <c r="M3099" t="s">
        <v>12399</v>
      </c>
      <c r="N3099" t="s">
        <v>532</v>
      </c>
      <c r="P3099" t="s">
        <v>47</v>
      </c>
      <c r="Q3099">
        <v>1978</v>
      </c>
      <c r="T3099" t="s">
        <v>36</v>
      </c>
      <c r="U3099" t="s">
        <v>37</v>
      </c>
      <c r="V3099" t="s">
        <v>12400</v>
      </c>
    </row>
    <row r="3100" spans="2:22" x14ac:dyDescent="0.35">
      <c r="B3100">
        <v>3241</v>
      </c>
      <c r="C3100" t="s">
        <v>83</v>
      </c>
      <c r="D3100" s="1" t="s">
        <v>12401</v>
      </c>
      <c r="E3100" t="s">
        <v>12402</v>
      </c>
      <c r="F3100" t="s">
        <v>273</v>
      </c>
      <c r="H3100" t="s">
        <v>86</v>
      </c>
      <c r="I3100" t="s">
        <v>1540</v>
      </c>
      <c r="K3100" t="s">
        <v>12403</v>
      </c>
      <c r="L3100" t="s">
        <v>32</v>
      </c>
      <c r="M3100" t="s">
        <v>12404</v>
      </c>
      <c r="N3100" t="s">
        <v>34</v>
      </c>
      <c r="P3100" t="s">
        <v>47</v>
      </c>
      <c r="Q3100">
        <v>2017</v>
      </c>
      <c r="T3100" t="s">
        <v>158</v>
      </c>
      <c r="U3100" t="s">
        <v>37</v>
      </c>
      <c r="V3100" t="s">
        <v>12405</v>
      </c>
    </row>
    <row r="3101" spans="2:22" x14ac:dyDescent="0.35">
      <c r="B3101">
        <v>3242</v>
      </c>
      <c r="C3101" t="s">
        <v>83</v>
      </c>
      <c r="D3101" s="1" t="s">
        <v>12406</v>
      </c>
      <c r="E3101" t="s">
        <v>12407</v>
      </c>
      <c r="F3101" t="s">
        <v>7</v>
      </c>
      <c r="H3101" t="s">
        <v>86</v>
      </c>
      <c r="K3101" t="s">
        <v>12403</v>
      </c>
      <c r="L3101" t="s">
        <v>32</v>
      </c>
      <c r="M3101" t="s">
        <v>12408</v>
      </c>
      <c r="N3101" t="s">
        <v>34</v>
      </c>
      <c r="P3101" t="s">
        <v>47</v>
      </c>
      <c r="Q3101">
        <v>2019</v>
      </c>
      <c r="T3101" t="s">
        <v>158</v>
      </c>
      <c r="U3101" t="s">
        <v>37</v>
      </c>
      <c r="V3101" t="s">
        <v>12409</v>
      </c>
    </row>
    <row r="3102" spans="2:22" x14ac:dyDescent="0.35">
      <c r="B3102">
        <v>3243</v>
      </c>
      <c r="C3102" t="s">
        <v>83</v>
      </c>
      <c r="D3102" s="1" t="s">
        <v>12410</v>
      </c>
      <c r="E3102" t="s">
        <v>12411</v>
      </c>
      <c r="F3102" t="s">
        <v>7</v>
      </c>
      <c r="H3102" t="s">
        <v>86</v>
      </c>
      <c r="K3102" t="s">
        <v>1781</v>
      </c>
      <c r="L3102" t="s">
        <v>6090</v>
      </c>
      <c r="M3102" t="s">
        <v>12412</v>
      </c>
      <c r="N3102" t="s">
        <v>134</v>
      </c>
      <c r="P3102" t="s">
        <v>54</v>
      </c>
      <c r="Q3102">
        <v>2012</v>
      </c>
      <c r="S3102">
        <v>2014</v>
      </c>
      <c r="T3102" t="s">
        <v>36</v>
      </c>
      <c r="U3102" t="s">
        <v>37</v>
      </c>
      <c r="V3102" t="s">
        <v>12413</v>
      </c>
    </row>
    <row r="3103" spans="2:22" x14ac:dyDescent="0.35">
      <c r="B3103">
        <v>3244</v>
      </c>
      <c r="C3103" t="s">
        <v>83</v>
      </c>
      <c r="D3103" s="1" t="s">
        <v>12414</v>
      </c>
      <c r="E3103" t="s">
        <v>12415</v>
      </c>
      <c r="F3103" t="s">
        <v>7</v>
      </c>
      <c r="H3103" t="s">
        <v>86</v>
      </c>
      <c r="K3103" t="s">
        <v>1663</v>
      </c>
      <c r="L3103" t="s">
        <v>2109</v>
      </c>
      <c r="M3103" t="s">
        <v>12416</v>
      </c>
      <c r="N3103" t="s">
        <v>134</v>
      </c>
      <c r="P3103" t="s">
        <v>47</v>
      </c>
      <c r="Q3103">
        <v>2006</v>
      </c>
      <c r="T3103" t="s">
        <v>36</v>
      </c>
      <c r="U3103" t="s">
        <v>37</v>
      </c>
      <c r="V3103" t="s">
        <v>12417</v>
      </c>
    </row>
    <row r="3104" spans="2:22" x14ac:dyDescent="0.35">
      <c r="B3104">
        <v>3245</v>
      </c>
      <c r="C3104" t="s">
        <v>56</v>
      </c>
      <c r="D3104" t="s">
        <v>12418</v>
      </c>
      <c r="E3104" t="s">
        <v>12419</v>
      </c>
      <c r="F3104" t="s">
        <v>7</v>
      </c>
      <c r="H3104" t="s">
        <v>59</v>
      </c>
      <c r="K3104" t="s">
        <v>1663</v>
      </c>
      <c r="L3104" t="s">
        <v>722</v>
      </c>
      <c r="M3104" t="s">
        <v>12420</v>
      </c>
      <c r="N3104" t="s">
        <v>134</v>
      </c>
      <c r="P3104" t="s">
        <v>47</v>
      </c>
      <c r="Q3104">
        <v>2003</v>
      </c>
      <c r="T3104" t="s">
        <v>36</v>
      </c>
      <c r="U3104" t="s">
        <v>37</v>
      </c>
      <c r="V3104" t="s">
        <v>12421</v>
      </c>
    </row>
    <row r="3105" spans="2:22" x14ac:dyDescent="0.35">
      <c r="B3105">
        <v>3246</v>
      </c>
      <c r="C3105" t="s">
        <v>56</v>
      </c>
      <c r="D3105" t="s">
        <v>12422</v>
      </c>
      <c r="E3105" t="s">
        <v>12423</v>
      </c>
      <c r="F3105" t="s">
        <v>7</v>
      </c>
      <c r="H3105" t="s">
        <v>59</v>
      </c>
      <c r="K3105" t="s">
        <v>1663</v>
      </c>
      <c r="L3105" t="s">
        <v>12424</v>
      </c>
      <c r="M3105" t="s">
        <v>12425</v>
      </c>
      <c r="N3105" t="s">
        <v>134</v>
      </c>
      <c r="P3105" t="s">
        <v>47</v>
      </c>
      <c r="Q3105">
        <v>2011</v>
      </c>
      <c r="T3105" t="s">
        <v>36</v>
      </c>
      <c r="U3105" t="s">
        <v>37</v>
      </c>
      <c r="V3105" t="s">
        <v>12426</v>
      </c>
    </row>
    <row r="3106" spans="2:22" x14ac:dyDescent="0.35">
      <c r="B3106">
        <v>3247</v>
      </c>
      <c r="C3106" t="s">
        <v>56</v>
      </c>
      <c r="D3106" t="s">
        <v>12427</v>
      </c>
      <c r="E3106" t="s">
        <v>12428</v>
      </c>
      <c r="F3106" t="s">
        <v>7</v>
      </c>
      <c r="H3106" t="s">
        <v>59</v>
      </c>
      <c r="K3106" t="s">
        <v>1663</v>
      </c>
      <c r="L3106" t="s">
        <v>75</v>
      </c>
      <c r="M3106" t="s">
        <v>12429</v>
      </c>
      <c r="N3106" t="s">
        <v>134</v>
      </c>
      <c r="P3106" t="s">
        <v>47</v>
      </c>
      <c r="Q3106">
        <v>2003</v>
      </c>
      <c r="T3106" t="s">
        <v>36</v>
      </c>
      <c r="U3106" t="s">
        <v>37</v>
      </c>
      <c r="V3106" t="s">
        <v>12421</v>
      </c>
    </row>
    <row r="3107" spans="2:22" x14ac:dyDescent="0.35">
      <c r="B3107">
        <v>3248</v>
      </c>
      <c r="C3107" t="s">
        <v>56</v>
      </c>
      <c r="D3107" t="s">
        <v>12430</v>
      </c>
      <c r="E3107" t="s">
        <v>12431</v>
      </c>
      <c r="F3107" t="s">
        <v>7</v>
      </c>
      <c r="H3107" t="s">
        <v>59</v>
      </c>
      <c r="K3107" t="s">
        <v>1781</v>
      </c>
      <c r="L3107" t="s">
        <v>12424</v>
      </c>
      <c r="M3107" t="s">
        <v>12432</v>
      </c>
      <c r="N3107" t="s">
        <v>134</v>
      </c>
      <c r="P3107" t="s">
        <v>47</v>
      </c>
      <c r="Q3107">
        <v>2014</v>
      </c>
      <c r="T3107" t="s">
        <v>36</v>
      </c>
      <c r="U3107" t="s">
        <v>37</v>
      </c>
      <c r="V3107" t="s">
        <v>12421</v>
      </c>
    </row>
    <row r="3108" spans="2:22" x14ac:dyDescent="0.35">
      <c r="B3108">
        <v>3249</v>
      </c>
      <c r="C3108" t="s">
        <v>56</v>
      </c>
      <c r="D3108" t="s">
        <v>12433</v>
      </c>
      <c r="E3108" t="s">
        <v>12434</v>
      </c>
      <c r="F3108" t="s">
        <v>7</v>
      </c>
      <c r="H3108" t="s">
        <v>59</v>
      </c>
      <c r="K3108" t="s">
        <v>1663</v>
      </c>
      <c r="L3108" t="s">
        <v>317</v>
      </c>
      <c r="M3108" t="s">
        <v>12435</v>
      </c>
      <c r="N3108" t="s">
        <v>134</v>
      </c>
      <c r="P3108" t="s">
        <v>47</v>
      </c>
      <c r="Q3108">
        <v>2010</v>
      </c>
      <c r="R3108">
        <v>2011</v>
      </c>
      <c r="T3108" t="s">
        <v>36</v>
      </c>
      <c r="U3108" t="s">
        <v>37</v>
      </c>
      <c r="V3108" t="s">
        <v>12436</v>
      </c>
    </row>
    <row r="3109" spans="2:22" x14ac:dyDescent="0.35">
      <c r="B3109">
        <v>3250</v>
      </c>
      <c r="C3109" t="s">
        <v>39</v>
      </c>
      <c r="D3109" t="s">
        <v>12437</v>
      </c>
      <c r="E3109" t="s">
        <v>12438</v>
      </c>
      <c r="F3109" t="s">
        <v>7</v>
      </c>
      <c r="H3109" t="s">
        <v>42</v>
      </c>
      <c r="K3109" t="s">
        <v>1663</v>
      </c>
      <c r="L3109" t="s">
        <v>317</v>
      </c>
      <c r="M3109" t="s">
        <v>12439</v>
      </c>
      <c r="N3109" t="s">
        <v>134</v>
      </c>
      <c r="P3109" t="s">
        <v>47</v>
      </c>
      <c r="Q3109">
        <v>1999</v>
      </c>
      <c r="T3109" t="s">
        <v>36</v>
      </c>
      <c r="U3109" t="s">
        <v>37</v>
      </c>
      <c r="V3109" t="s">
        <v>5611</v>
      </c>
    </row>
    <row r="3110" spans="2:22" x14ac:dyDescent="0.35">
      <c r="B3110">
        <v>3251</v>
      </c>
      <c r="C3110" t="s">
        <v>112</v>
      </c>
      <c r="D3110" t="s">
        <v>12440</v>
      </c>
      <c r="E3110" t="s">
        <v>12441</v>
      </c>
      <c r="F3110" t="s">
        <v>7</v>
      </c>
      <c r="H3110" t="s">
        <v>115</v>
      </c>
      <c r="K3110" t="s">
        <v>1663</v>
      </c>
      <c r="L3110" t="s">
        <v>3260</v>
      </c>
      <c r="M3110" t="s">
        <v>12442</v>
      </c>
      <c r="N3110" t="s">
        <v>134</v>
      </c>
      <c r="P3110" t="s">
        <v>47</v>
      </c>
      <c r="Q3110">
        <v>1944</v>
      </c>
      <c r="T3110" t="s">
        <v>36</v>
      </c>
      <c r="U3110" t="s">
        <v>37</v>
      </c>
      <c r="V3110" t="s">
        <v>12443</v>
      </c>
    </row>
    <row r="3111" spans="2:22" x14ac:dyDescent="0.35">
      <c r="B3111">
        <v>3252</v>
      </c>
      <c r="C3111" t="s">
        <v>112</v>
      </c>
      <c r="D3111" t="s">
        <v>12444</v>
      </c>
      <c r="E3111" t="s">
        <v>12445</v>
      </c>
      <c r="F3111" t="s">
        <v>7</v>
      </c>
      <c r="H3111" t="s">
        <v>115</v>
      </c>
      <c r="K3111" t="s">
        <v>1663</v>
      </c>
      <c r="L3111" t="s">
        <v>12446</v>
      </c>
      <c r="M3111" t="s">
        <v>12447</v>
      </c>
      <c r="N3111" t="s">
        <v>134</v>
      </c>
      <c r="P3111" t="s">
        <v>47</v>
      </c>
      <c r="Q3111">
        <v>2019</v>
      </c>
      <c r="T3111" t="s">
        <v>36</v>
      </c>
      <c r="U3111" t="s">
        <v>37</v>
      </c>
      <c r="V3111" t="s">
        <v>12443</v>
      </c>
    </row>
    <row r="3112" spans="2:22" x14ac:dyDescent="0.35">
      <c r="B3112">
        <v>3253</v>
      </c>
      <c r="C3112" t="s">
        <v>112</v>
      </c>
      <c r="D3112" t="s">
        <v>12448</v>
      </c>
      <c r="E3112" t="s">
        <v>12449</v>
      </c>
      <c r="F3112" t="s">
        <v>7</v>
      </c>
      <c r="H3112" t="s">
        <v>115</v>
      </c>
      <c r="K3112" t="s">
        <v>1663</v>
      </c>
      <c r="L3112" t="s">
        <v>96</v>
      </c>
      <c r="M3112" t="s">
        <v>12450</v>
      </c>
      <c r="N3112" t="s">
        <v>134</v>
      </c>
      <c r="P3112" t="s">
        <v>47</v>
      </c>
      <c r="Q3112">
        <v>2018</v>
      </c>
      <c r="T3112" t="s">
        <v>36</v>
      </c>
      <c r="U3112" t="s">
        <v>37</v>
      </c>
      <c r="V3112" t="s">
        <v>12443</v>
      </c>
    </row>
    <row r="3113" spans="2:22" x14ac:dyDescent="0.35">
      <c r="B3113">
        <v>3254</v>
      </c>
      <c r="C3113" t="s">
        <v>112</v>
      </c>
      <c r="D3113" t="s">
        <v>12451</v>
      </c>
      <c r="E3113" t="s">
        <v>12452</v>
      </c>
      <c r="F3113" t="s">
        <v>7</v>
      </c>
      <c r="H3113" t="s">
        <v>115</v>
      </c>
      <c r="K3113" t="s">
        <v>1663</v>
      </c>
      <c r="L3113" t="s">
        <v>317</v>
      </c>
      <c r="M3113" t="s">
        <v>12453</v>
      </c>
      <c r="N3113" t="s">
        <v>134</v>
      </c>
      <c r="P3113" t="s">
        <v>47</v>
      </c>
      <c r="Q3113">
        <v>2010</v>
      </c>
      <c r="T3113" t="s">
        <v>36</v>
      </c>
      <c r="U3113" t="s">
        <v>37</v>
      </c>
      <c r="V3113" t="s">
        <v>5611</v>
      </c>
    </row>
    <row r="3114" spans="2:22" x14ac:dyDescent="0.35">
      <c r="B3114">
        <v>3255</v>
      </c>
      <c r="C3114" t="s">
        <v>1283</v>
      </c>
      <c r="D3114" t="s">
        <v>12454</v>
      </c>
      <c r="E3114" t="s">
        <v>12455</v>
      </c>
      <c r="F3114" t="s">
        <v>7</v>
      </c>
      <c r="H3114" t="s">
        <v>1286</v>
      </c>
      <c r="K3114" t="s">
        <v>1663</v>
      </c>
      <c r="L3114" t="s">
        <v>96</v>
      </c>
      <c r="M3114" t="s">
        <v>12456</v>
      </c>
      <c r="N3114" t="s">
        <v>134</v>
      </c>
      <c r="P3114" t="s">
        <v>47</v>
      </c>
      <c r="Q3114">
        <v>2009</v>
      </c>
      <c r="T3114" t="s">
        <v>36</v>
      </c>
      <c r="U3114" t="s">
        <v>37</v>
      </c>
      <c r="V3114" t="s">
        <v>12457</v>
      </c>
    </row>
    <row r="3115" spans="2:22" x14ac:dyDescent="0.35">
      <c r="B3115">
        <v>3256</v>
      </c>
      <c r="C3115" t="s">
        <v>461</v>
      </c>
      <c r="D3115" t="s">
        <v>12458</v>
      </c>
      <c r="E3115" t="s">
        <v>12459</v>
      </c>
      <c r="F3115" t="s">
        <v>7</v>
      </c>
      <c r="H3115" t="s">
        <v>464</v>
      </c>
      <c r="K3115" t="s">
        <v>1663</v>
      </c>
      <c r="L3115" t="s">
        <v>96</v>
      </c>
      <c r="M3115" t="s">
        <v>12460</v>
      </c>
      <c r="N3115" t="s">
        <v>134</v>
      </c>
      <c r="P3115" t="s">
        <v>47</v>
      </c>
      <c r="Q3115">
        <v>1964</v>
      </c>
      <c r="T3115" t="s">
        <v>36</v>
      </c>
      <c r="U3115" t="s">
        <v>37</v>
      </c>
      <c r="V3115" t="s">
        <v>5535</v>
      </c>
    </row>
    <row r="3116" spans="2:22" x14ac:dyDescent="0.35">
      <c r="B3116">
        <v>3257</v>
      </c>
      <c r="C3116" t="s">
        <v>461</v>
      </c>
      <c r="D3116" t="s">
        <v>12461</v>
      </c>
      <c r="E3116" t="s">
        <v>12462</v>
      </c>
      <c r="F3116" t="s">
        <v>7</v>
      </c>
      <c r="H3116" t="s">
        <v>464</v>
      </c>
      <c r="K3116" t="s">
        <v>1663</v>
      </c>
      <c r="L3116" t="s">
        <v>775</v>
      </c>
      <c r="M3116" t="s">
        <v>12463</v>
      </c>
      <c r="N3116" t="s">
        <v>134</v>
      </c>
      <c r="P3116" t="s">
        <v>47</v>
      </c>
      <c r="Q3116">
        <v>2017</v>
      </c>
      <c r="R3116">
        <v>2018</v>
      </c>
      <c r="T3116" t="s">
        <v>36</v>
      </c>
      <c r="U3116" t="s">
        <v>37</v>
      </c>
      <c r="V3116" t="s">
        <v>12464</v>
      </c>
    </row>
    <row r="3117" spans="2:22" x14ac:dyDescent="0.35">
      <c r="B3117">
        <v>3258</v>
      </c>
      <c r="C3117" t="s">
        <v>461</v>
      </c>
      <c r="D3117" t="s">
        <v>12465</v>
      </c>
      <c r="E3117" t="s">
        <v>12466</v>
      </c>
      <c r="F3117" t="s">
        <v>7</v>
      </c>
      <c r="H3117" t="s">
        <v>464</v>
      </c>
      <c r="K3117" t="s">
        <v>1663</v>
      </c>
      <c r="L3117" t="s">
        <v>12467</v>
      </c>
      <c r="M3117" t="s">
        <v>12460</v>
      </c>
      <c r="N3117" t="s">
        <v>134</v>
      </c>
      <c r="P3117" t="s">
        <v>47</v>
      </c>
      <c r="Q3117">
        <v>1964</v>
      </c>
      <c r="T3117" t="s">
        <v>36</v>
      </c>
      <c r="U3117" t="s">
        <v>37</v>
      </c>
      <c r="V3117" t="s">
        <v>12468</v>
      </c>
    </row>
    <row r="3118" spans="2:22" x14ac:dyDescent="0.35">
      <c r="B3118">
        <v>3259</v>
      </c>
      <c r="C3118" t="s">
        <v>461</v>
      </c>
      <c r="D3118" t="s">
        <v>12469</v>
      </c>
      <c r="E3118" t="s">
        <v>12470</v>
      </c>
      <c r="F3118" t="s">
        <v>7</v>
      </c>
      <c r="H3118" t="s">
        <v>464</v>
      </c>
      <c r="K3118" t="s">
        <v>1663</v>
      </c>
      <c r="L3118" t="s">
        <v>12471</v>
      </c>
      <c r="M3118" t="s">
        <v>12460</v>
      </c>
      <c r="N3118" t="s">
        <v>134</v>
      </c>
      <c r="P3118" t="s">
        <v>47</v>
      </c>
      <c r="Q3118">
        <v>2004</v>
      </c>
      <c r="T3118" t="s">
        <v>36</v>
      </c>
      <c r="U3118" t="s">
        <v>37</v>
      </c>
      <c r="V3118" t="s">
        <v>12468</v>
      </c>
    </row>
    <row r="3119" spans="2:22" x14ac:dyDescent="0.35">
      <c r="B3119">
        <v>3260</v>
      </c>
      <c r="C3119" t="s">
        <v>461</v>
      </c>
      <c r="D3119" t="s">
        <v>12472</v>
      </c>
      <c r="E3119" t="s">
        <v>12473</v>
      </c>
      <c r="F3119" t="s">
        <v>7</v>
      </c>
      <c r="H3119" t="s">
        <v>464</v>
      </c>
      <c r="K3119" t="s">
        <v>1663</v>
      </c>
      <c r="L3119" t="s">
        <v>317</v>
      </c>
      <c r="M3119" t="s">
        <v>12474</v>
      </c>
      <c r="N3119" t="s">
        <v>134</v>
      </c>
      <c r="P3119" t="s">
        <v>47</v>
      </c>
      <c r="Q3119">
        <v>2009</v>
      </c>
      <c r="T3119" t="s">
        <v>36</v>
      </c>
      <c r="U3119" t="s">
        <v>37</v>
      </c>
      <c r="V3119" t="s">
        <v>12468</v>
      </c>
    </row>
    <row r="3120" spans="2:22" x14ac:dyDescent="0.35">
      <c r="B3120">
        <v>3261</v>
      </c>
      <c r="C3120" t="s">
        <v>65</v>
      </c>
      <c r="D3120" t="s">
        <v>12475</v>
      </c>
      <c r="E3120" t="s">
        <v>12476</v>
      </c>
      <c r="F3120" t="s">
        <v>7</v>
      </c>
      <c r="H3120" t="s">
        <v>68</v>
      </c>
      <c r="K3120" t="s">
        <v>1663</v>
      </c>
      <c r="L3120" t="s">
        <v>6952</v>
      </c>
      <c r="M3120" t="s">
        <v>12477</v>
      </c>
      <c r="N3120" t="s">
        <v>134</v>
      </c>
      <c r="P3120" t="s">
        <v>47</v>
      </c>
      <c r="Q3120">
        <v>1976</v>
      </c>
      <c r="T3120" t="s">
        <v>36</v>
      </c>
      <c r="U3120" t="s">
        <v>37</v>
      </c>
      <c r="V3120" t="s">
        <v>12478</v>
      </c>
    </row>
    <row r="3121" spans="2:22" x14ac:dyDescent="0.35">
      <c r="B3121">
        <v>3262</v>
      </c>
      <c r="C3121" t="s">
        <v>65</v>
      </c>
      <c r="D3121" t="s">
        <v>12479</v>
      </c>
      <c r="E3121" t="s">
        <v>12480</v>
      </c>
      <c r="F3121" t="s">
        <v>7</v>
      </c>
      <c r="H3121" t="s">
        <v>68</v>
      </c>
      <c r="K3121" t="s">
        <v>1663</v>
      </c>
      <c r="L3121" t="s">
        <v>12481</v>
      </c>
      <c r="M3121" t="s">
        <v>12482</v>
      </c>
      <c r="N3121" t="s">
        <v>134</v>
      </c>
      <c r="P3121" t="s">
        <v>47</v>
      </c>
      <c r="Q3121">
        <v>2015</v>
      </c>
      <c r="T3121" t="s">
        <v>36</v>
      </c>
      <c r="U3121" t="s">
        <v>37</v>
      </c>
      <c r="V3121" t="s">
        <v>12478</v>
      </c>
    </row>
    <row r="3122" spans="2:22" x14ac:dyDescent="0.35">
      <c r="B3122">
        <v>3263</v>
      </c>
      <c r="C3122" t="s">
        <v>65</v>
      </c>
      <c r="D3122" t="s">
        <v>12483</v>
      </c>
      <c r="E3122" t="s">
        <v>12484</v>
      </c>
      <c r="F3122" t="s">
        <v>7</v>
      </c>
      <c r="H3122" t="s">
        <v>68</v>
      </c>
      <c r="K3122" t="s">
        <v>1663</v>
      </c>
      <c r="L3122" t="s">
        <v>96</v>
      </c>
      <c r="M3122" t="s">
        <v>12485</v>
      </c>
      <c r="N3122" t="s">
        <v>134</v>
      </c>
      <c r="P3122" t="s">
        <v>47</v>
      </c>
      <c r="Q3122">
        <v>2019</v>
      </c>
      <c r="T3122" t="s">
        <v>36</v>
      </c>
      <c r="U3122" t="s">
        <v>37</v>
      </c>
      <c r="V3122" t="s">
        <v>12478</v>
      </c>
    </row>
    <row r="3123" spans="2:22" x14ac:dyDescent="0.35">
      <c r="B3123">
        <v>3264</v>
      </c>
      <c r="C3123" t="s">
        <v>450</v>
      </c>
      <c r="D3123" t="s">
        <v>12486</v>
      </c>
      <c r="E3123" t="s">
        <v>12487</v>
      </c>
      <c r="F3123" t="s">
        <v>7</v>
      </c>
      <c r="H3123" t="s">
        <v>453</v>
      </c>
      <c r="K3123" t="s">
        <v>1663</v>
      </c>
      <c r="L3123" t="s">
        <v>317</v>
      </c>
      <c r="M3123" t="s">
        <v>12488</v>
      </c>
      <c r="N3123" t="s">
        <v>134</v>
      </c>
      <c r="P3123" t="s">
        <v>47</v>
      </c>
      <c r="Q3123">
        <v>2019</v>
      </c>
      <c r="T3123" t="s">
        <v>36</v>
      </c>
      <c r="U3123" t="s">
        <v>37</v>
      </c>
      <c r="V3123" t="s">
        <v>12489</v>
      </c>
    </row>
    <row r="3124" spans="2:22" x14ac:dyDescent="0.35">
      <c r="B3124">
        <v>3265</v>
      </c>
      <c r="C3124" t="s">
        <v>261</v>
      </c>
      <c r="D3124" t="s">
        <v>12490</v>
      </c>
      <c r="E3124" t="s">
        <v>12491</v>
      </c>
      <c r="F3124" t="s">
        <v>7</v>
      </c>
      <c r="H3124" t="s">
        <v>264</v>
      </c>
      <c r="K3124" t="s">
        <v>1663</v>
      </c>
      <c r="L3124" t="s">
        <v>12492</v>
      </c>
      <c r="M3124" t="s">
        <v>12493</v>
      </c>
      <c r="N3124" t="s">
        <v>2102</v>
      </c>
      <c r="P3124" t="s">
        <v>47</v>
      </c>
      <c r="Q3124">
        <v>2019</v>
      </c>
      <c r="T3124" t="s">
        <v>36</v>
      </c>
      <c r="U3124" t="s">
        <v>37</v>
      </c>
      <c r="V3124" t="s">
        <v>12494</v>
      </c>
    </row>
    <row r="3125" spans="2:22" x14ac:dyDescent="0.35">
      <c r="B3125">
        <v>3266</v>
      </c>
      <c r="C3125" t="s">
        <v>119</v>
      </c>
      <c r="D3125" t="s">
        <v>12495</v>
      </c>
      <c r="E3125" t="s">
        <v>12496</v>
      </c>
      <c r="F3125" t="s">
        <v>7</v>
      </c>
      <c r="H3125" t="s">
        <v>122</v>
      </c>
      <c r="K3125" t="s">
        <v>1663</v>
      </c>
      <c r="L3125" t="s">
        <v>12497</v>
      </c>
      <c r="M3125" t="s">
        <v>12498</v>
      </c>
      <c r="N3125" t="s">
        <v>134</v>
      </c>
      <c r="P3125" t="s">
        <v>47</v>
      </c>
      <c r="Q3125">
        <v>2018</v>
      </c>
      <c r="T3125" t="s">
        <v>36</v>
      </c>
      <c r="U3125" t="s">
        <v>37</v>
      </c>
      <c r="V3125" t="s">
        <v>12499</v>
      </c>
    </row>
    <row r="3126" spans="2:22" x14ac:dyDescent="0.35">
      <c r="B3126">
        <v>3267</v>
      </c>
      <c r="C3126" t="s">
        <v>91</v>
      </c>
      <c r="D3126" t="s">
        <v>12500</v>
      </c>
      <c r="E3126" t="s">
        <v>12501</v>
      </c>
      <c r="F3126" t="s">
        <v>7</v>
      </c>
      <c r="H3126" t="s">
        <v>94</v>
      </c>
      <c r="K3126" t="s">
        <v>1663</v>
      </c>
      <c r="L3126" t="s">
        <v>12467</v>
      </c>
      <c r="M3126" t="s">
        <v>12502</v>
      </c>
      <c r="N3126" t="s">
        <v>134</v>
      </c>
      <c r="P3126" t="s">
        <v>47</v>
      </c>
      <c r="Q3126">
        <v>1979</v>
      </c>
      <c r="T3126" t="s">
        <v>36</v>
      </c>
      <c r="U3126" t="s">
        <v>37</v>
      </c>
      <c r="V3126" t="s">
        <v>12503</v>
      </c>
    </row>
    <row r="3127" spans="2:22" x14ac:dyDescent="0.35">
      <c r="B3127">
        <v>3268</v>
      </c>
      <c r="C3127" t="s">
        <v>177</v>
      </c>
      <c r="D3127" t="s">
        <v>12504</v>
      </c>
      <c r="E3127" t="s">
        <v>12505</v>
      </c>
      <c r="F3127" t="s">
        <v>7</v>
      </c>
      <c r="H3127" t="s">
        <v>180</v>
      </c>
      <c r="K3127" t="s">
        <v>1663</v>
      </c>
      <c r="L3127" t="s">
        <v>96</v>
      </c>
      <c r="M3127" t="s">
        <v>12506</v>
      </c>
      <c r="N3127" t="s">
        <v>134</v>
      </c>
      <c r="P3127" t="s">
        <v>47</v>
      </c>
      <c r="Q3127">
        <v>2019</v>
      </c>
      <c r="T3127" t="s">
        <v>36</v>
      </c>
      <c r="U3127" t="s">
        <v>37</v>
      </c>
      <c r="V3127" t="s">
        <v>5611</v>
      </c>
    </row>
    <row r="3128" spans="2:22" x14ac:dyDescent="0.35">
      <c r="B3128">
        <v>3269</v>
      </c>
      <c r="C3128" t="s">
        <v>177</v>
      </c>
      <c r="D3128" t="s">
        <v>12507</v>
      </c>
      <c r="E3128" t="s">
        <v>12508</v>
      </c>
      <c r="F3128" t="s">
        <v>7</v>
      </c>
      <c r="H3128" t="s">
        <v>180</v>
      </c>
      <c r="K3128" t="s">
        <v>1663</v>
      </c>
      <c r="L3128" t="s">
        <v>775</v>
      </c>
      <c r="M3128" t="s">
        <v>12509</v>
      </c>
      <c r="N3128" t="s">
        <v>134</v>
      </c>
      <c r="P3128" t="s">
        <v>47</v>
      </c>
      <c r="Q3128">
        <v>2019</v>
      </c>
      <c r="T3128" t="s">
        <v>36</v>
      </c>
      <c r="U3128" t="s">
        <v>37</v>
      </c>
      <c r="V3128" t="s">
        <v>5611</v>
      </c>
    </row>
    <row r="3129" spans="2:22" x14ac:dyDescent="0.35">
      <c r="B3129">
        <v>3270</v>
      </c>
      <c r="C3129" t="s">
        <v>177</v>
      </c>
      <c r="D3129" t="s">
        <v>12510</v>
      </c>
      <c r="E3129" t="s">
        <v>12511</v>
      </c>
      <c r="F3129" t="s">
        <v>7</v>
      </c>
      <c r="H3129" t="s">
        <v>180</v>
      </c>
      <c r="K3129" t="s">
        <v>1663</v>
      </c>
      <c r="L3129" t="s">
        <v>96</v>
      </c>
      <c r="M3129" t="s">
        <v>12512</v>
      </c>
      <c r="N3129" t="s">
        <v>134</v>
      </c>
      <c r="P3129" t="s">
        <v>47</v>
      </c>
      <c r="Q3129">
        <v>1978</v>
      </c>
      <c r="T3129" t="s">
        <v>36</v>
      </c>
      <c r="U3129" t="s">
        <v>37</v>
      </c>
      <c r="V3129" t="s">
        <v>5611</v>
      </c>
    </row>
    <row r="3130" spans="2:22" x14ac:dyDescent="0.35">
      <c r="B3130">
        <v>3271</v>
      </c>
      <c r="C3130" t="s">
        <v>177</v>
      </c>
      <c r="D3130" t="s">
        <v>12513</v>
      </c>
      <c r="E3130" t="s">
        <v>12514</v>
      </c>
      <c r="F3130" t="s">
        <v>7</v>
      </c>
      <c r="H3130" t="s">
        <v>180</v>
      </c>
      <c r="K3130" t="s">
        <v>1663</v>
      </c>
      <c r="L3130" t="s">
        <v>775</v>
      </c>
      <c r="M3130" t="s">
        <v>12515</v>
      </c>
      <c r="N3130" t="s">
        <v>134</v>
      </c>
      <c r="P3130" t="s">
        <v>47</v>
      </c>
      <c r="Q3130">
        <v>2019</v>
      </c>
      <c r="T3130" t="s">
        <v>36</v>
      </c>
      <c r="U3130" t="s">
        <v>37</v>
      </c>
      <c r="V3130" t="s">
        <v>5611</v>
      </c>
    </row>
    <row r="3131" spans="2:22" x14ac:dyDescent="0.35">
      <c r="B3131">
        <v>3272</v>
      </c>
      <c r="C3131" t="s">
        <v>407</v>
      </c>
      <c r="D3131" t="s">
        <v>12516</v>
      </c>
      <c r="E3131" t="s">
        <v>12517</v>
      </c>
      <c r="F3131" t="s">
        <v>7</v>
      </c>
      <c r="H3131" t="s">
        <v>410</v>
      </c>
      <c r="K3131" t="s">
        <v>1663</v>
      </c>
      <c r="L3131" t="s">
        <v>12518</v>
      </c>
      <c r="M3131" t="s">
        <v>12519</v>
      </c>
      <c r="N3131" t="s">
        <v>134</v>
      </c>
      <c r="P3131" t="s">
        <v>47</v>
      </c>
      <c r="Q3131">
        <v>2019</v>
      </c>
      <c r="T3131" t="s">
        <v>36</v>
      </c>
      <c r="U3131" t="s">
        <v>37</v>
      </c>
      <c r="V3131" t="s">
        <v>5611</v>
      </c>
    </row>
    <row r="3132" spans="2:22" x14ac:dyDescent="0.35">
      <c r="B3132">
        <v>3273</v>
      </c>
      <c r="C3132" t="s">
        <v>27</v>
      </c>
      <c r="D3132" t="s">
        <v>12520</v>
      </c>
      <c r="E3132" t="s">
        <v>12517</v>
      </c>
      <c r="F3132" t="s">
        <v>7</v>
      </c>
      <c r="H3132" t="s">
        <v>30</v>
      </c>
      <c r="K3132" t="s">
        <v>1663</v>
      </c>
      <c r="L3132" t="s">
        <v>5533</v>
      </c>
      <c r="N3132" t="s">
        <v>134</v>
      </c>
      <c r="P3132" t="s">
        <v>47</v>
      </c>
      <c r="Q3132">
        <v>2019</v>
      </c>
      <c r="T3132" t="s">
        <v>36</v>
      </c>
      <c r="U3132" t="s">
        <v>37</v>
      </c>
      <c r="V3132" t="s">
        <v>5611</v>
      </c>
    </row>
    <row r="3133" spans="2:22" x14ac:dyDescent="0.35">
      <c r="B3133">
        <v>3274</v>
      </c>
      <c r="C3133" t="s">
        <v>254</v>
      </c>
      <c r="D3133" t="s">
        <v>12521</v>
      </c>
      <c r="E3133" t="s">
        <v>12522</v>
      </c>
      <c r="F3133" t="s">
        <v>7</v>
      </c>
      <c r="H3133" t="s">
        <v>257</v>
      </c>
      <c r="K3133" t="s">
        <v>2234</v>
      </c>
      <c r="L3133" t="s">
        <v>44</v>
      </c>
      <c r="M3133" t="s">
        <v>12523</v>
      </c>
      <c r="N3133" t="s">
        <v>134</v>
      </c>
      <c r="P3133" t="s">
        <v>47</v>
      </c>
      <c r="Q3133">
        <v>1997</v>
      </c>
      <c r="T3133" t="s">
        <v>36</v>
      </c>
      <c r="U3133" t="s">
        <v>37</v>
      </c>
      <c r="V3133" t="s">
        <v>12524</v>
      </c>
    </row>
    <row r="3134" spans="2:22" x14ac:dyDescent="0.35">
      <c r="B3134">
        <v>3275</v>
      </c>
      <c r="C3134" t="s">
        <v>65</v>
      </c>
      <c r="D3134" t="s">
        <v>12525</v>
      </c>
      <c r="E3134" t="s">
        <v>12526</v>
      </c>
      <c r="F3134" t="s">
        <v>7</v>
      </c>
      <c r="H3134" t="s">
        <v>68</v>
      </c>
      <c r="K3134" t="s">
        <v>2234</v>
      </c>
      <c r="L3134" t="s">
        <v>44</v>
      </c>
      <c r="M3134" t="s">
        <v>12527</v>
      </c>
      <c r="N3134" t="s">
        <v>134</v>
      </c>
      <c r="P3134" t="s">
        <v>47</v>
      </c>
      <c r="Q3134">
        <v>2009</v>
      </c>
      <c r="T3134" t="s">
        <v>36</v>
      </c>
      <c r="U3134" t="s">
        <v>37</v>
      </c>
      <c r="V3134" t="s">
        <v>12528</v>
      </c>
    </row>
    <row r="3135" spans="2:22" x14ac:dyDescent="0.35">
      <c r="B3135">
        <v>3276</v>
      </c>
      <c r="C3135" t="s">
        <v>450</v>
      </c>
      <c r="D3135" t="s">
        <v>12529</v>
      </c>
      <c r="E3135" t="s">
        <v>12530</v>
      </c>
      <c r="F3135" t="s">
        <v>7</v>
      </c>
      <c r="H3135" t="s">
        <v>453</v>
      </c>
      <c r="K3135" t="s">
        <v>2234</v>
      </c>
      <c r="L3135" t="s">
        <v>44</v>
      </c>
      <c r="M3135" t="s">
        <v>12531</v>
      </c>
      <c r="N3135" t="s">
        <v>134</v>
      </c>
      <c r="P3135" t="s">
        <v>47</v>
      </c>
      <c r="Q3135">
        <v>2013</v>
      </c>
      <c r="T3135" t="s">
        <v>36</v>
      </c>
      <c r="U3135" t="s">
        <v>37</v>
      </c>
      <c r="V3135" t="s">
        <v>12532</v>
      </c>
    </row>
    <row r="3136" spans="2:22" x14ac:dyDescent="0.35">
      <c r="B3136">
        <v>3277</v>
      </c>
      <c r="C3136" t="s">
        <v>83</v>
      </c>
      <c r="D3136" s="1" t="s">
        <v>12533</v>
      </c>
      <c r="E3136" t="s">
        <v>12534</v>
      </c>
      <c r="F3136" t="s">
        <v>7</v>
      </c>
      <c r="H3136" t="s">
        <v>86</v>
      </c>
      <c r="K3136" t="s">
        <v>2234</v>
      </c>
      <c r="L3136" t="s">
        <v>44</v>
      </c>
      <c r="N3136" t="s">
        <v>134</v>
      </c>
      <c r="P3136" t="s">
        <v>47</v>
      </c>
      <c r="Q3136">
        <v>1998</v>
      </c>
      <c r="T3136" t="s">
        <v>36</v>
      </c>
      <c r="U3136" t="s">
        <v>37</v>
      </c>
      <c r="V3136" t="s">
        <v>12535</v>
      </c>
    </row>
    <row r="3137" spans="2:27" x14ac:dyDescent="0.35">
      <c r="B3137">
        <v>3278</v>
      </c>
      <c r="C3137" t="s">
        <v>217</v>
      </c>
      <c r="D3137" t="s">
        <v>12536</v>
      </c>
      <c r="E3137" t="s">
        <v>12537</v>
      </c>
      <c r="F3137" t="s">
        <v>7</v>
      </c>
      <c r="H3137" t="s">
        <v>220</v>
      </c>
      <c r="K3137" t="s">
        <v>2234</v>
      </c>
      <c r="L3137" t="s">
        <v>44</v>
      </c>
      <c r="M3137" t="s">
        <v>12538</v>
      </c>
      <c r="N3137" t="s">
        <v>134</v>
      </c>
      <c r="P3137" t="s">
        <v>47</v>
      </c>
      <c r="Q3137">
        <v>2019</v>
      </c>
      <c r="T3137" t="s">
        <v>36</v>
      </c>
      <c r="U3137" t="s">
        <v>37</v>
      </c>
      <c r="V3137" t="s">
        <v>12539</v>
      </c>
    </row>
    <row r="3138" spans="2:27" x14ac:dyDescent="0.35">
      <c r="B3138">
        <v>3279</v>
      </c>
      <c r="C3138" t="s">
        <v>65</v>
      </c>
      <c r="D3138" t="s">
        <v>12540</v>
      </c>
      <c r="E3138" t="s">
        <v>12541</v>
      </c>
      <c r="F3138" t="s">
        <v>7</v>
      </c>
      <c r="H3138" t="s">
        <v>68</v>
      </c>
      <c r="K3138" t="s">
        <v>87</v>
      </c>
      <c r="L3138" t="s">
        <v>202</v>
      </c>
      <c r="N3138" t="s">
        <v>53</v>
      </c>
      <c r="P3138" t="s">
        <v>47</v>
      </c>
      <c r="Q3138">
        <v>2017</v>
      </c>
      <c r="T3138" t="s">
        <v>36</v>
      </c>
      <c r="U3138" t="s">
        <v>37</v>
      </c>
      <c r="V3138" t="s">
        <v>12542</v>
      </c>
    </row>
    <row r="3139" spans="2:27" x14ac:dyDescent="0.35">
      <c r="B3139">
        <v>3280</v>
      </c>
      <c r="C3139" t="s">
        <v>65</v>
      </c>
      <c r="D3139" t="s">
        <v>12543</v>
      </c>
      <c r="E3139" t="s">
        <v>12544</v>
      </c>
      <c r="F3139" t="s">
        <v>7</v>
      </c>
      <c r="H3139" t="s">
        <v>68</v>
      </c>
      <c r="K3139" t="s">
        <v>87</v>
      </c>
      <c r="L3139" t="s">
        <v>202</v>
      </c>
      <c r="M3139" t="s">
        <v>12545</v>
      </c>
      <c r="N3139" t="s">
        <v>53</v>
      </c>
      <c r="P3139" t="s">
        <v>47</v>
      </c>
      <c r="Q3139">
        <v>2006</v>
      </c>
      <c r="T3139" t="s">
        <v>36</v>
      </c>
      <c r="U3139" t="s">
        <v>37</v>
      </c>
      <c r="V3139" t="s">
        <v>12546</v>
      </c>
    </row>
    <row r="3140" spans="2:27" x14ac:dyDescent="0.35">
      <c r="B3140">
        <v>3281</v>
      </c>
      <c r="C3140" t="s">
        <v>65</v>
      </c>
      <c r="D3140" t="s">
        <v>12547</v>
      </c>
      <c r="E3140" t="s">
        <v>12548</v>
      </c>
      <c r="F3140" t="s">
        <v>7</v>
      </c>
      <c r="H3140" t="s">
        <v>68</v>
      </c>
      <c r="K3140" t="s">
        <v>1279</v>
      </c>
      <c r="L3140" t="s">
        <v>44</v>
      </c>
      <c r="M3140" t="s">
        <v>12549</v>
      </c>
      <c r="N3140" t="s">
        <v>34</v>
      </c>
      <c r="P3140" t="s">
        <v>47</v>
      </c>
      <c r="Q3140">
        <v>2019</v>
      </c>
      <c r="S3140">
        <f>2040</f>
        <v>2040</v>
      </c>
      <c r="T3140" t="s">
        <v>36</v>
      </c>
      <c r="U3140" t="s">
        <v>37</v>
      </c>
      <c r="V3140" t="s">
        <v>12550</v>
      </c>
      <c r="W3140" t="s">
        <v>12551</v>
      </c>
      <c r="X3140" t="s">
        <v>12552</v>
      </c>
      <c r="Y3140" t="s">
        <v>12553</v>
      </c>
      <c r="Z3140" t="s">
        <v>12554</v>
      </c>
      <c r="AA3140" t="s">
        <v>12555</v>
      </c>
    </row>
    <row r="3141" spans="2:27" x14ac:dyDescent="0.35">
      <c r="B3141">
        <v>3282</v>
      </c>
      <c r="C3141" t="s">
        <v>65</v>
      </c>
      <c r="D3141" t="s">
        <v>12556</v>
      </c>
      <c r="E3141" t="s">
        <v>12557</v>
      </c>
      <c r="F3141" t="s">
        <v>7</v>
      </c>
      <c r="H3141" t="s">
        <v>68</v>
      </c>
      <c r="K3141" t="s">
        <v>69</v>
      </c>
      <c r="L3141" t="s">
        <v>202</v>
      </c>
      <c r="M3141" t="s">
        <v>12558</v>
      </c>
      <c r="N3141" t="s">
        <v>53</v>
      </c>
      <c r="P3141" t="s">
        <v>444</v>
      </c>
      <c r="Q3141">
        <v>2020</v>
      </c>
      <c r="T3141" t="s">
        <v>36</v>
      </c>
      <c r="U3141" t="s">
        <v>37</v>
      </c>
      <c r="V3141" t="s">
        <v>12559</v>
      </c>
    </row>
    <row r="3142" spans="2:27" x14ac:dyDescent="0.35">
      <c r="B3142">
        <v>3283</v>
      </c>
      <c r="C3142" t="s">
        <v>65</v>
      </c>
      <c r="D3142" t="s">
        <v>12560</v>
      </c>
      <c r="E3142" t="s">
        <v>12561</v>
      </c>
      <c r="F3142" t="s">
        <v>7</v>
      </c>
      <c r="H3142" t="s">
        <v>68</v>
      </c>
      <c r="K3142" t="s">
        <v>3858</v>
      </c>
      <c r="L3142" t="s">
        <v>202</v>
      </c>
      <c r="M3142" t="s">
        <v>12562</v>
      </c>
      <c r="N3142" t="s">
        <v>34</v>
      </c>
      <c r="P3142" t="s">
        <v>47</v>
      </c>
      <c r="Q3142">
        <v>2011</v>
      </c>
      <c r="T3142" t="s">
        <v>36</v>
      </c>
      <c r="U3142" t="s">
        <v>37</v>
      </c>
      <c r="V3142" t="s">
        <v>12563</v>
      </c>
    </row>
    <row r="3143" spans="2:27" x14ac:dyDescent="0.35">
      <c r="B3143">
        <v>3284</v>
      </c>
      <c r="C3143" t="s">
        <v>65</v>
      </c>
      <c r="D3143" t="s">
        <v>12564</v>
      </c>
      <c r="E3143" t="s">
        <v>12565</v>
      </c>
      <c r="F3143" t="s">
        <v>7</v>
      </c>
      <c r="H3143" t="s">
        <v>68</v>
      </c>
      <c r="K3143" t="s">
        <v>7292</v>
      </c>
      <c r="L3143" t="s">
        <v>202</v>
      </c>
      <c r="M3143" t="s">
        <v>12566</v>
      </c>
      <c r="N3143" t="s">
        <v>53</v>
      </c>
      <c r="P3143" t="s">
        <v>47</v>
      </c>
      <c r="Q3143">
        <v>2017</v>
      </c>
      <c r="T3143" t="s">
        <v>36</v>
      </c>
      <c r="U3143" t="s">
        <v>37</v>
      </c>
      <c r="V3143" t="s">
        <v>12567</v>
      </c>
    </row>
    <row r="3144" spans="2:27" x14ac:dyDescent="0.35">
      <c r="B3144">
        <v>3285</v>
      </c>
      <c r="C3144" t="s">
        <v>65</v>
      </c>
      <c r="D3144" t="s">
        <v>12568</v>
      </c>
      <c r="E3144" t="s">
        <v>12569</v>
      </c>
      <c r="F3144" t="s">
        <v>7</v>
      </c>
      <c r="H3144" t="s">
        <v>68</v>
      </c>
      <c r="K3144" t="s">
        <v>5983</v>
      </c>
      <c r="L3144" t="s">
        <v>12570</v>
      </c>
      <c r="M3144" t="s">
        <v>12571</v>
      </c>
      <c r="N3144" t="s">
        <v>63</v>
      </c>
      <c r="P3144" t="s">
        <v>47</v>
      </c>
      <c r="Q3144">
        <v>2019</v>
      </c>
      <c r="T3144" t="s">
        <v>158</v>
      </c>
      <c r="U3144" t="s">
        <v>37</v>
      </c>
      <c r="V3144" t="s">
        <v>12572</v>
      </c>
      <c r="W3144" t="s">
        <v>12573</v>
      </c>
      <c r="X3144" t="s">
        <v>12574</v>
      </c>
      <c r="Y3144" t="s">
        <v>12575</v>
      </c>
      <c r="Z3144" t="s">
        <v>4332</v>
      </c>
      <c r="AA3144" t="s">
        <v>12576</v>
      </c>
    </row>
    <row r="3145" spans="2:27" x14ac:dyDescent="0.35">
      <c r="B3145">
        <v>3286</v>
      </c>
      <c r="C3145" t="s">
        <v>65</v>
      </c>
      <c r="D3145" t="s">
        <v>12577</v>
      </c>
      <c r="E3145" t="s">
        <v>12578</v>
      </c>
      <c r="F3145" t="s">
        <v>7</v>
      </c>
      <c r="H3145" t="s">
        <v>68</v>
      </c>
      <c r="K3145" t="s">
        <v>60</v>
      </c>
      <c r="L3145" t="s">
        <v>61</v>
      </c>
      <c r="M3145" t="s">
        <v>12579</v>
      </c>
      <c r="N3145" t="s">
        <v>63</v>
      </c>
      <c r="P3145" t="s">
        <v>47</v>
      </c>
      <c r="Q3145">
        <v>2016</v>
      </c>
      <c r="T3145" t="s">
        <v>36</v>
      </c>
      <c r="U3145" t="s">
        <v>37</v>
      </c>
      <c r="V3145" t="s">
        <v>12580</v>
      </c>
    </row>
    <row r="3146" spans="2:27" x14ac:dyDescent="0.35">
      <c r="B3146">
        <v>3287</v>
      </c>
      <c r="C3146" t="s">
        <v>65</v>
      </c>
      <c r="D3146" t="s">
        <v>12581</v>
      </c>
      <c r="E3146" t="s">
        <v>12582</v>
      </c>
      <c r="F3146" t="s">
        <v>7</v>
      </c>
      <c r="H3146" t="s">
        <v>68</v>
      </c>
      <c r="K3146" t="s">
        <v>3178</v>
      </c>
      <c r="L3146" t="s">
        <v>61</v>
      </c>
      <c r="M3146" t="s">
        <v>12583</v>
      </c>
      <c r="N3146" t="s">
        <v>63</v>
      </c>
      <c r="P3146" t="s">
        <v>47</v>
      </c>
      <c r="Q3146">
        <v>2016</v>
      </c>
      <c r="T3146" t="s">
        <v>36</v>
      </c>
      <c r="U3146" t="s">
        <v>37</v>
      </c>
      <c r="V3146" t="s">
        <v>12584</v>
      </c>
    </row>
    <row r="3147" spans="2:27" x14ac:dyDescent="0.35">
      <c r="B3147">
        <v>3288</v>
      </c>
      <c r="C3147" t="s">
        <v>65</v>
      </c>
      <c r="D3147" t="s">
        <v>12585</v>
      </c>
      <c r="E3147" t="s">
        <v>12586</v>
      </c>
      <c r="F3147" t="s">
        <v>7</v>
      </c>
      <c r="H3147" t="s">
        <v>68</v>
      </c>
      <c r="K3147" t="s">
        <v>2835</v>
      </c>
      <c r="L3147" t="s">
        <v>61</v>
      </c>
      <c r="M3147" t="s">
        <v>12587</v>
      </c>
      <c r="N3147" t="s">
        <v>63</v>
      </c>
      <c r="P3147" t="s">
        <v>54</v>
      </c>
      <c r="Q3147">
        <v>2016</v>
      </c>
      <c r="S3147">
        <v>2020</v>
      </c>
      <c r="T3147" t="s">
        <v>36</v>
      </c>
      <c r="U3147" t="s">
        <v>37</v>
      </c>
      <c r="V3147" t="s">
        <v>12588</v>
      </c>
    </row>
    <row r="3148" spans="2:27" x14ac:dyDescent="0.35">
      <c r="B3148">
        <v>3289</v>
      </c>
      <c r="C3148" t="s">
        <v>65</v>
      </c>
      <c r="D3148" t="s">
        <v>12589</v>
      </c>
      <c r="E3148" t="s">
        <v>12590</v>
      </c>
      <c r="F3148" t="s">
        <v>7</v>
      </c>
      <c r="H3148" t="s">
        <v>68</v>
      </c>
      <c r="K3148" t="s">
        <v>3178</v>
      </c>
      <c r="L3148" t="s">
        <v>61</v>
      </c>
      <c r="M3148" t="s">
        <v>12591</v>
      </c>
      <c r="N3148" t="s">
        <v>63</v>
      </c>
      <c r="P3148" t="s">
        <v>47</v>
      </c>
      <c r="Q3148">
        <v>2015</v>
      </c>
      <c r="T3148" t="s">
        <v>36</v>
      </c>
      <c r="U3148" t="s">
        <v>37</v>
      </c>
      <c r="V3148" t="s">
        <v>12592</v>
      </c>
    </row>
    <row r="3149" spans="2:27" x14ac:dyDescent="0.35">
      <c r="B3149">
        <v>3290</v>
      </c>
      <c r="C3149" t="s">
        <v>65</v>
      </c>
      <c r="D3149" t="s">
        <v>12593</v>
      </c>
      <c r="E3149" t="s">
        <v>12594</v>
      </c>
      <c r="F3149" t="s">
        <v>7</v>
      </c>
      <c r="H3149" t="s">
        <v>68</v>
      </c>
      <c r="K3149" t="s">
        <v>496</v>
      </c>
      <c r="L3149" t="s">
        <v>61</v>
      </c>
      <c r="M3149" t="s">
        <v>12595</v>
      </c>
      <c r="N3149" t="s">
        <v>63</v>
      </c>
      <c r="P3149" t="s">
        <v>47</v>
      </c>
      <c r="Q3149">
        <v>2012</v>
      </c>
      <c r="T3149" t="s">
        <v>36</v>
      </c>
      <c r="U3149" t="s">
        <v>37</v>
      </c>
      <c r="V3149" t="s">
        <v>12596</v>
      </c>
    </row>
    <row r="3150" spans="2:27" x14ac:dyDescent="0.35">
      <c r="B3150">
        <v>3291</v>
      </c>
      <c r="C3150" t="s">
        <v>65</v>
      </c>
      <c r="D3150" t="s">
        <v>12597</v>
      </c>
      <c r="E3150" t="s">
        <v>12598</v>
      </c>
      <c r="F3150" t="s">
        <v>7</v>
      </c>
      <c r="H3150" t="s">
        <v>68</v>
      </c>
      <c r="K3150" t="s">
        <v>123</v>
      </c>
      <c r="L3150" t="s">
        <v>543</v>
      </c>
      <c r="M3150" t="s">
        <v>12599</v>
      </c>
      <c r="N3150" t="s">
        <v>532</v>
      </c>
      <c r="P3150" t="s">
        <v>54</v>
      </c>
      <c r="Q3150">
        <v>2015</v>
      </c>
      <c r="T3150" t="s">
        <v>36</v>
      </c>
      <c r="U3150" t="s">
        <v>37</v>
      </c>
      <c r="V3150" t="s">
        <v>12600</v>
      </c>
    </row>
    <row r="3151" spans="2:27" x14ac:dyDescent="0.35">
      <c r="B3151">
        <v>3293</v>
      </c>
      <c r="C3151" t="s">
        <v>65</v>
      </c>
      <c r="D3151" t="s">
        <v>12601</v>
      </c>
      <c r="E3151" t="s">
        <v>12602</v>
      </c>
      <c r="F3151" t="s">
        <v>7</v>
      </c>
      <c r="H3151" t="s">
        <v>68</v>
      </c>
      <c r="K3151" t="s">
        <v>123</v>
      </c>
      <c r="L3151" t="s">
        <v>543</v>
      </c>
      <c r="M3151" t="s">
        <v>12603</v>
      </c>
      <c r="N3151" t="s">
        <v>532</v>
      </c>
      <c r="P3151" t="s">
        <v>47</v>
      </c>
      <c r="Q3151">
        <v>2018</v>
      </c>
      <c r="T3151" t="s">
        <v>36</v>
      </c>
      <c r="U3151" t="s">
        <v>37</v>
      </c>
      <c r="V3151" t="s">
        <v>12604</v>
      </c>
    </row>
    <row r="3152" spans="2:27" x14ac:dyDescent="0.35">
      <c r="B3152">
        <v>3294</v>
      </c>
      <c r="C3152" t="s">
        <v>65</v>
      </c>
      <c r="D3152" t="s">
        <v>12605</v>
      </c>
      <c r="E3152" t="s">
        <v>12606</v>
      </c>
      <c r="F3152" t="s">
        <v>7</v>
      </c>
      <c r="H3152" t="s">
        <v>68</v>
      </c>
      <c r="K3152" t="s">
        <v>123</v>
      </c>
      <c r="L3152" t="s">
        <v>543</v>
      </c>
      <c r="M3152" t="s">
        <v>12607</v>
      </c>
      <c r="N3152" t="s">
        <v>532</v>
      </c>
      <c r="P3152" t="s">
        <v>47</v>
      </c>
      <c r="Q3152">
        <v>2013</v>
      </c>
      <c r="T3152" t="s">
        <v>36</v>
      </c>
      <c r="U3152" t="s">
        <v>37</v>
      </c>
      <c r="V3152" t="s">
        <v>12604</v>
      </c>
    </row>
    <row r="3153" spans="2:22" x14ac:dyDescent="0.35">
      <c r="B3153">
        <v>3295</v>
      </c>
      <c r="C3153" t="s">
        <v>65</v>
      </c>
      <c r="D3153" t="s">
        <v>12608</v>
      </c>
      <c r="E3153" t="s">
        <v>12609</v>
      </c>
      <c r="F3153" t="s">
        <v>7</v>
      </c>
      <c r="H3153" t="s">
        <v>68</v>
      </c>
      <c r="K3153" t="s">
        <v>123</v>
      </c>
      <c r="L3153" t="s">
        <v>543</v>
      </c>
      <c r="M3153" t="s">
        <v>12610</v>
      </c>
      <c r="N3153" t="s">
        <v>532</v>
      </c>
      <c r="P3153" t="s">
        <v>47</v>
      </c>
      <c r="Q3153">
        <v>2013</v>
      </c>
      <c r="T3153" t="s">
        <v>36</v>
      </c>
      <c r="U3153" t="s">
        <v>37</v>
      </c>
      <c r="V3153" t="s">
        <v>12381</v>
      </c>
    </row>
    <row r="3154" spans="2:22" x14ac:dyDescent="0.35">
      <c r="B3154">
        <v>3296</v>
      </c>
      <c r="C3154" t="s">
        <v>302</v>
      </c>
      <c r="D3154" t="s">
        <v>12611</v>
      </c>
      <c r="E3154" t="s">
        <v>12612</v>
      </c>
      <c r="F3154" t="s">
        <v>7</v>
      </c>
      <c r="H3154" t="s">
        <v>305</v>
      </c>
      <c r="K3154" t="s">
        <v>5125</v>
      </c>
      <c r="L3154" t="s">
        <v>44</v>
      </c>
      <c r="M3154" t="s">
        <v>12613</v>
      </c>
      <c r="N3154" t="s">
        <v>63</v>
      </c>
      <c r="P3154" t="s">
        <v>47</v>
      </c>
      <c r="Q3154">
        <v>2019</v>
      </c>
      <c r="T3154" t="s">
        <v>36</v>
      </c>
      <c r="U3154" t="s">
        <v>37</v>
      </c>
      <c r="V3154" t="s">
        <v>12614</v>
      </c>
    </row>
    <row r="3155" spans="2:22" x14ac:dyDescent="0.35">
      <c r="B3155">
        <v>3297</v>
      </c>
      <c r="C3155" t="s">
        <v>302</v>
      </c>
      <c r="D3155" t="s">
        <v>12615</v>
      </c>
      <c r="E3155" t="s">
        <v>12616</v>
      </c>
      <c r="F3155" t="s">
        <v>7</v>
      </c>
      <c r="H3155" t="s">
        <v>305</v>
      </c>
      <c r="K3155" t="s">
        <v>469</v>
      </c>
      <c r="L3155" t="s">
        <v>32</v>
      </c>
      <c r="M3155" t="s">
        <v>12617</v>
      </c>
      <c r="N3155" t="s">
        <v>473</v>
      </c>
      <c r="P3155" t="s">
        <v>47</v>
      </c>
      <c r="Q3155">
        <v>2020</v>
      </c>
      <c r="T3155" t="s">
        <v>158</v>
      </c>
      <c r="U3155" t="s">
        <v>37</v>
      </c>
      <c r="V3155" t="s">
        <v>12618</v>
      </c>
    </row>
    <row r="3156" spans="2:22" x14ac:dyDescent="0.35">
      <c r="B3156">
        <v>3298</v>
      </c>
      <c r="C3156" t="s">
        <v>302</v>
      </c>
      <c r="D3156" t="s">
        <v>12619</v>
      </c>
      <c r="E3156" t="s">
        <v>12620</v>
      </c>
      <c r="F3156" t="s">
        <v>7</v>
      </c>
      <c r="H3156" t="s">
        <v>305</v>
      </c>
      <c r="K3156" t="s">
        <v>293</v>
      </c>
      <c r="L3156" t="s">
        <v>1620</v>
      </c>
      <c r="M3156" t="s">
        <v>12621</v>
      </c>
      <c r="N3156" t="s">
        <v>53</v>
      </c>
      <c r="P3156" t="s">
        <v>47</v>
      </c>
      <c r="Q3156">
        <v>2019</v>
      </c>
      <c r="T3156" t="s">
        <v>158</v>
      </c>
      <c r="U3156" t="s">
        <v>37</v>
      </c>
      <c r="V3156" t="s">
        <v>12622</v>
      </c>
    </row>
    <row r="3157" spans="2:22" x14ac:dyDescent="0.35">
      <c r="B3157">
        <v>3299</v>
      </c>
      <c r="C3157" t="s">
        <v>302</v>
      </c>
      <c r="D3157" t="s">
        <v>12623</v>
      </c>
      <c r="E3157" t="s">
        <v>12624</v>
      </c>
      <c r="F3157" t="s">
        <v>7</v>
      </c>
      <c r="H3157" t="s">
        <v>305</v>
      </c>
      <c r="K3157" t="s">
        <v>293</v>
      </c>
      <c r="L3157" t="s">
        <v>258</v>
      </c>
      <c r="M3157" t="s">
        <v>12625</v>
      </c>
      <c r="N3157" t="s">
        <v>53</v>
      </c>
      <c r="P3157" t="s">
        <v>47</v>
      </c>
      <c r="Q3157">
        <v>2011</v>
      </c>
      <c r="T3157" t="s">
        <v>36</v>
      </c>
      <c r="U3157" t="s">
        <v>37</v>
      </c>
      <c r="V3157" t="s">
        <v>12626</v>
      </c>
    </row>
    <row r="3158" spans="2:22" x14ac:dyDescent="0.35">
      <c r="B3158">
        <v>3300</v>
      </c>
      <c r="C3158" t="s">
        <v>302</v>
      </c>
      <c r="D3158" t="s">
        <v>12627</v>
      </c>
      <c r="E3158" t="s">
        <v>12628</v>
      </c>
      <c r="F3158" t="s">
        <v>7</v>
      </c>
      <c r="H3158" t="s">
        <v>305</v>
      </c>
      <c r="K3158" t="s">
        <v>987</v>
      </c>
      <c r="L3158" t="s">
        <v>182</v>
      </c>
      <c r="M3158" t="s">
        <v>12629</v>
      </c>
      <c r="N3158" t="s">
        <v>53</v>
      </c>
      <c r="P3158" t="s">
        <v>47</v>
      </c>
      <c r="Q3158">
        <v>2017</v>
      </c>
      <c r="T3158" t="s">
        <v>36</v>
      </c>
      <c r="U3158" t="s">
        <v>37</v>
      </c>
      <c r="V3158" t="s">
        <v>12630</v>
      </c>
    </row>
    <row r="3159" spans="2:22" x14ac:dyDescent="0.35">
      <c r="B3159">
        <v>3301</v>
      </c>
      <c r="C3159" t="s">
        <v>302</v>
      </c>
      <c r="D3159" t="s">
        <v>12631</v>
      </c>
      <c r="E3159" t="s">
        <v>12632</v>
      </c>
      <c r="F3159" t="s">
        <v>7</v>
      </c>
      <c r="H3159" t="s">
        <v>305</v>
      </c>
      <c r="K3159" t="s">
        <v>12633</v>
      </c>
      <c r="L3159" t="s">
        <v>52</v>
      </c>
      <c r="M3159" t="s">
        <v>12634</v>
      </c>
      <c r="N3159" t="s">
        <v>392</v>
      </c>
      <c r="P3159" t="s">
        <v>47</v>
      </c>
      <c r="Q3159">
        <v>2020</v>
      </c>
      <c r="T3159" t="s">
        <v>36</v>
      </c>
      <c r="U3159" t="s">
        <v>37</v>
      </c>
      <c r="V3159" t="s">
        <v>12635</v>
      </c>
    </row>
    <row r="3160" spans="2:22" x14ac:dyDescent="0.35">
      <c r="B3160">
        <v>3302</v>
      </c>
      <c r="C3160" t="s">
        <v>302</v>
      </c>
      <c r="D3160" t="s">
        <v>12636</v>
      </c>
      <c r="E3160" t="s">
        <v>12637</v>
      </c>
      <c r="F3160" t="s">
        <v>7</v>
      </c>
      <c r="H3160" t="s">
        <v>305</v>
      </c>
      <c r="K3160" t="s">
        <v>12638</v>
      </c>
      <c r="L3160" t="s">
        <v>543</v>
      </c>
      <c r="M3160" t="s">
        <v>12639</v>
      </c>
      <c r="N3160" t="s">
        <v>532</v>
      </c>
      <c r="P3160" t="s">
        <v>47</v>
      </c>
      <c r="Q3160">
        <v>2013</v>
      </c>
      <c r="T3160" t="s">
        <v>36</v>
      </c>
      <c r="U3160" t="s">
        <v>37</v>
      </c>
      <c r="V3160" t="s">
        <v>12640</v>
      </c>
    </row>
    <row r="3161" spans="2:22" x14ac:dyDescent="0.35">
      <c r="B3161">
        <v>3303</v>
      </c>
      <c r="C3161" t="s">
        <v>302</v>
      </c>
      <c r="D3161" t="s">
        <v>12641</v>
      </c>
      <c r="E3161" t="s">
        <v>12642</v>
      </c>
      <c r="F3161" t="s">
        <v>7</v>
      </c>
      <c r="H3161" t="s">
        <v>305</v>
      </c>
      <c r="K3161" t="s">
        <v>123</v>
      </c>
      <c r="L3161" t="s">
        <v>427</v>
      </c>
      <c r="M3161" t="s">
        <v>12643</v>
      </c>
      <c r="N3161" t="s">
        <v>473</v>
      </c>
      <c r="P3161" t="s">
        <v>47</v>
      </c>
      <c r="Q3161">
        <v>2016</v>
      </c>
      <c r="T3161" t="s">
        <v>36</v>
      </c>
      <c r="U3161" t="s">
        <v>37</v>
      </c>
      <c r="V3161" t="s">
        <v>12644</v>
      </c>
    </row>
    <row r="3162" spans="2:22" x14ac:dyDescent="0.35">
      <c r="B3162">
        <v>3304</v>
      </c>
      <c r="C3162" t="s">
        <v>302</v>
      </c>
      <c r="D3162" t="s">
        <v>12645</v>
      </c>
      <c r="E3162" t="s">
        <v>12646</v>
      </c>
      <c r="F3162" t="s">
        <v>7</v>
      </c>
      <c r="H3162" t="s">
        <v>305</v>
      </c>
      <c r="K3162" t="s">
        <v>2189</v>
      </c>
      <c r="L3162" t="s">
        <v>44</v>
      </c>
      <c r="M3162" t="s">
        <v>12647</v>
      </c>
      <c r="N3162" t="s">
        <v>12648</v>
      </c>
      <c r="P3162" t="s">
        <v>47</v>
      </c>
      <c r="Q3162">
        <v>2020</v>
      </c>
      <c r="S3162">
        <f>2050</f>
        <v>2050</v>
      </c>
      <c r="T3162" t="s">
        <v>158</v>
      </c>
      <c r="U3162" t="s">
        <v>37</v>
      </c>
      <c r="V3162" t="s">
        <v>12649</v>
      </c>
    </row>
    <row r="3163" spans="2:22" x14ac:dyDescent="0.35">
      <c r="B3163">
        <v>3305</v>
      </c>
      <c r="C3163" t="s">
        <v>302</v>
      </c>
      <c r="D3163" t="s">
        <v>12650</v>
      </c>
      <c r="E3163" t="s">
        <v>12651</v>
      </c>
      <c r="F3163" t="s">
        <v>7</v>
      </c>
      <c r="H3163" t="s">
        <v>305</v>
      </c>
      <c r="K3163" t="s">
        <v>12652</v>
      </c>
      <c r="L3163" t="s">
        <v>44</v>
      </c>
      <c r="M3163" t="s">
        <v>12653</v>
      </c>
      <c r="N3163" t="s">
        <v>473</v>
      </c>
      <c r="P3163" t="s">
        <v>47</v>
      </c>
      <c r="Q3163">
        <v>2018</v>
      </c>
      <c r="S3163">
        <f>2030</f>
        <v>2030</v>
      </c>
      <c r="T3163" t="s">
        <v>158</v>
      </c>
      <c r="U3163" t="s">
        <v>37</v>
      </c>
      <c r="V3163" t="s">
        <v>12654</v>
      </c>
    </row>
    <row r="3164" spans="2:22" x14ac:dyDescent="0.35">
      <c r="B3164">
        <v>3306</v>
      </c>
      <c r="C3164" t="s">
        <v>302</v>
      </c>
      <c r="D3164" t="s">
        <v>12655</v>
      </c>
      <c r="E3164" t="s">
        <v>12656</v>
      </c>
      <c r="F3164" t="s">
        <v>7</v>
      </c>
      <c r="H3164" t="s">
        <v>305</v>
      </c>
      <c r="K3164" t="s">
        <v>12657</v>
      </c>
      <c r="L3164" t="s">
        <v>44</v>
      </c>
      <c r="M3164" t="s">
        <v>12658</v>
      </c>
      <c r="N3164" t="s">
        <v>63</v>
      </c>
      <c r="P3164" t="s">
        <v>47</v>
      </c>
      <c r="Q3164">
        <v>2020</v>
      </c>
      <c r="T3164" t="s">
        <v>158</v>
      </c>
      <c r="U3164" t="s">
        <v>37</v>
      </c>
      <c r="V3164" t="s">
        <v>12659</v>
      </c>
    </row>
    <row r="3165" spans="2:22" x14ac:dyDescent="0.35">
      <c r="B3165">
        <v>3307</v>
      </c>
      <c r="C3165" t="s">
        <v>302</v>
      </c>
      <c r="D3165" t="s">
        <v>12660</v>
      </c>
      <c r="E3165" t="s">
        <v>12661</v>
      </c>
      <c r="F3165" t="s">
        <v>7</v>
      </c>
      <c r="H3165" t="s">
        <v>305</v>
      </c>
      <c r="K3165" t="s">
        <v>12365</v>
      </c>
      <c r="L3165" t="s">
        <v>202</v>
      </c>
      <c r="M3165" t="s">
        <v>12662</v>
      </c>
      <c r="N3165" t="s">
        <v>53</v>
      </c>
      <c r="P3165" t="s">
        <v>47</v>
      </c>
      <c r="Q3165">
        <v>2016</v>
      </c>
      <c r="T3165" t="s">
        <v>36</v>
      </c>
      <c r="U3165" t="s">
        <v>37</v>
      </c>
      <c r="V3165" t="s">
        <v>12663</v>
      </c>
    </row>
    <row r="3166" spans="2:22" x14ac:dyDescent="0.35">
      <c r="B3166">
        <v>3308</v>
      </c>
      <c r="C3166" t="s">
        <v>302</v>
      </c>
      <c r="D3166" t="s">
        <v>12664</v>
      </c>
      <c r="E3166" t="s">
        <v>12665</v>
      </c>
      <c r="F3166" t="s">
        <v>7</v>
      </c>
      <c r="H3166" t="s">
        <v>305</v>
      </c>
      <c r="K3166" t="s">
        <v>469</v>
      </c>
      <c r="L3166" t="s">
        <v>317</v>
      </c>
      <c r="M3166" t="s">
        <v>12666</v>
      </c>
      <c r="N3166" t="s">
        <v>34</v>
      </c>
      <c r="P3166" t="s">
        <v>47</v>
      </c>
      <c r="Q3166">
        <v>2019</v>
      </c>
      <c r="T3166" t="s">
        <v>158</v>
      </c>
      <c r="U3166" t="s">
        <v>37</v>
      </c>
      <c r="V3166" t="s">
        <v>12667</v>
      </c>
    </row>
    <row r="3167" spans="2:22" x14ac:dyDescent="0.35">
      <c r="B3167">
        <v>3309</v>
      </c>
      <c r="C3167" t="s">
        <v>302</v>
      </c>
      <c r="D3167" t="s">
        <v>12668</v>
      </c>
      <c r="E3167" t="s">
        <v>12669</v>
      </c>
      <c r="F3167" t="s">
        <v>7</v>
      </c>
      <c r="H3167" t="s">
        <v>305</v>
      </c>
      <c r="K3167" t="s">
        <v>5230</v>
      </c>
      <c r="L3167" t="s">
        <v>1874</v>
      </c>
      <c r="M3167" t="s">
        <v>12670</v>
      </c>
      <c r="N3167" t="s">
        <v>473</v>
      </c>
      <c r="P3167" t="s">
        <v>47</v>
      </c>
      <c r="Q3167">
        <v>2019</v>
      </c>
      <c r="S3167">
        <f>2030</f>
        <v>2030</v>
      </c>
      <c r="T3167" t="s">
        <v>158</v>
      </c>
      <c r="U3167" t="s">
        <v>37</v>
      </c>
      <c r="V3167" t="s">
        <v>12671</v>
      </c>
    </row>
    <row r="3168" spans="2:22" x14ac:dyDescent="0.35">
      <c r="B3168">
        <v>3310</v>
      </c>
      <c r="C3168" t="s">
        <v>702</v>
      </c>
      <c r="D3168" t="s">
        <v>12672</v>
      </c>
      <c r="E3168" t="s">
        <v>12673</v>
      </c>
      <c r="F3168" t="s">
        <v>7</v>
      </c>
      <c r="H3168" t="s">
        <v>705</v>
      </c>
      <c r="K3168" t="s">
        <v>484</v>
      </c>
      <c r="L3168" t="s">
        <v>32</v>
      </c>
      <c r="M3168" t="s">
        <v>12674</v>
      </c>
      <c r="N3168" t="s">
        <v>34</v>
      </c>
      <c r="P3168" t="s">
        <v>47</v>
      </c>
      <c r="Q3168">
        <v>2019</v>
      </c>
      <c r="T3168" t="s">
        <v>36</v>
      </c>
      <c r="U3168" t="s">
        <v>37</v>
      </c>
      <c r="V3168" t="s">
        <v>12675</v>
      </c>
    </row>
    <row r="3169" spans="2:27" x14ac:dyDescent="0.35">
      <c r="B3169">
        <v>3311</v>
      </c>
      <c r="C3169" t="s">
        <v>83</v>
      </c>
      <c r="D3169" s="1" t="s">
        <v>12676</v>
      </c>
      <c r="E3169" t="s">
        <v>12677</v>
      </c>
      <c r="F3169" t="s">
        <v>273</v>
      </c>
      <c r="H3169" t="s">
        <v>86</v>
      </c>
      <c r="I3169" t="s">
        <v>3411</v>
      </c>
      <c r="K3169" t="s">
        <v>155</v>
      </c>
      <c r="L3169" t="s">
        <v>8091</v>
      </c>
      <c r="M3169" t="s">
        <v>12678</v>
      </c>
      <c r="N3169" t="s">
        <v>12679</v>
      </c>
      <c r="P3169" t="s">
        <v>54</v>
      </c>
      <c r="Q3169">
        <v>2007</v>
      </c>
      <c r="R3169">
        <v>2007</v>
      </c>
      <c r="S3169">
        <v>2014</v>
      </c>
      <c r="T3169" t="s">
        <v>158</v>
      </c>
      <c r="U3169" t="s">
        <v>37</v>
      </c>
      <c r="V3169" t="s">
        <v>12680</v>
      </c>
      <c r="W3169" t="s">
        <v>11833</v>
      </c>
      <c r="X3169" t="s">
        <v>395</v>
      </c>
      <c r="Y3169">
        <v>25</v>
      </c>
      <c r="AA3169">
        <v>2020</v>
      </c>
    </row>
    <row r="3170" spans="2:27" ht="29" x14ac:dyDescent="0.35">
      <c r="B3170">
        <v>3312</v>
      </c>
      <c r="C3170" t="s">
        <v>83</v>
      </c>
      <c r="D3170" s="1" t="s">
        <v>12681</v>
      </c>
      <c r="E3170" t="s">
        <v>12682</v>
      </c>
      <c r="F3170" t="s">
        <v>273</v>
      </c>
      <c r="H3170" t="s">
        <v>86</v>
      </c>
      <c r="I3170" t="s">
        <v>1532</v>
      </c>
      <c r="K3170" t="s">
        <v>8407</v>
      </c>
      <c r="L3170" t="s">
        <v>32</v>
      </c>
      <c r="M3170" t="s">
        <v>12683</v>
      </c>
      <c r="N3170" t="s">
        <v>34</v>
      </c>
      <c r="P3170" t="s">
        <v>47</v>
      </c>
      <c r="Q3170">
        <v>2020</v>
      </c>
      <c r="S3170">
        <v>2030</v>
      </c>
      <c r="T3170" t="s">
        <v>158</v>
      </c>
      <c r="U3170" t="s">
        <v>37</v>
      </c>
      <c r="V3170" t="s">
        <v>12684</v>
      </c>
      <c r="W3170" t="s">
        <v>11833</v>
      </c>
      <c r="X3170" t="s">
        <v>395</v>
      </c>
      <c r="Y3170">
        <v>50</v>
      </c>
      <c r="AA3170">
        <v>2030</v>
      </c>
    </row>
    <row r="3171" spans="2:27" x14ac:dyDescent="0.35">
      <c r="B3171">
        <v>3313</v>
      </c>
      <c r="C3171" t="s">
        <v>83</v>
      </c>
      <c r="D3171" s="1" t="s">
        <v>12685</v>
      </c>
      <c r="E3171" t="s">
        <v>12686</v>
      </c>
      <c r="F3171" t="s">
        <v>7</v>
      </c>
      <c r="H3171" t="s">
        <v>86</v>
      </c>
      <c r="K3171" t="s">
        <v>4542</v>
      </c>
      <c r="L3171" t="s">
        <v>44</v>
      </c>
      <c r="M3171" t="s">
        <v>12687</v>
      </c>
      <c r="N3171" t="s">
        <v>2102</v>
      </c>
      <c r="P3171" t="s">
        <v>47</v>
      </c>
      <c r="Q3171">
        <v>2020</v>
      </c>
      <c r="T3171" t="s">
        <v>36</v>
      </c>
      <c r="U3171" t="s">
        <v>5246</v>
      </c>
      <c r="V3171" t="s">
        <v>12688</v>
      </c>
    </row>
    <row r="3172" spans="2:27" x14ac:dyDescent="0.35">
      <c r="B3172">
        <v>3314</v>
      </c>
      <c r="C3172" t="s">
        <v>83</v>
      </c>
      <c r="D3172" s="1" t="s">
        <v>12689</v>
      </c>
      <c r="E3172" t="s">
        <v>12690</v>
      </c>
      <c r="F3172" t="s">
        <v>273</v>
      </c>
      <c r="H3172" t="s">
        <v>86</v>
      </c>
      <c r="I3172" t="s">
        <v>2184</v>
      </c>
      <c r="K3172" t="s">
        <v>2189</v>
      </c>
      <c r="L3172" t="s">
        <v>44</v>
      </c>
      <c r="M3172" t="s">
        <v>12691</v>
      </c>
      <c r="N3172" t="s">
        <v>134</v>
      </c>
      <c r="P3172" t="s">
        <v>47</v>
      </c>
      <c r="Q3172">
        <v>2017</v>
      </c>
      <c r="R3172">
        <v>2017</v>
      </c>
      <c r="S3172">
        <v>2050</v>
      </c>
      <c r="T3172" t="s">
        <v>36</v>
      </c>
      <c r="U3172" t="s">
        <v>37</v>
      </c>
      <c r="V3172" t="s">
        <v>12692</v>
      </c>
    </row>
    <row r="3173" spans="2:27" x14ac:dyDescent="0.35">
      <c r="B3173">
        <v>3315</v>
      </c>
      <c r="C3173" t="s">
        <v>407</v>
      </c>
      <c r="D3173" t="s">
        <v>12693</v>
      </c>
      <c r="E3173" t="s">
        <v>12694</v>
      </c>
      <c r="F3173" t="s">
        <v>7</v>
      </c>
      <c r="H3173" t="s">
        <v>410</v>
      </c>
      <c r="K3173" t="s">
        <v>4542</v>
      </c>
      <c r="L3173" t="s">
        <v>673</v>
      </c>
      <c r="N3173" t="s">
        <v>98</v>
      </c>
      <c r="P3173" t="s">
        <v>47</v>
      </c>
      <c r="Q3173">
        <v>2018</v>
      </c>
      <c r="R3173">
        <v>2019</v>
      </c>
      <c r="S3173">
        <v>2030</v>
      </c>
      <c r="T3173" t="s">
        <v>158</v>
      </c>
      <c r="U3173" t="s">
        <v>37</v>
      </c>
      <c r="V3173" t="s">
        <v>12695</v>
      </c>
      <c r="W3173" t="s">
        <v>12696</v>
      </c>
      <c r="X3173" t="s">
        <v>679</v>
      </c>
      <c r="Y3173">
        <v>0</v>
      </c>
      <c r="AA3173">
        <v>2030</v>
      </c>
    </row>
    <row r="3174" spans="2:27" x14ac:dyDescent="0.35">
      <c r="B3174">
        <v>3316</v>
      </c>
      <c r="C3174" t="s">
        <v>407</v>
      </c>
      <c r="D3174" t="s">
        <v>12697</v>
      </c>
      <c r="E3174" t="s">
        <v>12698</v>
      </c>
      <c r="F3174" t="s">
        <v>7</v>
      </c>
      <c r="H3174" t="s">
        <v>410</v>
      </c>
      <c r="K3174" t="s">
        <v>12699</v>
      </c>
      <c r="L3174" t="s">
        <v>586</v>
      </c>
      <c r="M3174" t="s">
        <v>12700</v>
      </c>
      <c r="N3174" t="s">
        <v>532</v>
      </c>
      <c r="P3174" t="s">
        <v>47</v>
      </c>
      <c r="Q3174">
        <v>2020</v>
      </c>
      <c r="R3174">
        <v>2020</v>
      </c>
      <c r="T3174" t="s">
        <v>36</v>
      </c>
      <c r="U3174" t="s">
        <v>37</v>
      </c>
      <c r="V3174" t="s">
        <v>12701</v>
      </c>
      <c r="W3174" t="s">
        <v>12702</v>
      </c>
      <c r="X3174" t="s">
        <v>590</v>
      </c>
      <c r="Y3174" t="s">
        <v>12703</v>
      </c>
      <c r="Z3174" t="s">
        <v>592</v>
      </c>
      <c r="AA3174" t="s">
        <v>12704</v>
      </c>
    </row>
    <row r="3175" spans="2:27" x14ac:dyDescent="0.35">
      <c r="B3175">
        <v>3317</v>
      </c>
      <c r="C3175" t="s">
        <v>407</v>
      </c>
      <c r="D3175" t="s">
        <v>12705</v>
      </c>
      <c r="E3175" t="s">
        <v>12706</v>
      </c>
      <c r="F3175" t="s">
        <v>273</v>
      </c>
      <c r="H3175" t="s">
        <v>410</v>
      </c>
      <c r="I3175" t="s">
        <v>12707</v>
      </c>
      <c r="K3175" t="s">
        <v>1781</v>
      </c>
      <c r="L3175" t="s">
        <v>44</v>
      </c>
      <c r="M3175" t="s">
        <v>12708</v>
      </c>
      <c r="N3175" t="s">
        <v>134</v>
      </c>
      <c r="P3175" t="s">
        <v>47</v>
      </c>
      <c r="Q3175">
        <v>2007</v>
      </c>
      <c r="R3175">
        <v>2007</v>
      </c>
      <c r="T3175" t="s">
        <v>158</v>
      </c>
      <c r="U3175" t="s">
        <v>37</v>
      </c>
      <c r="V3175" t="s">
        <v>12709</v>
      </c>
    </row>
    <row r="3176" spans="2:27" x14ac:dyDescent="0.35">
      <c r="B3176">
        <v>3318</v>
      </c>
      <c r="C3176" t="s">
        <v>407</v>
      </c>
      <c r="D3176" t="s">
        <v>12710</v>
      </c>
      <c r="E3176" t="s">
        <v>12711</v>
      </c>
      <c r="F3176" t="s">
        <v>273</v>
      </c>
      <c r="H3176" t="s">
        <v>410</v>
      </c>
      <c r="I3176" t="s">
        <v>871</v>
      </c>
      <c r="K3176" t="s">
        <v>12712</v>
      </c>
      <c r="L3176" t="s">
        <v>416</v>
      </c>
      <c r="M3176" t="s">
        <v>12713</v>
      </c>
      <c r="N3176" t="s">
        <v>134</v>
      </c>
      <c r="P3176" t="s">
        <v>47</v>
      </c>
      <c r="Q3176">
        <v>2019</v>
      </c>
      <c r="R3176">
        <v>2019</v>
      </c>
      <c r="T3176" t="s">
        <v>158</v>
      </c>
      <c r="U3176" t="s">
        <v>37</v>
      </c>
      <c r="V3176" t="s">
        <v>12714</v>
      </c>
    </row>
    <row r="3177" spans="2:27" x14ac:dyDescent="0.35">
      <c r="B3177">
        <v>3319</v>
      </c>
      <c r="C3177" t="s">
        <v>407</v>
      </c>
      <c r="D3177" t="s">
        <v>12715</v>
      </c>
      <c r="E3177" t="s">
        <v>12716</v>
      </c>
      <c r="F3177" t="s">
        <v>7</v>
      </c>
      <c r="H3177" t="s">
        <v>410</v>
      </c>
      <c r="K3177" t="s">
        <v>123</v>
      </c>
      <c r="L3177" t="s">
        <v>317</v>
      </c>
      <c r="N3177" t="s">
        <v>117</v>
      </c>
      <c r="P3177" t="s">
        <v>47</v>
      </c>
      <c r="Q3177">
        <v>2018</v>
      </c>
      <c r="T3177" t="s">
        <v>158</v>
      </c>
      <c r="U3177" t="s">
        <v>37</v>
      </c>
      <c r="V3177" t="s">
        <v>12717</v>
      </c>
      <c r="W3177" t="s">
        <v>12718</v>
      </c>
      <c r="X3177" t="s">
        <v>2105</v>
      </c>
      <c r="Y3177">
        <v>1.2699999999999999E-2</v>
      </c>
      <c r="Z3177">
        <v>0</v>
      </c>
      <c r="AA3177">
        <v>2030</v>
      </c>
    </row>
    <row r="3178" spans="2:27" x14ac:dyDescent="0.35">
      <c r="B3178">
        <v>3320</v>
      </c>
      <c r="C3178" t="s">
        <v>112</v>
      </c>
      <c r="D3178" t="s">
        <v>12719</v>
      </c>
      <c r="E3178" t="s">
        <v>12720</v>
      </c>
      <c r="F3178" t="s">
        <v>7</v>
      </c>
      <c r="H3178" t="s">
        <v>115</v>
      </c>
      <c r="K3178" t="s">
        <v>12721</v>
      </c>
      <c r="L3178" t="s">
        <v>32</v>
      </c>
      <c r="M3178" t="s">
        <v>12722</v>
      </c>
      <c r="N3178" t="s">
        <v>34</v>
      </c>
      <c r="P3178" t="s">
        <v>47</v>
      </c>
      <c r="Q3178">
        <v>2016</v>
      </c>
      <c r="R3178">
        <v>2016</v>
      </c>
      <c r="S3178">
        <v>2022</v>
      </c>
      <c r="T3178" t="s">
        <v>158</v>
      </c>
      <c r="U3178" t="s">
        <v>37</v>
      </c>
      <c r="V3178" t="s">
        <v>12723</v>
      </c>
      <c r="X3178" t="s">
        <v>8268</v>
      </c>
      <c r="Y3178">
        <v>40000</v>
      </c>
      <c r="Z3178">
        <v>2015</v>
      </c>
      <c r="AA3178">
        <v>2022</v>
      </c>
    </row>
    <row r="3179" spans="2:27" x14ac:dyDescent="0.35">
      <c r="B3179">
        <v>3321</v>
      </c>
      <c r="C3179" t="s">
        <v>112</v>
      </c>
      <c r="D3179" t="s">
        <v>12724</v>
      </c>
      <c r="E3179" t="s">
        <v>12725</v>
      </c>
      <c r="F3179" t="s">
        <v>7</v>
      </c>
      <c r="H3179" t="s">
        <v>115</v>
      </c>
      <c r="K3179" t="s">
        <v>774</v>
      </c>
      <c r="L3179" t="s">
        <v>32</v>
      </c>
      <c r="M3179" t="s">
        <v>12726</v>
      </c>
      <c r="N3179" t="s">
        <v>146</v>
      </c>
      <c r="P3179" t="s">
        <v>47</v>
      </c>
      <c r="Q3179">
        <v>2019</v>
      </c>
      <c r="T3179" t="s">
        <v>158</v>
      </c>
      <c r="U3179" t="s">
        <v>37</v>
      </c>
      <c r="V3179" t="s">
        <v>12727</v>
      </c>
    </row>
    <row r="3180" spans="2:27" x14ac:dyDescent="0.35">
      <c r="B3180">
        <v>3322</v>
      </c>
      <c r="C3180" t="s">
        <v>112</v>
      </c>
      <c r="D3180" t="s">
        <v>12728</v>
      </c>
      <c r="E3180" t="s">
        <v>12729</v>
      </c>
      <c r="F3180" t="s">
        <v>7</v>
      </c>
      <c r="H3180" t="s">
        <v>115</v>
      </c>
      <c r="K3180" t="s">
        <v>12730</v>
      </c>
      <c r="L3180" t="s">
        <v>673</v>
      </c>
      <c r="M3180" t="s">
        <v>12731</v>
      </c>
      <c r="N3180" t="s">
        <v>117</v>
      </c>
      <c r="P3180" t="s">
        <v>47</v>
      </c>
      <c r="Q3180">
        <v>2020</v>
      </c>
      <c r="T3180" t="s">
        <v>36</v>
      </c>
      <c r="U3180" t="s">
        <v>126</v>
      </c>
      <c r="V3180" t="s">
        <v>12732</v>
      </c>
    </row>
    <row r="3181" spans="2:27" x14ac:dyDescent="0.35">
      <c r="B3181">
        <v>3323</v>
      </c>
      <c r="C3181" t="s">
        <v>112</v>
      </c>
      <c r="D3181" t="s">
        <v>12733</v>
      </c>
      <c r="E3181" t="s">
        <v>12734</v>
      </c>
      <c r="F3181" t="s">
        <v>7</v>
      </c>
      <c r="H3181" t="s">
        <v>115</v>
      </c>
      <c r="K3181" t="s">
        <v>12735</v>
      </c>
      <c r="L3181" t="s">
        <v>317</v>
      </c>
      <c r="M3181" t="s">
        <v>12736</v>
      </c>
      <c r="N3181" t="s">
        <v>117</v>
      </c>
      <c r="P3181" t="s">
        <v>47</v>
      </c>
      <c r="Q3181">
        <v>2020</v>
      </c>
      <c r="T3181" t="s">
        <v>36</v>
      </c>
      <c r="U3181" t="s">
        <v>126</v>
      </c>
      <c r="V3181" t="s">
        <v>12737</v>
      </c>
    </row>
    <row r="3182" spans="2:27" x14ac:dyDescent="0.35">
      <c r="B3182">
        <v>3324</v>
      </c>
      <c r="C3182" t="s">
        <v>112</v>
      </c>
      <c r="D3182" t="s">
        <v>12738</v>
      </c>
      <c r="E3182" t="s">
        <v>12739</v>
      </c>
      <c r="F3182" t="s">
        <v>7</v>
      </c>
      <c r="H3182" t="s">
        <v>115</v>
      </c>
      <c r="K3182" t="s">
        <v>12740</v>
      </c>
      <c r="L3182" t="s">
        <v>12741</v>
      </c>
      <c r="M3182" t="s">
        <v>12742</v>
      </c>
      <c r="N3182" t="s">
        <v>3583</v>
      </c>
      <c r="P3182" t="s">
        <v>444</v>
      </c>
      <c r="Q3182">
        <v>2020</v>
      </c>
      <c r="T3182" t="s">
        <v>36</v>
      </c>
      <c r="U3182" t="s">
        <v>37</v>
      </c>
      <c r="V3182" t="s">
        <v>12743</v>
      </c>
    </row>
    <row r="3183" spans="2:27" x14ac:dyDescent="0.35">
      <c r="B3183">
        <v>3325</v>
      </c>
      <c r="C3183" t="s">
        <v>112</v>
      </c>
      <c r="D3183" t="s">
        <v>12744</v>
      </c>
      <c r="E3183" t="s">
        <v>12745</v>
      </c>
      <c r="F3183" t="s">
        <v>7</v>
      </c>
      <c r="H3183" t="s">
        <v>115</v>
      </c>
      <c r="K3183" t="s">
        <v>293</v>
      </c>
      <c r="L3183" t="s">
        <v>294</v>
      </c>
      <c r="M3183" t="s">
        <v>12746</v>
      </c>
      <c r="N3183" t="s">
        <v>53</v>
      </c>
      <c r="P3183" t="s">
        <v>47</v>
      </c>
      <c r="Q3183">
        <v>2015</v>
      </c>
      <c r="R3183">
        <v>2017</v>
      </c>
      <c r="S3183">
        <v>2022</v>
      </c>
      <c r="T3183" t="s">
        <v>158</v>
      </c>
      <c r="U3183" t="s">
        <v>37</v>
      </c>
      <c r="V3183" t="s">
        <v>12747</v>
      </c>
      <c r="X3183" t="s">
        <v>3512</v>
      </c>
      <c r="Y3183">
        <v>113</v>
      </c>
      <c r="Z3183">
        <v>2022</v>
      </c>
    </row>
    <row r="3184" spans="2:27" x14ac:dyDescent="0.35">
      <c r="B3184">
        <v>3326</v>
      </c>
      <c r="C3184" t="s">
        <v>112</v>
      </c>
      <c r="D3184" t="s">
        <v>12748</v>
      </c>
      <c r="E3184" t="s">
        <v>12749</v>
      </c>
      <c r="F3184" t="s">
        <v>7</v>
      </c>
      <c r="H3184" t="s">
        <v>115</v>
      </c>
      <c r="K3184" t="s">
        <v>12750</v>
      </c>
      <c r="L3184" t="s">
        <v>416</v>
      </c>
      <c r="M3184" t="s">
        <v>12751</v>
      </c>
      <c r="N3184" t="s">
        <v>532</v>
      </c>
      <c r="P3184" t="s">
        <v>47</v>
      </c>
      <c r="Q3184">
        <v>2014</v>
      </c>
      <c r="S3184">
        <f>2025</f>
        <v>2025</v>
      </c>
      <c r="T3184" t="s">
        <v>158</v>
      </c>
      <c r="U3184" t="s">
        <v>126</v>
      </c>
      <c r="V3184" t="s">
        <v>12752</v>
      </c>
    </row>
    <row r="3185" spans="2:27" x14ac:dyDescent="0.35">
      <c r="B3185">
        <v>3328</v>
      </c>
      <c r="C3185" t="s">
        <v>112</v>
      </c>
      <c r="D3185" t="s">
        <v>12753</v>
      </c>
      <c r="E3185" t="s">
        <v>12754</v>
      </c>
      <c r="F3185" t="s">
        <v>7</v>
      </c>
      <c r="H3185" t="s">
        <v>115</v>
      </c>
      <c r="K3185" t="s">
        <v>12755</v>
      </c>
      <c r="L3185" t="s">
        <v>416</v>
      </c>
      <c r="M3185" t="s">
        <v>12756</v>
      </c>
      <c r="N3185" t="s">
        <v>532</v>
      </c>
      <c r="P3185" t="s">
        <v>47</v>
      </c>
      <c r="Q3185">
        <v>2017</v>
      </c>
      <c r="S3185">
        <f>2030</f>
        <v>2030</v>
      </c>
      <c r="T3185" t="s">
        <v>158</v>
      </c>
      <c r="U3185" t="s">
        <v>126</v>
      </c>
      <c r="V3185" t="s">
        <v>12757</v>
      </c>
    </row>
    <row r="3186" spans="2:27" x14ac:dyDescent="0.35">
      <c r="B3186">
        <v>3329</v>
      </c>
      <c r="C3186" t="s">
        <v>112</v>
      </c>
      <c r="D3186" t="s">
        <v>12758</v>
      </c>
      <c r="E3186" t="s">
        <v>12759</v>
      </c>
      <c r="F3186" t="s">
        <v>7</v>
      </c>
      <c r="H3186" t="s">
        <v>115</v>
      </c>
      <c r="K3186" t="s">
        <v>12730</v>
      </c>
      <c r="L3186" t="s">
        <v>416</v>
      </c>
      <c r="M3186" t="s">
        <v>12760</v>
      </c>
      <c r="N3186" t="s">
        <v>117</v>
      </c>
      <c r="P3186" t="s">
        <v>47</v>
      </c>
      <c r="Q3186">
        <v>2019</v>
      </c>
      <c r="T3186" t="s">
        <v>158</v>
      </c>
      <c r="U3186" t="s">
        <v>126</v>
      </c>
      <c r="V3186" t="s">
        <v>12761</v>
      </c>
    </row>
    <row r="3187" spans="2:27" x14ac:dyDescent="0.35">
      <c r="B3187">
        <v>3330</v>
      </c>
      <c r="C3187" t="s">
        <v>112</v>
      </c>
      <c r="D3187" t="s">
        <v>12762</v>
      </c>
      <c r="E3187" t="s">
        <v>12763</v>
      </c>
      <c r="F3187" t="s">
        <v>7</v>
      </c>
      <c r="H3187" t="s">
        <v>115</v>
      </c>
      <c r="K3187" t="s">
        <v>12764</v>
      </c>
      <c r="L3187" t="s">
        <v>12765</v>
      </c>
      <c r="M3187" t="s">
        <v>12766</v>
      </c>
      <c r="N3187" t="s">
        <v>98</v>
      </c>
      <c r="P3187" t="s">
        <v>54</v>
      </c>
      <c r="Q3187">
        <v>2016</v>
      </c>
      <c r="R3187">
        <v>2016</v>
      </c>
      <c r="S3187">
        <f>2019</f>
        <v>2019</v>
      </c>
      <c r="T3187" t="s">
        <v>36</v>
      </c>
      <c r="U3187" t="s">
        <v>5246</v>
      </c>
      <c r="V3187" t="s">
        <v>12767</v>
      </c>
    </row>
    <row r="3188" spans="2:27" x14ac:dyDescent="0.35">
      <c r="B3188">
        <v>3331</v>
      </c>
      <c r="C3188" t="s">
        <v>112</v>
      </c>
      <c r="D3188" t="s">
        <v>12768</v>
      </c>
      <c r="E3188" t="s">
        <v>12769</v>
      </c>
      <c r="F3188" t="s">
        <v>7</v>
      </c>
      <c r="H3188" t="s">
        <v>115</v>
      </c>
      <c r="K3188" t="s">
        <v>12770</v>
      </c>
      <c r="L3188" t="s">
        <v>96</v>
      </c>
      <c r="M3188" t="s">
        <v>12771</v>
      </c>
      <c r="N3188" t="s">
        <v>532</v>
      </c>
      <c r="P3188" t="s">
        <v>47</v>
      </c>
      <c r="Q3188">
        <v>2017</v>
      </c>
      <c r="T3188" t="s">
        <v>36</v>
      </c>
      <c r="U3188" t="s">
        <v>5246</v>
      </c>
      <c r="V3188" t="s">
        <v>12772</v>
      </c>
    </row>
    <row r="3189" spans="2:27" x14ac:dyDescent="0.35">
      <c r="B3189">
        <v>3332</v>
      </c>
      <c r="C3189" t="s">
        <v>112</v>
      </c>
      <c r="D3189" t="s">
        <v>12773</v>
      </c>
      <c r="E3189" t="s">
        <v>12774</v>
      </c>
      <c r="F3189" t="s">
        <v>7</v>
      </c>
      <c r="H3189" t="s">
        <v>115</v>
      </c>
      <c r="K3189" t="s">
        <v>12775</v>
      </c>
      <c r="L3189" t="s">
        <v>96</v>
      </c>
      <c r="M3189" t="s">
        <v>12776</v>
      </c>
      <c r="N3189" t="s">
        <v>63</v>
      </c>
      <c r="P3189" t="s">
        <v>47</v>
      </c>
      <c r="Q3189">
        <v>2006</v>
      </c>
      <c r="R3189">
        <v>2006</v>
      </c>
      <c r="T3189" t="s">
        <v>36</v>
      </c>
      <c r="U3189" t="s">
        <v>1469</v>
      </c>
      <c r="V3189" t="s">
        <v>12777</v>
      </c>
    </row>
    <row r="3190" spans="2:27" x14ac:dyDescent="0.35">
      <c r="B3190">
        <v>3333</v>
      </c>
      <c r="C3190" t="s">
        <v>112</v>
      </c>
      <c r="D3190" t="s">
        <v>12778</v>
      </c>
      <c r="E3190" t="s">
        <v>12779</v>
      </c>
      <c r="F3190" t="s">
        <v>7</v>
      </c>
      <c r="H3190" t="s">
        <v>115</v>
      </c>
      <c r="K3190" t="s">
        <v>12780</v>
      </c>
      <c r="L3190" t="s">
        <v>12781</v>
      </c>
      <c r="M3190" t="s">
        <v>12782</v>
      </c>
      <c r="N3190" t="s">
        <v>34</v>
      </c>
      <c r="P3190" t="s">
        <v>47</v>
      </c>
      <c r="Q3190">
        <v>2019</v>
      </c>
      <c r="R3190">
        <v>2019</v>
      </c>
      <c r="T3190" t="s">
        <v>36</v>
      </c>
      <c r="U3190" t="s">
        <v>1469</v>
      </c>
      <c r="V3190" t="s">
        <v>12783</v>
      </c>
    </row>
    <row r="3191" spans="2:27" x14ac:dyDescent="0.35">
      <c r="B3191">
        <v>3335</v>
      </c>
      <c r="C3191" t="s">
        <v>254</v>
      </c>
      <c r="D3191" t="s">
        <v>12784</v>
      </c>
      <c r="E3191" t="s">
        <v>12785</v>
      </c>
      <c r="F3191" t="s">
        <v>7</v>
      </c>
      <c r="H3191" t="s">
        <v>257</v>
      </c>
      <c r="K3191" t="s">
        <v>12786</v>
      </c>
      <c r="L3191" t="s">
        <v>96</v>
      </c>
      <c r="N3191" t="s">
        <v>53</v>
      </c>
      <c r="P3191" t="s">
        <v>47</v>
      </c>
      <c r="Q3191">
        <v>2016</v>
      </c>
      <c r="T3191" t="s">
        <v>36</v>
      </c>
      <c r="U3191" t="s">
        <v>37</v>
      </c>
      <c r="V3191" t="s">
        <v>12787</v>
      </c>
    </row>
    <row r="3192" spans="2:27" x14ac:dyDescent="0.35">
      <c r="B3192">
        <v>3336</v>
      </c>
      <c r="C3192" t="s">
        <v>65</v>
      </c>
      <c r="D3192" t="s">
        <v>12788</v>
      </c>
      <c r="E3192" t="s">
        <v>12789</v>
      </c>
      <c r="F3192" t="s">
        <v>7</v>
      </c>
      <c r="H3192" t="s">
        <v>68</v>
      </c>
      <c r="K3192" t="s">
        <v>12790</v>
      </c>
      <c r="L3192" t="s">
        <v>32</v>
      </c>
      <c r="M3192" t="s">
        <v>12791</v>
      </c>
      <c r="N3192" t="s">
        <v>34</v>
      </c>
      <c r="P3192" t="s">
        <v>47</v>
      </c>
      <c r="Q3192">
        <v>2017</v>
      </c>
      <c r="R3192">
        <v>2017</v>
      </c>
      <c r="S3192">
        <v>2030</v>
      </c>
      <c r="T3192" t="s">
        <v>36</v>
      </c>
      <c r="U3192" t="s">
        <v>37</v>
      </c>
      <c r="V3192" t="s">
        <v>12792</v>
      </c>
      <c r="X3192" t="s">
        <v>12793</v>
      </c>
      <c r="Y3192" t="s">
        <v>12794</v>
      </c>
      <c r="Z3192" t="s">
        <v>12795</v>
      </c>
      <c r="AA3192" t="s">
        <v>12796</v>
      </c>
    </row>
    <row r="3193" spans="2:27" x14ac:dyDescent="0.35">
      <c r="B3193">
        <v>3337</v>
      </c>
      <c r="C3193" t="s">
        <v>65</v>
      </c>
      <c r="D3193" t="s">
        <v>12797</v>
      </c>
      <c r="E3193" t="s">
        <v>12798</v>
      </c>
      <c r="F3193" t="s">
        <v>7</v>
      </c>
      <c r="H3193" t="s">
        <v>68</v>
      </c>
      <c r="K3193" t="s">
        <v>12799</v>
      </c>
      <c r="L3193" t="s">
        <v>61</v>
      </c>
      <c r="M3193" t="s">
        <v>12800</v>
      </c>
      <c r="N3193" t="s">
        <v>63</v>
      </c>
      <c r="P3193" t="s">
        <v>54</v>
      </c>
      <c r="Q3193">
        <v>2015</v>
      </c>
      <c r="S3193">
        <f>2020</f>
        <v>2020</v>
      </c>
      <c r="T3193" t="s">
        <v>158</v>
      </c>
      <c r="U3193" t="s">
        <v>37</v>
      </c>
      <c r="V3193" t="s">
        <v>12801</v>
      </c>
      <c r="W3193" t="s">
        <v>12802</v>
      </c>
      <c r="X3193" t="s">
        <v>12064</v>
      </c>
      <c r="Y3193" t="s">
        <v>12803</v>
      </c>
      <c r="Z3193" t="s">
        <v>1347</v>
      </c>
      <c r="AA3193" t="s">
        <v>1294</v>
      </c>
    </row>
    <row r="3194" spans="2:27" x14ac:dyDescent="0.35">
      <c r="B3194">
        <v>3338</v>
      </c>
      <c r="C3194" t="s">
        <v>450</v>
      </c>
      <c r="D3194" t="s">
        <v>12804</v>
      </c>
      <c r="E3194" t="s">
        <v>12805</v>
      </c>
      <c r="F3194" t="s">
        <v>7</v>
      </c>
      <c r="H3194" t="s">
        <v>453</v>
      </c>
      <c r="K3194" t="s">
        <v>12806</v>
      </c>
      <c r="L3194" t="s">
        <v>88</v>
      </c>
      <c r="M3194" t="s">
        <v>12807</v>
      </c>
      <c r="N3194" t="s">
        <v>53</v>
      </c>
      <c r="P3194" t="s">
        <v>444</v>
      </c>
      <c r="Q3194">
        <v>2019</v>
      </c>
      <c r="R3194">
        <v>2020</v>
      </c>
      <c r="S3194">
        <v>2025</v>
      </c>
      <c r="T3194" t="s">
        <v>158</v>
      </c>
      <c r="U3194" t="s">
        <v>365</v>
      </c>
      <c r="V3194" t="s">
        <v>12808</v>
      </c>
      <c r="X3194" t="s">
        <v>679</v>
      </c>
      <c r="Y3194">
        <v>15</v>
      </c>
      <c r="Z3194">
        <v>2020</v>
      </c>
      <c r="AA3194">
        <v>2023</v>
      </c>
    </row>
    <row r="3195" spans="2:27" x14ac:dyDescent="0.35">
      <c r="B3195">
        <v>3339</v>
      </c>
      <c r="C3195" t="s">
        <v>177</v>
      </c>
      <c r="D3195" t="s">
        <v>12809</v>
      </c>
      <c r="E3195" t="s">
        <v>12810</v>
      </c>
      <c r="F3195" t="s">
        <v>7</v>
      </c>
      <c r="H3195" t="s">
        <v>180</v>
      </c>
      <c r="K3195" t="s">
        <v>609</v>
      </c>
      <c r="L3195" t="s">
        <v>5052</v>
      </c>
      <c r="M3195" t="s">
        <v>12811</v>
      </c>
      <c r="N3195" t="s">
        <v>117</v>
      </c>
      <c r="P3195" t="s">
        <v>54</v>
      </c>
      <c r="Q3195">
        <v>2017</v>
      </c>
      <c r="T3195" t="s">
        <v>36</v>
      </c>
      <c r="U3195" t="s">
        <v>126</v>
      </c>
      <c r="V3195" t="s">
        <v>12812</v>
      </c>
    </row>
    <row r="3196" spans="2:27" x14ac:dyDescent="0.35">
      <c r="B3196">
        <v>3340</v>
      </c>
      <c r="C3196" t="s">
        <v>407</v>
      </c>
      <c r="D3196" t="s">
        <v>12813</v>
      </c>
      <c r="E3196" t="s">
        <v>12814</v>
      </c>
      <c r="F3196" t="s">
        <v>7</v>
      </c>
      <c r="H3196" t="s">
        <v>410</v>
      </c>
      <c r="K3196" t="s">
        <v>12815</v>
      </c>
      <c r="L3196" t="s">
        <v>1220</v>
      </c>
      <c r="M3196" t="s">
        <v>12816</v>
      </c>
      <c r="N3196" t="s">
        <v>53</v>
      </c>
      <c r="P3196" t="s">
        <v>47</v>
      </c>
      <c r="Q3196">
        <v>2016</v>
      </c>
      <c r="R3196">
        <v>2007</v>
      </c>
      <c r="T3196" t="s">
        <v>158</v>
      </c>
      <c r="U3196" t="s">
        <v>37</v>
      </c>
      <c r="V3196" t="s">
        <v>12817</v>
      </c>
      <c r="W3196" t="s">
        <v>12818</v>
      </c>
      <c r="X3196" t="s">
        <v>2105</v>
      </c>
      <c r="Y3196">
        <v>1.04E-2</v>
      </c>
      <c r="Z3196">
        <v>0</v>
      </c>
      <c r="AA3196">
        <v>2030</v>
      </c>
    </row>
    <row r="3197" spans="2:27" x14ac:dyDescent="0.35">
      <c r="B3197">
        <v>3341</v>
      </c>
      <c r="C3197" t="s">
        <v>112</v>
      </c>
      <c r="D3197" t="s">
        <v>12819</v>
      </c>
      <c r="E3197" t="s">
        <v>12820</v>
      </c>
      <c r="F3197" t="s">
        <v>7</v>
      </c>
      <c r="H3197" t="s">
        <v>115</v>
      </c>
      <c r="K3197" t="s">
        <v>12821</v>
      </c>
      <c r="L3197" t="s">
        <v>32</v>
      </c>
      <c r="M3197" t="s">
        <v>12822</v>
      </c>
      <c r="N3197" t="s">
        <v>34</v>
      </c>
      <c r="P3197" t="s">
        <v>47</v>
      </c>
      <c r="Q3197">
        <v>2018</v>
      </c>
      <c r="R3197">
        <v>2019</v>
      </c>
      <c r="S3197">
        <v>2022</v>
      </c>
      <c r="T3197" t="s">
        <v>158</v>
      </c>
      <c r="U3197" t="s">
        <v>37</v>
      </c>
      <c r="V3197" t="s">
        <v>12823</v>
      </c>
    </row>
    <row r="3198" spans="2:27" x14ac:dyDescent="0.35">
      <c r="B3198">
        <v>3342</v>
      </c>
      <c r="C3198" t="s">
        <v>112</v>
      </c>
      <c r="D3198" t="s">
        <v>12824</v>
      </c>
      <c r="E3198" t="s">
        <v>12825</v>
      </c>
      <c r="F3198" t="s">
        <v>7</v>
      </c>
      <c r="H3198" t="s">
        <v>115</v>
      </c>
      <c r="K3198" t="s">
        <v>12826</v>
      </c>
      <c r="L3198" t="s">
        <v>722</v>
      </c>
      <c r="M3198" t="s">
        <v>12827</v>
      </c>
      <c r="N3198" t="s">
        <v>117</v>
      </c>
      <c r="P3198" t="s">
        <v>47</v>
      </c>
      <c r="Q3198">
        <v>2015</v>
      </c>
      <c r="T3198" t="s">
        <v>158</v>
      </c>
      <c r="U3198" t="s">
        <v>126</v>
      </c>
      <c r="V3198" t="s">
        <v>12828</v>
      </c>
    </row>
    <row r="3199" spans="2:27" x14ac:dyDescent="0.35">
      <c r="B3199">
        <v>3343</v>
      </c>
      <c r="C3199" t="s">
        <v>112</v>
      </c>
      <c r="D3199" t="s">
        <v>12829</v>
      </c>
      <c r="E3199" t="s">
        <v>12830</v>
      </c>
      <c r="F3199" t="s">
        <v>7</v>
      </c>
      <c r="H3199" t="s">
        <v>115</v>
      </c>
      <c r="K3199" t="s">
        <v>74</v>
      </c>
      <c r="L3199" t="s">
        <v>317</v>
      </c>
      <c r="M3199" t="s">
        <v>12831</v>
      </c>
      <c r="N3199" t="s">
        <v>34</v>
      </c>
      <c r="P3199" t="s">
        <v>47</v>
      </c>
      <c r="Q3199">
        <v>2017</v>
      </c>
      <c r="T3199" t="s">
        <v>36</v>
      </c>
      <c r="U3199" t="s">
        <v>126</v>
      </c>
      <c r="V3199" t="s">
        <v>12832</v>
      </c>
    </row>
    <row r="3200" spans="2:27" x14ac:dyDescent="0.35">
      <c r="B3200">
        <v>3344</v>
      </c>
      <c r="C3200" t="s">
        <v>254</v>
      </c>
      <c r="D3200" t="s">
        <v>12833</v>
      </c>
      <c r="E3200" t="s">
        <v>12834</v>
      </c>
      <c r="F3200" t="s">
        <v>7</v>
      </c>
      <c r="H3200" t="s">
        <v>257</v>
      </c>
      <c r="K3200" t="s">
        <v>12835</v>
      </c>
      <c r="L3200" t="s">
        <v>96</v>
      </c>
      <c r="M3200" t="s">
        <v>12836</v>
      </c>
      <c r="N3200" t="s">
        <v>392</v>
      </c>
      <c r="P3200" t="s">
        <v>47</v>
      </c>
      <c r="Q3200">
        <v>2012</v>
      </c>
      <c r="T3200" t="s">
        <v>36</v>
      </c>
      <c r="U3200" t="s">
        <v>37</v>
      </c>
      <c r="V3200" t="s">
        <v>4114</v>
      </c>
    </row>
    <row r="3201" spans="2:27" x14ac:dyDescent="0.35">
      <c r="B3201">
        <v>3345</v>
      </c>
      <c r="C3201" t="s">
        <v>450</v>
      </c>
      <c r="D3201" t="s">
        <v>12837</v>
      </c>
      <c r="E3201" t="s">
        <v>12838</v>
      </c>
      <c r="F3201" t="s">
        <v>7</v>
      </c>
      <c r="H3201" t="s">
        <v>453</v>
      </c>
      <c r="K3201" t="s">
        <v>132</v>
      </c>
      <c r="L3201" t="s">
        <v>32</v>
      </c>
      <c r="M3201" t="s">
        <v>12839</v>
      </c>
      <c r="N3201" t="s">
        <v>34</v>
      </c>
      <c r="P3201" t="s">
        <v>47</v>
      </c>
      <c r="Q3201">
        <v>2019</v>
      </c>
      <c r="R3201">
        <v>2019</v>
      </c>
      <c r="S3201">
        <v>2023</v>
      </c>
      <c r="T3201" t="s">
        <v>158</v>
      </c>
      <c r="U3201" t="s">
        <v>37</v>
      </c>
      <c r="V3201" t="s">
        <v>12840</v>
      </c>
      <c r="X3201" t="s">
        <v>395</v>
      </c>
      <c r="Y3201">
        <v>65</v>
      </c>
      <c r="AA3201">
        <v>2023</v>
      </c>
    </row>
    <row r="3202" spans="2:27" x14ac:dyDescent="0.35">
      <c r="B3202">
        <v>3346</v>
      </c>
      <c r="C3202" t="s">
        <v>65</v>
      </c>
      <c r="D3202" t="s">
        <v>12841</v>
      </c>
      <c r="E3202" t="s">
        <v>12842</v>
      </c>
      <c r="F3202" t="s">
        <v>7</v>
      </c>
      <c r="H3202" t="s">
        <v>68</v>
      </c>
      <c r="K3202" t="s">
        <v>132</v>
      </c>
      <c r="L3202" t="s">
        <v>317</v>
      </c>
      <c r="M3202" t="s">
        <v>12843</v>
      </c>
      <c r="N3202" t="s">
        <v>223</v>
      </c>
      <c r="P3202" t="s">
        <v>7845</v>
      </c>
      <c r="Q3202">
        <v>2020</v>
      </c>
      <c r="R3202">
        <v>2020</v>
      </c>
      <c r="S3202">
        <v>2034</v>
      </c>
      <c r="T3202" t="s">
        <v>158</v>
      </c>
      <c r="U3202" t="s">
        <v>37</v>
      </c>
      <c r="V3202" t="s">
        <v>12844</v>
      </c>
    </row>
    <row r="3203" spans="2:27" x14ac:dyDescent="0.35">
      <c r="B3203">
        <v>3350</v>
      </c>
      <c r="C3203" t="s">
        <v>12845</v>
      </c>
      <c r="D3203" t="s">
        <v>12846</v>
      </c>
      <c r="E3203" t="s">
        <v>12847</v>
      </c>
      <c r="F3203" t="s">
        <v>7</v>
      </c>
      <c r="H3203" t="s">
        <v>12848</v>
      </c>
      <c r="K3203" t="s">
        <v>12849</v>
      </c>
      <c r="L3203" t="s">
        <v>12850</v>
      </c>
      <c r="M3203" t="s">
        <v>12851</v>
      </c>
      <c r="N3203" t="s">
        <v>34</v>
      </c>
      <c r="P3203" t="s">
        <v>35</v>
      </c>
      <c r="Q3203">
        <v>2011</v>
      </c>
      <c r="S3203">
        <v>2015</v>
      </c>
      <c r="T3203" t="s">
        <v>36</v>
      </c>
      <c r="U3203" t="s">
        <v>37</v>
      </c>
      <c r="V3203" t="s">
        <v>12852</v>
      </c>
      <c r="W3203" t="s">
        <v>12853</v>
      </c>
      <c r="X3203" t="s">
        <v>395</v>
      </c>
      <c r="Y3203">
        <v>25</v>
      </c>
      <c r="AA3203">
        <v>2021</v>
      </c>
    </row>
    <row r="3204" spans="2:27" x14ac:dyDescent="0.35">
      <c r="B3204">
        <v>3351</v>
      </c>
      <c r="C3204" t="s">
        <v>12845</v>
      </c>
      <c r="D3204" t="s">
        <v>12854</v>
      </c>
      <c r="E3204" t="s">
        <v>12855</v>
      </c>
      <c r="F3204" t="s">
        <v>7</v>
      </c>
      <c r="H3204" t="s">
        <v>12848</v>
      </c>
      <c r="K3204" t="s">
        <v>12849</v>
      </c>
      <c r="L3204" t="s">
        <v>12856</v>
      </c>
      <c r="M3204" t="s">
        <v>12857</v>
      </c>
      <c r="N3204" t="s">
        <v>34</v>
      </c>
      <c r="P3204" t="s">
        <v>35</v>
      </c>
      <c r="Q3204">
        <v>2015</v>
      </c>
      <c r="R3204">
        <v>2015</v>
      </c>
      <c r="S3204">
        <v>2036</v>
      </c>
      <c r="T3204" t="s">
        <v>36</v>
      </c>
      <c r="U3204" t="s">
        <v>3481</v>
      </c>
      <c r="V3204" t="s">
        <v>12858</v>
      </c>
      <c r="W3204" t="s">
        <v>12859</v>
      </c>
      <c r="X3204" t="s">
        <v>250</v>
      </c>
      <c r="Y3204" t="s">
        <v>12860</v>
      </c>
      <c r="Z3204" t="s">
        <v>12861</v>
      </c>
      <c r="AA3204" t="s">
        <v>12862</v>
      </c>
    </row>
    <row r="3205" spans="2:27" x14ac:dyDescent="0.35">
      <c r="B3205">
        <v>3352</v>
      </c>
      <c r="C3205" t="s">
        <v>12845</v>
      </c>
      <c r="D3205" t="s">
        <v>12863</v>
      </c>
      <c r="E3205" t="s">
        <v>12864</v>
      </c>
      <c r="F3205" t="s">
        <v>7</v>
      </c>
      <c r="H3205" t="s">
        <v>12848</v>
      </c>
      <c r="K3205" t="s">
        <v>12865</v>
      </c>
      <c r="L3205" t="s">
        <v>96</v>
      </c>
      <c r="N3205" t="s">
        <v>34</v>
      </c>
      <c r="P3205" t="s">
        <v>47</v>
      </c>
      <c r="Q3205">
        <v>2012</v>
      </c>
      <c r="T3205" t="s">
        <v>36</v>
      </c>
      <c r="U3205" t="s">
        <v>37</v>
      </c>
      <c r="V3205" t="s">
        <v>12866</v>
      </c>
      <c r="X3205" t="s">
        <v>12867</v>
      </c>
      <c r="Y3205">
        <v>10</v>
      </c>
      <c r="Z3205">
        <v>2019</v>
      </c>
    </row>
    <row r="3206" spans="2:27" x14ac:dyDescent="0.35">
      <c r="B3206">
        <v>3353</v>
      </c>
      <c r="C3206" t="s">
        <v>12845</v>
      </c>
      <c r="D3206" t="s">
        <v>12868</v>
      </c>
      <c r="E3206" t="s">
        <v>12869</v>
      </c>
      <c r="F3206" t="s">
        <v>7</v>
      </c>
      <c r="H3206" t="s">
        <v>12848</v>
      </c>
      <c r="K3206" t="s">
        <v>385</v>
      </c>
      <c r="L3206" t="s">
        <v>44</v>
      </c>
      <c r="M3206" t="s">
        <v>12870</v>
      </c>
      <c r="N3206" t="s">
        <v>319</v>
      </c>
      <c r="P3206" t="s">
        <v>47</v>
      </c>
      <c r="Q3206">
        <v>2012</v>
      </c>
      <c r="T3206" t="s">
        <v>36</v>
      </c>
      <c r="U3206" t="s">
        <v>37</v>
      </c>
      <c r="V3206" t="s">
        <v>12871</v>
      </c>
    </row>
    <row r="3207" spans="2:27" x14ac:dyDescent="0.35">
      <c r="B3207">
        <v>3354</v>
      </c>
      <c r="C3207" t="s">
        <v>12845</v>
      </c>
      <c r="D3207" t="s">
        <v>12872</v>
      </c>
      <c r="E3207" t="s">
        <v>12873</v>
      </c>
      <c r="F3207" t="s">
        <v>7</v>
      </c>
      <c r="H3207" t="s">
        <v>12848</v>
      </c>
      <c r="K3207" t="s">
        <v>954</v>
      </c>
      <c r="L3207" t="s">
        <v>44</v>
      </c>
      <c r="M3207" t="s">
        <v>1252</v>
      </c>
      <c r="N3207" t="s">
        <v>134</v>
      </c>
      <c r="P3207" t="s">
        <v>47</v>
      </c>
      <c r="Q3207">
        <v>2007</v>
      </c>
      <c r="T3207" t="s">
        <v>36</v>
      </c>
      <c r="U3207" t="s">
        <v>37</v>
      </c>
      <c r="V3207" t="s">
        <v>12874</v>
      </c>
    </row>
    <row r="3208" spans="2:27" x14ac:dyDescent="0.35">
      <c r="B3208">
        <v>3355</v>
      </c>
      <c r="C3208" t="s">
        <v>12845</v>
      </c>
      <c r="D3208" t="s">
        <v>12875</v>
      </c>
      <c r="E3208" t="s">
        <v>12876</v>
      </c>
      <c r="F3208" t="s">
        <v>7</v>
      </c>
      <c r="H3208" t="s">
        <v>12848</v>
      </c>
      <c r="K3208" t="s">
        <v>531</v>
      </c>
      <c r="L3208" t="s">
        <v>416</v>
      </c>
      <c r="M3208" t="s">
        <v>12877</v>
      </c>
      <c r="N3208" t="s">
        <v>473</v>
      </c>
      <c r="P3208" t="s">
        <v>54</v>
      </c>
      <c r="Q3208">
        <v>2008</v>
      </c>
      <c r="T3208" t="s">
        <v>36</v>
      </c>
      <c r="U3208" t="s">
        <v>37</v>
      </c>
      <c r="V3208" t="s">
        <v>12878</v>
      </c>
    </row>
    <row r="3209" spans="2:27" x14ac:dyDescent="0.35">
      <c r="B3209">
        <v>3356</v>
      </c>
      <c r="C3209" t="s">
        <v>12845</v>
      </c>
      <c r="D3209" t="s">
        <v>12879</v>
      </c>
      <c r="E3209" t="s">
        <v>12880</v>
      </c>
      <c r="F3209" t="s">
        <v>7</v>
      </c>
      <c r="H3209" t="s">
        <v>12848</v>
      </c>
      <c r="K3209" t="s">
        <v>2247</v>
      </c>
      <c r="L3209" t="s">
        <v>61</v>
      </c>
      <c r="M3209" t="s">
        <v>12881</v>
      </c>
      <c r="N3209" t="s">
        <v>63</v>
      </c>
      <c r="P3209" t="s">
        <v>47</v>
      </c>
      <c r="Q3209">
        <v>2016</v>
      </c>
      <c r="T3209" t="s">
        <v>36</v>
      </c>
      <c r="U3209" t="s">
        <v>37</v>
      </c>
      <c r="V3209" t="s">
        <v>12882</v>
      </c>
    </row>
    <row r="3210" spans="2:27" x14ac:dyDescent="0.35">
      <c r="B3210">
        <v>3357</v>
      </c>
      <c r="C3210" t="s">
        <v>12845</v>
      </c>
      <c r="D3210" t="s">
        <v>12883</v>
      </c>
      <c r="E3210" t="s">
        <v>3576</v>
      </c>
      <c r="F3210" t="s">
        <v>7</v>
      </c>
      <c r="H3210" t="s">
        <v>12848</v>
      </c>
      <c r="K3210" t="s">
        <v>531</v>
      </c>
      <c r="L3210" t="s">
        <v>11332</v>
      </c>
      <c r="N3210" t="s">
        <v>134</v>
      </c>
      <c r="P3210" t="s">
        <v>3025</v>
      </c>
      <c r="Q3210">
        <v>2012</v>
      </c>
      <c r="T3210" t="s">
        <v>36</v>
      </c>
      <c r="U3210" t="s">
        <v>37</v>
      </c>
      <c r="V3210" t="s">
        <v>12884</v>
      </c>
    </row>
    <row r="3211" spans="2:27" x14ac:dyDescent="0.35">
      <c r="B3211">
        <v>3358</v>
      </c>
      <c r="C3211" t="s">
        <v>12845</v>
      </c>
      <c r="D3211" t="s">
        <v>12885</v>
      </c>
      <c r="E3211" t="s">
        <v>12886</v>
      </c>
      <c r="F3211" t="s">
        <v>7</v>
      </c>
      <c r="H3211" t="s">
        <v>12848</v>
      </c>
      <c r="K3211" t="s">
        <v>12887</v>
      </c>
      <c r="L3211" t="s">
        <v>12888</v>
      </c>
      <c r="M3211" t="s">
        <v>551</v>
      </c>
      <c r="N3211" t="s">
        <v>53</v>
      </c>
      <c r="P3211" t="s">
        <v>47</v>
      </c>
      <c r="Q3211">
        <v>1992</v>
      </c>
      <c r="T3211" t="s">
        <v>36</v>
      </c>
      <c r="U3211" t="s">
        <v>37</v>
      </c>
      <c r="V3211" t="s">
        <v>12889</v>
      </c>
    </row>
    <row r="3212" spans="2:27" x14ac:dyDescent="0.35">
      <c r="B3212">
        <v>3359</v>
      </c>
      <c r="C3212" t="s">
        <v>12845</v>
      </c>
      <c r="D3212" t="s">
        <v>12890</v>
      </c>
      <c r="E3212" t="s">
        <v>12891</v>
      </c>
      <c r="F3212" t="s">
        <v>7</v>
      </c>
      <c r="H3212" t="s">
        <v>12848</v>
      </c>
      <c r="K3212" t="s">
        <v>123</v>
      </c>
      <c r="L3212" t="s">
        <v>416</v>
      </c>
      <c r="M3212" t="s">
        <v>12892</v>
      </c>
      <c r="N3212" t="s">
        <v>53</v>
      </c>
      <c r="P3212" t="s">
        <v>47</v>
      </c>
      <c r="Q3212">
        <v>2015</v>
      </c>
      <c r="T3212" t="s">
        <v>36</v>
      </c>
      <c r="U3212" t="s">
        <v>37</v>
      </c>
      <c r="V3212" t="s">
        <v>12893</v>
      </c>
      <c r="X3212" t="s">
        <v>679</v>
      </c>
      <c r="Y3212">
        <v>30</v>
      </c>
      <c r="Z3212">
        <v>2010</v>
      </c>
      <c r="AA3212">
        <v>2036</v>
      </c>
    </row>
    <row r="3213" spans="2:27" x14ac:dyDescent="0.35">
      <c r="B3213">
        <v>3360</v>
      </c>
      <c r="C3213" t="s">
        <v>12845</v>
      </c>
      <c r="D3213" t="s">
        <v>12894</v>
      </c>
      <c r="E3213" t="s">
        <v>12895</v>
      </c>
      <c r="F3213" t="s">
        <v>7</v>
      </c>
      <c r="H3213" t="s">
        <v>12848</v>
      </c>
      <c r="K3213" t="s">
        <v>1062</v>
      </c>
      <c r="L3213" t="s">
        <v>416</v>
      </c>
      <c r="M3213" t="s">
        <v>12896</v>
      </c>
      <c r="N3213" t="s">
        <v>53</v>
      </c>
      <c r="P3213" t="s">
        <v>54</v>
      </c>
      <c r="Q3213">
        <v>2003</v>
      </c>
      <c r="T3213" t="s">
        <v>36</v>
      </c>
      <c r="U3213" t="s">
        <v>37</v>
      </c>
      <c r="V3213" t="s">
        <v>12897</v>
      </c>
    </row>
    <row r="3214" spans="2:27" x14ac:dyDescent="0.35">
      <c r="B3214">
        <v>3361</v>
      </c>
      <c r="C3214" t="s">
        <v>12845</v>
      </c>
      <c r="D3214" t="s">
        <v>12898</v>
      </c>
      <c r="E3214" t="s">
        <v>12899</v>
      </c>
      <c r="F3214" t="s">
        <v>7</v>
      </c>
      <c r="H3214" t="s">
        <v>12848</v>
      </c>
      <c r="K3214" t="s">
        <v>954</v>
      </c>
      <c r="L3214" t="s">
        <v>317</v>
      </c>
      <c r="M3214" t="s">
        <v>551</v>
      </c>
      <c r="N3214" t="s">
        <v>319</v>
      </c>
      <c r="P3214" t="s">
        <v>47</v>
      </c>
      <c r="Q3214">
        <v>2007</v>
      </c>
      <c r="T3214" t="s">
        <v>36</v>
      </c>
      <c r="U3214" t="s">
        <v>37</v>
      </c>
      <c r="V3214" t="s">
        <v>12900</v>
      </c>
    </row>
    <row r="3215" spans="2:27" x14ac:dyDescent="0.35">
      <c r="B3215">
        <v>3362</v>
      </c>
      <c r="C3215" t="s">
        <v>12845</v>
      </c>
      <c r="D3215" t="s">
        <v>12901</v>
      </c>
      <c r="E3215" t="s">
        <v>12902</v>
      </c>
      <c r="F3215" t="s">
        <v>7</v>
      </c>
      <c r="H3215" t="s">
        <v>12848</v>
      </c>
      <c r="K3215" t="s">
        <v>4238</v>
      </c>
      <c r="L3215" t="s">
        <v>12903</v>
      </c>
      <c r="M3215" t="s">
        <v>12904</v>
      </c>
      <c r="N3215" t="s">
        <v>53</v>
      </c>
      <c r="P3215" t="s">
        <v>47</v>
      </c>
      <c r="Q3215">
        <v>2011</v>
      </c>
      <c r="S3215">
        <v>2030</v>
      </c>
      <c r="T3215" t="s">
        <v>36</v>
      </c>
      <c r="U3215" t="s">
        <v>2131</v>
      </c>
      <c r="V3215" t="s">
        <v>12905</v>
      </c>
      <c r="W3215" t="s">
        <v>2923</v>
      </c>
      <c r="X3215" t="s">
        <v>12906</v>
      </c>
      <c r="Y3215">
        <v>25</v>
      </c>
      <c r="Z3215">
        <v>2010</v>
      </c>
      <c r="AA3215">
        <v>2030</v>
      </c>
    </row>
    <row r="3216" spans="2:27" x14ac:dyDescent="0.35">
      <c r="B3216">
        <v>3363</v>
      </c>
      <c r="C3216" t="s">
        <v>12845</v>
      </c>
      <c r="D3216" t="s">
        <v>12907</v>
      </c>
      <c r="E3216" t="s">
        <v>12908</v>
      </c>
      <c r="F3216" t="s">
        <v>7</v>
      </c>
      <c r="H3216" t="s">
        <v>12848</v>
      </c>
      <c r="K3216" t="s">
        <v>503</v>
      </c>
      <c r="L3216" t="s">
        <v>61</v>
      </c>
      <c r="M3216" t="s">
        <v>12909</v>
      </c>
      <c r="N3216" t="s">
        <v>63</v>
      </c>
      <c r="P3216" t="s">
        <v>47</v>
      </c>
      <c r="Q3216">
        <v>2012</v>
      </c>
      <c r="T3216" t="s">
        <v>36</v>
      </c>
      <c r="U3216" t="s">
        <v>37</v>
      </c>
      <c r="V3216" t="s">
        <v>12910</v>
      </c>
    </row>
    <row r="3217" spans="2:27" x14ac:dyDescent="0.35">
      <c r="B3217">
        <v>3364</v>
      </c>
      <c r="C3217" t="s">
        <v>12845</v>
      </c>
      <c r="D3217" t="s">
        <v>12911</v>
      </c>
      <c r="E3217" t="s">
        <v>12912</v>
      </c>
      <c r="F3217" t="s">
        <v>7</v>
      </c>
      <c r="H3217" t="s">
        <v>12848</v>
      </c>
      <c r="K3217" t="s">
        <v>80</v>
      </c>
      <c r="L3217" t="s">
        <v>32</v>
      </c>
      <c r="N3217" t="s">
        <v>34</v>
      </c>
      <c r="P3217" t="s">
        <v>47</v>
      </c>
      <c r="Q3217">
        <v>2014</v>
      </c>
      <c r="T3217" t="s">
        <v>36</v>
      </c>
      <c r="U3217" t="s">
        <v>37</v>
      </c>
      <c r="V3217" t="s">
        <v>12913</v>
      </c>
    </row>
    <row r="3218" spans="2:27" x14ac:dyDescent="0.35">
      <c r="B3218">
        <v>3365</v>
      </c>
      <c r="C3218" t="s">
        <v>12845</v>
      </c>
      <c r="D3218" t="s">
        <v>12914</v>
      </c>
      <c r="E3218" t="s">
        <v>12915</v>
      </c>
      <c r="F3218" t="s">
        <v>7</v>
      </c>
      <c r="H3218" t="s">
        <v>12848</v>
      </c>
      <c r="K3218" t="s">
        <v>80</v>
      </c>
      <c r="L3218" t="s">
        <v>32</v>
      </c>
      <c r="N3218" t="s">
        <v>34</v>
      </c>
      <c r="P3218" t="s">
        <v>47</v>
      </c>
      <c r="Q3218">
        <v>2013</v>
      </c>
      <c r="T3218" t="s">
        <v>36</v>
      </c>
      <c r="U3218" t="s">
        <v>37</v>
      </c>
      <c r="V3218" t="s">
        <v>12916</v>
      </c>
    </row>
    <row r="3219" spans="2:27" x14ac:dyDescent="0.35">
      <c r="B3219">
        <v>3366</v>
      </c>
      <c r="C3219" t="s">
        <v>12845</v>
      </c>
      <c r="D3219" t="s">
        <v>12917</v>
      </c>
      <c r="E3219" t="s">
        <v>12918</v>
      </c>
      <c r="F3219" t="s">
        <v>7</v>
      </c>
      <c r="H3219" t="s">
        <v>12848</v>
      </c>
      <c r="K3219" t="s">
        <v>80</v>
      </c>
      <c r="L3219" t="s">
        <v>32</v>
      </c>
      <c r="N3219" t="s">
        <v>34</v>
      </c>
      <c r="P3219" t="s">
        <v>35</v>
      </c>
      <c r="Q3219">
        <v>2007</v>
      </c>
      <c r="T3219" t="s">
        <v>36</v>
      </c>
      <c r="U3219" t="s">
        <v>37</v>
      </c>
      <c r="V3219" t="s">
        <v>12919</v>
      </c>
    </row>
    <row r="3220" spans="2:27" x14ac:dyDescent="0.35">
      <c r="B3220">
        <v>3367</v>
      </c>
      <c r="C3220" t="s">
        <v>12845</v>
      </c>
      <c r="D3220" t="s">
        <v>12920</v>
      </c>
      <c r="E3220" t="s">
        <v>12921</v>
      </c>
      <c r="F3220" t="s">
        <v>7</v>
      </c>
      <c r="H3220" t="s">
        <v>12848</v>
      </c>
      <c r="K3220" t="s">
        <v>74</v>
      </c>
      <c r="L3220" t="s">
        <v>61</v>
      </c>
      <c r="M3220" t="s">
        <v>12922</v>
      </c>
      <c r="N3220" t="s">
        <v>63</v>
      </c>
      <c r="P3220" t="s">
        <v>54</v>
      </c>
      <c r="Q3220">
        <v>2018</v>
      </c>
      <c r="T3220" t="s">
        <v>36</v>
      </c>
      <c r="U3220" t="s">
        <v>37</v>
      </c>
      <c r="V3220" t="s">
        <v>12923</v>
      </c>
    </row>
    <row r="3221" spans="2:27" x14ac:dyDescent="0.35">
      <c r="B3221">
        <v>3368</v>
      </c>
      <c r="C3221" t="s">
        <v>12845</v>
      </c>
      <c r="D3221" t="s">
        <v>12924</v>
      </c>
      <c r="E3221" t="s">
        <v>11086</v>
      </c>
      <c r="F3221" t="s">
        <v>7</v>
      </c>
      <c r="H3221" t="s">
        <v>12848</v>
      </c>
      <c r="K3221" t="s">
        <v>2120</v>
      </c>
      <c r="L3221" t="s">
        <v>187</v>
      </c>
      <c r="N3221" t="s">
        <v>189</v>
      </c>
      <c r="P3221" t="s">
        <v>47</v>
      </c>
      <c r="Q3221">
        <v>1941</v>
      </c>
      <c r="T3221" t="s">
        <v>36</v>
      </c>
      <c r="U3221" t="s">
        <v>37</v>
      </c>
      <c r="V3221" t="s">
        <v>12925</v>
      </c>
    </row>
    <row r="3222" spans="2:27" x14ac:dyDescent="0.35">
      <c r="B3222">
        <v>3369</v>
      </c>
      <c r="C3222" t="s">
        <v>12845</v>
      </c>
      <c r="D3222" t="s">
        <v>12926</v>
      </c>
      <c r="E3222" t="s">
        <v>12927</v>
      </c>
      <c r="F3222" t="s">
        <v>7</v>
      </c>
      <c r="H3222" t="s">
        <v>12848</v>
      </c>
      <c r="K3222" t="s">
        <v>1663</v>
      </c>
      <c r="L3222" t="s">
        <v>96</v>
      </c>
      <c r="N3222" t="s">
        <v>319</v>
      </c>
      <c r="P3222" t="s">
        <v>47</v>
      </c>
      <c r="Q3222">
        <v>2016</v>
      </c>
      <c r="T3222" t="s">
        <v>36</v>
      </c>
      <c r="U3222" t="s">
        <v>37</v>
      </c>
      <c r="V3222" t="s">
        <v>12928</v>
      </c>
    </row>
    <row r="3223" spans="2:27" x14ac:dyDescent="0.35">
      <c r="B3223">
        <v>3370</v>
      </c>
      <c r="C3223" t="s">
        <v>12845</v>
      </c>
      <c r="D3223" t="s">
        <v>12929</v>
      </c>
      <c r="E3223" t="s">
        <v>3311</v>
      </c>
      <c r="F3223" t="s">
        <v>7</v>
      </c>
      <c r="H3223" t="s">
        <v>12848</v>
      </c>
      <c r="K3223" t="s">
        <v>2595</v>
      </c>
      <c r="L3223" t="s">
        <v>44</v>
      </c>
      <c r="M3223" t="s">
        <v>12930</v>
      </c>
      <c r="N3223" t="s">
        <v>2102</v>
      </c>
      <c r="P3223" t="s">
        <v>35</v>
      </c>
      <c r="Q3223">
        <v>2015</v>
      </c>
      <c r="S3223">
        <v>2020</v>
      </c>
      <c r="T3223" t="s">
        <v>36</v>
      </c>
      <c r="U3223" t="s">
        <v>5920</v>
      </c>
      <c r="V3223" t="s">
        <v>12931</v>
      </c>
      <c r="W3223" t="s">
        <v>12932</v>
      </c>
      <c r="X3223" t="s">
        <v>12933</v>
      </c>
      <c r="Y3223" t="s">
        <v>12934</v>
      </c>
      <c r="Z3223" t="s">
        <v>12935</v>
      </c>
      <c r="AA3223" t="s">
        <v>406</v>
      </c>
    </row>
    <row r="3224" spans="2:27" x14ac:dyDescent="0.35">
      <c r="B3224">
        <v>3371</v>
      </c>
      <c r="C3224" t="s">
        <v>12845</v>
      </c>
      <c r="D3224" t="s">
        <v>12936</v>
      </c>
      <c r="E3224" t="s">
        <v>12937</v>
      </c>
      <c r="F3224" t="s">
        <v>7</v>
      </c>
      <c r="H3224" t="s">
        <v>12848</v>
      </c>
      <c r="K3224" t="s">
        <v>987</v>
      </c>
      <c r="L3224" t="s">
        <v>182</v>
      </c>
      <c r="M3224" t="s">
        <v>12938</v>
      </c>
      <c r="N3224" t="s">
        <v>53</v>
      </c>
      <c r="P3224" t="s">
        <v>47</v>
      </c>
      <c r="Q3224">
        <v>2005</v>
      </c>
      <c r="T3224" t="s">
        <v>36</v>
      </c>
      <c r="U3224" t="s">
        <v>37</v>
      </c>
      <c r="V3224" t="s">
        <v>12939</v>
      </c>
    </row>
    <row r="3225" spans="2:27" x14ac:dyDescent="0.35">
      <c r="B3225">
        <v>3372</v>
      </c>
      <c r="C3225" t="s">
        <v>12845</v>
      </c>
      <c r="D3225" t="s">
        <v>12940</v>
      </c>
      <c r="E3225" t="s">
        <v>12941</v>
      </c>
      <c r="F3225" t="s">
        <v>7</v>
      </c>
      <c r="H3225" t="s">
        <v>12848</v>
      </c>
      <c r="K3225" t="s">
        <v>2120</v>
      </c>
      <c r="L3225" t="s">
        <v>187</v>
      </c>
      <c r="N3225" t="s">
        <v>189</v>
      </c>
      <c r="P3225" t="s">
        <v>47</v>
      </c>
      <c r="Q3225">
        <v>1964</v>
      </c>
      <c r="T3225" t="s">
        <v>36</v>
      </c>
      <c r="U3225" t="s">
        <v>37</v>
      </c>
      <c r="V3225" t="s">
        <v>12942</v>
      </c>
    </row>
    <row r="3226" spans="2:27" x14ac:dyDescent="0.35">
      <c r="B3226">
        <v>3373</v>
      </c>
      <c r="C3226" t="s">
        <v>12845</v>
      </c>
      <c r="D3226" t="s">
        <v>12943</v>
      </c>
      <c r="E3226" t="s">
        <v>12944</v>
      </c>
      <c r="F3226" t="s">
        <v>7</v>
      </c>
      <c r="H3226" t="s">
        <v>12848</v>
      </c>
      <c r="K3226" t="s">
        <v>265</v>
      </c>
      <c r="L3226" t="s">
        <v>12945</v>
      </c>
      <c r="M3226" t="s">
        <v>12946</v>
      </c>
      <c r="N3226" t="s">
        <v>157</v>
      </c>
      <c r="P3226" t="s">
        <v>47</v>
      </c>
      <c r="Q3226">
        <v>2019</v>
      </c>
      <c r="R3226">
        <v>2019</v>
      </c>
      <c r="S3226">
        <v>2037</v>
      </c>
      <c r="T3226" t="s">
        <v>36</v>
      </c>
      <c r="U3226" t="s">
        <v>2552</v>
      </c>
      <c r="V3226" t="s">
        <v>12947</v>
      </c>
      <c r="X3226" t="s">
        <v>12948</v>
      </c>
      <c r="Y3226" t="s">
        <v>12949</v>
      </c>
      <c r="Z3226" t="s">
        <v>12950</v>
      </c>
      <c r="AA3226" t="s">
        <v>12951</v>
      </c>
    </row>
    <row r="3227" spans="2:27" x14ac:dyDescent="0.35">
      <c r="B3227">
        <v>3374</v>
      </c>
      <c r="C3227" t="s">
        <v>12845</v>
      </c>
      <c r="D3227" t="s">
        <v>12952</v>
      </c>
      <c r="E3227" t="s">
        <v>12953</v>
      </c>
      <c r="F3227" t="s">
        <v>7</v>
      </c>
      <c r="H3227" t="s">
        <v>12848</v>
      </c>
      <c r="K3227" t="s">
        <v>12954</v>
      </c>
      <c r="L3227" t="s">
        <v>12955</v>
      </c>
      <c r="M3227" t="s">
        <v>12956</v>
      </c>
      <c r="N3227" t="s">
        <v>34</v>
      </c>
      <c r="P3227" t="s">
        <v>35</v>
      </c>
      <c r="Q3227">
        <v>2009</v>
      </c>
      <c r="S3227">
        <v>2011</v>
      </c>
      <c r="T3227" t="s">
        <v>36</v>
      </c>
      <c r="U3227" t="s">
        <v>2131</v>
      </c>
      <c r="V3227" t="s">
        <v>12957</v>
      </c>
      <c r="W3227" t="s">
        <v>2923</v>
      </c>
      <c r="X3227" t="s">
        <v>395</v>
      </c>
      <c r="Y3227">
        <v>20.3</v>
      </c>
      <c r="AA3227">
        <v>2022</v>
      </c>
    </row>
    <row r="3228" spans="2:27" x14ac:dyDescent="0.35">
      <c r="B3228">
        <v>3375</v>
      </c>
      <c r="C3228" t="s">
        <v>12845</v>
      </c>
      <c r="D3228" t="s">
        <v>12958</v>
      </c>
      <c r="E3228" t="s">
        <v>12959</v>
      </c>
      <c r="F3228" t="s">
        <v>7</v>
      </c>
      <c r="H3228" t="s">
        <v>12848</v>
      </c>
      <c r="K3228" t="s">
        <v>987</v>
      </c>
      <c r="L3228" t="s">
        <v>182</v>
      </c>
      <c r="M3228" t="s">
        <v>12960</v>
      </c>
      <c r="N3228" t="s">
        <v>53</v>
      </c>
      <c r="P3228" t="s">
        <v>47</v>
      </c>
      <c r="Q3228">
        <v>2004</v>
      </c>
      <c r="T3228" t="s">
        <v>36</v>
      </c>
      <c r="U3228" t="s">
        <v>37</v>
      </c>
      <c r="V3228" t="s">
        <v>12961</v>
      </c>
    </row>
    <row r="3229" spans="2:27" x14ac:dyDescent="0.35">
      <c r="B3229">
        <v>3376</v>
      </c>
      <c r="C3229" t="s">
        <v>12845</v>
      </c>
      <c r="D3229" t="s">
        <v>12962</v>
      </c>
      <c r="E3229" t="s">
        <v>12963</v>
      </c>
      <c r="F3229" t="s">
        <v>7</v>
      </c>
      <c r="H3229" t="s">
        <v>12848</v>
      </c>
      <c r="K3229" t="s">
        <v>928</v>
      </c>
      <c r="L3229" t="s">
        <v>32</v>
      </c>
      <c r="N3229" t="s">
        <v>34</v>
      </c>
      <c r="P3229" t="s">
        <v>47</v>
      </c>
      <c r="Q3229">
        <v>1994</v>
      </c>
      <c r="T3229" t="s">
        <v>36</v>
      </c>
      <c r="U3229" t="s">
        <v>37</v>
      </c>
      <c r="V3229" t="s">
        <v>12964</v>
      </c>
    </row>
    <row r="3230" spans="2:27" x14ac:dyDescent="0.35">
      <c r="B3230">
        <v>3377</v>
      </c>
      <c r="C3230" t="s">
        <v>12845</v>
      </c>
      <c r="D3230" t="s">
        <v>12965</v>
      </c>
      <c r="E3230" t="s">
        <v>12966</v>
      </c>
      <c r="F3230" t="s">
        <v>7</v>
      </c>
      <c r="H3230" t="s">
        <v>12848</v>
      </c>
      <c r="K3230" t="s">
        <v>12967</v>
      </c>
      <c r="L3230" t="s">
        <v>12968</v>
      </c>
      <c r="N3230" t="s">
        <v>34</v>
      </c>
      <c r="P3230" t="s">
        <v>47</v>
      </c>
      <c r="Q3230">
        <v>2008</v>
      </c>
      <c r="T3230" t="s">
        <v>36</v>
      </c>
      <c r="U3230" t="s">
        <v>37</v>
      </c>
      <c r="V3230" t="s">
        <v>12969</v>
      </c>
    </row>
    <row r="3231" spans="2:27" x14ac:dyDescent="0.35">
      <c r="B3231">
        <v>3378</v>
      </c>
      <c r="C3231" t="s">
        <v>12845</v>
      </c>
      <c r="D3231" t="s">
        <v>12970</v>
      </c>
      <c r="E3231" t="s">
        <v>12971</v>
      </c>
      <c r="F3231" t="s">
        <v>7</v>
      </c>
      <c r="H3231" t="s">
        <v>12848</v>
      </c>
      <c r="K3231" t="s">
        <v>2293</v>
      </c>
      <c r="L3231" t="s">
        <v>44</v>
      </c>
      <c r="M3231" t="s">
        <v>1252</v>
      </c>
      <c r="N3231" t="s">
        <v>134</v>
      </c>
      <c r="P3231" t="s">
        <v>54</v>
      </c>
      <c r="Q3231">
        <v>2008</v>
      </c>
      <c r="S3231">
        <v>2012</v>
      </c>
      <c r="T3231" t="s">
        <v>36</v>
      </c>
      <c r="U3231" t="s">
        <v>37</v>
      </c>
      <c r="V3231" t="s">
        <v>12972</v>
      </c>
    </row>
    <row r="3232" spans="2:27" x14ac:dyDescent="0.35">
      <c r="B3232">
        <v>3379</v>
      </c>
      <c r="C3232" t="s">
        <v>12845</v>
      </c>
      <c r="D3232" t="s">
        <v>12973</v>
      </c>
      <c r="E3232" t="s">
        <v>12974</v>
      </c>
      <c r="F3232" t="s">
        <v>7</v>
      </c>
      <c r="H3232" t="s">
        <v>12848</v>
      </c>
      <c r="K3232" t="s">
        <v>389</v>
      </c>
      <c r="L3232" t="s">
        <v>8091</v>
      </c>
      <c r="M3232" t="s">
        <v>12975</v>
      </c>
      <c r="N3232" t="s">
        <v>34</v>
      </c>
      <c r="P3232" t="s">
        <v>54</v>
      </c>
      <c r="Q3232">
        <v>2004</v>
      </c>
      <c r="S3232">
        <v>2008</v>
      </c>
      <c r="T3232" t="s">
        <v>36</v>
      </c>
      <c r="U3232" t="s">
        <v>37</v>
      </c>
      <c r="V3232" t="s">
        <v>12976</v>
      </c>
    </row>
    <row r="3233" spans="2:22" x14ac:dyDescent="0.35">
      <c r="B3233">
        <v>3380</v>
      </c>
      <c r="C3233" t="s">
        <v>12845</v>
      </c>
      <c r="D3233" t="s">
        <v>12977</v>
      </c>
      <c r="E3233" t="s">
        <v>12978</v>
      </c>
      <c r="F3233" t="s">
        <v>7</v>
      </c>
      <c r="H3233" t="s">
        <v>12848</v>
      </c>
      <c r="K3233" t="s">
        <v>123</v>
      </c>
      <c r="L3233" t="s">
        <v>6722</v>
      </c>
      <c r="M3233" t="s">
        <v>12979</v>
      </c>
      <c r="N3233" t="s">
        <v>675</v>
      </c>
      <c r="P3233" t="s">
        <v>47</v>
      </c>
      <c r="Q3233">
        <v>2015</v>
      </c>
      <c r="T3233" t="s">
        <v>36</v>
      </c>
      <c r="U3233" t="s">
        <v>37</v>
      </c>
      <c r="V3233" t="s">
        <v>12980</v>
      </c>
    </row>
    <row r="3234" spans="2:22" x14ac:dyDescent="0.35">
      <c r="B3234">
        <v>3381</v>
      </c>
      <c r="C3234" t="s">
        <v>12845</v>
      </c>
      <c r="D3234" t="s">
        <v>12981</v>
      </c>
      <c r="E3234" t="s">
        <v>12982</v>
      </c>
      <c r="F3234" t="s">
        <v>7</v>
      </c>
      <c r="H3234" t="s">
        <v>12848</v>
      </c>
      <c r="K3234" t="s">
        <v>293</v>
      </c>
      <c r="L3234" t="s">
        <v>895</v>
      </c>
      <c r="M3234" t="s">
        <v>12983</v>
      </c>
      <c r="N3234" t="s">
        <v>53</v>
      </c>
      <c r="P3234" t="s">
        <v>47</v>
      </c>
      <c r="Q3234">
        <v>2012</v>
      </c>
      <c r="R3234">
        <v>2012</v>
      </c>
      <c r="T3234" t="s">
        <v>36</v>
      </c>
      <c r="U3234" t="s">
        <v>533</v>
      </c>
      <c r="V3234" t="s">
        <v>12984</v>
      </c>
    </row>
    <row r="3235" spans="2:22" x14ac:dyDescent="0.35">
      <c r="B3235">
        <v>3382</v>
      </c>
      <c r="C3235" t="s">
        <v>12985</v>
      </c>
      <c r="D3235" t="s">
        <v>12986</v>
      </c>
      <c r="E3235" t="s">
        <v>12987</v>
      </c>
      <c r="F3235" t="s">
        <v>7</v>
      </c>
      <c r="H3235" t="s">
        <v>12988</v>
      </c>
      <c r="K3235" t="s">
        <v>496</v>
      </c>
      <c r="L3235" t="s">
        <v>32</v>
      </c>
      <c r="M3235" t="s">
        <v>12989</v>
      </c>
      <c r="N3235" t="s">
        <v>34</v>
      </c>
      <c r="P3235" t="s">
        <v>47</v>
      </c>
      <c r="Q3235">
        <v>2013</v>
      </c>
      <c r="T3235" t="s">
        <v>36</v>
      </c>
      <c r="U3235" t="s">
        <v>37</v>
      </c>
      <c r="V3235" t="s">
        <v>12990</v>
      </c>
    </row>
    <row r="3236" spans="2:22" x14ac:dyDescent="0.35">
      <c r="B3236">
        <v>3383</v>
      </c>
      <c r="C3236" t="s">
        <v>12985</v>
      </c>
      <c r="D3236" t="s">
        <v>12991</v>
      </c>
      <c r="E3236" t="s">
        <v>12992</v>
      </c>
      <c r="F3236" t="s">
        <v>7</v>
      </c>
      <c r="H3236" t="s">
        <v>12988</v>
      </c>
      <c r="K3236" t="s">
        <v>1403</v>
      </c>
      <c r="L3236" t="s">
        <v>44</v>
      </c>
      <c r="N3236" t="s">
        <v>134</v>
      </c>
      <c r="P3236" t="s">
        <v>47</v>
      </c>
      <c r="Q3236">
        <v>2009</v>
      </c>
      <c r="T3236" t="s">
        <v>36</v>
      </c>
      <c r="U3236" t="s">
        <v>37</v>
      </c>
      <c r="V3236" t="s">
        <v>12993</v>
      </c>
    </row>
    <row r="3237" spans="2:22" x14ac:dyDescent="0.35">
      <c r="B3237">
        <v>3384</v>
      </c>
      <c r="C3237" t="s">
        <v>12985</v>
      </c>
      <c r="D3237" t="s">
        <v>12994</v>
      </c>
      <c r="E3237" t="s">
        <v>12995</v>
      </c>
      <c r="F3237" t="s">
        <v>7</v>
      </c>
      <c r="H3237" t="s">
        <v>12988</v>
      </c>
      <c r="K3237" t="s">
        <v>12996</v>
      </c>
      <c r="L3237" t="s">
        <v>44</v>
      </c>
      <c r="M3237" t="s">
        <v>12997</v>
      </c>
      <c r="N3237" t="s">
        <v>134</v>
      </c>
      <c r="P3237" t="s">
        <v>47</v>
      </c>
      <c r="Q3237">
        <v>2012</v>
      </c>
      <c r="S3237">
        <v>2030</v>
      </c>
      <c r="T3237" t="s">
        <v>36</v>
      </c>
      <c r="U3237" t="s">
        <v>37</v>
      </c>
      <c r="V3237" t="s">
        <v>12998</v>
      </c>
    </row>
    <row r="3238" spans="2:22" x14ac:dyDescent="0.35">
      <c r="B3238">
        <v>3385</v>
      </c>
      <c r="C3238" t="s">
        <v>12985</v>
      </c>
      <c r="D3238" t="s">
        <v>12999</v>
      </c>
      <c r="E3238" t="s">
        <v>13000</v>
      </c>
      <c r="F3238" t="s">
        <v>7</v>
      </c>
      <c r="H3238" t="s">
        <v>12988</v>
      </c>
      <c r="K3238" t="s">
        <v>13001</v>
      </c>
      <c r="L3238" t="s">
        <v>2822</v>
      </c>
      <c r="M3238" t="s">
        <v>13002</v>
      </c>
      <c r="N3238" t="s">
        <v>34</v>
      </c>
      <c r="P3238" t="s">
        <v>47</v>
      </c>
      <c r="Q3238">
        <v>2007</v>
      </c>
      <c r="S3238">
        <f>2025</f>
        <v>2025</v>
      </c>
      <c r="T3238" t="s">
        <v>36</v>
      </c>
      <c r="U3238" t="s">
        <v>37</v>
      </c>
      <c r="V3238" t="s">
        <v>13003</v>
      </c>
    </row>
    <row r="3239" spans="2:22" x14ac:dyDescent="0.35">
      <c r="B3239">
        <v>3386</v>
      </c>
      <c r="C3239" t="s">
        <v>12985</v>
      </c>
      <c r="D3239" t="s">
        <v>13004</v>
      </c>
      <c r="E3239" t="s">
        <v>13005</v>
      </c>
      <c r="F3239" t="s">
        <v>7</v>
      </c>
      <c r="H3239" t="s">
        <v>12988</v>
      </c>
      <c r="K3239" t="s">
        <v>13006</v>
      </c>
      <c r="L3239" t="s">
        <v>32</v>
      </c>
      <c r="M3239" t="s">
        <v>13007</v>
      </c>
      <c r="N3239" t="s">
        <v>34</v>
      </c>
      <c r="P3239" t="s">
        <v>47</v>
      </c>
      <c r="Q3239">
        <v>2017</v>
      </c>
      <c r="T3239" t="s">
        <v>36</v>
      </c>
      <c r="U3239" t="s">
        <v>37</v>
      </c>
      <c r="V3239" t="s">
        <v>13008</v>
      </c>
    </row>
    <row r="3240" spans="2:22" x14ac:dyDescent="0.35">
      <c r="B3240">
        <v>3387</v>
      </c>
      <c r="C3240" t="s">
        <v>12985</v>
      </c>
      <c r="D3240" t="s">
        <v>13009</v>
      </c>
      <c r="E3240" t="s">
        <v>13010</v>
      </c>
      <c r="F3240" t="s">
        <v>7</v>
      </c>
      <c r="H3240" t="s">
        <v>12988</v>
      </c>
      <c r="K3240" t="s">
        <v>13011</v>
      </c>
      <c r="L3240" t="s">
        <v>44</v>
      </c>
      <c r="M3240" t="s">
        <v>1252</v>
      </c>
      <c r="N3240" t="s">
        <v>134</v>
      </c>
      <c r="P3240" t="s">
        <v>47</v>
      </c>
      <c r="Q3240">
        <v>2008</v>
      </c>
      <c r="T3240" t="s">
        <v>36</v>
      </c>
      <c r="U3240" t="s">
        <v>37</v>
      </c>
      <c r="V3240" t="s">
        <v>13012</v>
      </c>
    </row>
    <row r="3241" spans="2:22" x14ac:dyDescent="0.35">
      <c r="B3241">
        <v>3388</v>
      </c>
      <c r="C3241" t="s">
        <v>12985</v>
      </c>
      <c r="D3241" t="s">
        <v>13013</v>
      </c>
      <c r="E3241" t="s">
        <v>13014</v>
      </c>
      <c r="F3241" t="s">
        <v>7</v>
      </c>
      <c r="H3241" t="s">
        <v>12988</v>
      </c>
      <c r="K3241" t="s">
        <v>13015</v>
      </c>
      <c r="L3241" t="s">
        <v>145</v>
      </c>
      <c r="M3241" t="s">
        <v>1252</v>
      </c>
      <c r="N3241" t="s">
        <v>146</v>
      </c>
      <c r="P3241" t="s">
        <v>47</v>
      </c>
      <c r="Q3241">
        <v>2007</v>
      </c>
      <c r="T3241" t="s">
        <v>36</v>
      </c>
      <c r="U3241" t="s">
        <v>37</v>
      </c>
      <c r="V3241" t="s">
        <v>13016</v>
      </c>
    </row>
    <row r="3242" spans="2:22" x14ac:dyDescent="0.35">
      <c r="B3242">
        <v>3389</v>
      </c>
      <c r="C3242" t="s">
        <v>12985</v>
      </c>
      <c r="D3242" t="s">
        <v>13017</v>
      </c>
      <c r="E3242" t="s">
        <v>13018</v>
      </c>
      <c r="F3242" t="s">
        <v>7</v>
      </c>
      <c r="H3242" t="s">
        <v>12988</v>
      </c>
      <c r="K3242" t="s">
        <v>13019</v>
      </c>
      <c r="L3242" t="s">
        <v>317</v>
      </c>
      <c r="N3242" t="s">
        <v>63</v>
      </c>
      <c r="P3242" t="s">
        <v>47</v>
      </c>
      <c r="Q3242">
        <v>2006</v>
      </c>
      <c r="T3242" t="s">
        <v>36</v>
      </c>
      <c r="U3242" t="s">
        <v>37</v>
      </c>
      <c r="V3242" t="s">
        <v>13020</v>
      </c>
    </row>
    <row r="3243" spans="2:22" x14ac:dyDescent="0.35">
      <c r="B3243">
        <v>3390</v>
      </c>
      <c r="C3243" t="s">
        <v>12985</v>
      </c>
      <c r="D3243" t="s">
        <v>13021</v>
      </c>
      <c r="E3243" t="s">
        <v>13022</v>
      </c>
      <c r="F3243" t="s">
        <v>7</v>
      </c>
      <c r="H3243" t="s">
        <v>12988</v>
      </c>
      <c r="K3243" t="s">
        <v>469</v>
      </c>
      <c r="L3243" t="s">
        <v>32</v>
      </c>
      <c r="M3243" t="s">
        <v>1252</v>
      </c>
      <c r="N3243" t="s">
        <v>34</v>
      </c>
      <c r="P3243" t="s">
        <v>47</v>
      </c>
      <c r="Q3243">
        <v>2011</v>
      </c>
      <c r="T3243" t="s">
        <v>36</v>
      </c>
      <c r="U3243" t="s">
        <v>37</v>
      </c>
      <c r="V3243" t="s">
        <v>13023</v>
      </c>
    </row>
    <row r="3244" spans="2:22" x14ac:dyDescent="0.35">
      <c r="B3244">
        <v>3391</v>
      </c>
      <c r="C3244" t="s">
        <v>12985</v>
      </c>
      <c r="D3244" t="s">
        <v>13024</v>
      </c>
      <c r="E3244" t="s">
        <v>13025</v>
      </c>
      <c r="F3244" t="s">
        <v>7</v>
      </c>
      <c r="H3244" t="s">
        <v>12988</v>
      </c>
      <c r="K3244" t="s">
        <v>123</v>
      </c>
      <c r="L3244" t="s">
        <v>543</v>
      </c>
      <c r="M3244" t="s">
        <v>1252</v>
      </c>
      <c r="N3244" t="s">
        <v>1837</v>
      </c>
      <c r="P3244" t="s">
        <v>47</v>
      </c>
      <c r="Q3244">
        <v>2011</v>
      </c>
      <c r="T3244" t="s">
        <v>36</v>
      </c>
      <c r="U3244" t="s">
        <v>37</v>
      </c>
      <c r="V3244" t="s">
        <v>13026</v>
      </c>
    </row>
    <row r="3245" spans="2:22" x14ac:dyDescent="0.35">
      <c r="B3245">
        <v>3392</v>
      </c>
      <c r="C3245" t="s">
        <v>12985</v>
      </c>
      <c r="D3245" t="s">
        <v>13027</v>
      </c>
      <c r="E3245" t="s">
        <v>13028</v>
      </c>
      <c r="F3245" t="s">
        <v>7</v>
      </c>
      <c r="H3245" t="s">
        <v>12988</v>
      </c>
      <c r="K3245" t="s">
        <v>13029</v>
      </c>
      <c r="L3245" t="s">
        <v>317</v>
      </c>
      <c r="N3245" t="s">
        <v>63</v>
      </c>
      <c r="P3245" t="s">
        <v>47</v>
      </c>
      <c r="Q3245">
        <v>2010</v>
      </c>
      <c r="T3245" t="s">
        <v>36</v>
      </c>
      <c r="U3245" t="s">
        <v>37</v>
      </c>
      <c r="V3245" t="s">
        <v>13030</v>
      </c>
    </row>
    <row r="3246" spans="2:22" x14ac:dyDescent="0.35">
      <c r="B3246">
        <v>3393</v>
      </c>
      <c r="C3246" t="s">
        <v>12985</v>
      </c>
      <c r="D3246" t="s">
        <v>13031</v>
      </c>
      <c r="E3246" t="s">
        <v>13032</v>
      </c>
      <c r="F3246" t="s">
        <v>7</v>
      </c>
      <c r="H3246" t="s">
        <v>12988</v>
      </c>
      <c r="K3246" t="s">
        <v>123</v>
      </c>
      <c r="L3246" t="s">
        <v>187</v>
      </c>
      <c r="M3246" t="s">
        <v>1252</v>
      </c>
      <c r="N3246" t="s">
        <v>641</v>
      </c>
      <c r="P3246" t="s">
        <v>47</v>
      </c>
      <c r="Q3246">
        <v>2012</v>
      </c>
      <c r="T3246" t="s">
        <v>36</v>
      </c>
      <c r="U3246" t="s">
        <v>37</v>
      </c>
      <c r="V3246" t="s">
        <v>13033</v>
      </c>
    </row>
    <row r="3247" spans="2:22" x14ac:dyDescent="0.35">
      <c r="B3247">
        <v>3394</v>
      </c>
      <c r="C3247" t="s">
        <v>12985</v>
      </c>
      <c r="D3247" t="s">
        <v>13034</v>
      </c>
      <c r="E3247" t="s">
        <v>13035</v>
      </c>
      <c r="F3247" t="s">
        <v>7</v>
      </c>
      <c r="H3247" t="s">
        <v>12988</v>
      </c>
      <c r="K3247" t="s">
        <v>80</v>
      </c>
      <c r="L3247" t="s">
        <v>32</v>
      </c>
      <c r="N3247" t="s">
        <v>34</v>
      </c>
      <c r="P3247" t="s">
        <v>47</v>
      </c>
      <c r="Q3247">
        <v>2014</v>
      </c>
      <c r="T3247" t="s">
        <v>36</v>
      </c>
      <c r="U3247" t="s">
        <v>37</v>
      </c>
      <c r="V3247" t="s">
        <v>13036</v>
      </c>
    </row>
    <row r="3248" spans="2:22" x14ac:dyDescent="0.35">
      <c r="B3248">
        <v>3395</v>
      </c>
      <c r="C3248" t="s">
        <v>12985</v>
      </c>
      <c r="D3248" t="s">
        <v>13037</v>
      </c>
      <c r="E3248" t="s">
        <v>13038</v>
      </c>
      <c r="F3248" t="s">
        <v>7</v>
      </c>
      <c r="H3248" t="s">
        <v>12988</v>
      </c>
      <c r="K3248" t="s">
        <v>80</v>
      </c>
      <c r="L3248" t="s">
        <v>32</v>
      </c>
      <c r="N3248" t="s">
        <v>34</v>
      </c>
      <c r="P3248" t="s">
        <v>47</v>
      </c>
      <c r="Q3248">
        <v>2014</v>
      </c>
      <c r="T3248" t="s">
        <v>36</v>
      </c>
      <c r="U3248" t="s">
        <v>37</v>
      </c>
      <c r="V3248" t="s">
        <v>13039</v>
      </c>
    </row>
    <row r="3249" spans="2:27" x14ac:dyDescent="0.35">
      <c r="B3249">
        <v>3396</v>
      </c>
      <c r="C3249" t="s">
        <v>12985</v>
      </c>
      <c r="D3249" t="s">
        <v>13040</v>
      </c>
      <c r="E3249" t="s">
        <v>13041</v>
      </c>
      <c r="F3249" t="s">
        <v>7</v>
      </c>
      <c r="H3249" t="s">
        <v>12988</v>
      </c>
      <c r="K3249" t="s">
        <v>13042</v>
      </c>
      <c r="L3249" t="s">
        <v>317</v>
      </c>
      <c r="N3249" t="s">
        <v>34</v>
      </c>
      <c r="P3249" t="s">
        <v>47</v>
      </c>
      <c r="Q3249">
        <v>2001</v>
      </c>
      <c r="T3249" t="s">
        <v>36</v>
      </c>
      <c r="U3249" t="s">
        <v>37</v>
      </c>
      <c r="V3249" t="s">
        <v>13043</v>
      </c>
    </row>
    <row r="3250" spans="2:27" x14ac:dyDescent="0.35">
      <c r="B3250">
        <v>3397</v>
      </c>
      <c r="C3250" t="s">
        <v>12985</v>
      </c>
      <c r="D3250" t="s">
        <v>13044</v>
      </c>
      <c r="E3250" t="s">
        <v>3576</v>
      </c>
      <c r="F3250" t="s">
        <v>7</v>
      </c>
      <c r="H3250" t="s">
        <v>12988</v>
      </c>
      <c r="K3250" t="s">
        <v>3586</v>
      </c>
      <c r="L3250" t="s">
        <v>11332</v>
      </c>
      <c r="M3250" t="s">
        <v>13045</v>
      </c>
      <c r="N3250" t="s">
        <v>134</v>
      </c>
      <c r="P3250" t="s">
        <v>3025</v>
      </c>
      <c r="Q3250">
        <v>2012</v>
      </c>
      <c r="T3250" t="s">
        <v>36</v>
      </c>
      <c r="U3250" t="s">
        <v>37</v>
      </c>
      <c r="V3250" t="s">
        <v>13046</v>
      </c>
    </row>
    <row r="3251" spans="2:27" x14ac:dyDescent="0.35">
      <c r="B3251">
        <v>3398</v>
      </c>
      <c r="C3251" t="s">
        <v>12985</v>
      </c>
      <c r="D3251" t="s">
        <v>13047</v>
      </c>
      <c r="E3251" t="s">
        <v>13048</v>
      </c>
      <c r="F3251" t="s">
        <v>7</v>
      </c>
      <c r="H3251" t="s">
        <v>12988</v>
      </c>
      <c r="K3251" t="s">
        <v>1663</v>
      </c>
      <c r="L3251" t="s">
        <v>96</v>
      </c>
      <c r="N3251" t="s">
        <v>675</v>
      </c>
      <c r="P3251" t="s">
        <v>47</v>
      </c>
      <c r="Q3251">
        <v>2007</v>
      </c>
      <c r="T3251" t="s">
        <v>36</v>
      </c>
      <c r="U3251" t="s">
        <v>37</v>
      </c>
      <c r="V3251" t="s">
        <v>13049</v>
      </c>
    </row>
    <row r="3252" spans="2:27" x14ac:dyDescent="0.35">
      <c r="B3252">
        <v>3399</v>
      </c>
      <c r="C3252" t="s">
        <v>12985</v>
      </c>
      <c r="D3252" t="s">
        <v>13050</v>
      </c>
      <c r="E3252" t="s">
        <v>3311</v>
      </c>
      <c r="F3252" t="s">
        <v>7</v>
      </c>
      <c r="H3252" t="s">
        <v>12988</v>
      </c>
      <c r="K3252" t="s">
        <v>2595</v>
      </c>
      <c r="L3252" t="s">
        <v>44</v>
      </c>
      <c r="M3252" t="s">
        <v>13051</v>
      </c>
      <c r="N3252" t="s">
        <v>2102</v>
      </c>
      <c r="P3252" t="s">
        <v>35</v>
      </c>
      <c r="Q3252">
        <v>2015</v>
      </c>
      <c r="S3252">
        <v>2020</v>
      </c>
      <c r="T3252" t="s">
        <v>36</v>
      </c>
      <c r="U3252" t="s">
        <v>5920</v>
      </c>
      <c r="V3252" t="s">
        <v>13052</v>
      </c>
      <c r="W3252" t="s">
        <v>13053</v>
      </c>
      <c r="X3252" t="s">
        <v>4870</v>
      </c>
      <c r="Y3252" t="s">
        <v>13054</v>
      </c>
      <c r="Z3252" t="s">
        <v>592</v>
      </c>
      <c r="AA3252" t="s">
        <v>326</v>
      </c>
    </row>
    <row r="3253" spans="2:27" x14ac:dyDescent="0.35">
      <c r="B3253">
        <v>3400</v>
      </c>
      <c r="C3253" t="s">
        <v>12985</v>
      </c>
      <c r="D3253" t="s">
        <v>13055</v>
      </c>
      <c r="E3253" t="s">
        <v>13056</v>
      </c>
      <c r="F3253" t="s">
        <v>7</v>
      </c>
      <c r="H3253" t="s">
        <v>12988</v>
      </c>
      <c r="K3253" t="s">
        <v>13057</v>
      </c>
      <c r="L3253" t="s">
        <v>13058</v>
      </c>
      <c r="M3253" t="s">
        <v>551</v>
      </c>
      <c r="N3253" t="s">
        <v>53</v>
      </c>
      <c r="P3253" t="s">
        <v>47</v>
      </c>
      <c r="Q3253">
        <v>2010</v>
      </c>
      <c r="T3253" t="s">
        <v>36</v>
      </c>
      <c r="U3253" t="s">
        <v>37</v>
      </c>
      <c r="V3253" t="s">
        <v>13059</v>
      </c>
    </row>
    <row r="3254" spans="2:27" x14ac:dyDescent="0.35">
      <c r="B3254">
        <v>3401</v>
      </c>
      <c r="C3254" t="s">
        <v>12985</v>
      </c>
      <c r="D3254" t="s">
        <v>13060</v>
      </c>
      <c r="E3254" t="s">
        <v>13061</v>
      </c>
      <c r="F3254" t="s">
        <v>7</v>
      </c>
      <c r="H3254" t="s">
        <v>12988</v>
      </c>
      <c r="K3254" t="s">
        <v>123</v>
      </c>
      <c r="L3254" t="s">
        <v>44</v>
      </c>
      <c r="M3254" t="s">
        <v>551</v>
      </c>
      <c r="N3254" t="s">
        <v>134</v>
      </c>
      <c r="P3254" t="s">
        <v>54</v>
      </c>
      <c r="Q3254">
        <v>2015</v>
      </c>
      <c r="R3254">
        <v>2015</v>
      </c>
      <c r="S3254">
        <f>2022</f>
        <v>2022</v>
      </c>
      <c r="T3254" t="s">
        <v>36</v>
      </c>
      <c r="U3254" t="s">
        <v>37</v>
      </c>
      <c r="V3254" t="s">
        <v>13062</v>
      </c>
    </row>
    <row r="3255" spans="2:27" x14ac:dyDescent="0.35">
      <c r="B3255">
        <v>3402</v>
      </c>
      <c r="C3255" t="s">
        <v>12985</v>
      </c>
      <c r="D3255" t="s">
        <v>13063</v>
      </c>
      <c r="E3255" t="s">
        <v>7628</v>
      </c>
      <c r="F3255" t="s">
        <v>7</v>
      </c>
      <c r="H3255" t="s">
        <v>12988</v>
      </c>
      <c r="K3255" t="s">
        <v>13064</v>
      </c>
      <c r="L3255" t="s">
        <v>363</v>
      </c>
      <c r="M3255" t="s">
        <v>13065</v>
      </c>
      <c r="N3255" t="s">
        <v>134</v>
      </c>
      <c r="P3255" t="s">
        <v>47</v>
      </c>
      <c r="Q3255">
        <v>2011</v>
      </c>
      <c r="T3255" t="s">
        <v>36</v>
      </c>
      <c r="U3255" t="s">
        <v>365</v>
      </c>
      <c r="V3255" t="s">
        <v>13066</v>
      </c>
      <c r="W3255" t="s">
        <v>13067</v>
      </c>
      <c r="X3255" t="s">
        <v>10516</v>
      </c>
      <c r="Y3255" t="s">
        <v>13068</v>
      </c>
      <c r="Z3255" t="s">
        <v>13069</v>
      </c>
      <c r="AA3255" t="s">
        <v>661</v>
      </c>
    </row>
    <row r="3256" spans="2:27" x14ac:dyDescent="0.35">
      <c r="B3256">
        <v>3403</v>
      </c>
      <c r="C3256" t="s">
        <v>12985</v>
      </c>
      <c r="D3256" t="s">
        <v>13070</v>
      </c>
      <c r="E3256" t="s">
        <v>13071</v>
      </c>
      <c r="F3256" t="s">
        <v>7</v>
      </c>
      <c r="H3256" t="s">
        <v>12988</v>
      </c>
      <c r="K3256" t="s">
        <v>609</v>
      </c>
      <c r="L3256" t="s">
        <v>416</v>
      </c>
      <c r="N3256" t="s">
        <v>319</v>
      </c>
      <c r="P3256" t="s">
        <v>36</v>
      </c>
      <c r="Q3256">
        <v>2003</v>
      </c>
      <c r="R3256">
        <v>2003</v>
      </c>
      <c r="S3256">
        <v>2020</v>
      </c>
      <c r="T3256" t="s">
        <v>36</v>
      </c>
      <c r="U3256" t="s">
        <v>37</v>
      </c>
      <c r="V3256" t="s">
        <v>13072</v>
      </c>
    </row>
    <row r="3257" spans="2:27" x14ac:dyDescent="0.35">
      <c r="B3257">
        <v>3404</v>
      </c>
      <c r="C3257" t="s">
        <v>12985</v>
      </c>
      <c r="D3257" t="s">
        <v>13073</v>
      </c>
      <c r="E3257" t="s">
        <v>13074</v>
      </c>
      <c r="F3257" t="s">
        <v>7</v>
      </c>
      <c r="H3257" t="s">
        <v>12988</v>
      </c>
      <c r="K3257" t="s">
        <v>385</v>
      </c>
      <c r="L3257" t="s">
        <v>44</v>
      </c>
      <c r="N3257" t="s">
        <v>134</v>
      </c>
      <c r="P3257" t="s">
        <v>54</v>
      </c>
      <c r="Q3257">
        <v>2011</v>
      </c>
      <c r="S3257">
        <v>2020</v>
      </c>
      <c r="T3257" t="s">
        <v>36</v>
      </c>
      <c r="U3257" t="s">
        <v>365</v>
      </c>
      <c r="V3257" t="s">
        <v>13075</v>
      </c>
    </row>
    <row r="3258" spans="2:27" x14ac:dyDescent="0.35">
      <c r="B3258">
        <v>3405</v>
      </c>
      <c r="C3258" t="s">
        <v>12985</v>
      </c>
      <c r="D3258" t="s">
        <v>13076</v>
      </c>
      <c r="E3258" t="s">
        <v>13077</v>
      </c>
      <c r="F3258" t="s">
        <v>7</v>
      </c>
      <c r="H3258" t="s">
        <v>12988</v>
      </c>
      <c r="K3258" t="s">
        <v>13078</v>
      </c>
      <c r="L3258" t="s">
        <v>32</v>
      </c>
      <c r="M3258" t="s">
        <v>13079</v>
      </c>
      <c r="N3258" t="s">
        <v>34</v>
      </c>
      <c r="P3258" t="s">
        <v>54</v>
      </c>
      <c r="Q3258">
        <v>2011</v>
      </c>
      <c r="S3258">
        <f>2020</f>
        <v>2020</v>
      </c>
      <c r="T3258" t="s">
        <v>36</v>
      </c>
      <c r="U3258" t="s">
        <v>37</v>
      </c>
      <c r="V3258" t="s">
        <v>13080</v>
      </c>
    </row>
    <row r="3259" spans="2:27" x14ac:dyDescent="0.35">
      <c r="B3259">
        <v>3406</v>
      </c>
      <c r="C3259" t="s">
        <v>12985</v>
      </c>
      <c r="D3259" t="s">
        <v>13081</v>
      </c>
      <c r="E3259" t="s">
        <v>13082</v>
      </c>
      <c r="F3259" t="s">
        <v>7</v>
      </c>
      <c r="H3259" t="s">
        <v>12988</v>
      </c>
      <c r="K3259" t="s">
        <v>13083</v>
      </c>
      <c r="L3259" t="s">
        <v>13084</v>
      </c>
      <c r="M3259" t="s">
        <v>13085</v>
      </c>
      <c r="N3259" t="s">
        <v>473</v>
      </c>
      <c r="P3259" t="s">
        <v>54</v>
      </c>
      <c r="Q3259">
        <v>2006</v>
      </c>
      <c r="S3259">
        <v>2010</v>
      </c>
      <c r="T3259" t="s">
        <v>36</v>
      </c>
      <c r="U3259" t="s">
        <v>37</v>
      </c>
      <c r="V3259" t="s">
        <v>13086</v>
      </c>
    </row>
    <row r="3260" spans="2:27" x14ac:dyDescent="0.35">
      <c r="B3260">
        <v>3407</v>
      </c>
      <c r="C3260" t="s">
        <v>12985</v>
      </c>
      <c r="D3260" t="s">
        <v>13087</v>
      </c>
      <c r="E3260" t="s">
        <v>13088</v>
      </c>
      <c r="F3260" t="s">
        <v>7</v>
      </c>
      <c r="H3260" t="s">
        <v>12988</v>
      </c>
      <c r="K3260" t="s">
        <v>385</v>
      </c>
      <c r="L3260" t="s">
        <v>44</v>
      </c>
      <c r="M3260" t="s">
        <v>13089</v>
      </c>
      <c r="N3260" t="s">
        <v>134</v>
      </c>
      <c r="P3260" t="s">
        <v>54</v>
      </c>
      <c r="Q3260">
        <v>2008</v>
      </c>
      <c r="S3260">
        <v>2015</v>
      </c>
      <c r="T3260" t="s">
        <v>36</v>
      </c>
      <c r="U3260" t="s">
        <v>365</v>
      </c>
      <c r="V3260" t="s">
        <v>13090</v>
      </c>
    </row>
    <row r="3261" spans="2:27" x14ac:dyDescent="0.35">
      <c r="B3261">
        <v>3408</v>
      </c>
      <c r="C3261" t="s">
        <v>12985</v>
      </c>
      <c r="D3261" t="s">
        <v>13091</v>
      </c>
      <c r="E3261" t="s">
        <v>13092</v>
      </c>
      <c r="F3261" t="s">
        <v>7</v>
      </c>
      <c r="H3261" t="s">
        <v>12988</v>
      </c>
      <c r="K3261" t="s">
        <v>2120</v>
      </c>
      <c r="L3261" t="s">
        <v>187</v>
      </c>
      <c r="N3261" t="s">
        <v>189</v>
      </c>
      <c r="P3261" t="s">
        <v>47</v>
      </c>
      <c r="Q3261">
        <v>2010</v>
      </c>
      <c r="T3261" t="s">
        <v>36</v>
      </c>
      <c r="U3261" t="s">
        <v>37</v>
      </c>
      <c r="V3261" t="s">
        <v>13093</v>
      </c>
    </row>
    <row r="3262" spans="2:27" x14ac:dyDescent="0.35">
      <c r="B3262">
        <v>3409</v>
      </c>
      <c r="C3262" t="s">
        <v>12985</v>
      </c>
      <c r="D3262" t="s">
        <v>13094</v>
      </c>
      <c r="E3262" t="s">
        <v>13095</v>
      </c>
      <c r="F3262" t="s">
        <v>7</v>
      </c>
      <c r="H3262" t="s">
        <v>12988</v>
      </c>
      <c r="K3262" t="s">
        <v>123</v>
      </c>
      <c r="L3262" t="s">
        <v>44</v>
      </c>
      <c r="M3262" t="s">
        <v>1252</v>
      </c>
      <c r="N3262" t="s">
        <v>134</v>
      </c>
      <c r="P3262" t="s">
        <v>47</v>
      </c>
      <c r="Q3262">
        <v>2013</v>
      </c>
      <c r="T3262" t="s">
        <v>36</v>
      </c>
      <c r="U3262" t="s">
        <v>37</v>
      </c>
      <c r="V3262" t="s">
        <v>13096</v>
      </c>
    </row>
    <row r="3263" spans="2:27" x14ac:dyDescent="0.35">
      <c r="B3263">
        <v>3410</v>
      </c>
      <c r="C3263" t="s">
        <v>12985</v>
      </c>
      <c r="D3263" t="s">
        <v>13097</v>
      </c>
      <c r="E3263" t="s">
        <v>13098</v>
      </c>
      <c r="F3263" t="s">
        <v>7</v>
      </c>
      <c r="H3263" t="s">
        <v>12988</v>
      </c>
      <c r="K3263" t="s">
        <v>8174</v>
      </c>
      <c r="L3263" t="s">
        <v>44</v>
      </c>
      <c r="M3263" t="s">
        <v>13099</v>
      </c>
      <c r="N3263" t="s">
        <v>134</v>
      </c>
      <c r="P3263" t="s">
        <v>47</v>
      </c>
      <c r="Q3263">
        <v>2019</v>
      </c>
      <c r="T3263" t="s">
        <v>36</v>
      </c>
      <c r="U3263" t="s">
        <v>13100</v>
      </c>
      <c r="V3263" t="s">
        <v>13101</v>
      </c>
    </row>
    <row r="3264" spans="2:27" x14ac:dyDescent="0.35">
      <c r="B3264">
        <v>3411</v>
      </c>
      <c r="C3264" t="s">
        <v>12985</v>
      </c>
      <c r="D3264" t="s">
        <v>13102</v>
      </c>
      <c r="E3264" t="s">
        <v>13103</v>
      </c>
      <c r="F3264" t="s">
        <v>7</v>
      </c>
      <c r="H3264" t="s">
        <v>12988</v>
      </c>
      <c r="K3264" t="s">
        <v>13104</v>
      </c>
      <c r="L3264" t="s">
        <v>32</v>
      </c>
      <c r="M3264" t="s">
        <v>13105</v>
      </c>
      <c r="N3264" t="s">
        <v>34</v>
      </c>
      <c r="P3264" t="s">
        <v>47</v>
      </c>
      <c r="Q3264">
        <v>2016</v>
      </c>
      <c r="S3264">
        <f>2030</f>
        <v>2030</v>
      </c>
      <c r="T3264" t="s">
        <v>125</v>
      </c>
      <c r="U3264" t="s">
        <v>37</v>
      </c>
      <c r="V3264" t="s">
        <v>13106</v>
      </c>
    </row>
    <row r="3265" spans="2:27" x14ac:dyDescent="0.35">
      <c r="B3265">
        <v>3412</v>
      </c>
      <c r="C3265" t="s">
        <v>12985</v>
      </c>
      <c r="D3265" t="s">
        <v>13107</v>
      </c>
      <c r="E3265" t="s">
        <v>13108</v>
      </c>
      <c r="F3265" t="s">
        <v>7</v>
      </c>
      <c r="H3265" t="s">
        <v>12988</v>
      </c>
      <c r="K3265" t="s">
        <v>13078</v>
      </c>
      <c r="L3265" t="s">
        <v>32</v>
      </c>
      <c r="N3265" t="s">
        <v>34</v>
      </c>
      <c r="P3265" t="s">
        <v>444</v>
      </c>
      <c r="Q3265">
        <v>2019</v>
      </c>
      <c r="T3265" t="s">
        <v>125</v>
      </c>
      <c r="U3265" t="s">
        <v>37</v>
      </c>
      <c r="V3265" t="s">
        <v>13109</v>
      </c>
    </row>
    <row r="3266" spans="2:27" x14ac:dyDescent="0.35">
      <c r="B3266">
        <v>3413</v>
      </c>
      <c r="C3266" t="s">
        <v>12985</v>
      </c>
      <c r="D3266" t="s">
        <v>13110</v>
      </c>
      <c r="E3266" t="s">
        <v>13111</v>
      </c>
      <c r="F3266" t="s">
        <v>7</v>
      </c>
      <c r="H3266" t="s">
        <v>12988</v>
      </c>
      <c r="K3266" t="s">
        <v>80</v>
      </c>
      <c r="L3266" t="s">
        <v>32</v>
      </c>
      <c r="M3266" t="s">
        <v>13112</v>
      </c>
      <c r="N3266" t="s">
        <v>34</v>
      </c>
      <c r="P3266" t="s">
        <v>47</v>
      </c>
      <c r="Q3266">
        <v>2020</v>
      </c>
      <c r="T3266" t="s">
        <v>125</v>
      </c>
      <c r="U3266" t="s">
        <v>37</v>
      </c>
      <c r="V3266" t="s">
        <v>13113</v>
      </c>
    </row>
    <row r="3267" spans="2:27" x14ac:dyDescent="0.35">
      <c r="B3267">
        <v>3414</v>
      </c>
      <c r="C3267" t="s">
        <v>12985</v>
      </c>
      <c r="D3267" t="s">
        <v>13114</v>
      </c>
      <c r="E3267" t="s">
        <v>13115</v>
      </c>
      <c r="F3267" t="s">
        <v>7</v>
      </c>
      <c r="H3267" t="s">
        <v>12988</v>
      </c>
      <c r="K3267" t="s">
        <v>13116</v>
      </c>
      <c r="L3267" t="s">
        <v>416</v>
      </c>
      <c r="M3267" t="s">
        <v>13117</v>
      </c>
      <c r="N3267" t="s">
        <v>53</v>
      </c>
      <c r="P3267" t="s">
        <v>47</v>
      </c>
      <c r="Q3267">
        <v>2019</v>
      </c>
      <c r="T3267" t="s">
        <v>125</v>
      </c>
      <c r="U3267" t="s">
        <v>37</v>
      </c>
      <c r="V3267" t="s">
        <v>13118</v>
      </c>
    </row>
    <row r="3268" spans="2:27" x14ac:dyDescent="0.35">
      <c r="B3268">
        <v>3415</v>
      </c>
      <c r="C3268" t="s">
        <v>12985</v>
      </c>
      <c r="D3268" t="s">
        <v>13119</v>
      </c>
      <c r="E3268" t="s">
        <v>13120</v>
      </c>
      <c r="F3268" t="s">
        <v>7</v>
      </c>
      <c r="H3268" t="s">
        <v>12988</v>
      </c>
      <c r="K3268" t="s">
        <v>13121</v>
      </c>
      <c r="L3268" t="s">
        <v>44</v>
      </c>
      <c r="M3268" t="s">
        <v>13122</v>
      </c>
      <c r="N3268" t="s">
        <v>53</v>
      </c>
      <c r="P3268" t="s">
        <v>47</v>
      </c>
      <c r="Q3268">
        <v>2019</v>
      </c>
      <c r="S3268">
        <f>2025</f>
        <v>2025</v>
      </c>
      <c r="T3268" t="s">
        <v>125</v>
      </c>
      <c r="U3268" t="s">
        <v>37</v>
      </c>
      <c r="V3268" t="s">
        <v>13123</v>
      </c>
    </row>
    <row r="3269" spans="2:27" x14ac:dyDescent="0.35">
      <c r="B3269">
        <v>3416</v>
      </c>
      <c r="C3269" t="s">
        <v>12985</v>
      </c>
      <c r="D3269" t="s">
        <v>13124</v>
      </c>
      <c r="E3269" t="s">
        <v>13125</v>
      </c>
      <c r="F3269" t="s">
        <v>7</v>
      </c>
      <c r="H3269" t="s">
        <v>12988</v>
      </c>
      <c r="K3269" t="s">
        <v>87</v>
      </c>
      <c r="L3269" t="s">
        <v>88</v>
      </c>
      <c r="M3269" t="s">
        <v>13126</v>
      </c>
      <c r="N3269" t="s">
        <v>53</v>
      </c>
      <c r="P3269" t="s">
        <v>47</v>
      </c>
      <c r="Q3269">
        <v>2013</v>
      </c>
      <c r="T3269" t="s">
        <v>125</v>
      </c>
      <c r="U3269" t="s">
        <v>37</v>
      </c>
      <c r="V3269" t="s">
        <v>13127</v>
      </c>
    </row>
    <row r="3270" spans="2:27" x14ac:dyDescent="0.35">
      <c r="B3270">
        <v>3417</v>
      </c>
      <c r="C3270" t="s">
        <v>12845</v>
      </c>
      <c r="D3270" t="s">
        <v>13128</v>
      </c>
      <c r="E3270" t="s">
        <v>13129</v>
      </c>
      <c r="F3270" t="s">
        <v>7</v>
      </c>
      <c r="H3270" t="s">
        <v>12848</v>
      </c>
      <c r="K3270" t="s">
        <v>13130</v>
      </c>
      <c r="L3270" t="s">
        <v>187</v>
      </c>
      <c r="N3270" t="s">
        <v>532</v>
      </c>
      <c r="P3270" t="s">
        <v>47</v>
      </c>
      <c r="Q3270">
        <v>2016</v>
      </c>
      <c r="T3270" t="s">
        <v>125</v>
      </c>
      <c r="U3270" t="s">
        <v>37</v>
      </c>
      <c r="V3270" t="s">
        <v>13131</v>
      </c>
      <c r="W3270" t="s">
        <v>13132</v>
      </c>
      <c r="X3270" t="s">
        <v>193</v>
      </c>
      <c r="Y3270">
        <v>40</v>
      </c>
      <c r="Z3270">
        <v>2017</v>
      </c>
      <c r="AA3270">
        <v>2036</v>
      </c>
    </row>
    <row r="3271" spans="2:27" x14ac:dyDescent="0.35">
      <c r="B3271">
        <v>3418</v>
      </c>
      <c r="C3271" t="s">
        <v>13133</v>
      </c>
      <c r="D3271" t="s">
        <v>13134</v>
      </c>
      <c r="E3271" t="s">
        <v>13135</v>
      </c>
      <c r="F3271" t="s">
        <v>7</v>
      </c>
      <c r="H3271" t="s">
        <v>13136</v>
      </c>
      <c r="K3271" t="s">
        <v>13137</v>
      </c>
      <c r="L3271" t="s">
        <v>32</v>
      </c>
      <c r="M3271" t="s">
        <v>13138</v>
      </c>
      <c r="N3271" t="s">
        <v>12679</v>
      </c>
      <c r="P3271" t="s">
        <v>54</v>
      </c>
      <c r="Q3271">
        <v>2010</v>
      </c>
      <c r="R3271">
        <v>2011</v>
      </c>
      <c r="S3271">
        <v>2015</v>
      </c>
      <c r="T3271" t="s">
        <v>36</v>
      </c>
      <c r="U3271" t="s">
        <v>365</v>
      </c>
      <c r="V3271" t="s">
        <v>13139</v>
      </c>
    </row>
    <row r="3272" spans="2:27" x14ac:dyDescent="0.35">
      <c r="B3272">
        <v>3419</v>
      </c>
      <c r="C3272" t="s">
        <v>13140</v>
      </c>
      <c r="D3272" t="s">
        <v>13141</v>
      </c>
      <c r="E3272" t="s">
        <v>13142</v>
      </c>
      <c r="F3272" t="s">
        <v>7</v>
      </c>
      <c r="H3272" t="s">
        <v>13143</v>
      </c>
      <c r="K3272" t="s">
        <v>13144</v>
      </c>
      <c r="L3272" t="s">
        <v>32</v>
      </c>
      <c r="M3272" t="s">
        <v>13145</v>
      </c>
      <c r="N3272" t="s">
        <v>34</v>
      </c>
      <c r="P3272" t="s">
        <v>47</v>
      </c>
      <c r="Q3272">
        <v>2010</v>
      </c>
      <c r="T3272" t="s">
        <v>36</v>
      </c>
      <c r="U3272" t="s">
        <v>2131</v>
      </c>
      <c r="V3272" t="s">
        <v>13146</v>
      </c>
    </row>
    <row r="3273" spans="2:27" x14ac:dyDescent="0.35">
      <c r="B3273">
        <v>3420</v>
      </c>
      <c r="C3273" t="s">
        <v>13147</v>
      </c>
      <c r="D3273" t="s">
        <v>13148</v>
      </c>
      <c r="E3273" t="s">
        <v>13149</v>
      </c>
      <c r="F3273" t="s">
        <v>7</v>
      </c>
      <c r="H3273" t="s">
        <v>13150</v>
      </c>
      <c r="K3273" t="s">
        <v>265</v>
      </c>
      <c r="L3273" t="s">
        <v>8091</v>
      </c>
      <c r="M3273" t="s">
        <v>13151</v>
      </c>
      <c r="N3273" t="s">
        <v>473</v>
      </c>
      <c r="P3273" t="s">
        <v>47</v>
      </c>
      <c r="Q3273">
        <v>2010</v>
      </c>
      <c r="T3273" t="s">
        <v>36</v>
      </c>
      <c r="U3273" t="s">
        <v>320</v>
      </c>
      <c r="V3273" t="s">
        <v>13152</v>
      </c>
    </row>
    <row r="3274" spans="2:27" x14ac:dyDescent="0.35">
      <c r="B3274">
        <v>3421</v>
      </c>
      <c r="C3274" t="s">
        <v>13140</v>
      </c>
      <c r="D3274" t="s">
        <v>13153</v>
      </c>
      <c r="E3274" t="s">
        <v>7628</v>
      </c>
      <c r="F3274" t="s">
        <v>7</v>
      </c>
      <c r="H3274" t="s">
        <v>13143</v>
      </c>
      <c r="K3274" t="s">
        <v>648</v>
      </c>
      <c r="L3274" t="s">
        <v>44</v>
      </c>
      <c r="M3274" t="s">
        <v>13154</v>
      </c>
      <c r="N3274" t="s">
        <v>134</v>
      </c>
      <c r="P3274" t="s">
        <v>47</v>
      </c>
      <c r="Q3274">
        <v>2012</v>
      </c>
      <c r="T3274" t="s">
        <v>36</v>
      </c>
      <c r="U3274" t="s">
        <v>365</v>
      </c>
      <c r="V3274" t="s">
        <v>13155</v>
      </c>
    </row>
    <row r="3275" spans="2:27" x14ac:dyDescent="0.35">
      <c r="B3275">
        <v>3422</v>
      </c>
      <c r="C3275" t="s">
        <v>13156</v>
      </c>
      <c r="D3275" t="s">
        <v>13157</v>
      </c>
      <c r="E3275" t="s">
        <v>13158</v>
      </c>
      <c r="F3275" t="s">
        <v>7</v>
      </c>
      <c r="H3275" t="s">
        <v>13159</v>
      </c>
      <c r="K3275" t="s">
        <v>13160</v>
      </c>
      <c r="L3275" t="s">
        <v>317</v>
      </c>
      <c r="M3275" t="s">
        <v>13161</v>
      </c>
      <c r="N3275" t="s">
        <v>1153</v>
      </c>
      <c r="P3275" t="s">
        <v>47</v>
      </c>
      <c r="Q3275">
        <v>2013</v>
      </c>
      <c r="T3275" t="s">
        <v>36</v>
      </c>
      <c r="U3275" t="s">
        <v>37</v>
      </c>
      <c r="V3275" t="s">
        <v>13162</v>
      </c>
    </row>
    <row r="3276" spans="2:27" x14ac:dyDescent="0.35">
      <c r="B3276">
        <v>3423</v>
      </c>
      <c r="C3276" t="s">
        <v>13163</v>
      </c>
      <c r="D3276" t="s">
        <v>13164</v>
      </c>
      <c r="E3276" t="s">
        <v>13165</v>
      </c>
      <c r="F3276" t="s">
        <v>7</v>
      </c>
      <c r="H3276" t="s">
        <v>13166</v>
      </c>
      <c r="K3276" t="s">
        <v>13167</v>
      </c>
      <c r="L3276" t="s">
        <v>8091</v>
      </c>
      <c r="M3276" t="s">
        <v>13168</v>
      </c>
      <c r="N3276" t="s">
        <v>34</v>
      </c>
      <c r="P3276" t="s">
        <v>47</v>
      </c>
      <c r="Q3276">
        <v>2008</v>
      </c>
      <c r="S3276">
        <f>2025</f>
        <v>2025</v>
      </c>
      <c r="T3276" t="s">
        <v>36</v>
      </c>
      <c r="U3276" t="s">
        <v>2378</v>
      </c>
      <c r="V3276" t="s">
        <v>13169</v>
      </c>
    </row>
    <row r="3277" spans="2:27" x14ac:dyDescent="0.35">
      <c r="B3277">
        <v>3424</v>
      </c>
      <c r="C3277" t="s">
        <v>13170</v>
      </c>
      <c r="D3277" t="s">
        <v>13171</v>
      </c>
      <c r="E3277" t="s">
        <v>13172</v>
      </c>
      <c r="F3277" t="s">
        <v>7</v>
      </c>
      <c r="H3277" t="s">
        <v>13173</v>
      </c>
      <c r="K3277" t="s">
        <v>265</v>
      </c>
      <c r="L3277" t="s">
        <v>44</v>
      </c>
      <c r="M3277" t="s">
        <v>13174</v>
      </c>
      <c r="N3277" t="s">
        <v>473</v>
      </c>
      <c r="P3277" t="s">
        <v>47</v>
      </c>
      <c r="Q3277">
        <v>2018</v>
      </c>
      <c r="R3277">
        <v>2018</v>
      </c>
      <c r="T3277" t="s">
        <v>36</v>
      </c>
      <c r="U3277" t="s">
        <v>37</v>
      </c>
      <c r="V3277" t="s">
        <v>13175</v>
      </c>
    </row>
    <row r="3278" spans="2:27" x14ac:dyDescent="0.35">
      <c r="B3278">
        <v>3425</v>
      </c>
      <c r="C3278" t="s">
        <v>13176</v>
      </c>
      <c r="D3278" t="s">
        <v>13177</v>
      </c>
      <c r="E3278" t="s">
        <v>13178</v>
      </c>
      <c r="F3278" t="s">
        <v>7</v>
      </c>
      <c r="H3278" t="s">
        <v>13179</v>
      </c>
      <c r="K3278" t="s">
        <v>503</v>
      </c>
      <c r="L3278" t="s">
        <v>258</v>
      </c>
      <c r="M3278" t="s">
        <v>13180</v>
      </c>
      <c r="N3278" t="s">
        <v>63</v>
      </c>
      <c r="P3278" t="s">
        <v>47</v>
      </c>
      <c r="Q3278">
        <v>2018</v>
      </c>
      <c r="T3278" t="s">
        <v>36</v>
      </c>
      <c r="U3278" t="s">
        <v>37</v>
      </c>
      <c r="V3278" t="s">
        <v>13181</v>
      </c>
    </row>
    <row r="3279" spans="2:27" x14ac:dyDescent="0.35">
      <c r="B3279">
        <v>3426</v>
      </c>
      <c r="C3279" t="s">
        <v>13176</v>
      </c>
      <c r="D3279" t="s">
        <v>13182</v>
      </c>
      <c r="E3279" t="s">
        <v>13183</v>
      </c>
      <c r="F3279" t="s">
        <v>7</v>
      </c>
      <c r="H3279" t="s">
        <v>13179</v>
      </c>
      <c r="K3279" t="s">
        <v>503</v>
      </c>
      <c r="L3279" t="s">
        <v>258</v>
      </c>
      <c r="N3279" t="s">
        <v>63</v>
      </c>
      <c r="P3279" t="s">
        <v>54</v>
      </c>
      <c r="Q3279">
        <v>2000</v>
      </c>
      <c r="S3279">
        <v>2018</v>
      </c>
      <c r="T3279" t="s">
        <v>36</v>
      </c>
      <c r="U3279" t="s">
        <v>37</v>
      </c>
      <c r="V3279" t="s">
        <v>13181</v>
      </c>
    </row>
    <row r="3280" spans="2:27" x14ac:dyDescent="0.35">
      <c r="B3280">
        <v>3427</v>
      </c>
      <c r="C3280" t="s">
        <v>13184</v>
      </c>
      <c r="D3280" t="s">
        <v>13185</v>
      </c>
      <c r="E3280" t="s">
        <v>13186</v>
      </c>
      <c r="F3280" t="s">
        <v>7</v>
      </c>
      <c r="H3280" t="s">
        <v>13187</v>
      </c>
      <c r="K3280" t="s">
        <v>123</v>
      </c>
      <c r="L3280" t="s">
        <v>44</v>
      </c>
      <c r="M3280" t="s">
        <v>1252</v>
      </c>
      <c r="N3280" t="s">
        <v>2102</v>
      </c>
      <c r="P3280" t="s">
        <v>54</v>
      </c>
      <c r="Q3280">
        <v>2011</v>
      </c>
      <c r="R3280">
        <v>2011</v>
      </c>
      <c r="S3280">
        <v>2015</v>
      </c>
      <c r="U3280" t="s">
        <v>37</v>
      </c>
      <c r="V3280" t="s">
        <v>13188</v>
      </c>
    </row>
    <row r="3281" spans="2:22" x14ac:dyDescent="0.35">
      <c r="B3281">
        <v>3428</v>
      </c>
      <c r="C3281" t="s">
        <v>13189</v>
      </c>
      <c r="D3281" t="s">
        <v>13190</v>
      </c>
      <c r="E3281" t="s">
        <v>13191</v>
      </c>
      <c r="F3281" t="s">
        <v>1625</v>
      </c>
      <c r="H3281" t="s">
        <v>13192</v>
      </c>
      <c r="J3281" t="s">
        <v>13193</v>
      </c>
      <c r="K3281" t="s">
        <v>2293</v>
      </c>
      <c r="L3281" t="s">
        <v>44</v>
      </c>
      <c r="M3281" t="s">
        <v>13194</v>
      </c>
      <c r="N3281" t="s">
        <v>2102</v>
      </c>
      <c r="P3281" t="s">
        <v>47</v>
      </c>
      <c r="Q3281">
        <v>2009</v>
      </c>
      <c r="T3281" t="s">
        <v>36</v>
      </c>
      <c r="U3281" t="s">
        <v>37</v>
      </c>
      <c r="V3281" t="s">
        <v>13195</v>
      </c>
    </row>
    <row r="3282" spans="2:22" x14ac:dyDescent="0.35">
      <c r="B3282">
        <v>3429</v>
      </c>
      <c r="C3282" t="s">
        <v>13196</v>
      </c>
      <c r="D3282" t="s">
        <v>13197</v>
      </c>
      <c r="E3282" t="s">
        <v>13198</v>
      </c>
      <c r="F3282" t="s">
        <v>273</v>
      </c>
      <c r="H3282" t="s">
        <v>13199</v>
      </c>
      <c r="K3282" t="s">
        <v>5397</v>
      </c>
      <c r="L3282" t="s">
        <v>32</v>
      </c>
      <c r="N3282" t="s">
        <v>34</v>
      </c>
      <c r="P3282" t="s">
        <v>47</v>
      </c>
      <c r="Q3282">
        <v>2014</v>
      </c>
      <c r="U3282" t="s">
        <v>37</v>
      </c>
      <c r="V3282" t="s">
        <v>13200</v>
      </c>
    </row>
    <row r="3283" spans="2:22" x14ac:dyDescent="0.35">
      <c r="B3283">
        <v>3430</v>
      </c>
      <c r="C3283" t="s">
        <v>13196</v>
      </c>
      <c r="D3283" t="s">
        <v>13201</v>
      </c>
      <c r="E3283" t="s">
        <v>13202</v>
      </c>
      <c r="F3283" t="s">
        <v>273</v>
      </c>
      <c r="H3283" t="s">
        <v>13199</v>
      </c>
      <c r="K3283" t="s">
        <v>201</v>
      </c>
      <c r="L3283" t="s">
        <v>182</v>
      </c>
      <c r="N3283" t="s">
        <v>53</v>
      </c>
      <c r="P3283" t="s">
        <v>47</v>
      </c>
      <c r="Q3283">
        <v>2012</v>
      </c>
      <c r="U3283" t="s">
        <v>37</v>
      </c>
      <c r="V3283" t="s">
        <v>13203</v>
      </c>
    </row>
    <row r="3284" spans="2:22" x14ac:dyDescent="0.35">
      <c r="B3284">
        <v>3431</v>
      </c>
      <c r="C3284" t="s">
        <v>13204</v>
      </c>
      <c r="D3284" t="s">
        <v>13205</v>
      </c>
      <c r="E3284" t="s">
        <v>13206</v>
      </c>
      <c r="F3284" t="s">
        <v>7</v>
      </c>
      <c r="H3284" t="s">
        <v>13207</v>
      </c>
      <c r="K3284" t="s">
        <v>5397</v>
      </c>
      <c r="L3284" t="s">
        <v>32</v>
      </c>
      <c r="M3284" t="s">
        <v>13208</v>
      </c>
      <c r="N3284" t="s">
        <v>34</v>
      </c>
      <c r="P3284" t="s">
        <v>47</v>
      </c>
      <c r="Q3284">
        <v>2000</v>
      </c>
      <c r="T3284" t="s">
        <v>36</v>
      </c>
      <c r="U3284" t="s">
        <v>37</v>
      </c>
      <c r="V3284" t="s">
        <v>13209</v>
      </c>
    </row>
    <row r="3285" spans="2:22" x14ac:dyDescent="0.35">
      <c r="B3285">
        <v>3432</v>
      </c>
      <c r="C3285" t="s">
        <v>13210</v>
      </c>
      <c r="D3285" t="s">
        <v>13211</v>
      </c>
      <c r="E3285" t="s">
        <v>13212</v>
      </c>
      <c r="F3285" t="s">
        <v>7</v>
      </c>
      <c r="H3285" t="s">
        <v>13213</v>
      </c>
      <c r="K3285" t="s">
        <v>484</v>
      </c>
      <c r="L3285" t="s">
        <v>3915</v>
      </c>
      <c r="M3285" t="s">
        <v>13214</v>
      </c>
      <c r="N3285" t="s">
        <v>473</v>
      </c>
      <c r="P3285" t="s">
        <v>47</v>
      </c>
      <c r="Q3285">
        <v>2013</v>
      </c>
      <c r="T3285" t="s">
        <v>36</v>
      </c>
      <c r="U3285" t="s">
        <v>37</v>
      </c>
      <c r="V3285" t="s">
        <v>13215</v>
      </c>
    </row>
    <row r="3286" spans="2:22" x14ac:dyDescent="0.35">
      <c r="B3286">
        <v>3433</v>
      </c>
      <c r="C3286" t="s">
        <v>13216</v>
      </c>
      <c r="D3286" t="s">
        <v>13217</v>
      </c>
      <c r="E3286" t="s">
        <v>13218</v>
      </c>
      <c r="F3286" t="s">
        <v>7</v>
      </c>
      <c r="H3286" t="s">
        <v>13219</v>
      </c>
      <c r="K3286" t="s">
        <v>7292</v>
      </c>
      <c r="L3286" t="s">
        <v>75</v>
      </c>
      <c r="M3286" t="s">
        <v>551</v>
      </c>
      <c r="N3286" t="s">
        <v>53</v>
      </c>
      <c r="P3286" t="s">
        <v>47</v>
      </c>
      <c r="Q3286">
        <v>2006</v>
      </c>
      <c r="U3286" t="s">
        <v>37</v>
      </c>
      <c r="V3286" t="s">
        <v>13220</v>
      </c>
    </row>
    <row r="3287" spans="2:22" x14ac:dyDescent="0.35">
      <c r="B3287">
        <v>3434</v>
      </c>
      <c r="C3287" t="s">
        <v>13221</v>
      </c>
      <c r="D3287" t="s">
        <v>13222</v>
      </c>
      <c r="E3287" t="s">
        <v>13223</v>
      </c>
      <c r="F3287" t="s">
        <v>7</v>
      </c>
      <c r="H3287" t="s">
        <v>13224</v>
      </c>
      <c r="K3287" t="s">
        <v>13225</v>
      </c>
      <c r="L3287" t="s">
        <v>32</v>
      </c>
      <c r="M3287" t="s">
        <v>551</v>
      </c>
      <c r="N3287" t="s">
        <v>34</v>
      </c>
      <c r="P3287" t="s">
        <v>47</v>
      </c>
      <c r="Q3287">
        <v>2012</v>
      </c>
      <c r="U3287" t="s">
        <v>37</v>
      </c>
      <c r="V3287" t="s">
        <v>13226</v>
      </c>
    </row>
    <row r="3288" spans="2:22" x14ac:dyDescent="0.35">
      <c r="B3288">
        <v>3435</v>
      </c>
      <c r="C3288" t="s">
        <v>13227</v>
      </c>
      <c r="D3288" t="s">
        <v>13228</v>
      </c>
      <c r="E3288" t="s">
        <v>13229</v>
      </c>
      <c r="F3288" t="s">
        <v>7</v>
      </c>
      <c r="H3288" t="s">
        <v>13230</v>
      </c>
      <c r="K3288" t="s">
        <v>484</v>
      </c>
      <c r="L3288" t="s">
        <v>317</v>
      </c>
      <c r="M3288" t="s">
        <v>551</v>
      </c>
      <c r="N3288" t="s">
        <v>53</v>
      </c>
      <c r="P3288" t="s">
        <v>35</v>
      </c>
      <c r="Q3288">
        <v>1998</v>
      </c>
      <c r="U3288" t="s">
        <v>37</v>
      </c>
      <c r="V3288" t="s">
        <v>13231</v>
      </c>
    </row>
    <row r="3289" spans="2:22" x14ac:dyDescent="0.35">
      <c r="B3289">
        <v>3436</v>
      </c>
      <c r="C3289" t="s">
        <v>13227</v>
      </c>
      <c r="D3289" t="s">
        <v>13232</v>
      </c>
      <c r="E3289" t="s">
        <v>13233</v>
      </c>
      <c r="F3289" t="s">
        <v>7</v>
      </c>
      <c r="H3289" t="s">
        <v>13230</v>
      </c>
      <c r="K3289" t="s">
        <v>484</v>
      </c>
      <c r="L3289" t="s">
        <v>32</v>
      </c>
      <c r="M3289" t="s">
        <v>551</v>
      </c>
      <c r="N3289" t="s">
        <v>34</v>
      </c>
      <c r="P3289" t="s">
        <v>47</v>
      </c>
      <c r="Q3289">
        <v>2010</v>
      </c>
      <c r="U3289" t="s">
        <v>37</v>
      </c>
      <c r="V3289" t="s">
        <v>13234</v>
      </c>
    </row>
    <row r="3290" spans="2:22" x14ac:dyDescent="0.35">
      <c r="B3290">
        <v>3437</v>
      </c>
      <c r="C3290" t="s">
        <v>13216</v>
      </c>
      <c r="D3290" t="s">
        <v>13235</v>
      </c>
      <c r="E3290" t="s">
        <v>13236</v>
      </c>
      <c r="F3290" t="s">
        <v>7</v>
      </c>
      <c r="H3290" t="s">
        <v>13219</v>
      </c>
      <c r="K3290" t="s">
        <v>484</v>
      </c>
      <c r="L3290" t="s">
        <v>32</v>
      </c>
      <c r="M3290" t="s">
        <v>551</v>
      </c>
      <c r="N3290" t="s">
        <v>2049</v>
      </c>
      <c r="P3290" t="s">
        <v>47</v>
      </c>
      <c r="Q3290">
        <v>2012</v>
      </c>
      <c r="U3290" t="s">
        <v>37</v>
      </c>
      <c r="V3290" t="s">
        <v>13237</v>
      </c>
    </row>
    <row r="3291" spans="2:22" x14ac:dyDescent="0.35">
      <c r="B3291">
        <v>3438</v>
      </c>
      <c r="C3291" t="s">
        <v>13216</v>
      </c>
      <c r="D3291" t="s">
        <v>13238</v>
      </c>
      <c r="E3291" t="s">
        <v>13239</v>
      </c>
      <c r="F3291" t="s">
        <v>7</v>
      </c>
      <c r="H3291" t="s">
        <v>13219</v>
      </c>
      <c r="K3291" t="s">
        <v>484</v>
      </c>
      <c r="L3291" t="s">
        <v>32</v>
      </c>
      <c r="M3291" t="s">
        <v>551</v>
      </c>
      <c r="N3291" t="s">
        <v>2049</v>
      </c>
      <c r="P3291" t="s">
        <v>47</v>
      </c>
      <c r="Q3291">
        <v>2012</v>
      </c>
      <c r="U3291" t="s">
        <v>37</v>
      </c>
      <c r="V3291" t="s">
        <v>13240</v>
      </c>
    </row>
    <row r="3292" spans="2:22" x14ac:dyDescent="0.35">
      <c r="B3292">
        <v>3439</v>
      </c>
      <c r="C3292" t="s">
        <v>13216</v>
      </c>
      <c r="D3292" t="s">
        <v>13241</v>
      </c>
      <c r="E3292" t="s">
        <v>13242</v>
      </c>
      <c r="F3292" t="s">
        <v>7</v>
      </c>
      <c r="H3292" t="s">
        <v>13219</v>
      </c>
      <c r="K3292" t="s">
        <v>4444</v>
      </c>
      <c r="L3292" t="s">
        <v>1773</v>
      </c>
      <c r="M3292" t="s">
        <v>13243</v>
      </c>
      <c r="N3292" t="s">
        <v>63</v>
      </c>
      <c r="P3292" t="s">
        <v>47</v>
      </c>
      <c r="Q3292">
        <v>2011</v>
      </c>
      <c r="T3292" t="s">
        <v>36</v>
      </c>
      <c r="U3292" t="s">
        <v>37</v>
      </c>
      <c r="V3292" t="s">
        <v>13244</v>
      </c>
    </row>
    <row r="3293" spans="2:22" x14ac:dyDescent="0.35">
      <c r="B3293">
        <v>3440</v>
      </c>
      <c r="C3293" t="s">
        <v>13216</v>
      </c>
      <c r="D3293" t="s">
        <v>13245</v>
      </c>
      <c r="E3293" t="s">
        <v>13246</v>
      </c>
      <c r="F3293" t="s">
        <v>7</v>
      </c>
      <c r="H3293" t="s">
        <v>13219</v>
      </c>
      <c r="K3293" t="s">
        <v>13247</v>
      </c>
      <c r="L3293" t="s">
        <v>32</v>
      </c>
      <c r="M3293" t="s">
        <v>13248</v>
      </c>
      <c r="N3293" t="s">
        <v>473</v>
      </c>
      <c r="P3293" t="s">
        <v>47</v>
      </c>
      <c r="Q3293">
        <v>2009</v>
      </c>
      <c r="T3293" t="s">
        <v>36</v>
      </c>
      <c r="U3293" t="s">
        <v>37</v>
      </c>
      <c r="V3293" t="s">
        <v>13249</v>
      </c>
    </row>
    <row r="3294" spans="2:22" x14ac:dyDescent="0.35">
      <c r="B3294">
        <v>3441</v>
      </c>
      <c r="C3294" t="s">
        <v>13216</v>
      </c>
      <c r="D3294" t="s">
        <v>13250</v>
      </c>
      <c r="E3294" t="s">
        <v>13251</v>
      </c>
      <c r="F3294" t="s">
        <v>7</v>
      </c>
      <c r="H3294" t="s">
        <v>13219</v>
      </c>
      <c r="K3294" t="s">
        <v>7060</v>
      </c>
      <c r="L3294" t="s">
        <v>202</v>
      </c>
      <c r="M3294" t="s">
        <v>551</v>
      </c>
      <c r="N3294" t="s">
        <v>140</v>
      </c>
      <c r="P3294" t="s">
        <v>47</v>
      </c>
      <c r="Q3294">
        <v>2012</v>
      </c>
      <c r="U3294" t="s">
        <v>37</v>
      </c>
      <c r="V3294" t="s">
        <v>13252</v>
      </c>
    </row>
    <row r="3295" spans="2:22" x14ac:dyDescent="0.35">
      <c r="B3295">
        <v>3442</v>
      </c>
      <c r="C3295" t="s">
        <v>13216</v>
      </c>
      <c r="D3295" t="s">
        <v>13253</v>
      </c>
      <c r="E3295" t="s">
        <v>13254</v>
      </c>
      <c r="F3295" t="s">
        <v>7</v>
      </c>
      <c r="H3295" t="s">
        <v>13219</v>
      </c>
      <c r="K3295" t="s">
        <v>13255</v>
      </c>
      <c r="L3295" t="s">
        <v>317</v>
      </c>
      <c r="M3295" t="s">
        <v>13256</v>
      </c>
      <c r="N3295" t="s">
        <v>53</v>
      </c>
      <c r="P3295" t="s">
        <v>47</v>
      </c>
      <c r="Q3295">
        <v>2017</v>
      </c>
      <c r="T3295" t="s">
        <v>36</v>
      </c>
      <c r="U3295" t="s">
        <v>37</v>
      </c>
      <c r="V3295" t="s">
        <v>13257</v>
      </c>
    </row>
    <row r="3296" spans="2:22" x14ac:dyDescent="0.35">
      <c r="B3296">
        <v>3443</v>
      </c>
      <c r="C3296" t="s">
        <v>13216</v>
      </c>
      <c r="D3296" t="s">
        <v>13258</v>
      </c>
      <c r="E3296" t="s">
        <v>13259</v>
      </c>
      <c r="F3296" t="s">
        <v>7</v>
      </c>
      <c r="H3296" t="s">
        <v>13219</v>
      </c>
      <c r="K3296" t="s">
        <v>13260</v>
      </c>
      <c r="L3296" t="s">
        <v>32</v>
      </c>
      <c r="M3296" t="s">
        <v>551</v>
      </c>
      <c r="N3296" t="s">
        <v>34</v>
      </c>
      <c r="P3296" t="s">
        <v>47</v>
      </c>
      <c r="Q3296">
        <v>2012</v>
      </c>
      <c r="U3296" t="s">
        <v>37</v>
      </c>
      <c r="V3296" t="s">
        <v>13261</v>
      </c>
    </row>
    <row r="3297" spans="2:27" x14ac:dyDescent="0.35">
      <c r="B3297">
        <v>3444</v>
      </c>
      <c r="C3297" t="s">
        <v>13221</v>
      </c>
      <c r="D3297" t="s">
        <v>13262</v>
      </c>
      <c r="E3297" t="s">
        <v>13263</v>
      </c>
      <c r="F3297" t="s">
        <v>7</v>
      </c>
      <c r="H3297" t="s">
        <v>13224</v>
      </c>
      <c r="K3297" t="s">
        <v>2679</v>
      </c>
      <c r="L3297" t="s">
        <v>8091</v>
      </c>
      <c r="M3297" t="s">
        <v>13264</v>
      </c>
      <c r="N3297" t="s">
        <v>473</v>
      </c>
      <c r="P3297" t="s">
        <v>54</v>
      </c>
      <c r="Q3297">
        <v>2001</v>
      </c>
      <c r="S3297">
        <f>2010</f>
        <v>2010</v>
      </c>
      <c r="T3297" t="s">
        <v>36</v>
      </c>
      <c r="U3297" t="s">
        <v>37</v>
      </c>
      <c r="V3297" t="s">
        <v>13265</v>
      </c>
      <c r="W3297" t="s">
        <v>7727</v>
      </c>
      <c r="X3297" t="s">
        <v>395</v>
      </c>
      <c r="Y3297">
        <v>10</v>
      </c>
      <c r="AA3297">
        <v>2020</v>
      </c>
    </row>
    <row r="3298" spans="2:27" x14ac:dyDescent="0.35">
      <c r="B3298">
        <v>3445</v>
      </c>
      <c r="C3298" t="s">
        <v>13216</v>
      </c>
      <c r="D3298" t="s">
        <v>13266</v>
      </c>
      <c r="E3298" t="s">
        <v>13267</v>
      </c>
      <c r="F3298" t="s">
        <v>7</v>
      </c>
      <c r="H3298" t="s">
        <v>13219</v>
      </c>
      <c r="K3298" t="s">
        <v>13268</v>
      </c>
      <c r="L3298" t="s">
        <v>1649</v>
      </c>
      <c r="M3298" t="s">
        <v>13269</v>
      </c>
      <c r="N3298" t="s">
        <v>197</v>
      </c>
      <c r="P3298" t="s">
        <v>47</v>
      </c>
      <c r="Q3298">
        <v>2012</v>
      </c>
      <c r="T3298" t="s">
        <v>36</v>
      </c>
      <c r="U3298" t="s">
        <v>37</v>
      </c>
      <c r="V3298" t="s">
        <v>13270</v>
      </c>
    </row>
    <row r="3299" spans="2:27" x14ac:dyDescent="0.35">
      <c r="B3299">
        <v>3446</v>
      </c>
      <c r="C3299" t="s">
        <v>13216</v>
      </c>
      <c r="D3299" t="s">
        <v>13266</v>
      </c>
      <c r="E3299" t="s">
        <v>13267</v>
      </c>
      <c r="F3299" t="s">
        <v>7</v>
      </c>
      <c r="H3299" t="s">
        <v>13219</v>
      </c>
      <c r="K3299" t="s">
        <v>11355</v>
      </c>
      <c r="L3299" t="s">
        <v>44</v>
      </c>
      <c r="M3299" t="s">
        <v>551</v>
      </c>
      <c r="N3299" t="s">
        <v>117</v>
      </c>
      <c r="P3299" t="s">
        <v>54</v>
      </c>
      <c r="Q3299">
        <v>2012</v>
      </c>
      <c r="R3299">
        <v>2013</v>
      </c>
      <c r="S3299">
        <v>2020</v>
      </c>
      <c r="U3299" t="s">
        <v>37</v>
      </c>
      <c r="V3299" t="s">
        <v>13271</v>
      </c>
    </row>
    <row r="3300" spans="2:27" x14ac:dyDescent="0.35">
      <c r="B3300">
        <v>3447</v>
      </c>
      <c r="C3300" t="s">
        <v>13227</v>
      </c>
      <c r="D3300" t="s">
        <v>13272</v>
      </c>
      <c r="E3300" t="s">
        <v>13273</v>
      </c>
      <c r="F3300" t="s">
        <v>7</v>
      </c>
      <c r="H3300" t="s">
        <v>13230</v>
      </c>
      <c r="K3300" t="s">
        <v>484</v>
      </c>
      <c r="L3300" t="s">
        <v>317</v>
      </c>
      <c r="M3300" t="s">
        <v>551</v>
      </c>
      <c r="N3300" t="s">
        <v>36</v>
      </c>
      <c r="P3300" t="s">
        <v>47</v>
      </c>
      <c r="Q3300">
        <v>2008</v>
      </c>
      <c r="U3300" t="s">
        <v>37</v>
      </c>
      <c r="V3300" t="s">
        <v>13274</v>
      </c>
    </row>
    <row r="3301" spans="2:27" x14ac:dyDescent="0.35">
      <c r="B3301">
        <v>3448</v>
      </c>
      <c r="C3301" t="s">
        <v>13221</v>
      </c>
      <c r="D3301" t="s">
        <v>13275</v>
      </c>
      <c r="E3301" t="s">
        <v>13276</v>
      </c>
      <c r="F3301" t="s">
        <v>7</v>
      </c>
      <c r="H3301" t="s">
        <v>13224</v>
      </c>
      <c r="K3301" t="s">
        <v>13277</v>
      </c>
      <c r="L3301" t="s">
        <v>32</v>
      </c>
      <c r="M3301" t="s">
        <v>551</v>
      </c>
      <c r="N3301" t="s">
        <v>34</v>
      </c>
      <c r="P3301" t="s">
        <v>47</v>
      </c>
      <c r="Q3301">
        <v>2000</v>
      </c>
      <c r="U3301" t="s">
        <v>37</v>
      </c>
      <c r="V3301" t="s">
        <v>13278</v>
      </c>
    </row>
    <row r="3302" spans="2:27" x14ac:dyDescent="0.35">
      <c r="B3302">
        <v>3449</v>
      </c>
      <c r="C3302" t="s">
        <v>13216</v>
      </c>
      <c r="D3302" t="s">
        <v>13279</v>
      </c>
      <c r="E3302" t="s">
        <v>13280</v>
      </c>
      <c r="F3302" t="s">
        <v>7</v>
      </c>
      <c r="H3302" t="s">
        <v>13219</v>
      </c>
      <c r="K3302" t="s">
        <v>7292</v>
      </c>
      <c r="L3302" t="s">
        <v>75</v>
      </c>
      <c r="M3302" t="s">
        <v>551</v>
      </c>
      <c r="N3302" t="s">
        <v>53</v>
      </c>
      <c r="P3302" t="s">
        <v>47</v>
      </c>
      <c r="Q3302">
        <v>2008</v>
      </c>
      <c r="T3302" t="s">
        <v>36</v>
      </c>
      <c r="U3302" t="s">
        <v>37</v>
      </c>
      <c r="V3302" t="s">
        <v>13281</v>
      </c>
    </row>
    <row r="3303" spans="2:27" x14ac:dyDescent="0.35">
      <c r="B3303">
        <v>3450</v>
      </c>
      <c r="C3303" t="s">
        <v>13282</v>
      </c>
      <c r="D3303" t="s">
        <v>13283</v>
      </c>
      <c r="E3303" t="s">
        <v>13284</v>
      </c>
      <c r="F3303" t="s">
        <v>7</v>
      </c>
      <c r="H3303" t="s">
        <v>13285</v>
      </c>
      <c r="K3303" t="s">
        <v>123</v>
      </c>
      <c r="L3303" t="s">
        <v>44</v>
      </c>
      <c r="M3303" t="s">
        <v>551</v>
      </c>
      <c r="N3303" t="s">
        <v>36</v>
      </c>
      <c r="P3303" t="s">
        <v>47</v>
      </c>
      <c r="Q3303">
        <v>1997</v>
      </c>
      <c r="U3303" t="s">
        <v>1521</v>
      </c>
      <c r="V3303" t="s">
        <v>13286</v>
      </c>
    </row>
    <row r="3304" spans="2:27" x14ac:dyDescent="0.35">
      <c r="B3304">
        <v>3451</v>
      </c>
      <c r="C3304" t="s">
        <v>13287</v>
      </c>
      <c r="D3304" t="s">
        <v>13288</v>
      </c>
      <c r="E3304" t="s">
        <v>13289</v>
      </c>
      <c r="F3304" t="s">
        <v>7</v>
      </c>
      <c r="H3304" t="s">
        <v>13290</v>
      </c>
      <c r="K3304" t="s">
        <v>7052</v>
      </c>
      <c r="L3304" t="s">
        <v>96</v>
      </c>
      <c r="M3304" t="s">
        <v>551</v>
      </c>
      <c r="N3304" t="s">
        <v>63</v>
      </c>
      <c r="P3304" t="s">
        <v>47</v>
      </c>
      <c r="Q3304">
        <v>2011</v>
      </c>
      <c r="U3304" t="s">
        <v>37</v>
      </c>
      <c r="V3304" t="s">
        <v>13291</v>
      </c>
    </row>
    <row r="3305" spans="2:27" x14ac:dyDescent="0.35">
      <c r="B3305">
        <v>3452</v>
      </c>
      <c r="C3305" t="s">
        <v>13287</v>
      </c>
      <c r="D3305" t="s">
        <v>13292</v>
      </c>
      <c r="E3305" t="s">
        <v>13293</v>
      </c>
      <c r="F3305" t="s">
        <v>7</v>
      </c>
      <c r="H3305" t="s">
        <v>13290</v>
      </c>
      <c r="K3305" t="s">
        <v>609</v>
      </c>
      <c r="L3305" t="s">
        <v>317</v>
      </c>
      <c r="M3305" t="s">
        <v>551</v>
      </c>
      <c r="N3305" t="s">
        <v>36</v>
      </c>
      <c r="P3305" t="s">
        <v>47</v>
      </c>
      <c r="Q3305">
        <v>2011</v>
      </c>
      <c r="U3305" t="s">
        <v>37</v>
      </c>
      <c r="V3305" t="s">
        <v>13294</v>
      </c>
    </row>
    <row r="3306" spans="2:27" x14ac:dyDescent="0.35">
      <c r="B3306">
        <v>3453</v>
      </c>
      <c r="C3306" t="s">
        <v>13295</v>
      </c>
      <c r="D3306" t="s">
        <v>13296</v>
      </c>
      <c r="E3306" t="s">
        <v>13297</v>
      </c>
      <c r="F3306" t="s">
        <v>7</v>
      </c>
      <c r="H3306" t="s">
        <v>13298</v>
      </c>
      <c r="K3306" t="s">
        <v>8174</v>
      </c>
      <c r="L3306" t="s">
        <v>44</v>
      </c>
      <c r="N3306" t="s">
        <v>134</v>
      </c>
      <c r="P3306" t="s">
        <v>47</v>
      </c>
      <c r="Q3306">
        <v>2007</v>
      </c>
      <c r="T3306" t="s">
        <v>36</v>
      </c>
      <c r="U3306" t="s">
        <v>37</v>
      </c>
      <c r="V3306" t="s">
        <v>13299</v>
      </c>
    </row>
    <row r="3307" spans="2:27" x14ac:dyDescent="0.35">
      <c r="B3307">
        <v>3454</v>
      </c>
      <c r="C3307" t="s">
        <v>13300</v>
      </c>
      <c r="D3307" t="s">
        <v>13301</v>
      </c>
      <c r="E3307" t="s">
        <v>13302</v>
      </c>
      <c r="F3307" t="s">
        <v>7</v>
      </c>
      <c r="H3307" t="s">
        <v>13303</v>
      </c>
      <c r="K3307" t="s">
        <v>11355</v>
      </c>
      <c r="L3307" t="s">
        <v>775</v>
      </c>
      <c r="M3307" t="s">
        <v>551</v>
      </c>
      <c r="N3307" t="s">
        <v>117</v>
      </c>
      <c r="P3307" t="s">
        <v>47</v>
      </c>
      <c r="Q3307">
        <v>2010</v>
      </c>
      <c r="U3307" t="s">
        <v>37</v>
      </c>
      <c r="V3307" t="s">
        <v>13304</v>
      </c>
    </row>
    <row r="3308" spans="2:27" x14ac:dyDescent="0.35">
      <c r="B3308">
        <v>3455</v>
      </c>
      <c r="C3308" t="s">
        <v>13305</v>
      </c>
      <c r="D3308" t="s">
        <v>13306</v>
      </c>
      <c r="E3308" t="s">
        <v>13307</v>
      </c>
      <c r="F3308" t="s">
        <v>7</v>
      </c>
      <c r="H3308" t="s">
        <v>13308</v>
      </c>
      <c r="K3308" t="s">
        <v>7052</v>
      </c>
      <c r="L3308" t="s">
        <v>96</v>
      </c>
      <c r="M3308" t="s">
        <v>13309</v>
      </c>
      <c r="N3308" t="s">
        <v>63</v>
      </c>
      <c r="P3308" t="s">
        <v>47</v>
      </c>
      <c r="Q3308">
        <v>2006</v>
      </c>
      <c r="U3308" t="s">
        <v>37</v>
      </c>
      <c r="V3308" t="s">
        <v>13310</v>
      </c>
    </row>
    <row r="3309" spans="2:27" x14ac:dyDescent="0.35">
      <c r="B3309">
        <v>3456</v>
      </c>
      <c r="C3309" t="s">
        <v>13204</v>
      </c>
      <c r="D3309" t="s">
        <v>13311</v>
      </c>
      <c r="E3309" t="s">
        <v>13312</v>
      </c>
      <c r="F3309" t="s">
        <v>7</v>
      </c>
      <c r="H3309" t="s">
        <v>13207</v>
      </c>
      <c r="K3309" t="s">
        <v>7052</v>
      </c>
      <c r="L3309" t="s">
        <v>96</v>
      </c>
      <c r="M3309" t="s">
        <v>551</v>
      </c>
      <c r="N3309" t="s">
        <v>63</v>
      </c>
      <c r="P3309" t="s">
        <v>47</v>
      </c>
      <c r="Q3309">
        <v>2013</v>
      </c>
      <c r="U3309" t="s">
        <v>37</v>
      </c>
      <c r="V3309" t="s">
        <v>13313</v>
      </c>
    </row>
    <row r="3310" spans="2:27" x14ac:dyDescent="0.35">
      <c r="B3310">
        <v>3457</v>
      </c>
      <c r="C3310" t="s">
        <v>13204</v>
      </c>
      <c r="D3310" t="s">
        <v>13314</v>
      </c>
      <c r="E3310" t="s">
        <v>13315</v>
      </c>
      <c r="F3310" t="s">
        <v>7</v>
      </c>
      <c r="H3310" t="s">
        <v>13207</v>
      </c>
      <c r="K3310" t="s">
        <v>265</v>
      </c>
      <c r="L3310" t="s">
        <v>44</v>
      </c>
      <c r="M3310" t="s">
        <v>551</v>
      </c>
      <c r="N3310" t="s">
        <v>2102</v>
      </c>
      <c r="P3310" t="s">
        <v>47</v>
      </c>
      <c r="Q3310">
        <v>1997</v>
      </c>
      <c r="U3310" t="s">
        <v>37</v>
      </c>
      <c r="V3310" t="s">
        <v>13316</v>
      </c>
    </row>
    <row r="3311" spans="2:27" x14ac:dyDescent="0.35">
      <c r="B3311">
        <v>3458</v>
      </c>
      <c r="C3311" t="s">
        <v>13317</v>
      </c>
      <c r="D3311" t="s">
        <v>13318</v>
      </c>
      <c r="E3311" t="s">
        <v>13319</v>
      </c>
      <c r="F3311" t="s">
        <v>7</v>
      </c>
      <c r="H3311" t="s">
        <v>13320</v>
      </c>
      <c r="K3311" t="s">
        <v>13321</v>
      </c>
      <c r="L3311" t="s">
        <v>32</v>
      </c>
      <c r="M3311" t="s">
        <v>551</v>
      </c>
      <c r="N3311" t="s">
        <v>34</v>
      </c>
      <c r="P3311" t="s">
        <v>47</v>
      </c>
      <c r="Q3311">
        <v>2011</v>
      </c>
      <c r="U3311" t="s">
        <v>37</v>
      </c>
      <c r="V3311" t="s">
        <v>13322</v>
      </c>
    </row>
    <row r="3312" spans="2:27" x14ac:dyDescent="0.35">
      <c r="B3312">
        <v>3459</v>
      </c>
      <c r="C3312" t="s">
        <v>13204</v>
      </c>
      <c r="D3312" t="s">
        <v>13323</v>
      </c>
      <c r="E3312" t="s">
        <v>13324</v>
      </c>
      <c r="F3312" t="s">
        <v>7</v>
      </c>
      <c r="H3312" t="s">
        <v>13207</v>
      </c>
      <c r="K3312" t="s">
        <v>265</v>
      </c>
      <c r="L3312" t="s">
        <v>317</v>
      </c>
      <c r="M3312" t="s">
        <v>551</v>
      </c>
      <c r="N3312" t="s">
        <v>36</v>
      </c>
      <c r="P3312" t="s">
        <v>47</v>
      </c>
      <c r="Q3312">
        <v>1999</v>
      </c>
      <c r="U3312" t="s">
        <v>37</v>
      </c>
      <c r="V3312" t="s">
        <v>13325</v>
      </c>
    </row>
    <row r="3313" spans="2:27" x14ac:dyDescent="0.35">
      <c r="B3313">
        <v>3460</v>
      </c>
      <c r="C3313" t="s">
        <v>13300</v>
      </c>
      <c r="D3313" t="s">
        <v>13326</v>
      </c>
      <c r="E3313" t="s">
        <v>13327</v>
      </c>
      <c r="F3313" t="s">
        <v>7</v>
      </c>
      <c r="H3313" t="s">
        <v>13303</v>
      </c>
      <c r="K3313" t="s">
        <v>3061</v>
      </c>
      <c r="L3313" t="s">
        <v>416</v>
      </c>
      <c r="M3313" t="s">
        <v>551</v>
      </c>
      <c r="N3313" t="s">
        <v>1837</v>
      </c>
      <c r="P3313" t="s">
        <v>47</v>
      </c>
      <c r="Q3313">
        <v>2011</v>
      </c>
      <c r="U3313" t="s">
        <v>37</v>
      </c>
      <c r="V3313" t="s">
        <v>13328</v>
      </c>
    </row>
    <row r="3314" spans="2:27" x14ac:dyDescent="0.35">
      <c r="B3314">
        <v>3461</v>
      </c>
      <c r="C3314" t="s">
        <v>13300</v>
      </c>
      <c r="D3314" t="s">
        <v>13329</v>
      </c>
      <c r="E3314" t="s">
        <v>13330</v>
      </c>
      <c r="F3314" t="s">
        <v>7</v>
      </c>
      <c r="H3314" t="s">
        <v>13303</v>
      </c>
      <c r="K3314" t="s">
        <v>123</v>
      </c>
      <c r="L3314" t="s">
        <v>96</v>
      </c>
      <c r="M3314" t="s">
        <v>13331</v>
      </c>
      <c r="N3314" t="s">
        <v>117</v>
      </c>
      <c r="P3314" t="s">
        <v>47</v>
      </c>
      <c r="Q3314">
        <v>2018</v>
      </c>
      <c r="T3314" t="s">
        <v>36</v>
      </c>
      <c r="U3314" t="s">
        <v>676</v>
      </c>
      <c r="V3314" t="s">
        <v>13332</v>
      </c>
    </row>
    <row r="3315" spans="2:27" x14ac:dyDescent="0.35">
      <c r="B3315">
        <v>3462</v>
      </c>
      <c r="C3315" t="s">
        <v>13300</v>
      </c>
      <c r="D3315" t="s">
        <v>13333</v>
      </c>
      <c r="E3315" t="s">
        <v>13334</v>
      </c>
      <c r="F3315" t="s">
        <v>7</v>
      </c>
      <c r="H3315" t="s">
        <v>13303</v>
      </c>
      <c r="K3315" t="s">
        <v>13335</v>
      </c>
      <c r="L3315" t="s">
        <v>32</v>
      </c>
      <c r="M3315" t="s">
        <v>13336</v>
      </c>
      <c r="N3315" t="s">
        <v>34</v>
      </c>
      <c r="P3315" t="s">
        <v>47</v>
      </c>
      <c r="Q3315">
        <v>2004</v>
      </c>
      <c r="U3315" t="s">
        <v>37</v>
      </c>
      <c r="V3315" t="s">
        <v>13337</v>
      </c>
    </row>
    <row r="3316" spans="2:27" x14ac:dyDescent="0.35">
      <c r="B3316">
        <v>3463</v>
      </c>
      <c r="C3316" t="s">
        <v>13189</v>
      </c>
      <c r="D3316" t="s">
        <v>13338</v>
      </c>
      <c r="E3316" t="s">
        <v>13339</v>
      </c>
      <c r="F3316" t="s">
        <v>7</v>
      </c>
      <c r="H3316" t="s">
        <v>13192</v>
      </c>
      <c r="K3316" t="s">
        <v>13340</v>
      </c>
      <c r="L3316" t="s">
        <v>317</v>
      </c>
      <c r="M3316" t="s">
        <v>13341</v>
      </c>
      <c r="N3316" t="s">
        <v>7217</v>
      </c>
      <c r="P3316" t="s">
        <v>47</v>
      </c>
      <c r="Q3316">
        <v>1992</v>
      </c>
      <c r="U3316" t="s">
        <v>37</v>
      </c>
      <c r="V3316" t="s">
        <v>13342</v>
      </c>
    </row>
    <row r="3317" spans="2:27" x14ac:dyDescent="0.35">
      <c r="B3317">
        <v>3464</v>
      </c>
      <c r="C3317" t="s">
        <v>13204</v>
      </c>
      <c r="D3317" t="s">
        <v>13343</v>
      </c>
      <c r="E3317" t="s">
        <v>13344</v>
      </c>
      <c r="F3317" t="s">
        <v>7</v>
      </c>
      <c r="H3317" t="s">
        <v>13207</v>
      </c>
      <c r="K3317" t="s">
        <v>123</v>
      </c>
      <c r="L3317" t="s">
        <v>317</v>
      </c>
      <c r="M3317" t="s">
        <v>551</v>
      </c>
      <c r="N3317" t="s">
        <v>7217</v>
      </c>
      <c r="P3317" t="s">
        <v>47</v>
      </c>
      <c r="Q3317">
        <v>2003</v>
      </c>
      <c r="R3317">
        <v>2015</v>
      </c>
      <c r="S3317">
        <v>2025</v>
      </c>
      <c r="U3317" t="s">
        <v>37</v>
      </c>
      <c r="V3317" t="s">
        <v>13345</v>
      </c>
    </row>
    <row r="3318" spans="2:27" x14ac:dyDescent="0.35">
      <c r="B3318">
        <v>3465</v>
      </c>
      <c r="C3318" t="s">
        <v>13300</v>
      </c>
      <c r="D3318" t="s">
        <v>13346</v>
      </c>
      <c r="E3318" t="s">
        <v>13347</v>
      </c>
      <c r="F3318" t="s">
        <v>7</v>
      </c>
      <c r="H3318" t="s">
        <v>13303</v>
      </c>
      <c r="K3318" t="s">
        <v>13348</v>
      </c>
      <c r="L3318" t="s">
        <v>317</v>
      </c>
      <c r="M3318" t="s">
        <v>551</v>
      </c>
      <c r="N3318" t="s">
        <v>36</v>
      </c>
      <c r="P3318" t="s">
        <v>47</v>
      </c>
      <c r="Q3318">
        <v>2013</v>
      </c>
      <c r="U3318" t="s">
        <v>37</v>
      </c>
      <c r="V3318" t="s">
        <v>13349</v>
      </c>
    </row>
    <row r="3319" spans="2:27" x14ac:dyDescent="0.35">
      <c r="B3319">
        <v>3466</v>
      </c>
      <c r="C3319" t="s">
        <v>13305</v>
      </c>
      <c r="D3319" t="s">
        <v>13350</v>
      </c>
      <c r="E3319" t="s">
        <v>13351</v>
      </c>
      <c r="F3319" t="s">
        <v>7</v>
      </c>
      <c r="H3319" t="s">
        <v>13308</v>
      </c>
      <c r="K3319" t="s">
        <v>13352</v>
      </c>
      <c r="L3319" t="s">
        <v>722</v>
      </c>
      <c r="M3319" t="s">
        <v>551</v>
      </c>
      <c r="N3319" t="s">
        <v>7217</v>
      </c>
      <c r="P3319" t="s">
        <v>47</v>
      </c>
      <c r="Q3319">
        <v>2009</v>
      </c>
      <c r="U3319" t="s">
        <v>37</v>
      </c>
      <c r="V3319" t="s">
        <v>13353</v>
      </c>
    </row>
    <row r="3320" spans="2:27" x14ac:dyDescent="0.35">
      <c r="B3320">
        <v>3467</v>
      </c>
      <c r="C3320" t="s">
        <v>13354</v>
      </c>
      <c r="D3320" t="s">
        <v>13355</v>
      </c>
      <c r="E3320" t="s">
        <v>13356</v>
      </c>
      <c r="F3320" t="s">
        <v>7</v>
      </c>
      <c r="H3320" t="s">
        <v>13357</v>
      </c>
      <c r="K3320" t="s">
        <v>13340</v>
      </c>
      <c r="L3320" t="s">
        <v>44</v>
      </c>
      <c r="M3320" t="s">
        <v>13358</v>
      </c>
      <c r="N3320" t="s">
        <v>36</v>
      </c>
      <c r="P3320" t="s">
        <v>47</v>
      </c>
      <c r="Q3320">
        <v>2000</v>
      </c>
      <c r="U3320" t="s">
        <v>37</v>
      </c>
      <c r="V3320" t="s">
        <v>13359</v>
      </c>
    </row>
    <row r="3321" spans="2:27" x14ac:dyDescent="0.35">
      <c r="B3321">
        <v>3468</v>
      </c>
      <c r="C3321" t="s">
        <v>13204</v>
      </c>
      <c r="D3321" t="s">
        <v>13360</v>
      </c>
      <c r="E3321" t="s">
        <v>13361</v>
      </c>
      <c r="F3321" t="s">
        <v>7</v>
      </c>
      <c r="H3321" t="s">
        <v>13207</v>
      </c>
      <c r="K3321" t="s">
        <v>3178</v>
      </c>
      <c r="L3321" t="s">
        <v>317</v>
      </c>
      <c r="M3321" t="s">
        <v>551</v>
      </c>
      <c r="N3321" t="s">
        <v>53</v>
      </c>
      <c r="P3321" t="s">
        <v>47</v>
      </c>
      <c r="Q3321">
        <v>2005</v>
      </c>
      <c r="U3321" t="s">
        <v>37</v>
      </c>
      <c r="V3321" t="s">
        <v>13362</v>
      </c>
    </row>
    <row r="3322" spans="2:27" x14ac:dyDescent="0.35">
      <c r="B3322">
        <v>3469</v>
      </c>
      <c r="C3322" t="s">
        <v>13216</v>
      </c>
      <c r="D3322" t="s">
        <v>13363</v>
      </c>
      <c r="E3322" t="s">
        <v>13364</v>
      </c>
      <c r="F3322" t="s">
        <v>7</v>
      </c>
      <c r="H3322" t="s">
        <v>13219</v>
      </c>
      <c r="K3322" t="s">
        <v>503</v>
      </c>
      <c r="L3322" t="s">
        <v>317</v>
      </c>
      <c r="M3322" t="s">
        <v>1863</v>
      </c>
      <c r="N3322" t="s">
        <v>63</v>
      </c>
      <c r="P3322" t="s">
        <v>47</v>
      </c>
      <c r="Q3322">
        <v>2007</v>
      </c>
      <c r="T3322" t="s">
        <v>36</v>
      </c>
      <c r="U3322" t="s">
        <v>37</v>
      </c>
      <c r="V3322" t="s">
        <v>13365</v>
      </c>
    </row>
    <row r="3323" spans="2:27" x14ac:dyDescent="0.35">
      <c r="B3323">
        <v>3470</v>
      </c>
      <c r="C3323" t="s">
        <v>13216</v>
      </c>
      <c r="D3323" t="s">
        <v>13366</v>
      </c>
      <c r="E3323" t="s">
        <v>13367</v>
      </c>
      <c r="F3323" t="s">
        <v>7</v>
      </c>
      <c r="H3323" t="s">
        <v>13219</v>
      </c>
      <c r="K3323" t="s">
        <v>13368</v>
      </c>
      <c r="L3323" t="s">
        <v>44</v>
      </c>
      <c r="M3323" t="s">
        <v>13369</v>
      </c>
      <c r="N3323" t="s">
        <v>13370</v>
      </c>
      <c r="P3323" t="s">
        <v>47</v>
      </c>
      <c r="Q3323">
        <v>2005</v>
      </c>
      <c r="U3323" t="s">
        <v>37</v>
      </c>
      <c r="V3323" t="s">
        <v>13371</v>
      </c>
    </row>
    <row r="3324" spans="2:27" x14ac:dyDescent="0.35">
      <c r="B3324">
        <v>3471</v>
      </c>
      <c r="C3324" t="s">
        <v>13210</v>
      </c>
      <c r="D3324" t="s">
        <v>13372</v>
      </c>
      <c r="E3324" t="s">
        <v>13373</v>
      </c>
      <c r="F3324" t="s">
        <v>7</v>
      </c>
      <c r="H3324" t="s">
        <v>13213</v>
      </c>
      <c r="K3324" t="s">
        <v>123</v>
      </c>
      <c r="L3324" t="s">
        <v>96</v>
      </c>
      <c r="M3324" t="s">
        <v>13374</v>
      </c>
      <c r="N3324" t="s">
        <v>169</v>
      </c>
      <c r="P3324" t="s">
        <v>54</v>
      </c>
      <c r="Q3324">
        <v>2008</v>
      </c>
      <c r="T3324" t="s">
        <v>36</v>
      </c>
      <c r="U3324" t="s">
        <v>37</v>
      </c>
      <c r="V3324" t="s">
        <v>13375</v>
      </c>
    </row>
    <row r="3325" spans="2:27" x14ac:dyDescent="0.35">
      <c r="B3325">
        <v>3472</v>
      </c>
      <c r="C3325" t="s">
        <v>13210</v>
      </c>
      <c r="D3325" t="s">
        <v>13376</v>
      </c>
      <c r="E3325" t="s">
        <v>13377</v>
      </c>
      <c r="F3325" t="s">
        <v>7</v>
      </c>
      <c r="H3325" t="s">
        <v>13213</v>
      </c>
      <c r="K3325" t="s">
        <v>1007</v>
      </c>
      <c r="L3325" t="s">
        <v>416</v>
      </c>
      <c r="M3325" t="s">
        <v>13378</v>
      </c>
      <c r="N3325" t="s">
        <v>53</v>
      </c>
      <c r="P3325" t="s">
        <v>54</v>
      </c>
      <c r="Q3325">
        <v>2008</v>
      </c>
      <c r="T3325" t="s">
        <v>36</v>
      </c>
      <c r="U3325" t="s">
        <v>37</v>
      </c>
      <c r="V3325" t="s">
        <v>13379</v>
      </c>
    </row>
    <row r="3326" spans="2:27" x14ac:dyDescent="0.35">
      <c r="B3326">
        <v>3473</v>
      </c>
      <c r="C3326" t="s">
        <v>13380</v>
      </c>
      <c r="D3326" t="s">
        <v>13381</v>
      </c>
      <c r="E3326" t="s">
        <v>13382</v>
      </c>
      <c r="F3326" t="s">
        <v>7</v>
      </c>
      <c r="H3326" t="s">
        <v>13383</v>
      </c>
      <c r="K3326" t="s">
        <v>265</v>
      </c>
      <c r="L3326" t="s">
        <v>44</v>
      </c>
      <c r="M3326" t="s">
        <v>13384</v>
      </c>
      <c r="N3326" t="s">
        <v>134</v>
      </c>
      <c r="P3326" t="s">
        <v>47</v>
      </c>
      <c r="Q3326">
        <v>2010</v>
      </c>
      <c r="T3326" t="s">
        <v>36</v>
      </c>
      <c r="U3326" t="s">
        <v>365</v>
      </c>
      <c r="V3326" t="s">
        <v>13385</v>
      </c>
    </row>
    <row r="3327" spans="2:27" x14ac:dyDescent="0.35">
      <c r="B3327">
        <v>3474</v>
      </c>
      <c r="C3327" t="s">
        <v>13184</v>
      </c>
      <c r="D3327" t="s">
        <v>13386</v>
      </c>
      <c r="E3327" t="s">
        <v>13387</v>
      </c>
      <c r="F3327" t="s">
        <v>7</v>
      </c>
      <c r="H3327" t="s">
        <v>13187</v>
      </c>
      <c r="K3327" t="s">
        <v>123</v>
      </c>
      <c r="L3327" t="s">
        <v>75</v>
      </c>
      <c r="M3327" t="s">
        <v>1252</v>
      </c>
      <c r="N3327" t="s">
        <v>53</v>
      </c>
      <c r="P3327" t="s">
        <v>47</v>
      </c>
      <c r="Q3327">
        <v>2013</v>
      </c>
      <c r="U3327" t="s">
        <v>37</v>
      </c>
      <c r="V3327" t="s">
        <v>13388</v>
      </c>
    </row>
    <row r="3328" spans="2:27" x14ac:dyDescent="0.35">
      <c r="B3328">
        <v>3475</v>
      </c>
      <c r="C3328" t="s">
        <v>13389</v>
      </c>
      <c r="D3328" t="s">
        <v>13390</v>
      </c>
      <c r="E3328" t="s">
        <v>13391</v>
      </c>
      <c r="F3328" t="s">
        <v>7</v>
      </c>
      <c r="H3328" t="s">
        <v>13392</v>
      </c>
      <c r="K3328" t="s">
        <v>13167</v>
      </c>
      <c r="L3328" t="s">
        <v>8091</v>
      </c>
      <c r="M3328" t="s">
        <v>13393</v>
      </c>
      <c r="N3328" t="s">
        <v>13394</v>
      </c>
      <c r="P3328" t="s">
        <v>54</v>
      </c>
      <c r="Q3328">
        <v>2007</v>
      </c>
      <c r="S3328">
        <v>2020</v>
      </c>
      <c r="T3328" t="s">
        <v>36</v>
      </c>
      <c r="U3328" t="s">
        <v>13395</v>
      </c>
      <c r="V3328" t="s">
        <v>13396</v>
      </c>
      <c r="W3328" t="s">
        <v>13397</v>
      </c>
      <c r="X3328" t="s">
        <v>395</v>
      </c>
      <c r="Y3328">
        <v>15</v>
      </c>
      <c r="AA3328">
        <v>2020</v>
      </c>
    </row>
    <row r="3329" spans="2:22" x14ac:dyDescent="0.35">
      <c r="B3329">
        <v>3476</v>
      </c>
      <c r="C3329" t="s">
        <v>13317</v>
      </c>
      <c r="D3329" t="s">
        <v>13398</v>
      </c>
      <c r="E3329" t="s">
        <v>13399</v>
      </c>
      <c r="F3329" t="s">
        <v>7</v>
      </c>
      <c r="H3329" t="s">
        <v>13320</v>
      </c>
      <c r="K3329" t="s">
        <v>13400</v>
      </c>
      <c r="L3329" t="s">
        <v>96</v>
      </c>
      <c r="M3329" t="s">
        <v>1252</v>
      </c>
      <c r="N3329" t="s">
        <v>63</v>
      </c>
      <c r="P3329" t="s">
        <v>47</v>
      </c>
      <c r="Q3329">
        <v>2009</v>
      </c>
      <c r="S3329">
        <v>2030</v>
      </c>
      <c r="U3329" t="s">
        <v>37</v>
      </c>
      <c r="V3329" t="s">
        <v>13401</v>
      </c>
    </row>
    <row r="3330" spans="2:22" x14ac:dyDescent="0.35">
      <c r="B3330">
        <v>3477</v>
      </c>
      <c r="C3330" t="s">
        <v>13402</v>
      </c>
      <c r="D3330" t="s">
        <v>13403</v>
      </c>
      <c r="E3330" t="s">
        <v>13404</v>
      </c>
      <c r="F3330" t="s">
        <v>7</v>
      </c>
      <c r="H3330" t="s">
        <v>13405</v>
      </c>
      <c r="K3330" t="s">
        <v>13406</v>
      </c>
      <c r="L3330" t="s">
        <v>32</v>
      </c>
      <c r="M3330" t="s">
        <v>13407</v>
      </c>
      <c r="N3330" t="s">
        <v>34</v>
      </c>
      <c r="P3330" t="s">
        <v>47</v>
      </c>
      <c r="Q3330">
        <v>2013</v>
      </c>
      <c r="T3330" t="s">
        <v>36</v>
      </c>
      <c r="U3330" t="s">
        <v>37</v>
      </c>
      <c r="V3330" t="s">
        <v>13408</v>
      </c>
    </row>
    <row r="3331" spans="2:22" x14ac:dyDescent="0.35">
      <c r="B3331">
        <v>3478</v>
      </c>
      <c r="C3331" t="s">
        <v>13409</v>
      </c>
      <c r="D3331" t="s">
        <v>13410</v>
      </c>
      <c r="E3331" t="s">
        <v>13411</v>
      </c>
      <c r="F3331" t="s">
        <v>7</v>
      </c>
      <c r="H3331" t="s">
        <v>13412</v>
      </c>
      <c r="K3331" t="s">
        <v>13413</v>
      </c>
      <c r="L3331" t="s">
        <v>32</v>
      </c>
      <c r="M3331" t="s">
        <v>13414</v>
      </c>
      <c r="N3331" t="s">
        <v>34</v>
      </c>
      <c r="P3331" t="s">
        <v>47</v>
      </c>
      <c r="Q3331">
        <v>2007</v>
      </c>
      <c r="T3331" t="s">
        <v>36</v>
      </c>
      <c r="U3331" t="s">
        <v>37</v>
      </c>
      <c r="V3331" t="s">
        <v>13415</v>
      </c>
    </row>
    <row r="3332" spans="2:22" x14ac:dyDescent="0.35">
      <c r="B3332">
        <v>3479</v>
      </c>
      <c r="C3332" t="s">
        <v>13416</v>
      </c>
      <c r="D3332" t="s">
        <v>13417</v>
      </c>
      <c r="E3332" t="s">
        <v>13418</v>
      </c>
      <c r="F3332" t="s">
        <v>7</v>
      </c>
      <c r="H3332" t="s">
        <v>13419</v>
      </c>
      <c r="K3332" t="s">
        <v>265</v>
      </c>
      <c r="L3332" t="s">
        <v>842</v>
      </c>
      <c r="M3332" t="s">
        <v>1252</v>
      </c>
      <c r="N3332" t="s">
        <v>53</v>
      </c>
      <c r="P3332" t="s">
        <v>47</v>
      </c>
      <c r="Q3332">
        <v>2006</v>
      </c>
      <c r="U3332" t="s">
        <v>37</v>
      </c>
      <c r="V3332" t="s">
        <v>13420</v>
      </c>
    </row>
    <row r="3333" spans="2:22" x14ac:dyDescent="0.35">
      <c r="B3333">
        <v>3480</v>
      </c>
      <c r="C3333" t="s">
        <v>13421</v>
      </c>
      <c r="D3333" t="s">
        <v>13422</v>
      </c>
      <c r="E3333" t="s">
        <v>13423</v>
      </c>
      <c r="F3333" t="s">
        <v>7</v>
      </c>
      <c r="H3333" t="s">
        <v>13424</v>
      </c>
      <c r="K3333" t="s">
        <v>265</v>
      </c>
      <c r="L3333" t="s">
        <v>543</v>
      </c>
      <c r="M3333" t="s">
        <v>551</v>
      </c>
      <c r="N3333" t="s">
        <v>532</v>
      </c>
      <c r="P3333" t="s">
        <v>47</v>
      </c>
      <c r="Q3333">
        <v>1996</v>
      </c>
      <c r="U3333" t="s">
        <v>37</v>
      </c>
      <c r="V3333" t="s">
        <v>13425</v>
      </c>
    </row>
    <row r="3334" spans="2:22" x14ac:dyDescent="0.35">
      <c r="B3334">
        <v>3481</v>
      </c>
      <c r="C3334" t="s">
        <v>13426</v>
      </c>
      <c r="D3334" t="s">
        <v>13427</v>
      </c>
      <c r="E3334" t="s">
        <v>13428</v>
      </c>
      <c r="F3334" t="s">
        <v>7</v>
      </c>
      <c r="H3334" t="s">
        <v>13429</v>
      </c>
      <c r="K3334" t="s">
        <v>265</v>
      </c>
      <c r="L3334" t="s">
        <v>543</v>
      </c>
      <c r="M3334" t="s">
        <v>1252</v>
      </c>
      <c r="N3334" t="s">
        <v>532</v>
      </c>
      <c r="P3334" t="s">
        <v>47</v>
      </c>
      <c r="Q3334">
        <v>2009</v>
      </c>
      <c r="U3334" t="s">
        <v>37</v>
      </c>
      <c r="V3334" t="s">
        <v>13430</v>
      </c>
    </row>
    <row r="3335" spans="2:22" x14ac:dyDescent="0.35">
      <c r="B3335">
        <v>3482</v>
      </c>
      <c r="C3335" t="s">
        <v>13210</v>
      </c>
      <c r="D3335" t="s">
        <v>13431</v>
      </c>
      <c r="E3335" t="s">
        <v>13432</v>
      </c>
      <c r="F3335" t="s">
        <v>7</v>
      </c>
      <c r="H3335" t="s">
        <v>13213</v>
      </c>
      <c r="K3335" t="s">
        <v>74</v>
      </c>
      <c r="L3335" t="s">
        <v>202</v>
      </c>
      <c r="M3335" t="s">
        <v>13433</v>
      </c>
      <c r="N3335" t="s">
        <v>53</v>
      </c>
      <c r="P3335" t="s">
        <v>54</v>
      </c>
      <c r="Q3335">
        <v>2013</v>
      </c>
      <c r="T3335" t="s">
        <v>36</v>
      </c>
      <c r="U3335" t="s">
        <v>37</v>
      </c>
      <c r="V3335" t="s">
        <v>13434</v>
      </c>
    </row>
    <row r="3336" spans="2:22" x14ac:dyDescent="0.35">
      <c r="B3336">
        <v>3483</v>
      </c>
      <c r="C3336" t="s">
        <v>13210</v>
      </c>
      <c r="D3336" t="s">
        <v>13435</v>
      </c>
      <c r="E3336" t="s">
        <v>13436</v>
      </c>
      <c r="F3336" t="s">
        <v>7</v>
      </c>
      <c r="H3336" t="s">
        <v>13213</v>
      </c>
      <c r="K3336" t="s">
        <v>74</v>
      </c>
      <c r="L3336" t="s">
        <v>32</v>
      </c>
      <c r="M3336" t="s">
        <v>13437</v>
      </c>
      <c r="N3336" t="s">
        <v>34</v>
      </c>
      <c r="P3336" t="s">
        <v>54</v>
      </c>
      <c r="Q3336">
        <v>2002</v>
      </c>
      <c r="T3336" t="s">
        <v>36</v>
      </c>
      <c r="U3336" t="s">
        <v>37</v>
      </c>
      <c r="V3336" t="s">
        <v>13438</v>
      </c>
    </row>
    <row r="3337" spans="2:22" x14ac:dyDescent="0.35">
      <c r="B3337">
        <v>3484</v>
      </c>
      <c r="C3337" t="s">
        <v>13439</v>
      </c>
      <c r="D3337" t="s">
        <v>13440</v>
      </c>
      <c r="E3337" t="s">
        <v>13441</v>
      </c>
      <c r="F3337" t="s">
        <v>7</v>
      </c>
      <c r="H3337" t="s">
        <v>13442</v>
      </c>
      <c r="K3337" t="s">
        <v>954</v>
      </c>
      <c r="L3337" t="s">
        <v>32</v>
      </c>
      <c r="M3337" t="s">
        <v>13443</v>
      </c>
      <c r="N3337" t="s">
        <v>34</v>
      </c>
      <c r="P3337" t="s">
        <v>47</v>
      </c>
      <c r="Q3337">
        <v>2010</v>
      </c>
      <c r="U3337" t="s">
        <v>37</v>
      </c>
      <c r="V3337" t="s">
        <v>13444</v>
      </c>
    </row>
    <row r="3338" spans="2:22" x14ac:dyDescent="0.35">
      <c r="B3338">
        <v>3485</v>
      </c>
      <c r="C3338" t="s">
        <v>13439</v>
      </c>
      <c r="D3338" t="s">
        <v>13445</v>
      </c>
      <c r="E3338" t="s">
        <v>13446</v>
      </c>
      <c r="F3338" t="s">
        <v>7</v>
      </c>
      <c r="H3338" t="s">
        <v>13442</v>
      </c>
      <c r="K3338" t="s">
        <v>13447</v>
      </c>
      <c r="L3338" t="s">
        <v>32</v>
      </c>
      <c r="M3338" t="s">
        <v>13448</v>
      </c>
      <c r="N3338" t="s">
        <v>34</v>
      </c>
      <c r="P3338" t="s">
        <v>35</v>
      </c>
      <c r="Q3338">
        <v>2006</v>
      </c>
      <c r="U3338" t="s">
        <v>37</v>
      </c>
      <c r="V3338" t="s">
        <v>13449</v>
      </c>
    </row>
    <row r="3339" spans="2:22" x14ac:dyDescent="0.35">
      <c r="B3339">
        <v>3486</v>
      </c>
      <c r="C3339" t="s">
        <v>13439</v>
      </c>
      <c r="D3339" t="s">
        <v>13450</v>
      </c>
      <c r="E3339" t="s">
        <v>13451</v>
      </c>
      <c r="F3339" t="s">
        <v>7</v>
      </c>
      <c r="H3339" t="s">
        <v>13442</v>
      </c>
      <c r="K3339" t="s">
        <v>13452</v>
      </c>
      <c r="L3339" t="s">
        <v>32</v>
      </c>
      <c r="N3339" t="s">
        <v>34</v>
      </c>
      <c r="P3339" t="s">
        <v>47</v>
      </c>
      <c r="Q3339">
        <v>2011</v>
      </c>
      <c r="U3339" t="s">
        <v>37</v>
      </c>
      <c r="V3339" t="s">
        <v>13449</v>
      </c>
    </row>
    <row r="3340" spans="2:22" x14ac:dyDescent="0.35">
      <c r="B3340">
        <v>3487</v>
      </c>
      <c r="C3340" t="s">
        <v>13453</v>
      </c>
      <c r="D3340" s="1" t="s">
        <v>13454</v>
      </c>
      <c r="E3340" t="s">
        <v>13455</v>
      </c>
      <c r="F3340" t="s">
        <v>7</v>
      </c>
      <c r="H3340" t="s">
        <v>13456</v>
      </c>
      <c r="K3340" t="s">
        <v>2009</v>
      </c>
      <c r="L3340" t="s">
        <v>187</v>
      </c>
      <c r="M3340" t="s">
        <v>13457</v>
      </c>
      <c r="N3340" t="s">
        <v>532</v>
      </c>
      <c r="P3340" t="s">
        <v>54</v>
      </c>
      <c r="Q3340">
        <v>2016</v>
      </c>
      <c r="R3340">
        <v>2016</v>
      </c>
      <c r="S3340">
        <v>2020</v>
      </c>
      <c r="T3340" t="s">
        <v>36</v>
      </c>
      <c r="U3340" t="s">
        <v>37</v>
      </c>
      <c r="V3340" t="s">
        <v>13458</v>
      </c>
    </row>
    <row r="3341" spans="2:22" x14ac:dyDescent="0.35">
      <c r="B3341">
        <v>3488</v>
      </c>
      <c r="C3341" t="s">
        <v>13317</v>
      </c>
      <c r="D3341" t="s">
        <v>13459</v>
      </c>
      <c r="E3341" t="s">
        <v>13460</v>
      </c>
      <c r="F3341" t="s">
        <v>7</v>
      </c>
      <c r="H3341" t="s">
        <v>13320</v>
      </c>
      <c r="K3341" t="s">
        <v>13340</v>
      </c>
      <c r="L3341" t="s">
        <v>842</v>
      </c>
      <c r="M3341" t="s">
        <v>551</v>
      </c>
      <c r="N3341" t="s">
        <v>117</v>
      </c>
      <c r="P3341" t="s">
        <v>47</v>
      </c>
      <c r="Q3341">
        <v>2013</v>
      </c>
      <c r="U3341" t="s">
        <v>37</v>
      </c>
      <c r="V3341" t="s">
        <v>13461</v>
      </c>
    </row>
    <row r="3342" spans="2:22" x14ac:dyDescent="0.35">
      <c r="B3342">
        <v>3489</v>
      </c>
      <c r="C3342" t="s">
        <v>13147</v>
      </c>
      <c r="D3342" t="s">
        <v>13462</v>
      </c>
      <c r="E3342" t="s">
        <v>13463</v>
      </c>
      <c r="F3342" t="s">
        <v>7</v>
      </c>
      <c r="H3342" t="s">
        <v>13150</v>
      </c>
      <c r="K3342" t="s">
        <v>770</v>
      </c>
      <c r="L3342" t="s">
        <v>44</v>
      </c>
      <c r="M3342" t="s">
        <v>551</v>
      </c>
      <c r="N3342" t="s">
        <v>36</v>
      </c>
      <c r="P3342" t="s">
        <v>47</v>
      </c>
      <c r="Q3342">
        <v>2011</v>
      </c>
      <c r="U3342" t="s">
        <v>37</v>
      </c>
      <c r="V3342" t="s">
        <v>13464</v>
      </c>
    </row>
    <row r="3343" spans="2:22" x14ac:dyDescent="0.35">
      <c r="B3343">
        <v>3490</v>
      </c>
      <c r="C3343" t="s">
        <v>13147</v>
      </c>
      <c r="D3343" t="s">
        <v>13465</v>
      </c>
      <c r="E3343" t="s">
        <v>13466</v>
      </c>
      <c r="F3343" t="s">
        <v>7</v>
      </c>
      <c r="H3343" t="s">
        <v>13150</v>
      </c>
      <c r="K3343" t="s">
        <v>3353</v>
      </c>
      <c r="L3343" t="s">
        <v>44</v>
      </c>
      <c r="M3343" t="s">
        <v>551</v>
      </c>
      <c r="N3343" t="s">
        <v>36</v>
      </c>
      <c r="P3343" t="s">
        <v>47</v>
      </c>
      <c r="Q3343">
        <v>2011</v>
      </c>
      <c r="U3343" t="s">
        <v>37</v>
      </c>
      <c r="V3343" t="s">
        <v>13467</v>
      </c>
    </row>
    <row r="3344" spans="2:22" x14ac:dyDescent="0.35">
      <c r="B3344">
        <v>3491</v>
      </c>
      <c r="C3344" t="s">
        <v>13317</v>
      </c>
      <c r="D3344" t="s">
        <v>13468</v>
      </c>
      <c r="E3344" t="s">
        <v>13469</v>
      </c>
      <c r="F3344" t="s">
        <v>7</v>
      </c>
      <c r="H3344" t="s">
        <v>13320</v>
      </c>
      <c r="K3344" t="s">
        <v>8174</v>
      </c>
      <c r="L3344" t="s">
        <v>44</v>
      </c>
      <c r="M3344" t="s">
        <v>13470</v>
      </c>
      <c r="N3344" t="s">
        <v>134</v>
      </c>
      <c r="P3344" t="s">
        <v>47</v>
      </c>
      <c r="Q3344">
        <v>2009</v>
      </c>
      <c r="T3344" t="s">
        <v>36</v>
      </c>
      <c r="U3344" t="s">
        <v>365</v>
      </c>
      <c r="V3344" t="s">
        <v>13471</v>
      </c>
    </row>
    <row r="3345" spans="2:22" x14ac:dyDescent="0.35">
      <c r="B3345">
        <v>3492</v>
      </c>
      <c r="C3345" t="s">
        <v>13176</v>
      </c>
      <c r="D3345" t="s">
        <v>13472</v>
      </c>
      <c r="E3345" t="s">
        <v>13473</v>
      </c>
      <c r="F3345" t="s">
        <v>7</v>
      </c>
      <c r="H3345" t="s">
        <v>13179</v>
      </c>
      <c r="K3345" t="s">
        <v>13474</v>
      </c>
      <c r="L3345" t="s">
        <v>75</v>
      </c>
      <c r="M3345" t="s">
        <v>13475</v>
      </c>
      <c r="N3345" t="s">
        <v>53</v>
      </c>
      <c r="P3345" t="s">
        <v>47</v>
      </c>
      <c r="Q3345">
        <v>2006</v>
      </c>
      <c r="T3345" t="s">
        <v>36</v>
      </c>
      <c r="U3345" t="s">
        <v>37</v>
      </c>
      <c r="V3345" t="s">
        <v>13476</v>
      </c>
    </row>
    <row r="3346" spans="2:22" x14ac:dyDescent="0.35">
      <c r="B3346">
        <v>3493</v>
      </c>
      <c r="C3346" t="s">
        <v>13477</v>
      </c>
      <c r="D3346" t="s">
        <v>13478</v>
      </c>
      <c r="E3346" t="s">
        <v>13479</v>
      </c>
      <c r="F3346" t="s">
        <v>7</v>
      </c>
      <c r="H3346" t="s">
        <v>13480</v>
      </c>
      <c r="K3346" t="s">
        <v>2504</v>
      </c>
      <c r="L3346" t="s">
        <v>32</v>
      </c>
      <c r="M3346" t="s">
        <v>13481</v>
      </c>
      <c r="N3346" t="s">
        <v>34</v>
      </c>
      <c r="P3346" t="s">
        <v>47</v>
      </c>
      <c r="Q3346">
        <v>2006</v>
      </c>
      <c r="T3346" t="s">
        <v>36</v>
      </c>
      <c r="U3346" t="s">
        <v>37</v>
      </c>
      <c r="V3346" t="s">
        <v>13482</v>
      </c>
    </row>
    <row r="3347" spans="2:22" x14ac:dyDescent="0.35">
      <c r="B3347">
        <v>3494</v>
      </c>
      <c r="C3347" t="s">
        <v>13483</v>
      </c>
      <c r="D3347" t="s">
        <v>13484</v>
      </c>
      <c r="E3347" t="s">
        <v>13485</v>
      </c>
      <c r="F3347" t="s">
        <v>7</v>
      </c>
      <c r="H3347" t="s">
        <v>13486</v>
      </c>
      <c r="K3347" t="s">
        <v>265</v>
      </c>
      <c r="L3347" t="s">
        <v>543</v>
      </c>
      <c r="M3347" t="s">
        <v>1252</v>
      </c>
      <c r="N3347" t="s">
        <v>532</v>
      </c>
      <c r="P3347" t="s">
        <v>47</v>
      </c>
      <c r="Q3347">
        <v>2007</v>
      </c>
      <c r="U3347" t="s">
        <v>37</v>
      </c>
      <c r="V3347" t="s">
        <v>13487</v>
      </c>
    </row>
    <row r="3348" spans="2:22" x14ac:dyDescent="0.35">
      <c r="B3348">
        <v>3495</v>
      </c>
      <c r="C3348" t="s">
        <v>13488</v>
      </c>
      <c r="D3348" t="s">
        <v>13489</v>
      </c>
      <c r="E3348" t="s">
        <v>13490</v>
      </c>
      <c r="F3348" t="s">
        <v>7</v>
      </c>
      <c r="H3348" t="s">
        <v>13491</v>
      </c>
      <c r="K3348" t="s">
        <v>13492</v>
      </c>
      <c r="L3348" t="s">
        <v>75</v>
      </c>
      <c r="M3348" t="s">
        <v>13493</v>
      </c>
      <c r="N3348" t="s">
        <v>53</v>
      </c>
      <c r="P3348" t="s">
        <v>47</v>
      </c>
      <c r="Q3348">
        <v>2005</v>
      </c>
      <c r="R3348">
        <v>2005</v>
      </c>
      <c r="T3348" t="s">
        <v>36</v>
      </c>
      <c r="U3348" t="s">
        <v>37</v>
      </c>
      <c r="V3348" t="s">
        <v>13494</v>
      </c>
    </row>
    <row r="3349" spans="2:22" x14ac:dyDescent="0.35">
      <c r="B3349">
        <v>3496</v>
      </c>
      <c r="C3349" t="s">
        <v>13176</v>
      </c>
      <c r="D3349" t="s">
        <v>13495</v>
      </c>
      <c r="E3349" t="s">
        <v>13496</v>
      </c>
      <c r="F3349" t="s">
        <v>7</v>
      </c>
      <c r="H3349" t="s">
        <v>13179</v>
      </c>
      <c r="K3349" t="s">
        <v>293</v>
      </c>
      <c r="L3349" t="s">
        <v>895</v>
      </c>
      <c r="M3349" t="s">
        <v>13497</v>
      </c>
      <c r="N3349" t="s">
        <v>63</v>
      </c>
      <c r="P3349" t="s">
        <v>47</v>
      </c>
      <c r="Q3349">
        <v>2016</v>
      </c>
      <c r="R3349">
        <v>2025</v>
      </c>
      <c r="T3349" t="s">
        <v>36</v>
      </c>
      <c r="U3349" t="s">
        <v>676</v>
      </c>
      <c r="V3349" t="s">
        <v>13498</v>
      </c>
    </row>
    <row r="3350" spans="2:22" x14ac:dyDescent="0.35">
      <c r="B3350">
        <v>3497</v>
      </c>
      <c r="C3350" t="s">
        <v>13499</v>
      </c>
      <c r="D3350" t="s">
        <v>13500</v>
      </c>
      <c r="E3350" t="s">
        <v>13501</v>
      </c>
      <c r="F3350" t="s">
        <v>7</v>
      </c>
      <c r="H3350" t="s">
        <v>13502</v>
      </c>
      <c r="K3350" t="s">
        <v>2300</v>
      </c>
      <c r="L3350" t="s">
        <v>75</v>
      </c>
      <c r="M3350" t="s">
        <v>13503</v>
      </c>
      <c r="N3350" t="s">
        <v>459</v>
      </c>
      <c r="P3350" t="s">
        <v>47</v>
      </c>
      <c r="Q3350">
        <v>2013</v>
      </c>
      <c r="T3350" t="s">
        <v>36</v>
      </c>
      <c r="U3350" t="s">
        <v>37</v>
      </c>
      <c r="V3350" t="s">
        <v>13504</v>
      </c>
    </row>
    <row r="3351" spans="2:22" x14ac:dyDescent="0.35">
      <c r="B3351">
        <v>3498</v>
      </c>
      <c r="C3351" t="s">
        <v>13499</v>
      </c>
      <c r="D3351" t="s">
        <v>13505</v>
      </c>
      <c r="E3351" t="s">
        <v>13506</v>
      </c>
      <c r="F3351" t="s">
        <v>7</v>
      </c>
      <c r="H3351" t="s">
        <v>13502</v>
      </c>
      <c r="K3351" t="s">
        <v>265</v>
      </c>
      <c r="L3351" t="s">
        <v>96</v>
      </c>
      <c r="M3351" t="s">
        <v>13507</v>
      </c>
      <c r="N3351" t="s">
        <v>1550</v>
      </c>
      <c r="P3351" t="s">
        <v>47</v>
      </c>
      <c r="Q3351">
        <v>2013</v>
      </c>
      <c r="T3351" t="s">
        <v>36</v>
      </c>
      <c r="U3351" t="s">
        <v>37</v>
      </c>
      <c r="V3351" t="s">
        <v>13508</v>
      </c>
    </row>
    <row r="3352" spans="2:22" x14ac:dyDescent="0.35">
      <c r="B3352">
        <v>3499</v>
      </c>
      <c r="C3352" t="s">
        <v>13509</v>
      </c>
      <c r="D3352" t="s">
        <v>13510</v>
      </c>
      <c r="E3352" t="s">
        <v>13511</v>
      </c>
      <c r="F3352" t="s">
        <v>7</v>
      </c>
      <c r="H3352" t="s">
        <v>13512</v>
      </c>
      <c r="K3352" t="s">
        <v>987</v>
      </c>
      <c r="L3352" t="s">
        <v>96</v>
      </c>
      <c r="M3352" t="s">
        <v>13513</v>
      </c>
      <c r="N3352" t="s">
        <v>63</v>
      </c>
      <c r="P3352" t="s">
        <v>47</v>
      </c>
      <c r="Q3352">
        <v>2008</v>
      </c>
      <c r="T3352" t="s">
        <v>36</v>
      </c>
      <c r="U3352" t="s">
        <v>37</v>
      </c>
      <c r="V3352" t="s">
        <v>13514</v>
      </c>
    </row>
    <row r="3353" spans="2:22" x14ac:dyDescent="0.35">
      <c r="B3353">
        <v>3500</v>
      </c>
      <c r="C3353" t="s">
        <v>13515</v>
      </c>
      <c r="D3353" t="s">
        <v>13516</v>
      </c>
      <c r="E3353" t="s">
        <v>13517</v>
      </c>
      <c r="F3353" t="s">
        <v>7</v>
      </c>
      <c r="H3353" t="s">
        <v>13518</v>
      </c>
      <c r="K3353" t="s">
        <v>1287</v>
      </c>
      <c r="L3353" t="s">
        <v>96</v>
      </c>
      <c r="M3353" t="s">
        <v>1252</v>
      </c>
      <c r="N3353" t="s">
        <v>63</v>
      </c>
      <c r="P3353" t="s">
        <v>47</v>
      </c>
      <c r="Q3353">
        <v>2012</v>
      </c>
      <c r="U3353" t="s">
        <v>37</v>
      </c>
      <c r="V3353" t="s">
        <v>13519</v>
      </c>
    </row>
    <row r="3354" spans="2:22" x14ac:dyDescent="0.35">
      <c r="B3354">
        <v>3501</v>
      </c>
      <c r="C3354" t="s">
        <v>13520</v>
      </c>
      <c r="D3354" t="s">
        <v>13521</v>
      </c>
      <c r="E3354" t="s">
        <v>13522</v>
      </c>
      <c r="F3354" t="s">
        <v>7</v>
      </c>
      <c r="H3354" t="s">
        <v>13523</v>
      </c>
      <c r="K3354" t="s">
        <v>1287</v>
      </c>
      <c r="L3354" t="s">
        <v>96</v>
      </c>
      <c r="M3354" t="s">
        <v>1252</v>
      </c>
      <c r="N3354" t="s">
        <v>63</v>
      </c>
      <c r="P3354" t="s">
        <v>47</v>
      </c>
      <c r="Q3354">
        <v>2009</v>
      </c>
      <c r="U3354" t="s">
        <v>37</v>
      </c>
      <c r="V3354" t="s">
        <v>13524</v>
      </c>
    </row>
    <row r="3355" spans="2:22" x14ac:dyDescent="0.35">
      <c r="B3355">
        <v>3502</v>
      </c>
      <c r="C3355" t="s">
        <v>13416</v>
      </c>
      <c r="D3355" t="s">
        <v>13525</v>
      </c>
      <c r="E3355" t="s">
        <v>13526</v>
      </c>
      <c r="F3355" t="s">
        <v>7</v>
      </c>
      <c r="H3355" t="s">
        <v>13419</v>
      </c>
      <c r="K3355" t="s">
        <v>1287</v>
      </c>
      <c r="L3355" t="s">
        <v>96</v>
      </c>
      <c r="M3355" t="s">
        <v>551</v>
      </c>
      <c r="N3355" t="s">
        <v>63</v>
      </c>
      <c r="P3355" t="s">
        <v>47</v>
      </c>
      <c r="Q3355">
        <v>2007</v>
      </c>
      <c r="U3355" t="s">
        <v>37</v>
      </c>
      <c r="V3355" t="s">
        <v>13527</v>
      </c>
    </row>
    <row r="3356" spans="2:22" x14ac:dyDescent="0.35">
      <c r="B3356">
        <v>3503</v>
      </c>
      <c r="C3356" t="s">
        <v>13528</v>
      </c>
      <c r="D3356" t="s">
        <v>13529</v>
      </c>
      <c r="E3356" t="s">
        <v>13530</v>
      </c>
      <c r="F3356" t="s">
        <v>7</v>
      </c>
      <c r="H3356" t="s">
        <v>13531</v>
      </c>
      <c r="K3356" t="s">
        <v>987</v>
      </c>
      <c r="L3356" t="s">
        <v>96</v>
      </c>
      <c r="M3356" t="s">
        <v>13532</v>
      </c>
      <c r="N3356" t="s">
        <v>63</v>
      </c>
      <c r="P3356" t="s">
        <v>47</v>
      </c>
      <c r="Q3356">
        <v>2011</v>
      </c>
      <c r="T3356" t="s">
        <v>36</v>
      </c>
      <c r="U3356" t="s">
        <v>37</v>
      </c>
      <c r="V3356" t="s">
        <v>13533</v>
      </c>
    </row>
    <row r="3357" spans="2:22" x14ac:dyDescent="0.35">
      <c r="B3357">
        <v>3504</v>
      </c>
      <c r="C3357" t="s">
        <v>13534</v>
      </c>
      <c r="D3357" t="s">
        <v>13535</v>
      </c>
      <c r="E3357" t="s">
        <v>13530</v>
      </c>
      <c r="F3357" t="s">
        <v>7</v>
      </c>
      <c r="H3357" t="s">
        <v>13536</v>
      </c>
      <c r="K3357" t="s">
        <v>686</v>
      </c>
      <c r="L3357" t="s">
        <v>1288</v>
      </c>
      <c r="M3357" t="s">
        <v>13537</v>
      </c>
      <c r="N3357" t="s">
        <v>34</v>
      </c>
      <c r="P3357" t="s">
        <v>47</v>
      </c>
      <c r="Q3357">
        <v>2015</v>
      </c>
      <c r="T3357" t="s">
        <v>36</v>
      </c>
      <c r="U3357" t="s">
        <v>37</v>
      </c>
      <c r="V3357" t="s">
        <v>13538</v>
      </c>
    </row>
    <row r="3358" spans="2:22" x14ac:dyDescent="0.35">
      <c r="B3358">
        <v>3505</v>
      </c>
      <c r="C3358" t="s">
        <v>13539</v>
      </c>
      <c r="D3358" t="s">
        <v>13540</v>
      </c>
      <c r="E3358" t="s">
        <v>13541</v>
      </c>
      <c r="F3358" t="s">
        <v>7</v>
      </c>
      <c r="H3358" t="s">
        <v>13542</v>
      </c>
      <c r="K3358" t="s">
        <v>4674</v>
      </c>
      <c r="L3358" t="s">
        <v>96</v>
      </c>
      <c r="M3358" t="s">
        <v>13543</v>
      </c>
      <c r="N3358" t="s">
        <v>34</v>
      </c>
      <c r="P3358" t="s">
        <v>47</v>
      </c>
      <c r="Q3358">
        <v>2013</v>
      </c>
      <c r="T3358" t="s">
        <v>36</v>
      </c>
      <c r="U3358" t="s">
        <v>37</v>
      </c>
      <c r="V3358" t="s">
        <v>13544</v>
      </c>
    </row>
    <row r="3359" spans="2:22" x14ac:dyDescent="0.35">
      <c r="B3359">
        <v>3506</v>
      </c>
      <c r="C3359" t="s">
        <v>13204</v>
      </c>
      <c r="D3359" t="s">
        <v>13545</v>
      </c>
      <c r="E3359" t="s">
        <v>13546</v>
      </c>
      <c r="F3359" t="s">
        <v>7</v>
      </c>
      <c r="H3359" t="s">
        <v>13207</v>
      </c>
      <c r="K3359" t="s">
        <v>987</v>
      </c>
      <c r="L3359" t="s">
        <v>96</v>
      </c>
      <c r="M3359" t="s">
        <v>13547</v>
      </c>
      <c r="N3359" t="s">
        <v>63</v>
      </c>
      <c r="P3359" t="s">
        <v>47</v>
      </c>
      <c r="Q3359">
        <v>2017</v>
      </c>
      <c r="T3359" t="s">
        <v>36</v>
      </c>
      <c r="U3359" t="s">
        <v>37</v>
      </c>
      <c r="V3359" t="s">
        <v>13548</v>
      </c>
    </row>
    <row r="3360" spans="2:22" x14ac:dyDescent="0.35">
      <c r="B3360">
        <v>3507</v>
      </c>
      <c r="C3360" t="s">
        <v>13549</v>
      </c>
      <c r="D3360" t="s">
        <v>13550</v>
      </c>
      <c r="E3360" t="s">
        <v>13551</v>
      </c>
      <c r="F3360" t="s">
        <v>7</v>
      </c>
      <c r="H3360" t="s">
        <v>13552</v>
      </c>
      <c r="K3360" t="s">
        <v>265</v>
      </c>
      <c r="L3360" t="s">
        <v>317</v>
      </c>
      <c r="M3360" t="s">
        <v>1252</v>
      </c>
      <c r="N3360" t="s">
        <v>34</v>
      </c>
      <c r="P3360" t="s">
        <v>54</v>
      </c>
      <c r="Q3360">
        <v>2009</v>
      </c>
      <c r="S3360">
        <v>2020</v>
      </c>
      <c r="U3360" t="s">
        <v>37</v>
      </c>
      <c r="V3360" t="s">
        <v>13553</v>
      </c>
    </row>
    <row r="3361" spans="2:27" x14ac:dyDescent="0.35">
      <c r="B3361">
        <v>3508</v>
      </c>
      <c r="C3361" t="s">
        <v>13554</v>
      </c>
      <c r="D3361" t="s">
        <v>13555</v>
      </c>
      <c r="E3361" t="s">
        <v>13556</v>
      </c>
      <c r="F3361" t="s">
        <v>7</v>
      </c>
      <c r="H3361" t="s">
        <v>13557</v>
      </c>
      <c r="K3361" t="s">
        <v>123</v>
      </c>
      <c r="L3361" t="s">
        <v>32</v>
      </c>
      <c r="N3361" t="s">
        <v>34</v>
      </c>
      <c r="P3361" t="s">
        <v>54</v>
      </c>
      <c r="Q3361">
        <v>1958</v>
      </c>
      <c r="T3361" t="s">
        <v>36</v>
      </c>
      <c r="U3361" t="s">
        <v>37</v>
      </c>
      <c r="V3361" t="s">
        <v>13558</v>
      </c>
    </row>
    <row r="3362" spans="2:27" x14ac:dyDescent="0.35">
      <c r="B3362">
        <v>3509</v>
      </c>
      <c r="C3362" t="s">
        <v>13204</v>
      </c>
      <c r="D3362" t="s">
        <v>13559</v>
      </c>
      <c r="E3362" t="s">
        <v>13560</v>
      </c>
      <c r="F3362" t="s">
        <v>273</v>
      </c>
      <c r="H3362" t="s">
        <v>13207</v>
      </c>
      <c r="I3362" t="s">
        <v>13561</v>
      </c>
      <c r="K3362" t="s">
        <v>13562</v>
      </c>
      <c r="L3362" t="s">
        <v>44</v>
      </c>
      <c r="M3362" t="s">
        <v>13563</v>
      </c>
      <c r="N3362" t="s">
        <v>134</v>
      </c>
      <c r="P3362" t="s">
        <v>47</v>
      </c>
      <c r="Q3362">
        <v>2016</v>
      </c>
      <c r="S3362">
        <f>2025</f>
        <v>2025</v>
      </c>
      <c r="T3362" t="s">
        <v>36</v>
      </c>
      <c r="U3362" t="s">
        <v>6598</v>
      </c>
      <c r="V3362" t="s">
        <v>13564</v>
      </c>
      <c r="W3362" t="s">
        <v>2923</v>
      </c>
      <c r="X3362" t="s">
        <v>2201</v>
      </c>
      <c r="Y3362">
        <v>30</v>
      </c>
      <c r="Z3362">
        <v>1990</v>
      </c>
      <c r="AA3362">
        <v>2025</v>
      </c>
    </row>
    <row r="3363" spans="2:27" x14ac:dyDescent="0.35">
      <c r="B3363">
        <v>3510</v>
      </c>
      <c r="C3363" t="s">
        <v>13204</v>
      </c>
      <c r="D3363" t="s">
        <v>13565</v>
      </c>
      <c r="E3363" t="s">
        <v>13566</v>
      </c>
      <c r="F3363" t="s">
        <v>1625</v>
      </c>
      <c r="H3363" t="s">
        <v>13207</v>
      </c>
      <c r="J3363" t="s">
        <v>13567</v>
      </c>
      <c r="K3363" t="s">
        <v>3255</v>
      </c>
      <c r="L3363" t="s">
        <v>32</v>
      </c>
      <c r="M3363" t="s">
        <v>13568</v>
      </c>
      <c r="N3363" t="s">
        <v>34</v>
      </c>
      <c r="P3363" t="s">
        <v>47</v>
      </c>
      <c r="Q3363">
        <v>2016</v>
      </c>
      <c r="T3363" t="s">
        <v>36</v>
      </c>
      <c r="U3363" t="s">
        <v>37</v>
      </c>
      <c r="V3363" t="s">
        <v>13569</v>
      </c>
    </row>
    <row r="3364" spans="2:27" x14ac:dyDescent="0.35">
      <c r="B3364">
        <v>3511</v>
      </c>
      <c r="C3364" t="s">
        <v>13204</v>
      </c>
      <c r="D3364" t="s">
        <v>13570</v>
      </c>
      <c r="E3364" t="s">
        <v>13571</v>
      </c>
      <c r="F3364" t="s">
        <v>1625</v>
      </c>
      <c r="H3364" t="s">
        <v>13207</v>
      </c>
      <c r="J3364" t="s">
        <v>13567</v>
      </c>
      <c r="K3364" t="s">
        <v>1062</v>
      </c>
      <c r="L3364" t="s">
        <v>427</v>
      </c>
      <c r="M3364" t="s">
        <v>13572</v>
      </c>
      <c r="N3364" t="s">
        <v>473</v>
      </c>
      <c r="P3364" t="s">
        <v>47</v>
      </c>
      <c r="Q3364">
        <v>2017</v>
      </c>
      <c r="T3364" t="s">
        <v>36</v>
      </c>
      <c r="U3364" t="s">
        <v>37</v>
      </c>
      <c r="V3364" t="s">
        <v>13573</v>
      </c>
    </row>
    <row r="3365" spans="2:27" x14ac:dyDescent="0.35">
      <c r="B3365">
        <v>3512</v>
      </c>
      <c r="C3365" t="s">
        <v>13204</v>
      </c>
      <c r="D3365" t="s">
        <v>13574</v>
      </c>
      <c r="E3365" t="s">
        <v>13575</v>
      </c>
      <c r="F3365" t="s">
        <v>1625</v>
      </c>
      <c r="H3365" t="s">
        <v>13207</v>
      </c>
      <c r="J3365" t="s">
        <v>13567</v>
      </c>
      <c r="K3365" t="s">
        <v>74</v>
      </c>
      <c r="L3365" t="s">
        <v>96</v>
      </c>
      <c r="M3365" t="s">
        <v>13576</v>
      </c>
      <c r="N3365" t="s">
        <v>117</v>
      </c>
      <c r="P3365" t="s">
        <v>47</v>
      </c>
      <c r="Q3365">
        <v>2006</v>
      </c>
      <c r="T3365" t="s">
        <v>36</v>
      </c>
      <c r="U3365" t="s">
        <v>37</v>
      </c>
      <c r="V3365" t="s">
        <v>13577</v>
      </c>
    </row>
    <row r="3366" spans="2:27" x14ac:dyDescent="0.35">
      <c r="B3366">
        <v>3513</v>
      </c>
      <c r="C3366" t="s">
        <v>13488</v>
      </c>
      <c r="D3366" t="s">
        <v>13578</v>
      </c>
      <c r="E3366" t="s">
        <v>13579</v>
      </c>
      <c r="F3366" t="s">
        <v>7</v>
      </c>
      <c r="H3366" t="s">
        <v>13491</v>
      </c>
      <c r="K3366" t="s">
        <v>7292</v>
      </c>
      <c r="L3366" t="s">
        <v>75</v>
      </c>
      <c r="M3366" t="s">
        <v>13580</v>
      </c>
      <c r="N3366" t="s">
        <v>53</v>
      </c>
      <c r="P3366" t="s">
        <v>47</v>
      </c>
      <c r="Q3366">
        <v>2013</v>
      </c>
      <c r="R3366">
        <v>2013</v>
      </c>
      <c r="T3366" t="s">
        <v>36</v>
      </c>
      <c r="U3366" t="s">
        <v>37</v>
      </c>
      <c r="V3366" t="s">
        <v>13581</v>
      </c>
    </row>
    <row r="3367" spans="2:27" x14ac:dyDescent="0.35">
      <c r="B3367">
        <v>3514</v>
      </c>
      <c r="C3367" t="s">
        <v>13488</v>
      </c>
      <c r="D3367" t="s">
        <v>13582</v>
      </c>
      <c r="E3367" t="s">
        <v>13579</v>
      </c>
      <c r="F3367" t="s">
        <v>7</v>
      </c>
      <c r="H3367" t="s">
        <v>13491</v>
      </c>
      <c r="K3367" t="s">
        <v>6282</v>
      </c>
      <c r="L3367" t="s">
        <v>75</v>
      </c>
      <c r="M3367" t="s">
        <v>13583</v>
      </c>
      <c r="N3367" t="s">
        <v>53</v>
      </c>
      <c r="P3367" t="s">
        <v>35</v>
      </c>
      <c r="Q3367">
        <v>1989</v>
      </c>
      <c r="T3367" t="s">
        <v>36</v>
      </c>
      <c r="U3367" t="s">
        <v>37</v>
      </c>
      <c r="V3367" t="s">
        <v>13584</v>
      </c>
    </row>
    <row r="3368" spans="2:27" x14ac:dyDescent="0.35">
      <c r="B3368">
        <v>3515</v>
      </c>
      <c r="C3368" t="s">
        <v>13317</v>
      </c>
      <c r="D3368" t="s">
        <v>13585</v>
      </c>
      <c r="E3368" t="s">
        <v>13586</v>
      </c>
      <c r="F3368" t="s">
        <v>7</v>
      </c>
      <c r="H3368" t="s">
        <v>13320</v>
      </c>
      <c r="K3368" t="s">
        <v>13587</v>
      </c>
      <c r="L3368" t="s">
        <v>202</v>
      </c>
      <c r="M3368" t="s">
        <v>13588</v>
      </c>
      <c r="N3368" t="s">
        <v>53</v>
      </c>
      <c r="P3368" t="s">
        <v>47</v>
      </c>
      <c r="Q3368">
        <v>2007</v>
      </c>
      <c r="T3368" t="s">
        <v>36</v>
      </c>
      <c r="U3368" t="s">
        <v>37</v>
      </c>
      <c r="V3368" t="s">
        <v>13589</v>
      </c>
    </row>
    <row r="3369" spans="2:27" x14ac:dyDescent="0.35">
      <c r="B3369">
        <v>3516</v>
      </c>
      <c r="C3369" t="s">
        <v>13317</v>
      </c>
      <c r="D3369" t="s">
        <v>13590</v>
      </c>
      <c r="E3369" t="s">
        <v>13591</v>
      </c>
      <c r="F3369" t="s">
        <v>7</v>
      </c>
      <c r="H3369" t="s">
        <v>13320</v>
      </c>
      <c r="K3369" t="s">
        <v>8362</v>
      </c>
      <c r="L3369" t="s">
        <v>202</v>
      </c>
      <c r="M3369" t="s">
        <v>13592</v>
      </c>
      <c r="N3369" t="s">
        <v>53</v>
      </c>
      <c r="P3369" t="s">
        <v>47</v>
      </c>
      <c r="Q3369">
        <v>1995</v>
      </c>
      <c r="T3369" t="s">
        <v>36</v>
      </c>
      <c r="U3369" t="s">
        <v>37</v>
      </c>
      <c r="V3369" t="s">
        <v>13593</v>
      </c>
    </row>
    <row r="3370" spans="2:27" x14ac:dyDescent="0.35">
      <c r="B3370">
        <v>3517</v>
      </c>
      <c r="C3370" t="s">
        <v>13189</v>
      </c>
      <c r="D3370" t="s">
        <v>13594</v>
      </c>
      <c r="E3370" t="s">
        <v>13595</v>
      </c>
      <c r="F3370" t="s">
        <v>7</v>
      </c>
      <c r="H3370" t="s">
        <v>13192</v>
      </c>
      <c r="K3370" t="s">
        <v>87</v>
      </c>
      <c r="L3370" t="s">
        <v>427</v>
      </c>
      <c r="M3370" t="s">
        <v>13596</v>
      </c>
      <c r="N3370" t="s">
        <v>53</v>
      </c>
      <c r="P3370" t="s">
        <v>47</v>
      </c>
      <c r="Q3370">
        <v>2011</v>
      </c>
      <c r="T3370" t="s">
        <v>36</v>
      </c>
      <c r="U3370" t="s">
        <v>37</v>
      </c>
      <c r="V3370" t="s">
        <v>13597</v>
      </c>
    </row>
    <row r="3371" spans="2:27" x14ac:dyDescent="0.35">
      <c r="B3371">
        <v>3518</v>
      </c>
      <c r="C3371" t="s">
        <v>13189</v>
      </c>
      <c r="D3371" t="s">
        <v>13598</v>
      </c>
      <c r="E3371" t="s">
        <v>13599</v>
      </c>
      <c r="F3371" t="s">
        <v>7</v>
      </c>
      <c r="H3371" t="s">
        <v>13192</v>
      </c>
      <c r="K3371" t="s">
        <v>87</v>
      </c>
      <c r="L3371" t="s">
        <v>427</v>
      </c>
      <c r="N3371" t="s">
        <v>53</v>
      </c>
      <c r="P3371" t="s">
        <v>47</v>
      </c>
      <c r="Q3371">
        <v>2018</v>
      </c>
      <c r="T3371" t="s">
        <v>36</v>
      </c>
      <c r="U3371" t="s">
        <v>37</v>
      </c>
      <c r="V3371" t="s">
        <v>13600</v>
      </c>
    </row>
    <row r="3372" spans="2:27" x14ac:dyDescent="0.35">
      <c r="B3372">
        <v>3519</v>
      </c>
      <c r="C3372" t="s">
        <v>13409</v>
      </c>
      <c r="D3372" t="s">
        <v>13601</v>
      </c>
      <c r="E3372" t="s">
        <v>13602</v>
      </c>
      <c r="F3372" t="s">
        <v>7</v>
      </c>
      <c r="H3372" t="s">
        <v>13412</v>
      </c>
      <c r="K3372" t="s">
        <v>2480</v>
      </c>
      <c r="L3372" t="s">
        <v>75</v>
      </c>
      <c r="M3372" t="s">
        <v>13603</v>
      </c>
      <c r="N3372" t="s">
        <v>53</v>
      </c>
      <c r="P3372" t="s">
        <v>47</v>
      </c>
      <c r="Q3372">
        <v>2010</v>
      </c>
      <c r="T3372" t="s">
        <v>36</v>
      </c>
      <c r="U3372" t="s">
        <v>37</v>
      </c>
      <c r="V3372" t="s">
        <v>13604</v>
      </c>
    </row>
    <row r="3373" spans="2:27" x14ac:dyDescent="0.35">
      <c r="B3373">
        <v>3520</v>
      </c>
      <c r="C3373" t="s">
        <v>13204</v>
      </c>
      <c r="D3373" t="s">
        <v>13605</v>
      </c>
      <c r="E3373" t="s">
        <v>13606</v>
      </c>
      <c r="F3373" t="s">
        <v>273</v>
      </c>
      <c r="H3373" t="s">
        <v>13207</v>
      </c>
      <c r="I3373" t="s">
        <v>13607</v>
      </c>
      <c r="K3373" t="s">
        <v>74</v>
      </c>
      <c r="L3373" t="s">
        <v>427</v>
      </c>
      <c r="M3373" t="s">
        <v>13608</v>
      </c>
      <c r="N3373" t="s">
        <v>53</v>
      </c>
      <c r="P3373" t="s">
        <v>47</v>
      </c>
      <c r="Q3373">
        <v>2007</v>
      </c>
      <c r="T3373" t="s">
        <v>36</v>
      </c>
      <c r="U3373" t="s">
        <v>37</v>
      </c>
      <c r="V3373" t="s">
        <v>13609</v>
      </c>
    </row>
    <row r="3374" spans="2:27" x14ac:dyDescent="0.35">
      <c r="B3374">
        <v>3521</v>
      </c>
      <c r="C3374" t="s">
        <v>13176</v>
      </c>
      <c r="D3374" t="s">
        <v>13610</v>
      </c>
      <c r="E3374" t="s">
        <v>13611</v>
      </c>
      <c r="F3374" t="s">
        <v>1625</v>
      </c>
      <c r="H3374" t="s">
        <v>13179</v>
      </c>
      <c r="J3374" t="s">
        <v>13612</v>
      </c>
      <c r="K3374" t="s">
        <v>87</v>
      </c>
      <c r="L3374" t="s">
        <v>13613</v>
      </c>
      <c r="M3374" t="s">
        <v>13614</v>
      </c>
      <c r="N3374" t="s">
        <v>63</v>
      </c>
      <c r="P3374" t="s">
        <v>47</v>
      </c>
      <c r="Q3374">
        <v>2017</v>
      </c>
      <c r="T3374" t="s">
        <v>36</v>
      </c>
      <c r="U3374" t="s">
        <v>37</v>
      </c>
      <c r="V3374" t="s">
        <v>13615</v>
      </c>
    </row>
    <row r="3375" spans="2:27" x14ac:dyDescent="0.35">
      <c r="B3375">
        <v>3522</v>
      </c>
      <c r="C3375" t="s">
        <v>13421</v>
      </c>
      <c r="D3375" t="s">
        <v>13616</v>
      </c>
      <c r="E3375" t="s">
        <v>3805</v>
      </c>
      <c r="F3375" t="s">
        <v>7</v>
      </c>
      <c r="H3375" t="s">
        <v>13424</v>
      </c>
      <c r="K3375" t="s">
        <v>74</v>
      </c>
      <c r="L3375" t="s">
        <v>427</v>
      </c>
      <c r="M3375" t="s">
        <v>13617</v>
      </c>
      <c r="N3375" t="s">
        <v>473</v>
      </c>
      <c r="P3375" t="s">
        <v>47</v>
      </c>
      <c r="Q3375">
        <v>2008</v>
      </c>
      <c r="T3375" t="s">
        <v>36</v>
      </c>
      <c r="U3375" t="s">
        <v>37</v>
      </c>
      <c r="V3375" t="s">
        <v>13618</v>
      </c>
    </row>
    <row r="3376" spans="2:27" x14ac:dyDescent="0.35">
      <c r="B3376">
        <v>3523</v>
      </c>
      <c r="C3376" t="s">
        <v>13421</v>
      </c>
      <c r="D3376" t="s">
        <v>13619</v>
      </c>
      <c r="E3376" t="s">
        <v>13620</v>
      </c>
      <c r="F3376" t="s">
        <v>7</v>
      </c>
      <c r="H3376" t="s">
        <v>13424</v>
      </c>
      <c r="K3376" t="s">
        <v>13621</v>
      </c>
      <c r="L3376" t="s">
        <v>44</v>
      </c>
      <c r="M3376" t="s">
        <v>13622</v>
      </c>
      <c r="N3376" t="s">
        <v>53</v>
      </c>
      <c r="P3376" t="s">
        <v>47</v>
      </c>
      <c r="Q3376">
        <v>2008</v>
      </c>
      <c r="T3376" t="s">
        <v>36</v>
      </c>
      <c r="U3376" t="s">
        <v>37</v>
      </c>
      <c r="V3376" t="s">
        <v>13623</v>
      </c>
    </row>
    <row r="3377" spans="2:27" x14ac:dyDescent="0.35">
      <c r="B3377">
        <v>3524</v>
      </c>
      <c r="C3377" t="s">
        <v>13176</v>
      </c>
      <c r="D3377" t="s">
        <v>13624</v>
      </c>
      <c r="E3377" t="s">
        <v>13625</v>
      </c>
      <c r="F3377" t="s">
        <v>1625</v>
      </c>
      <c r="H3377" t="s">
        <v>13179</v>
      </c>
      <c r="I3377" t="s">
        <v>13626</v>
      </c>
      <c r="K3377" t="s">
        <v>640</v>
      </c>
      <c r="L3377" t="s">
        <v>1620</v>
      </c>
      <c r="M3377" t="s">
        <v>13627</v>
      </c>
      <c r="N3377" t="s">
        <v>63</v>
      </c>
      <c r="P3377" t="s">
        <v>47</v>
      </c>
      <c r="Q3377">
        <v>2016</v>
      </c>
      <c r="T3377" t="s">
        <v>36</v>
      </c>
      <c r="U3377" t="s">
        <v>37</v>
      </c>
      <c r="V3377" t="s">
        <v>13628</v>
      </c>
    </row>
    <row r="3378" spans="2:27" x14ac:dyDescent="0.35">
      <c r="B3378">
        <v>3525</v>
      </c>
      <c r="C3378" t="s">
        <v>13196</v>
      </c>
      <c r="D3378" t="s">
        <v>13629</v>
      </c>
      <c r="E3378" t="s">
        <v>13630</v>
      </c>
      <c r="F3378" t="s">
        <v>7</v>
      </c>
      <c r="H3378" t="s">
        <v>13199</v>
      </c>
      <c r="K3378" t="s">
        <v>1648</v>
      </c>
      <c r="L3378" t="s">
        <v>1639</v>
      </c>
      <c r="M3378" t="s">
        <v>13631</v>
      </c>
      <c r="N3378" t="s">
        <v>63</v>
      </c>
      <c r="P3378" t="s">
        <v>47</v>
      </c>
      <c r="Q3378">
        <v>2012</v>
      </c>
      <c r="U3378" t="s">
        <v>37</v>
      </c>
      <c r="V3378" t="s">
        <v>13632</v>
      </c>
    </row>
    <row r="3379" spans="2:27" x14ac:dyDescent="0.35">
      <c r="B3379">
        <v>3526</v>
      </c>
      <c r="C3379" t="s">
        <v>13210</v>
      </c>
      <c r="D3379" t="s">
        <v>13633</v>
      </c>
      <c r="E3379" t="s">
        <v>13634</v>
      </c>
      <c r="F3379" t="s">
        <v>7</v>
      </c>
      <c r="H3379" t="s">
        <v>13213</v>
      </c>
      <c r="K3379" t="s">
        <v>13635</v>
      </c>
      <c r="L3379" t="s">
        <v>44</v>
      </c>
      <c r="M3379" t="s">
        <v>13636</v>
      </c>
      <c r="N3379" t="s">
        <v>53</v>
      </c>
      <c r="P3379" t="s">
        <v>47</v>
      </c>
      <c r="Q3379">
        <v>2012</v>
      </c>
      <c r="T3379" t="s">
        <v>36</v>
      </c>
      <c r="U3379" t="s">
        <v>37</v>
      </c>
      <c r="V3379" t="s">
        <v>13637</v>
      </c>
    </row>
    <row r="3380" spans="2:27" x14ac:dyDescent="0.35">
      <c r="B3380">
        <v>3527</v>
      </c>
      <c r="C3380" t="s">
        <v>13409</v>
      </c>
      <c r="D3380" t="s">
        <v>13638</v>
      </c>
      <c r="E3380" t="s">
        <v>13639</v>
      </c>
      <c r="F3380" t="s">
        <v>7</v>
      </c>
      <c r="H3380" t="s">
        <v>13412</v>
      </c>
      <c r="K3380" t="s">
        <v>1605</v>
      </c>
      <c r="L3380" t="s">
        <v>44</v>
      </c>
      <c r="M3380" t="s">
        <v>13640</v>
      </c>
      <c r="N3380" t="s">
        <v>319</v>
      </c>
      <c r="P3380" t="s">
        <v>47</v>
      </c>
      <c r="Q3380">
        <v>2000</v>
      </c>
      <c r="R3380">
        <v>2000</v>
      </c>
      <c r="U3380" t="s">
        <v>37</v>
      </c>
      <c r="V3380" t="s">
        <v>13641</v>
      </c>
    </row>
    <row r="3381" spans="2:27" x14ac:dyDescent="0.35">
      <c r="B3381">
        <v>3528</v>
      </c>
      <c r="C3381" t="s">
        <v>13409</v>
      </c>
      <c r="D3381" t="s">
        <v>13642</v>
      </c>
      <c r="E3381" t="s">
        <v>13639</v>
      </c>
      <c r="F3381" t="s">
        <v>7</v>
      </c>
      <c r="H3381" t="s">
        <v>13412</v>
      </c>
      <c r="K3381" t="s">
        <v>5909</v>
      </c>
      <c r="L3381" t="s">
        <v>44</v>
      </c>
      <c r="M3381" t="s">
        <v>13643</v>
      </c>
      <c r="N3381" t="s">
        <v>134</v>
      </c>
      <c r="P3381" t="s">
        <v>54</v>
      </c>
      <c r="Q3381">
        <v>2013</v>
      </c>
      <c r="S3381">
        <f>2020</f>
        <v>2020</v>
      </c>
      <c r="T3381" t="s">
        <v>36</v>
      </c>
      <c r="U3381" t="s">
        <v>37</v>
      </c>
      <c r="V3381" t="s">
        <v>13644</v>
      </c>
      <c r="W3381" t="s">
        <v>2923</v>
      </c>
      <c r="X3381" t="s">
        <v>2201</v>
      </c>
      <c r="Y3381">
        <v>20</v>
      </c>
      <c r="Z3381">
        <v>1990</v>
      </c>
      <c r="AA3381">
        <v>2020</v>
      </c>
    </row>
    <row r="3382" spans="2:27" x14ac:dyDescent="0.35">
      <c r="B3382">
        <v>3529</v>
      </c>
      <c r="C3382" t="s">
        <v>13409</v>
      </c>
      <c r="D3382" t="s">
        <v>13645</v>
      </c>
      <c r="E3382" t="s">
        <v>13646</v>
      </c>
      <c r="F3382" t="s">
        <v>7</v>
      </c>
      <c r="H3382" t="s">
        <v>13412</v>
      </c>
      <c r="K3382" t="s">
        <v>542</v>
      </c>
      <c r="L3382" t="s">
        <v>44</v>
      </c>
      <c r="M3382" t="s">
        <v>13647</v>
      </c>
      <c r="N3382" t="s">
        <v>117</v>
      </c>
      <c r="P3382" t="s">
        <v>47</v>
      </c>
      <c r="Q3382">
        <v>2014</v>
      </c>
      <c r="T3382" t="s">
        <v>36</v>
      </c>
      <c r="U3382" t="s">
        <v>37</v>
      </c>
      <c r="V3382" t="s">
        <v>13648</v>
      </c>
    </row>
    <row r="3383" spans="2:27" x14ac:dyDescent="0.35">
      <c r="B3383">
        <v>3530</v>
      </c>
      <c r="C3383" t="s">
        <v>13409</v>
      </c>
      <c r="D3383" t="s">
        <v>13649</v>
      </c>
      <c r="E3383" t="s">
        <v>13650</v>
      </c>
      <c r="F3383" t="s">
        <v>7</v>
      </c>
      <c r="H3383" t="s">
        <v>13412</v>
      </c>
      <c r="K3383" t="s">
        <v>12865</v>
      </c>
      <c r="L3383" t="s">
        <v>294</v>
      </c>
      <c r="M3383" t="s">
        <v>13651</v>
      </c>
      <c r="N3383" t="s">
        <v>532</v>
      </c>
      <c r="P3383" t="s">
        <v>47</v>
      </c>
      <c r="Q3383">
        <v>2017</v>
      </c>
      <c r="T3383" t="s">
        <v>36</v>
      </c>
      <c r="U3383" t="s">
        <v>37</v>
      </c>
      <c r="V3383" t="s">
        <v>13652</v>
      </c>
    </row>
    <row r="3384" spans="2:27" x14ac:dyDescent="0.35">
      <c r="B3384">
        <v>3531</v>
      </c>
      <c r="C3384" t="s">
        <v>13176</v>
      </c>
      <c r="D3384" t="s">
        <v>13653</v>
      </c>
      <c r="E3384" t="s">
        <v>13654</v>
      </c>
      <c r="F3384" t="s">
        <v>7</v>
      </c>
      <c r="H3384" t="s">
        <v>13179</v>
      </c>
      <c r="K3384" t="s">
        <v>1781</v>
      </c>
      <c r="L3384" t="s">
        <v>44</v>
      </c>
      <c r="M3384" t="s">
        <v>13655</v>
      </c>
      <c r="N3384" t="s">
        <v>675</v>
      </c>
      <c r="P3384" t="s">
        <v>47</v>
      </c>
      <c r="Q3384">
        <v>1991</v>
      </c>
      <c r="T3384" t="s">
        <v>36</v>
      </c>
      <c r="U3384" t="s">
        <v>37</v>
      </c>
      <c r="V3384" t="s">
        <v>13656</v>
      </c>
    </row>
    <row r="3385" spans="2:27" x14ac:dyDescent="0.35">
      <c r="B3385">
        <v>3532</v>
      </c>
      <c r="C3385" t="s">
        <v>13409</v>
      </c>
      <c r="D3385" t="s">
        <v>13657</v>
      </c>
      <c r="E3385" t="s">
        <v>13658</v>
      </c>
      <c r="F3385" t="s">
        <v>7</v>
      </c>
      <c r="H3385" t="s">
        <v>13412</v>
      </c>
      <c r="K3385" t="s">
        <v>8958</v>
      </c>
      <c r="L3385" t="s">
        <v>44</v>
      </c>
      <c r="M3385" t="s">
        <v>13659</v>
      </c>
      <c r="N3385" t="s">
        <v>117</v>
      </c>
      <c r="P3385" t="s">
        <v>47</v>
      </c>
      <c r="Q3385">
        <v>2008</v>
      </c>
      <c r="T3385" t="s">
        <v>36</v>
      </c>
      <c r="U3385" t="s">
        <v>37</v>
      </c>
      <c r="V3385" t="s">
        <v>13660</v>
      </c>
    </row>
    <row r="3386" spans="2:27" x14ac:dyDescent="0.35">
      <c r="B3386">
        <v>3533</v>
      </c>
      <c r="C3386" t="s">
        <v>13661</v>
      </c>
      <c r="D3386" t="s">
        <v>13662</v>
      </c>
      <c r="E3386" t="s">
        <v>13663</v>
      </c>
      <c r="F3386" t="s">
        <v>7</v>
      </c>
      <c r="H3386" t="s">
        <v>13664</v>
      </c>
      <c r="K3386" t="s">
        <v>385</v>
      </c>
      <c r="L3386" t="s">
        <v>44</v>
      </c>
      <c r="N3386" t="s">
        <v>134</v>
      </c>
      <c r="P3386" t="s">
        <v>47</v>
      </c>
      <c r="Q3386">
        <v>2013</v>
      </c>
      <c r="T3386" t="s">
        <v>36</v>
      </c>
      <c r="U3386" t="s">
        <v>37</v>
      </c>
      <c r="V3386" t="s">
        <v>13665</v>
      </c>
    </row>
    <row r="3387" spans="2:27" x14ac:dyDescent="0.35">
      <c r="B3387">
        <v>3534</v>
      </c>
      <c r="C3387" t="s">
        <v>13661</v>
      </c>
      <c r="D3387" t="s">
        <v>13666</v>
      </c>
      <c r="E3387" t="s">
        <v>13667</v>
      </c>
      <c r="F3387" t="s">
        <v>7</v>
      </c>
      <c r="H3387" t="s">
        <v>13664</v>
      </c>
      <c r="K3387" t="s">
        <v>1605</v>
      </c>
      <c r="L3387" t="s">
        <v>44</v>
      </c>
      <c r="N3387" t="s">
        <v>134</v>
      </c>
      <c r="P3387" t="s">
        <v>47</v>
      </c>
      <c r="Q3387">
        <v>2009</v>
      </c>
      <c r="T3387" t="s">
        <v>36</v>
      </c>
      <c r="U3387" t="s">
        <v>37</v>
      </c>
      <c r="V3387" t="s">
        <v>13668</v>
      </c>
    </row>
    <row r="3388" spans="2:27" x14ac:dyDescent="0.35">
      <c r="B3388">
        <v>3535</v>
      </c>
      <c r="C3388" t="s">
        <v>13210</v>
      </c>
      <c r="D3388" t="s">
        <v>13669</v>
      </c>
      <c r="E3388" t="s">
        <v>13670</v>
      </c>
      <c r="F3388" t="s">
        <v>7</v>
      </c>
      <c r="H3388" t="s">
        <v>13213</v>
      </c>
      <c r="K3388" t="s">
        <v>9873</v>
      </c>
      <c r="L3388" t="s">
        <v>32</v>
      </c>
      <c r="M3388" t="s">
        <v>13671</v>
      </c>
      <c r="N3388" t="s">
        <v>34</v>
      </c>
      <c r="P3388" t="s">
        <v>47</v>
      </c>
      <c r="Q3388">
        <v>2009</v>
      </c>
      <c r="T3388" t="s">
        <v>36</v>
      </c>
      <c r="U3388" t="s">
        <v>37</v>
      </c>
      <c r="V3388" t="s">
        <v>13672</v>
      </c>
    </row>
    <row r="3389" spans="2:27" x14ac:dyDescent="0.35">
      <c r="B3389">
        <v>3536</v>
      </c>
      <c r="C3389" t="s">
        <v>13673</v>
      </c>
      <c r="D3389" t="s">
        <v>13674</v>
      </c>
      <c r="E3389" t="s">
        <v>13675</v>
      </c>
      <c r="F3389" t="s">
        <v>7</v>
      </c>
      <c r="H3389" t="s">
        <v>13676</v>
      </c>
      <c r="K3389" t="s">
        <v>648</v>
      </c>
      <c r="L3389" t="s">
        <v>44</v>
      </c>
      <c r="M3389" t="s">
        <v>13677</v>
      </c>
      <c r="N3389" t="s">
        <v>134</v>
      </c>
      <c r="P3389" t="s">
        <v>47</v>
      </c>
      <c r="Q3389">
        <v>2009</v>
      </c>
      <c r="T3389" t="s">
        <v>36</v>
      </c>
      <c r="U3389" t="s">
        <v>13678</v>
      </c>
      <c r="V3389" t="s">
        <v>13679</v>
      </c>
    </row>
    <row r="3390" spans="2:27" x14ac:dyDescent="0.35">
      <c r="B3390">
        <v>3537</v>
      </c>
      <c r="C3390" t="s">
        <v>13673</v>
      </c>
      <c r="D3390" t="s">
        <v>13680</v>
      </c>
      <c r="E3390" t="s">
        <v>13681</v>
      </c>
      <c r="F3390" t="s">
        <v>7</v>
      </c>
      <c r="H3390" t="s">
        <v>13676</v>
      </c>
      <c r="K3390" t="s">
        <v>13682</v>
      </c>
      <c r="L3390" t="s">
        <v>44</v>
      </c>
      <c r="M3390" t="s">
        <v>13683</v>
      </c>
      <c r="N3390" t="s">
        <v>134</v>
      </c>
      <c r="P3390" t="s">
        <v>47</v>
      </c>
      <c r="Q3390">
        <v>2013</v>
      </c>
      <c r="T3390" t="s">
        <v>36</v>
      </c>
      <c r="U3390" t="s">
        <v>37</v>
      </c>
      <c r="V3390" t="s">
        <v>13684</v>
      </c>
    </row>
    <row r="3391" spans="2:27" x14ac:dyDescent="0.35">
      <c r="B3391">
        <v>3538</v>
      </c>
      <c r="C3391" t="s">
        <v>13685</v>
      </c>
      <c r="D3391" t="s">
        <v>13686</v>
      </c>
      <c r="E3391" t="s">
        <v>13687</v>
      </c>
      <c r="F3391" t="s">
        <v>7</v>
      </c>
      <c r="H3391" t="s">
        <v>13688</v>
      </c>
      <c r="K3391" t="s">
        <v>265</v>
      </c>
      <c r="L3391" t="s">
        <v>44</v>
      </c>
      <c r="M3391" t="s">
        <v>1252</v>
      </c>
      <c r="N3391" t="s">
        <v>36</v>
      </c>
      <c r="P3391" t="s">
        <v>47</v>
      </c>
      <c r="Q3391">
        <v>2009</v>
      </c>
      <c r="S3391">
        <v>2035</v>
      </c>
      <c r="U3391" t="s">
        <v>37</v>
      </c>
      <c r="V3391" t="s">
        <v>13689</v>
      </c>
    </row>
    <row r="3392" spans="2:27" x14ac:dyDescent="0.35">
      <c r="B3392">
        <v>3539</v>
      </c>
      <c r="C3392" t="s">
        <v>13210</v>
      </c>
      <c r="D3392" t="s">
        <v>13690</v>
      </c>
      <c r="E3392" t="s">
        <v>13691</v>
      </c>
      <c r="F3392" t="s">
        <v>7</v>
      </c>
      <c r="H3392" t="s">
        <v>13213</v>
      </c>
      <c r="K3392" t="s">
        <v>13340</v>
      </c>
      <c r="L3392" t="s">
        <v>294</v>
      </c>
      <c r="M3392" t="s">
        <v>13692</v>
      </c>
      <c r="N3392" t="s">
        <v>532</v>
      </c>
      <c r="P3392" t="s">
        <v>47</v>
      </c>
      <c r="Q3392">
        <v>2008</v>
      </c>
      <c r="T3392" t="s">
        <v>36</v>
      </c>
      <c r="U3392" t="s">
        <v>37</v>
      </c>
      <c r="V3392" t="s">
        <v>13693</v>
      </c>
    </row>
    <row r="3393" spans="2:22" x14ac:dyDescent="0.35">
      <c r="B3393">
        <v>3540</v>
      </c>
      <c r="C3393" t="s">
        <v>13189</v>
      </c>
      <c r="D3393" t="s">
        <v>13694</v>
      </c>
      <c r="E3393" t="s">
        <v>13695</v>
      </c>
      <c r="F3393" t="s">
        <v>7</v>
      </c>
      <c r="H3393" t="s">
        <v>13192</v>
      </c>
      <c r="K3393" t="s">
        <v>8958</v>
      </c>
      <c r="L3393" t="s">
        <v>44</v>
      </c>
      <c r="M3393" t="s">
        <v>13341</v>
      </c>
      <c r="N3393" t="s">
        <v>63</v>
      </c>
      <c r="P3393" t="s">
        <v>47</v>
      </c>
      <c r="Q3393">
        <v>1991</v>
      </c>
      <c r="U3393" t="s">
        <v>37</v>
      </c>
      <c r="V3393" t="s">
        <v>13696</v>
      </c>
    </row>
    <row r="3394" spans="2:22" x14ac:dyDescent="0.35">
      <c r="B3394">
        <v>3541</v>
      </c>
      <c r="C3394" t="s">
        <v>13697</v>
      </c>
      <c r="D3394" t="s">
        <v>13698</v>
      </c>
      <c r="E3394" t="s">
        <v>13699</v>
      </c>
      <c r="F3394" t="s">
        <v>7</v>
      </c>
      <c r="H3394" t="s">
        <v>13700</v>
      </c>
      <c r="K3394" t="s">
        <v>8157</v>
      </c>
      <c r="L3394" t="s">
        <v>44</v>
      </c>
      <c r="M3394" t="s">
        <v>551</v>
      </c>
      <c r="N3394" t="s">
        <v>36</v>
      </c>
      <c r="P3394" t="s">
        <v>47</v>
      </c>
      <c r="Q3394">
        <v>2007</v>
      </c>
      <c r="U3394" t="s">
        <v>37</v>
      </c>
      <c r="V3394" t="s">
        <v>13701</v>
      </c>
    </row>
    <row r="3395" spans="2:22" x14ac:dyDescent="0.35">
      <c r="B3395">
        <v>3542</v>
      </c>
      <c r="C3395" t="s">
        <v>13702</v>
      </c>
      <c r="D3395" t="s">
        <v>13703</v>
      </c>
      <c r="E3395" t="s">
        <v>13704</v>
      </c>
      <c r="F3395" t="s">
        <v>7</v>
      </c>
      <c r="H3395" t="s">
        <v>13705</v>
      </c>
      <c r="K3395" t="s">
        <v>8174</v>
      </c>
      <c r="L3395" t="s">
        <v>44</v>
      </c>
      <c r="M3395" t="s">
        <v>13706</v>
      </c>
      <c r="N3395" t="s">
        <v>13707</v>
      </c>
      <c r="P3395" t="s">
        <v>54</v>
      </c>
      <c r="Q3395">
        <v>2007</v>
      </c>
      <c r="R3395">
        <v>2007</v>
      </c>
      <c r="S3395">
        <v>2009</v>
      </c>
      <c r="T3395" t="s">
        <v>36</v>
      </c>
      <c r="U3395" t="s">
        <v>37</v>
      </c>
      <c r="V3395" t="s">
        <v>13708</v>
      </c>
    </row>
    <row r="3396" spans="2:22" x14ac:dyDescent="0.35">
      <c r="B3396">
        <v>3543</v>
      </c>
      <c r="C3396" t="s">
        <v>13488</v>
      </c>
      <c r="D3396" t="s">
        <v>13709</v>
      </c>
      <c r="E3396" t="s">
        <v>13710</v>
      </c>
      <c r="F3396" t="s">
        <v>7</v>
      </c>
      <c r="H3396" t="s">
        <v>13491</v>
      </c>
      <c r="K3396" t="s">
        <v>13711</v>
      </c>
      <c r="L3396" t="s">
        <v>44</v>
      </c>
      <c r="M3396" t="s">
        <v>13712</v>
      </c>
      <c r="N3396" t="s">
        <v>117</v>
      </c>
      <c r="P3396" t="s">
        <v>47</v>
      </c>
      <c r="Q3396">
        <v>2018</v>
      </c>
      <c r="R3396">
        <v>2019</v>
      </c>
      <c r="T3396" t="s">
        <v>36</v>
      </c>
      <c r="U3396" t="s">
        <v>37</v>
      </c>
      <c r="V3396" t="s">
        <v>13713</v>
      </c>
    </row>
    <row r="3397" spans="2:22" x14ac:dyDescent="0.35">
      <c r="B3397">
        <v>3544</v>
      </c>
      <c r="C3397" t="s">
        <v>13189</v>
      </c>
      <c r="D3397" t="s">
        <v>13714</v>
      </c>
      <c r="E3397" t="s">
        <v>13715</v>
      </c>
      <c r="F3397" t="s">
        <v>7</v>
      </c>
      <c r="H3397" t="s">
        <v>13192</v>
      </c>
      <c r="K3397" t="s">
        <v>2247</v>
      </c>
      <c r="L3397" t="s">
        <v>13716</v>
      </c>
      <c r="M3397" t="s">
        <v>13717</v>
      </c>
      <c r="N3397" t="s">
        <v>117</v>
      </c>
      <c r="P3397" t="s">
        <v>47</v>
      </c>
      <c r="Q3397">
        <v>1999</v>
      </c>
      <c r="T3397" t="s">
        <v>36</v>
      </c>
      <c r="U3397" t="s">
        <v>37</v>
      </c>
      <c r="V3397" t="s">
        <v>13718</v>
      </c>
    </row>
    <row r="3398" spans="2:22" x14ac:dyDescent="0.35">
      <c r="B3398">
        <v>3545</v>
      </c>
      <c r="C3398" t="s">
        <v>13204</v>
      </c>
      <c r="D3398" t="s">
        <v>13719</v>
      </c>
      <c r="E3398" t="s">
        <v>13720</v>
      </c>
      <c r="F3398" t="s">
        <v>7</v>
      </c>
      <c r="H3398" t="s">
        <v>13207</v>
      </c>
      <c r="K3398" t="s">
        <v>74</v>
      </c>
      <c r="L3398" t="s">
        <v>294</v>
      </c>
      <c r="M3398" t="s">
        <v>13721</v>
      </c>
      <c r="N3398" t="s">
        <v>98</v>
      </c>
      <c r="P3398" t="s">
        <v>47</v>
      </c>
      <c r="Q3398">
        <v>2018</v>
      </c>
      <c r="T3398" t="s">
        <v>36</v>
      </c>
      <c r="U3398" t="s">
        <v>37</v>
      </c>
      <c r="V3398" t="s">
        <v>13722</v>
      </c>
    </row>
    <row r="3399" spans="2:22" x14ac:dyDescent="0.35">
      <c r="B3399">
        <v>3546</v>
      </c>
      <c r="C3399" t="s">
        <v>13210</v>
      </c>
      <c r="D3399" t="s">
        <v>13723</v>
      </c>
      <c r="E3399" t="s">
        <v>13724</v>
      </c>
      <c r="F3399" t="s">
        <v>273</v>
      </c>
      <c r="H3399" t="s">
        <v>13213</v>
      </c>
      <c r="I3399" t="s">
        <v>13725</v>
      </c>
      <c r="K3399" t="s">
        <v>385</v>
      </c>
      <c r="L3399" t="s">
        <v>44</v>
      </c>
      <c r="M3399" t="s">
        <v>13726</v>
      </c>
      <c r="N3399" t="s">
        <v>134</v>
      </c>
      <c r="P3399" t="s">
        <v>54</v>
      </c>
      <c r="Q3399">
        <v>2013</v>
      </c>
      <c r="T3399" t="s">
        <v>36</v>
      </c>
      <c r="U3399" t="s">
        <v>13727</v>
      </c>
      <c r="V3399" t="s">
        <v>13728</v>
      </c>
    </row>
    <row r="3400" spans="2:22" x14ac:dyDescent="0.35">
      <c r="B3400">
        <v>3547</v>
      </c>
      <c r="C3400" t="s">
        <v>13176</v>
      </c>
      <c r="D3400" t="s">
        <v>13729</v>
      </c>
      <c r="E3400" t="s">
        <v>13730</v>
      </c>
      <c r="F3400" t="s">
        <v>7</v>
      </c>
      <c r="H3400" t="s">
        <v>13179</v>
      </c>
      <c r="K3400" t="s">
        <v>13731</v>
      </c>
      <c r="L3400" t="s">
        <v>32</v>
      </c>
      <c r="M3400" t="s">
        <v>13732</v>
      </c>
      <c r="N3400" t="s">
        <v>473</v>
      </c>
      <c r="P3400" t="s">
        <v>54</v>
      </c>
      <c r="Q3400">
        <v>2008</v>
      </c>
      <c r="T3400" t="s">
        <v>36</v>
      </c>
      <c r="U3400" t="s">
        <v>37</v>
      </c>
      <c r="V3400" t="s">
        <v>13733</v>
      </c>
    </row>
    <row r="3401" spans="2:22" x14ac:dyDescent="0.35">
      <c r="B3401">
        <v>3548</v>
      </c>
      <c r="C3401" t="s">
        <v>13210</v>
      </c>
      <c r="D3401" t="s">
        <v>13734</v>
      </c>
      <c r="E3401" t="s">
        <v>13735</v>
      </c>
      <c r="F3401" t="s">
        <v>1625</v>
      </c>
      <c r="H3401" t="s">
        <v>13213</v>
      </c>
      <c r="K3401" t="s">
        <v>503</v>
      </c>
      <c r="L3401" t="s">
        <v>258</v>
      </c>
      <c r="M3401" t="s">
        <v>13736</v>
      </c>
      <c r="N3401" t="s">
        <v>63</v>
      </c>
      <c r="P3401" t="s">
        <v>47</v>
      </c>
      <c r="Q3401">
        <v>2017</v>
      </c>
      <c r="T3401" t="s">
        <v>36</v>
      </c>
      <c r="U3401" t="s">
        <v>37</v>
      </c>
      <c r="V3401" t="s">
        <v>13737</v>
      </c>
    </row>
    <row r="3402" spans="2:22" x14ac:dyDescent="0.35">
      <c r="B3402">
        <v>3549</v>
      </c>
      <c r="C3402" t="s">
        <v>13147</v>
      </c>
      <c r="D3402" t="s">
        <v>13738</v>
      </c>
      <c r="E3402" t="s">
        <v>13739</v>
      </c>
      <c r="F3402" t="s">
        <v>7</v>
      </c>
      <c r="H3402" t="s">
        <v>13150</v>
      </c>
      <c r="K3402" t="s">
        <v>265</v>
      </c>
      <c r="L3402" t="s">
        <v>44</v>
      </c>
      <c r="M3402" t="s">
        <v>551</v>
      </c>
      <c r="N3402" t="s">
        <v>36</v>
      </c>
      <c r="P3402" t="s">
        <v>47</v>
      </c>
      <c r="Q3402">
        <v>2005</v>
      </c>
      <c r="U3402" t="s">
        <v>1521</v>
      </c>
      <c r="V3402" t="s">
        <v>13740</v>
      </c>
    </row>
    <row r="3403" spans="2:22" x14ac:dyDescent="0.35">
      <c r="B3403">
        <v>3550</v>
      </c>
      <c r="C3403" t="s">
        <v>13210</v>
      </c>
      <c r="D3403" t="s">
        <v>13741</v>
      </c>
      <c r="E3403" t="s">
        <v>13742</v>
      </c>
      <c r="F3403" t="s">
        <v>7</v>
      </c>
      <c r="H3403" t="s">
        <v>13213</v>
      </c>
      <c r="K3403" t="s">
        <v>3740</v>
      </c>
      <c r="L3403" t="s">
        <v>294</v>
      </c>
      <c r="M3403" t="s">
        <v>13743</v>
      </c>
      <c r="N3403" t="s">
        <v>63</v>
      </c>
      <c r="P3403" t="s">
        <v>47</v>
      </c>
      <c r="Q3403">
        <v>2016</v>
      </c>
      <c r="T3403" t="s">
        <v>36</v>
      </c>
      <c r="U3403" t="s">
        <v>676</v>
      </c>
      <c r="V3403" t="s">
        <v>13744</v>
      </c>
    </row>
    <row r="3404" spans="2:22" x14ac:dyDescent="0.35">
      <c r="B3404">
        <v>3551</v>
      </c>
      <c r="C3404" t="s">
        <v>13745</v>
      </c>
      <c r="D3404" t="s">
        <v>13746</v>
      </c>
      <c r="E3404" t="s">
        <v>13747</v>
      </c>
      <c r="F3404" t="s">
        <v>7</v>
      </c>
      <c r="H3404" t="s">
        <v>13748</v>
      </c>
      <c r="K3404" t="s">
        <v>265</v>
      </c>
      <c r="L3404" t="s">
        <v>44</v>
      </c>
      <c r="M3404" t="s">
        <v>551</v>
      </c>
      <c r="N3404" t="s">
        <v>2102</v>
      </c>
      <c r="P3404" t="s">
        <v>47</v>
      </c>
      <c r="Q3404">
        <v>2011</v>
      </c>
      <c r="U3404" t="s">
        <v>37</v>
      </c>
      <c r="V3404" t="s">
        <v>13749</v>
      </c>
    </row>
    <row r="3405" spans="2:22" x14ac:dyDescent="0.35">
      <c r="B3405">
        <v>3552</v>
      </c>
      <c r="C3405" t="s">
        <v>13421</v>
      </c>
      <c r="D3405" t="s">
        <v>13750</v>
      </c>
      <c r="E3405" t="s">
        <v>13751</v>
      </c>
      <c r="F3405" t="s">
        <v>7</v>
      </c>
      <c r="H3405" t="s">
        <v>13424</v>
      </c>
      <c r="K3405" t="s">
        <v>484</v>
      </c>
      <c r="L3405" t="s">
        <v>842</v>
      </c>
      <c r="M3405" t="s">
        <v>13752</v>
      </c>
      <c r="N3405" t="s">
        <v>319</v>
      </c>
      <c r="P3405" t="s">
        <v>47</v>
      </c>
      <c r="Q3405">
        <v>2006</v>
      </c>
      <c r="T3405" t="s">
        <v>36</v>
      </c>
      <c r="U3405" t="s">
        <v>676</v>
      </c>
      <c r="V3405" t="s">
        <v>13753</v>
      </c>
    </row>
    <row r="3406" spans="2:22" x14ac:dyDescent="0.35">
      <c r="B3406">
        <v>3553</v>
      </c>
      <c r="C3406" t="s">
        <v>13176</v>
      </c>
      <c r="D3406" t="s">
        <v>13754</v>
      </c>
      <c r="E3406" t="s">
        <v>13755</v>
      </c>
      <c r="F3406" t="s">
        <v>7</v>
      </c>
      <c r="H3406" t="s">
        <v>13179</v>
      </c>
      <c r="K3406" t="s">
        <v>4130</v>
      </c>
      <c r="L3406" t="s">
        <v>32</v>
      </c>
      <c r="M3406" t="s">
        <v>13756</v>
      </c>
      <c r="N3406" t="s">
        <v>34</v>
      </c>
      <c r="P3406" t="s">
        <v>54</v>
      </c>
      <c r="Q3406">
        <v>2004</v>
      </c>
      <c r="T3406" t="s">
        <v>36</v>
      </c>
      <c r="U3406" t="s">
        <v>37</v>
      </c>
      <c r="V3406" t="s">
        <v>13757</v>
      </c>
    </row>
    <row r="3407" spans="2:22" x14ac:dyDescent="0.35">
      <c r="B3407">
        <v>3554</v>
      </c>
      <c r="C3407" t="s">
        <v>13189</v>
      </c>
      <c r="D3407" t="s">
        <v>13758</v>
      </c>
      <c r="E3407" t="s">
        <v>13759</v>
      </c>
      <c r="F3407" t="s">
        <v>7</v>
      </c>
      <c r="H3407" t="s">
        <v>13192</v>
      </c>
      <c r="K3407" t="s">
        <v>13760</v>
      </c>
      <c r="L3407" t="s">
        <v>44</v>
      </c>
      <c r="N3407" t="s">
        <v>2102</v>
      </c>
      <c r="P3407" t="s">
        <v>47</v>
      </c>
      <c r="Q3407">
        <v>2019</v>
      </c>
      <c r="T3407" t="s">
        <v>36</v>
      </c>
      <c r="U3407" t="s">
        <v>37</v>
      </c>
      <c r="V3407" t="s">
        <v>13761</v>
      </c>
    </row>
    <row r="3408" spans="2:22" x14ac:dyDescent="0.35">
      <c r="B3408">
        <v>3555</v>
      </c>
      <c r="C3408" t="s">
        <v>13295</v>
      </c>
      <c r="D3408" t="s">
        <v>13762</v>
      </c>
      <c r="E3408" t="s">
        <v>13763</v>
      </c>
      <c r="F3408" t="s">
        <v>7</v>
      </c>
      <c r="H3408" t="s">
        <v>13298</v>
      </c>
      <c r="K3408" t="s">
        <v>8174</v>
      </c>
      <c r="L3408" t="s">
        <v>44</v>
      </c>
      <c r="N3408" t="s">
        <v>13707</v>
      </c>
      <c r="P3408" t="s">
        <v>47</v>
      </c>
      <c r="Q3408">
        <v>2012</v>
      </c>
      <c r="T3408" t="s">
        <v>36</v>
      </c>
      <c r="U3408" t="s">
        <v>37</v>
      </c>
      <c r="V3408" t="s">
        <v>13764</v>
      </c>
    </row>
    <row r="3409" spans="2:27" x14ac:dyDescent="0.35">
      <c r="B3409">
        <v>3556</v>
      </c>
      <c r="C3409" t="s">
        <v>13488</v>
      </c>
      <c r="D3409" t="s">
        <v>13765</v>
      </c>
      <c r="E3409" t="s">
        <v>13766</v>
      </c>
      <c r="F3409" t="s">
        <v>7</v>
      </c>
      <c r="H3409" t="s">
        <v>13491</v>
      </c>
      <c r="K3409" t="s">
        <v>648</v>
      </c>
      <c r="L3409" t="s">
        <v>44</v>
      </c>
      <c r="M3409" t="s">
        <v>13767</v>
      </c>
      <c r="N3409" t="s">
        <v>134</v>
      </c>
      <c r="P3409" t="s">
        <v>47</v>
      </c>
      <c r="Q3409">
        <v>2016</v>
      </c>
      <c r="T3409" t="s">
        <v>36</v>
      </c>
      <c r="U3409" t="s">
        <v>365</v>
      </c>
      <c r="V3409" t="s">
        <v>13768</v>
      </c>
    </row>
    <row r="3410" spans="2:27" x14ac:dyDescent="0.35">
      <c r="B3410">
        <v>3557</v>
      </c>
      <c r="C3410" t="s">
        <v>13697</v>
      </c>
      <c r="D3410" t="s">
        <v>13769</v>
      </c>
      <c r="E3410" t="s">
        <v>13770</v>
      </c>
      <c r="F3410" t="s">
        <v>7</v>
      </c>
      <c r="H3410" t="s">
        <v>13700</v>
      </c>
      <c r="K3410" t="s">
        <v>8174</v>
      </c>
      <c r="L3410" t="s">
        <v>44</v>
      </c>
      <c r="M3410" t="s">
        <v>13771</v>
      </c>
      <c r="N3410" t="s">
        <v>13707</v>
      </c>
      <c r="P3410" t="s">
        <v>47</v>
      </c>
      <c r="Q3410">
        <v>2015</v>
      </c>
      <c r="T3410" t="s">
        <v>36</v>
      </c>
      <c r="U3410" t="s">
        <v>365</v>
      </c>
      <c r="V3410" t="s">
        <v>13772</v>
      </c>
    </row>
    <row r="3411" spans="2:27" x14ac:dyDescent="0.35">
      <c r="B3411">
        <v>3558</v>
      </c>
      <c r="C3411" t="s">
        <v>13773</v>
      </c>
      <c r="D3411" t="s">
        <v>13774</v>
      </c>
      <c r="E3411" t="s">
        <v>13775</v>
      </c>
      <c r="F3411" t="s">
        <v>7</v>
      </c>
      <c r="H3411" t="s">
        <v>13776</v>
      </c>
      <c r="K3411" t="s">
        <v>1605</v>
      </c>
      <c r="L3411" t="s">
        <v>44</v>
      </c>
      <c r="N3411" t="s">
        <v>134</v>
      </c>
      <c r="P3411" t="s">
        <v>47</v>
      </c>
      <c r="Q3411">
        <v>2015</v>
      </c>
      <c r="T3411" t="s">
        <v>36</v>
      </c>
      <c r="U3411" t="s">
        <v>37</v>
      </c>
      <c r="V3411" t="s">
        <v>13777</v>
      </c>
    </row>
    <row r="3412" spans="2:27" ht="43.5" x14ac:dyDescent="0.35">
      <c r="B3412">
        <v>3559</v>
      </c>
      <c r="C3412" t="s">
        <v>13176</v>
      </c>
      <c r="D3412" t="s">
        <v>13778</v>
      </c>
      <c r="E3412" t="s">
        <v>2183</v>
      </c>
      <c r="F3412" t="s">
        <v>7</v>
      </c>
      <c r="H3412" t="s">
        <v>13179</v>
      </c>
      <c r="K3412" t="s">
        <v>5909</v>
      </c>
      <c r="L3412" t="s">
        <v>44</v>
      </c>
      <c r="M3412" t="s">
        <v>13779</v>
      </c>
      <c r="N3412" t="s">
        <v>532</v>
      </c>
      <c r="P3412" t="s">
        <v>47</v>
      </c>
      <c r="Q3412">
        <v>2017</v>
      </c>
      <c r="R3412">
        <v>2018</v>
      </c>
      <c r="S3412">
        <f>2030</f>
        <v>2030</v>
      </c>
      <c r="T3412" t="s">
        <v>36</v>
      </c>
      <c r="U3412" t="s">
        <v>37</v>
      </c>
      <c r="V3412" s="1" t="s">
        <v>13780</v>
      </c>
      <c r="W3412" t="s">
        <v>13781</v>
      </c>
      <c r="X3412" t="s">
        <v>2201</v>
      </c>
      <c r="Y3412">
        <v>40</v>
      </c>
      <c r="Z3412">
        <v>1990</v>
      </c>
      <c r="AA3412">
        <v>2030</v>
      </c>
    </row>
    <row r="3413" spans="2:27" x14ac:dyDescent="0.35">
      <c r="B3413">
        <v>3560</v>
      </c>
      <c r="C3413" t="s">
        <v>13189</v>
      </c>
      <c r="D3413" t="s">
        <v>13782</v>
      </c>
      <c r="E3413" t="s">
        <v>2183</v>
      </c>
      <c r="F3413" t="s">
        <v>7</v>
      </c>
      <c r="H3413" t="s">
        <v>13192</v>
      </c>
      <c r="K3413" t="s">
        <v>8174</v>
      </c>
      <c r="L3413" t="s">
        <v>44</v>
      </c>
      <c r="M3413" t="s">
        <v>13783</v>
      </c>
      <c r="N3413" t="s">
        <v>13707</v>
      </c>
      <c r="P3413" t="s">
        <v>47</v>
      </c>
      <c r="Q3413">
        <v>2014</v>
      </c>
      <c r="T3413" t="s">
        <v>36</v>
      </c>
      <c r="U3413" t="s">
        <v>37</v>
      </c>
      <c r="V3413" t="s">
        <v>13784</v>
      </c>
    </row>
    <row r="3414" spans="2:27" x14ac:dyDescent="0.35">
      <c r="B3414">
        <v>3561</v>
      </c>
      <c r="C3414" t="s">
        <v>13300</v>
      </c>
      <c r="D3414" t="s">
        <v>13785</v>
      </c>
      <c r="E3414" t="s">
        <v>2183</v>
      </c>
      <c r="F3414" t="s">
        <v>7</v>
      </c>
      <c r="H3414" t="s">
        <v>13303</v>
      </c>
      <c r="K3414" t="s">
        <v>8174</v>
      </c>
      <c r="L3414" t="s">
        <v>44</v>
      </c>
      <c r="M3414" t="s">
        <v>13786</v>
      </c>
      <c r="N3414" t="s">
        <v>13707</v>
      </c>
      <c r="P3414" t="s">
        <v>47</v>
      </c>
      <c r="Q3414">
        <v>2015</v>
      </c>
      <c r="T3414" t="s">
        <v>36</v>
      </c>
      <c r="U3414" t="s">
        <v>365</v>
      </c>
      <c r="V3414" t="s">
        <v>13787</v>
      </c>
    </row>
    <row r="3415" spans="2:27" x14ac:dyDescent="0.35">
      <c r="B3415">
        <v>3562</v>
      </c>
      <c r="C3415" t="s">
        <v>13416</v>
      </c>
      <c r="D3415" t="s">
        <v>13788</v>
      </c>
      <c r="E3415" t="s">
        <v>2183</v>
      </c>
      <c r="F3415" t="s">
        <v>7</v>
      </c>
      <c r="H3415" t="s">
        <v>13419</v>
      </c>
      <c r="K3415" t="s">
        <v>1605</v>
      </c>
      <c r="L3415" t="s">
        <v>44</v>
      </c>
      <c r="M3415" t="s">
        <v>13789</v>
      </c>
      <c r="N3415" t="s">
        <v>319</v>
      </c>
      <c r="P3415" t="s">
        <v>47</v>
      </c>
      <c r="Q3415">
        <v>2009</v>
      </c>
      <c r="T3415" t="s">
        <v>36</v>
      </c>
      <c r="U3415" t="s">
        <v>365</v>
      </c>
      <c r="V3415" t="s">
        <v>13790</v>
      </c>
    </row>
    <row r="3416" spans="2:27" x14ac:dyDescent="0.35">
      <c r="B3416">
        <v>3563</v>
      </c>
      <c r="C3416" t="s">
        <v>13426</v>
      </c>
      <c r="D3416" t="s">
        <v>13791</v>
      </c>
      <c r="E3416" t="s">
        <v>2183</v>
      </c>
      <c r="F3416" t="s">
        <v>7</v>
      </c>
      <c r="H3416" t="s">
        <v>13429</v>
      </c>
      <c r="K3416" t="s">
        <v>8174</v>
      </c>
      <c r="L3416" t="s">
        <v>44</v>
      </c>
      <c r="M3416" t="s">
        <v>13792</v>
      </c>
      <c r="N3416" t="s">
        <v>13707</v>
      </c>
      <c r="P3416" t="s">
        <v>47</v>
      </c>
      <c r="Q3416">
        <v>2016</v>
      </c>
      <c r="T3416" t="s">
        <v>36</v>
      </c>
      <c r="U3416" t="s">
        <v>365</v>
      </c>
      <c r="V3416" t="s">
        <v>13793</v>
      </c>
    </row>
    <row r="3417" spans="2:27" x14ac:dyDescent="0.35">
      <c r="B3417">
        <v>3564</v>
      </c>
      <c r="C3417" t="s">
        <v>13794</v>
      </c>
      <c r="D3417" t="s">
        <v>13795</v>
      </c>
      <c r="E3417" t="s">
        <v>2210</v>
      </c>
      <c r="F3417" t="s">
        <v>7</v>
      </c>
      <c r="H3417" t="s">
        <v>13796</v>
      </c>
      <c r="K3417" t="s">
        <v>385</v>
      </c>
      <c r="L3417" t="s">
        <v>44</v>
      </c>
      <c r="M3417" t="s">
        <v>13797</v>
      </c>
      <c r="N3417" t="s">
        <v>319</v>
      </c>
      <c r="P3417" t="s">
        <v>54</v>
      </c>
      <c r="Q3417">
        <v>2001</v>
      </c>
      <c r="R3417">
        <v>2001</v>
      </c>
      <c r="S3417">
        <v>2005</v>
      </c>
      <c r="T3417" t="s">
        <v>36</v>
      </c>
      <c r="U3417" t="s">
        <v>37</v>
      </c>
      <c r="V3417" t="s">
        <v>13798</v>
      </c>
    </row>
    <row r="3418" spans="2:27" x14ac:dyDescent="0.35">
      <c r="B3418">
        <v>3565</v>
      </c>
      <c r="C3418" t="s">
        <v>13799</v>
      </c>
      <c r="D3418" t="s">
        <v>13800</v>
      </c>
      <c r="E3418" t="s">
        <v>13801</v>
      </c>
      <c r="F3418" t="s">
        <v>7</v>
      </c>
      <c r="H3418" t="s">
        <v>13802</v>
      </c>
      <c r="K3418" t="s">
        <v>648</v>
      </c>
      <c r="L3418" t="s">
        <v>44</v>
      </c>
      <c r="N3418" t="s">
        <v>134</v>
      </c>
      <c r="P3418" t="s">
        <v>47</v>
      </c>
      <c r="Q3418">
        <v>2013</v>
      </c>
      <c r="T3418" t="s">
        <v>36</v>
      </c>
      <c r="U3418" t="s">
        <v>365</v>
      </c>
      <c r="V3418" t="s">
        <v>13803</v>
      </c>
    </row>
    <row r="3419" spans="2:27" x14ac:dyDescent="0.35">
      <c r="B3419">
        <v>3566</v>
      </c>
      <c r="C3419" t="s">
        <v>13210</v>
      </c>
      <c r="D3419" t="s">
        <v>13804</v>
      </c>
      <c r="E3419" t="s">
        <v>13805</v>
      </c>
      <c r="F3419" t="s">
        <v>273</v>
      </c>
      <c r="H3419" t="s">
        <v>13213</v>
      </c>
      <c r="I3419" t="s">
        <v>13725</v>
      </c>
      <c r="K3419" t="s">
        <v>1605</v>
      </c>
      <c r="L3419" t="s">
        <v>44</v>
      </c>
      <c r="M3419" t="s">
        <v>13806</v>
      </c>
      <c r="N3419" t="s">
        <v>134</v>
      </c>
      <c r="P3419" t="s">
        <v>47</v>
      </c>
      <c r="Q3419">
        <v>2017</v>
      </c>
      <c r="T3419" t="s">
        <v>36</v>
      </c>
      <c r="U3419" t="s">
        <v>37</v>
      </c>
      <c r="V3419" t="s">
        <v>13807</v>
      </c>
    </row>
    <row r="3420" spans="2:27" x14ac:dyDescent="0.35">
      <c r="B3420">
        <v>3567</v>
      </c>
      <c r="C3420" t="s">
        <v>13421</v>
      </c>
      <c r="D3420" t="s">
        <v>13808</v>
      </c>
      <c r="E3420" t="s">
        <v>13809</v>
      </c>
      <c r="F3420" t="s">
        <v>7</v>
      </c>
      <c r="H3420" t="s">
        <v>13424</v>
      </c>
      <c r="K3420" t="s">
        <v>8174</v>
      </c>
      <c r="L3420" t="s">
        <v>44</v>
      </c>
      <c r="M3420" t="s">
        <v>13810</v>
      </c>
      <c r="N3420" t="s">
        <v>134</v>
      </c>
      <c r="P3420" t="s">
        <v>47</v>
      </c>
      <c r="Q3420">
        <v>2014</v>
      </c>
      <c r="T3420" t="s">
        <v>36</v>
      </c>
      <c r="U3420" t="s">
        <v>37</v>
      </c>
      <c r="V3420" t="s">
        <v>13811</v>
      </c>
    </row>
    <row r="3421" spans="2:27" x14ac:dyDescent="0.35">
      <c r="B3421">
        <v>3568</v>
      </c>
      <c r="C3421" t="s">
        <v>13812</v>
      </c>
      <c r="D3421" t="s">
        <v>13813</v>
      </c>
      <c r="E3421" t="s">
        <v>13814</v>
      </c>
      <c r="F3421" t="s">
        <v>7</v>
      </c>
      <c r="H3421" t="s">
        <v>13815</v>
      </c>
      <c r="K3421" t="s">
        <v>648</v>
      </c>
      <c r="L3421" t="s">
        <v>44</v>
      </c>
      <c r="M3421" t="s">
        <v>13816</v>
      </c>
      <c r="N3421" t="s">
        <v>134</v>
      </c>
      <c r="P3421" t="s">
        <v>47</v>
      </c>
      <c r="Q3421">
        <v>2009</v>
      </c>
      <c r="T3421" t="s">
        <v>36</v>
      </c>
      <c r="U3421" t="s">
        <v>365</v>
      </c>
      <c r="V3421" t="s">
        <v>13817</v>
      </c>
    </row>
    <row r="3422" spans="2:27" x14ac:dyDescent="0.35">
      <c r="B3422">
        <v>3569</v>
      </c>
      <c r="C3422" t="s">
        <v>13210</v>
      </c>
      <c r="D3422" t="s">
        <v>13818</v>
      </c>
      <c r="E3422" t="s">
        <v>13819</v>
      </c>
      <c r="F3422" t="s">
        <v>7</v>
      </c>
      <c r="H3422" t="s">
        <v>13213</v>
      </c>
      <c r="K3422" t="s">
        <v>2234</v>
      </c>
      <c r="L3422" t="s">
        <v>44</v>
      </c>
      <c r="M3422" t="s">
        <v>13820</v>
      </c>
      <c r="N3422" t="s">
        <v>2102</v>
      </c>
      <c r="P3422" t="s">
        <v>47</v>
      </c>
      <c r="Q3422">
        <v>2005</v>
      </c>
      <c r="T3422" t="s">
        <v>36</v>
      </c>
      <c r="U3422" t="s">
        <v>37</v>
      </c>
      <c r="V3422" t="s">
        <v>13821</v>
      </c>
    </row>
    <row r="3423" spans="2:27" x14ac:dyDescent="0.35">
      <c r="B3423">
        <v>3570</v>
      </c>
      <c r="C3423" t="s">
        <v>13822</v>
      </c>
      <c r="D3423" t="s">
        <v>13823</v>
      </c>
      <c r="E3423" t="s">
        <v>13824</v>
      </c>
      <c r="F3423" t="s">
        <v>7</v>
      </c>
      <c r="H3423" t="s">
        <v>13825</v>
      </c>
      <c r="K3423" t="s">
        <v>648</v>
      </c>
      <c r="L3423" t="s">
        <v>44</v>
      </c>
      <c r="M3423" t="s">
        <v>13826</v>
      </c>
      <c r="N3423" t="s">
        <v>134</v>
      </c>
      <c r="P3423" t="s">
        <v>47</v>
      </c>
      <c r="Q3423">
        <v>2015</v>
      </c>
      <c r="T3423" t="s">
        <v>36</v>
      </c>
      <c r="U3423" t="s">
        <v>365</v>
      </c>
      <c r="V3423" t="s">
        <v>13827</v>
      </c>
    </row>
    <row r="3424" spans="2:27" x14ac:dyDescent="0.35">
      <c r="B3424">
        <v>3571</v>
      </c>
      <c r="C3424" t="s">
        <v>13745</v>
      </c>
      <c r="D3424" t="s">
        <v>13828</v>
      </c>
      <c r="E3424" t="s">
        <v>13829</v>
      </c>
      <c r="F3424" t="s">
        <v>7</v>
      </c>
      <c r="H3424" t="s">
        <v>13748</v>
      </c>
      <c r="K3424" t="s">
        <v>385</v>
      </c>
      <c r="L3424" t="s">
        <v>44</v>
      </c>
      <c r="N3424" t="s">
        <v>319</v>
      </c>
      <c r="P3424" t="s">
        <v>47</v>
      </c>
      <c r="Q3424">
        <v>2010</v>
      </c>
      <c r="R3424">
        <v>2010</v>
      </c>
      <c r="U3424" t="s">
        <v>37</v>
      </c>
      <c r="V3424" t="s">
        <v>13830</v>
      </c>
    </row>
    <row r="3425" spans="2:27" x14ac:dyDescent="0.35">
      <c r="B3425">
        <v>3572</v>
      </c>
      <c r="C3425" t="s">
        <v>13831</v>
      </c>
      <c r="D3425" t="s">
        <v>13832</v>
      </c>
      <c r="E3425" t="s">
        <v>13829</v>
      </c>
      <c r="F3425" t="s">
        <v>7</v>
      </c>
      <c r="H3425" t="s">
        <v>13833</v>
      </c>
      <c r="K3425" t="s">
        <v>385</v>
      </c>
      <c r="L3425" t="s">
        <v>44</v>
      </c>
      <c r="M3425" t="s">
        <v>13834</v>
      </c>
      <c r="N3425" t="s">
        <v>319</v>
      </c>
      <c r="P3425" t="s">
        <v>54</v>
      </c>
      <c r="Q3425">
        <v>2011</v>
      </c>
      <c r="S3425">
        <f>2020</f>
        <v>2020</v>
      </c>
      <c r="T3425" t="s">
        <v>36</v>
      </c>
      <c r="U3425" t="s">
        <v>37</v>
      </c>
      <c r="V3425" t="s">
        <v>13835</v>
      </c>
    </row>
    <row r="3426" spans="2:27" x14ac:dyDescent="0.35">
      <c r="B3426">
        <v>3573</v>
      </c>
      <c r="C3426" t="s">
        <v>13702</v>
      </c>
      <c r="D3426" t="s">
        <v>13836</v>
      </c>
      <c r="E3426" t="s">
        <v>13837</v>
      </c>
      <c r="F3426" t="s">
        <v>7</v>
      </c>
      <c r="H3426" t="s">
        <v>13705</v>
      </c>
      <c r="K3426" t="s">
        <v>1605</v>
      </c>
      <c r="L3426" t="s">
        <v>44</v>
      </c>
      <c r="M3426" t="s">
        <v>13838</v>
      </c>
      <c r="N3426" t="s">
        <v>319</v>
      </c>
      <c r="P3426" t="s">
        <v>47</v>
      </c>
      <c r="Q3426">
        <v>2002</v>
      </c>
      <c r="R3426">
        <v>2008</v>
      </c>
      <c r="T3426" t="s">
        <v>36</v>
      </c>
      <c r="U3426" t="s">
        <v>37</v>
      </c>
      <c r="V3426" t="s">
        <v>13839</v>
      </c>
    </row>
    <row r="3427" spans="2:27" x14ac:dyDescent="0.35">
      <c r="B3427">
        <v>3574</v>
      </c>
      <c r="C3427" t="s">
        <v>13840</v>
      </c>
      <c r="D3427" t="s">
        <v>13841</v>
      </c>
      <c r="E3427" t="s">
        <v>13842</v>
      </c>
      <c r="F3427" t="s">
        <v>7</v>
      </c>
      <c r="H3427" t="s">
        <v>13843</v>
      </c>
      <c r="K3427" t="s">
        <v>385</v>
      </c>
      <c r="L3427" t="s">
        <v>44</v>
      </c>
      <c r="M3427" t="s">
        <v>13844</v>
      </c>
      <c r="N3427" t="s">
        <v>319</v>
      </c>
      <c r="P3427" t="s">
        <v>47</v>
      </c>
      <c r="Q3427">
        <v>2006</v>
      </c>
      <c r="R3427">
        <v>2006</v>
      </c>
      <c r="U3427" t="s">
        <v>37</v>
      </c>
      <c r="V3427" t="s">
        <v>13845</v>
      </c>
    </row>
    <row r="3428" spans="2:27" x14ac:dyDescent="0.35">
      <c r="B3428">
        <v>3575</v>
      </c>
      <c r="C3428" t="s">
        <v>13295</v>
      </c>
      <c r="D3428" t="s">
        <v>13846</v>
      </c>
      <c r="E3428" t="s">
        <v>13847</v>
      </c>
      <c r="F3428" t="s">
        <v>7</v>
      </c>
      <c r="H3428" t="s">
        <v>13298</v>
      </c>
      <c r="K3428" t="s">
        <v>385</v>
      </c>
      <c r="L3428" t="s">
        <v>44</v>
      </c>
      <c r="M3428" t="s">
        <v>13848</v>
      </c>
      <c r="N3428" t="s">
        <v>319</v>
      </c>
      <c r="P3428" t="s">
        <v>47</v>
      </c>
      <c r="Q3428">
        <v>2007</v>
      </c>
      <c r="R3428">
        <v>2007</v>
      </c>
      <c r="T3428" t="s">
        <v>36</v>
      </c>
      <c r="U3428" t="s">
        <v>37</v>
      </c>
      <c r="V3428" t="s">
        <v>13849</v>
      </c>
    </row>
    <row r="3429" spans="2:27" x14ac:dyDescent="0.35">
      <c r="B3429">
        <v>3576</v>
      </c>
      <c r="C3429" t="s">
        <v>13184</v>
      </c>
      <c r="D3429" t="s">
        <v>13850</v>
      </c>
      <c r="E3429" t="s">
        <v>13851</v>
      </c>
      <c r="F3429" t="s">
        <v>7</v>
      </c>
      <c r="H3429" t="s">
        <v>13187</v>
      </c>
      <c r="K3429" t="s">
        <v>13852</v>
      </c>
      <c r="L3429" t="s">
        <v>44</v>
      </c>
      <c r="M3429" t="s">
        <v>13853</v>
      </c>
      <c r="N3429" t="s">
        <v>319</v>
      </c>
      <c r="P3429" t="s">
        <v>54</v>
      </c>
      <c r="Q3429">
        <v>2008</v>
      </c>
      <c r="R3429">
        <v>2009</v>
      </c>
      <c r="S3429">
        <v>2018</v>
      </c>
      <c r="T3429" t="s">
        <v>36</v>
      </c>
      <c r="U3429" t="s">
        <v>37</v>
      </c>
      <c r="V3429" t="s">
        <v>13854</v>
      </c>
    </row>
    <row r="3430" spans="2:27" x14ac:dyDescent="0.35">
      <c r="B3430">
        <v>3577</v>
      </c>
      <c r="C3430" t="s">
        <v>13855</v>
      </c>
      <c r="D3430" t="s">
        <v>13856</v>
      </c>
      <c r="E3430" t="s">
        <v>13851</v>
      </c>
      <c r="F3430" t="s">
        <v>7</v>
      </c>
      <c r="H3430" t="s">
        <v>13857</v>
      </c>
      <c r="K3430" t="s">
        <v>385</v>
      </c>
      <c r="L3430" t="s">
        <v>44</v>
      </c>
      <c r="M3430" t="s">
        <v>13858</v>
      </c>
      <c r="N3430" t="s">
        <v>319</v>
      </c>
      <c r="P3430" t="s">
        <v>47</v>
      </c>
      <c r="Q3430">
        <v>2011</v>
      </c>
      <c r="R3430">
        <v>2011</v>
      </c>
      <c r="U3430" t="s">
        <v>37</v>
      </c>
      <c r="V3430" t="s">
        <v>13859</v>
      </c>
    </row>
    <row r="3431" spans="2:27" x14ac:dyDescent="0.35">
      <c r="B3431">
        <v>3578</v>
      </c>
      <c r="C3431" t="s">
        <v>13184</v>
      </c>
      <c r="D3431" t="s">
        <v>13860</v>
      </c>
      <c r="E3431" t="s">
        <v>13861</v>
      </c>
      <c r="F3431" t="s">
        <v>7</v>
      </c>
      <c r="H3431" t="s">
        <v>13187</v>
      </c>
      <c r="K3431" t="s">
        <v>13862</v>
      </c>
      <c r="L3431" t="s">
        <v>44</v>
      </c>
      <c r="M3431" t="s">
        <v>1252</v>
      </c>
      <c r="N3431" t="s">
        <v>2102</v>
      </c>
      <c r="P3431" t="s">
        <v>47</v>
      </c>
      <c r="Q3431">
        <v>2014</v>
      </c>
      <c r="U3431" t="s">
        <v>37</v>
      </c>
      <c r="V3431" t="s">
        <v>13863</v>
      </c>
    </row>
    <row r="3432" spans="2:27" x14ac:dyDescent="0.35">
      <c r="B3432">
        <v>3579</v>
      </c>
      <c r="C3432" t="s">
        <v>13317</v>
      </c>
      <c r="D3432" t="s">
        <v>13864</v>
      </c>
      <c r="E3432" t="s">
        <v>13865</v>
      </c>
      <c r="F3432" t="s">
        <v>7</v>
      </c>
      <c r="H3432" t="s">
        <v>13320</v>
      </c>
      <c r="K3432" t="s">
        <v>2480</v>
      </c>
      <c r="L3432" t="s">
        <v>44</v>
      </c>
      <c r="M3432" t="s">
        <v>13866</v>
      </c>
      <c r="N3432" t="s">
        <v>2102</v>
      </c>
      <c r="P3432" t="s">
        <v>54</v>
      </c>
      <c r="Q3432">
        <v>2003</v>
      </c>
      <c r="S3432">
        <v>2012</v>
      </c>
      <c r="T3432" t="s">
        <v>36</v>
      </c>
      <c r="U3432" t="s">
        <v>37</v>
      </c>
      <c r="V3432" t="s">
        <v>13867</v>
      </c>
    </row>
    <row r="3433" spans="2:27" x14ac:dyDescent="0.35">
      <c r="B3433">
        <v>3580</v>
      </c>
      <c r="C3433" t="s">
        <v>13204</v>
      </c>
      <c r="D3433" t="s">
        <v>13868</v>
      </c>
      <c r="E3433" t="s">
        <v>13869</v>
      </c>
      <c r="F3433" t="s">
        <v>1625</v>
      </c>
      <c r="H3433" t="s">
        <v>13207</v>
      </c>
      <c r="J3433" t="s">
        <v>13567</v>
      </c>
      <c r="K3433" t="s">
        <v>13870</v>
      </c>
      <c r="L3433" t="s">
        <v>44</v>
      </c>
      <c r="M3433" t="s">
        <v>13871</v>
      </c>
      <c r="N3433" t="s">
        <v>134</v>
      </c>
      <c r="P3433" t="s">
        <v>47</v>
      </c>
      <c r="Q3433">
        <v>2019</v>
      </c>
      <c r="S3433">
        <f>2030</f>
        <v>2030</v>
      </c>
      <c r="T3433" t="s">
        <v>36</v>
      </c>
      <c r="U3433" t="s">
        <v>37</v>
      </c>
      <c r="V3433" t="s">
        <v>13872</v>
      </c>
      <c r="W3433" t="s">
        <v>2923</v>
      </c>
      <c r="X3433" t="s">
        <v>10516</v>
      </c>
      <c r="Y3433" t="s">
        <v>13873</v>
      </c>
      <c r="Z3433" t="s">
        <v>13874</v>
      </c>
      <c r="AA3433" t="s">
        <v>326</v>
      </c>
    </row>
    <row r="3434" spans="2:27" x14ac:dyDescent="0.35">
      <c r="B3434">
        <v>3581</v>
      </c>
      <c r="C3434" t="s">
        <v>13483</v>
      </c>
      <c r="D3434" t="s">
        <v>13875</v>
      </c>
      <c r="E3434" t="s">
        <v>13876</v>
      </c>
      <c r="F3434" t="s">
        <v>7</v>
      </c>
      <c r="H3434" t="s">
        <v>13486</v>
      </c>
      <c r="K3434" t="s">
        <v>8174</v>
      </c>
      <c r="L3434" t="s">
        <v>44</v>
      </c>
      <c r="M3434" t="s">
        <v>13877</v>
      </c>
      <c r="N3434" t="s">
        <v>134</v>
      </c>
      <c r="P3434" t="s">
        <v>47</v>
      </c>
      <c r="Q3434">
        <v>2011</v>
      </c>
      <c r="T3434" t="s">
        <v>36</v>
      </c>
      <c r="U3434" t="s">
        <v>37</v>
      </c>
      <c r="V3434" t="s">
        <v>13878</v>
      </c>
    </row>
    <row r="3435" spans="2:27" x14ac:dyDescent="0.35">
      <c r="B3435">
        <v>3582</v>
      </c>
      <c r="C3435" t="s">
        <v>13661</v>
      </c>
      <c r="D3435" t="s">
        <v>13879</v>
      </c>
      <c r="E3435" t="s">
        <v>13880</v>
      </c>
      <c r="F3435" t="s">
        <v>7</v>
      </c>
      <c r="H3435" t="s">
        <v>13664</v>
      </c>
      <c r="K3435" t="s">
        <v>385</v>
      </c>
      <c r="L3435" t="s">
        <v>44</v>
      </c>
      <c r="M3435" t="s">
        <v>13881</v>
      </c>
      <c r="N3435" t="s">
        <v>319</v>
      </c>
      <c r="P3435" t="s">
        <v>47</v>
      </c>
      <c r="Q3435">
        <v>2007</v>
      </c>
      <c r="R3435">
        <v>2007</v>
      </c>
      <c r="U3435" t="s">
        <v>37</v>
      </c>
      <c r="V3435" t="s">
        <v>13882</v>
      </c>
    </row>
    <row r="3436" spans="2:27" x14ac:dyDescent="0.35">
      <c r="B3436">
        <v>3583</v>
      </c>
      <c r="C3436" t="s">
        <v>13176</v>
      </c>
      <c r="D3436" t="s">
        <v>13883</v>
      </c>
      <c r="E3436" t="s">
        <v>13884</v>
      </c>
      <c r="F3436" t="s">
        <v>7</v>
      </c>
      <c r="H3436" t="s">
        <v>13179</v>
      </c>
      <c r="K3436" t="s">
        <v>648</v>
      </c>
      <c r="L3436" t="s">
        <v>44</v>
      </c>
      <c r="M3436" t="s">
        <v>13885</v>
      </c>
      <c r="N3436" t="s">
        <v>319</v>
      </c>
      <c r="P3436" t="s">
        <v>47</v>
      </c>
      <c r="Q3436">
        <v>2012</v>
      </c>
      <c r="T3436" t="s">
        <v>36</v>
      </c>
      <c r="U3436" t="s">
        <v>37</v>
      </c>
      <c r="V3436" t="s">
        <v>13886</v>
      </c>
    </row>
    <row r="3437" spans="2:27" x14ac:dyDescent="0.35">
      <c r="B3437">
        <v>3584</v>
      </c>
      <c r="C3437" t="s">
        <v>13409</v>
      </c>
      <c r="D3437" t="s">
        <v>13887</v>
      </c>
      <c r="E3437" t="s">
        <v>13888</v>
      </c>
      <c r="F3437" t="s">
        <v>7</v>
      </c>
      <c r="H3437" t="s">
        <v>13412</v>
      </c>
      <c r="K3437" t="s">
        <v>11285</v>
      </c>
      <c r="L3437" t="s">
        <v>6960</v>
      </c>
      <c r="M3437" t="s">
        <v>13889</v>
      </c>
      <c r="N3437" t="s">
        <v>532</v>
      </c>
      <c r="P3437" t="s">
        <v>47</v>
      </c>
      <c r="Q3437">
        <v>2011</v>
      </c>
      <c r="T3437" t="s">
        <v>36</v>
      </c>
      <c r="U3437" t="s">
        <v>37</v>
      </c>
      <c r="V3437" t="s">
        <v>13890</v>
      </c>
    </row>
    <row r="3438" spans="2:27" x14ac:dyDescent="0.35">
      <c r="B3438">
        <v>3585</v>
      </c>
      <c r="C3438" t="s">
        <v>13483</v>
      </c>
      <c r="D3438" t="s">
        <v>13891</v>
      </c>
      <c r="E3438" t="s">
        <v>13892</v>
      </c>
      <c r="F3438" t="s">
        <v>7</v>
      </c>
      <c r="H3438" t="s">
        <v>13486</v>
      </c>
      <c r="K3438" t="s">
        <v>648</v>
      </c>
      <c r="L3438" t="s">
        <v>44</v>
      </c>
      <c r="M3438" t="s">
        <v>13893</v>
      </c>
      <c r="N3438" t="s">
        <v>13707</v>
      </c>
      <c r="P3438" t="s">
        <v>54</v>
      </c>
      <c r="Q3438">
        <v>2002</v>
      </c>
      <c r="S3438">
        <v>2012</v>
      </c>
      <c r="T3438" t="s">
        <v>36</v>
      </c>
      <c r="U3438" t="s">
        <v>37</v>
      </c>
      <c r="V3438" t="s">
        <v>13894</v>
      </c>
    </row>
    <row r="3439" spans="2:27" x14ac:dyDescent="0.35">
      <c r="B3439">
        <v>3586</v>
      </c>
      <c r="C3439" t="s">
        <v>13176</v>
      </c>
      <c r="D3439" t="s">
        <v>13895</v>
      </c>
      <c r="E3439" t="s">
        <v>13896</v>
      </c>
      <c r="F3439" t="s">
        <v>7</v>
      </c>
      <c r="H3439" t="s">
        <v>13179</v>
      </c>
      <c r="K3439" t="s">
        <v>74</v>
      </c>
      <c r="L3439" t="s">
        <v>416</v>
      </c>
      <c r="M3439" t="s">
        <v>13897</v>
      </c>
      <c r="N3439" t="s">
        <v>473</v>
      </c>
      <c r="P3439" t="s">
        <v>47</v>
      </c>
      <c r="Q3439">
        <v>2001</v>
      </c>
      <c r="T3439" t="s">
        <v>36</v>
      </c>
      <c r="U3439" t="s">
        <v>37</v>
      </c>
      <c r="V3439" t="s">
        <v>13898</v>
      </c>
    </row>
    <row r="3440" spans="2:27" x14ac:dyDescent="0.35">
      <c r="B3440">
        <v>3587</v>
      </c>
      <c r="C3440" t="s">
        <v>13483</v>
      </c>
      <c r="D3440" t="s">
        <v>13899</v>
      </c>
      <c r="E3440" t="s">
        <v>13900</v>
      </c>
      <c r="F3440" t="s">
        <v>7</v>
      </c>
      <c r="H3440" t="s">
        <v>13486</v>
      </c>
      <c r="K3440" t="s">
        <v>2154</v>
      </c>
      <c r="L3440" t="s">
        <v>44</v>
      </c>
      <c r="M3440" t="s">
        <v>13901</v>
      </c>
      <c r="N3440" t="s">
        <v>134</v>
      </c>
      <c r="P3440" t="s">
        <v>47</v>
      </c>
      <c r="Q3440">
        <v>2007</v>
      </c>
      <c r="T3440" t="s">
        <v>36</v>
      </c>
      <c r="U3440" t="s">
        <v>37</v>
      </c>
      <c r="V3440" t="s">
        <v>13902</v>
      </c>
    </row>
    <row r="3441" spans="2:27" x14ac:dyDescent="0.35">
      <c r="B3441">
        <v>3588</v>
      </c>
      <c r="C3441" t="s">
        <v>13176</v>
      </c>
      <c r="D3441" t="s">
        <v>13903</v>
      </c>
      <c r="E3441" t="s">
        <v>13904</v>
      </c>
      <c r="F3441" t="s">
        <v>1625</v>
      </c>
      <c r="H3441" t="s">
        <v>13179</v>
      </c>
      <c r="J3441" t="s">
        <v>13612</v>
      </c>
      <c r="K3441" t="s">
        <v>2189</v>
      </c>
      <c r="L3441" t="s">
        <v>44</v>
      </c>
      <c r="M3441" t="s">
        <v>13905</v>
      </c>
      <c r="N3441" t="s">
        <v>134</v>
      </c>
      <c r="P3441" t="s">
        <v>47</v>
      </c>
      <c r="Q3441">
        <v>2016</v>
      </c>
      <c r="T3441" t="s">
        <v>36</v>
      </c>
      <c r="U3441" t="s">
        <v>37</v>
      </c>
      <c r="V3441" t="s">
        <v>13906</v>
      </c>
      <c r="W3441" t="s">
        <v>2923</v>
      </c>
      <c r="X3441" t="s">
        <v>4870</v>
      </c>
      <c r="Y3441" t="s">
        <v>13907</v>
      </c>
      <c r="Z3441" t="s">
        <v>1195</v>
      </c>
      <c r="AA3441" t="s">
        <v>1561</v>
      </c>
    </row>
    <row r="3442" spans="2:27" x14ac:dyDescent="0.35">
      <c r="B3442">
        <v>3589</v>
      </c>
      <c r="C3442" t="s">
        <v>13317</v>
      </c>
      <c r="D3442" t="s">
        <v>13908</v>
      </c>
      <c r="E3442" t="s">
        <v>13909</v>
      </c>
      <c r="F3442" t="s">
        <v>7</v>
      </c>
      <c r="H3442" t="s">
        <v>13320</v>
      </c>
      <c r="K3442" t="s">
        <v>3353</v>
      </c>
      <c r="L3442" t="s">
        <v>44</v>
      </c>
      <c r="N3442" t="s">
        <v>532</v>
      </c>
      <c r="P3442" t="s">
        <v>47</v>
      </c>
      <c r="Q3442">
        <v>2016</v>
      </c>
      <c r="T3442" t="s">
        <v>36</v>
      </c>
      <c r="U3442" t="s">
        <v>37</v>
      </c>
      <c r="V3442" t="s">
        <v>13910</v>
      </c>
    </row>
    <row r="3443" spans="2:27" x14ac:dyDescent="0.35">
      <c r="B3443">
        <v>3590</v>
      </c>
      <c r="C3443" t="s">
        <v>13453</v>
      </c>
      <c r="D3443" s="1" t="s">
        <v>13911</v>
      </c>
      <c r="E3443" t="s">
        <v>13912</v>
      </c>
      <c r="F3443" t="s">
        <v>7</v>
      </c>
      <c r="H3443" t="s">
        <v>13456</v>
      </c>
      <c r="K3443" t="s">
        <v>123</v>
      </c>
      <c r="L3443" t="s">
        <v>44</v>
      </c>
      <c r="M3443" t="s">
        <v>13913</v>
      </c>
      <c r="N3443" t="s">
        <v>134</v>
      </c>
      <c r="P3443" t="s">
        <v>47</v>
      </c>
      <c r="Q3443">
        <v>2012</v>
      </c>
      <c r="T3443" t="s">
        <v>36</v>
      </c>
      <c r="U3443" t="s">
        <v>365</v>
      </c>
      <c r="V3443" t="s">
        <v>13914</v>
      </c>
    </row>
    <row r="3444" spans="2:27" x14ac:dyDescent="0.35">
      <c r="B3444">
        <v>3591</v>
      </c>
      <c r="C3444" t="s">
        <v>13317</v>
      </c>
      <c r="D3444" t="s">
        <v>13915</v>
      </c>
      <c r="E3444" t="s">
        <v>13916</v>
      </c>
      <c r="F3444" t="s">
        <v>7</v>
      </c>
      <c r="H3444" t="s">
        <v>13320</v>
      </c>
      <c r="K3444" t="s">
        <v>1062</v>
      </c>
      <c r="L3444" t="s">
        <v>966</v>
      </c>
      <c r="M3444" t="s">
        <v>13917</v>
      </c>
      <c r="N3444" t="s">
        <v>473</v>
      </c>
      <c r="P3444" t="s">
        <v>47</v>
      </c>
      <c r="Q3444">
        <v>2006</v>
      </c>
      <c r="T3444" t="s">
        <v>36</v>
      </c>
      <c r="U3444" t="s">
        <v>37</v>
      </c>
      <c r="V3444" t="s">
        <v>13918</v>
      </c>
    </row>
    <row r="3445" spans="2:27" x14ac:dyDescent="0.35">
      <c r="B3445">
        <v>3592</v>
      </c>
      <c r="C3445" t="s">
        <v>13317</v>
      </c>
      <c r="D3445" t="s">
        <v>13919</v>
      </c>
      <c r="E3445" t="s">
        <v>13920</v>
      </c>
      <c r="F3445" t="s">
        <v>7</v>
      </c>
      <c r="H3445" t="s">
        <v>13320</v>
      </c>
      <c r="K3445" t="s">
        <v>4542</v>
      </c>
      <c r="L3445" t="s">
        <v>44</v>
      </c>
      <c r="M3445" t="s">
        <v>13921</v>
      </c>
      <c r="N3445" t="s">
        <v>157</v>
      </c>
      <c r="P3445" t="s">
        <v>54</v>
      </c>
      <c r="Q3445">
        <v>2006</v>
      </c>
      <c r="S3445">
        <f>2020</f>
        <v>2020</v>
      </c>
      <c r="T3445" t="s">
        <v>36</v>
      </c>
      <c r="U3445" t="s">
        <v>37</v>
      </c>
      <c r="V3445" t="s">
        <v>13922</v>
      </c>
    </row>
    <row r="3446" spans="2:27" x14ac:dyDescent="0.35">
      <c r="B3446">
        <v>3593</v>
      </c>
      <c r="C3446" t="s">
        <v>13204</v>
      </c>
      <c r="D3446" t="s">
        <v>13923</v>
      </c>
      <c r="E3446" t="s">
        <v>13924</v>
      </c>
      <c r="F3446" t="s">
        <v>7</v>
      </c>
      <c r="H3446" t="s">
        <v>13207</v>
      </c>
      <c r="K3446" t="s">
        <v>503</v>
      </c>
      <c r="L3446" t="s">
        <v>294</v>
      </c>
      <c r="M3446" t="s">
        <v>13925</v>
      </c>
      <c r="N3446" t="s">
        <v>63</v>
      </c>
      <c r="P3446" t="s">
        <v>47</v>
      </c>
      <c r="Q3446">
        <v>2017</v>
      </c>
      <c r="T3446" t="s">
        <v>36</v>
      </c>
      <c r="U3446" t="s">
        <v>37</v>
      </c>
      <c r="V3446" t="s">
        <v>13926</v>
      </c>
    </row>
    <row r="3447" spans="2:27" x14ac:dyDescent="0.35">
      <c r="B3447">
        <v>3594</v>
      </c>
      <c r="C3447" t="s">
        <v>13170</v>
      </c>
      <c r="D3447" t="s">
        <v>13927</v>
      </c>
      <c r="E3447" t="s">
        <v>13928</v>
      </c>
      <c r="F3447" t="s">
        <v>7</v>
      </c>
      <c r="H3447" t="s">
        <v>13173</v>
      </c>
      <c r="K3447" t="s">
        <v>992</v>
      </c>
      <c r="L3447" t="s">
        <v>1616</v>
      </c>
      <c r="M3447" t="s">
        <v>13929</v>
      </c>
      <c r="N3447" t="s">
        <v>53</v>
      </c>
      <c r="P3447" t="s">
        <v>47</v>
      </c>
      <c r="Q3447">
        <v>2011</v>
      </c>
      <c r="R3447">
        <v>2011</v>
      </c>
      <c r="U3447" t="s">
        <v>37</v>
      </c>
      <c r="V3447" t="s">
        <v>13930</v>
      </c>
    </row>
    <row r="3448" spans="2:27" x14ac:dyDescent="0.35">
      <c r="B3448">
        <v>3595</v>
      </c>
      <c r="C3448" t="s">
        <v>13354</v>
      </c>
      <c r="D3448" t="s">
        <v>13931</v>
      </c>
      <c r="E3448" t="s">
        <v>13932</v>
      </c>
      <c r="F3448" t="s">
        <v>7</v>
      </c>
      <c r="H3448" t="s">
        <v>13357</v>
      </c>
      <c r="K3448" t="s">
        <v>13933</v>
      </c>
      <c r="L3448" t="s">
        <v>44</v>
      </c>
      <c r="M3448" t="s">
        <v>1252</v>
      </c>
      <c r="N3448" t="s">
        <v>2102</v>
      </c>
      <c r="P3448" t="s">
        <v>47</v>
      </c>
      <c r="Q3448">
        <v>2006</v>
      </c>
      <c r="U3448" t="s">
        <v>37</v>
      </c>
      <c r="V3448" t="s">
        <v>13934</v>
      </c>
    </row>
    <row r="3449" spans="2:27" ht="29" x14ac:dyDescent="0.35">
      <c r="B3449">
        <v>3596</v>
      </c>
      <c r="C3449" t="s">
        <v>13453</v>
      </c>
      <c r="D3449" s="1" t="s">
        <v>13935</v>
      </c>
      <c r="E3449" t="s">
        <v>13936</v>
      </c>
      <c r="F3449" t="s">
        <v>7</v>
      </c>
      <c r="H3449" t="s">
        <v>13456</v>
      </c>
      <c r="K3449" t="s">
        <v>13937</v>
      </c>
      <c r="L3449" t="s">
        <v>416</v>
      </c>
      <c r="M3449" t="s">
        <v>13938</v>
      </c>
      <c r="N3449" t="s">
        <v>473</v>
      </c>
      <c r="P3449" t="s">
        <v>47</v>
      </c>
      <c r="Q3449">
        <v>2018</v>
      </c>
      <c r="R3449">
        <v>2018</v>
      </c>
      <c r="T3449" t="s">
        <v>36</v>
      </c>
      <c r="U3449" t="s">
        <v>365</v>
      </c>
      <c r="V3449" t="s">
        <v>13939</v>
      </c>
      <c r="W3449" t="s">
        <v>2923</v>
      </c>
      <c r="X3449" t="s">
        <v>2105</v>
      </c>
      <c r="Y3449">
        <v>1.12E-2</v>
      </c>
      <c r="Z3449">
        <v>2010</v>
      </c>
      <c r="AA3449">
        <v>2030</v>
      </c>
    </row>
    <row r="3450" spans="2:27" x14ac:dyDescent="0.35">
      <c r="B3450">
        <v>3597</v>
      </c>
      <c r="C3450" t="s">
        <v>13402</v>
      </c>
      <c r="D3450" t="s">
        <v>13940</v>
      </c>
      <c r="E3450" t="s">
        <v>13941</v>
      </c>
      <c r="F3450" t="s">
        <v>7</v>
      </c>
      <c r="H3450" t="s">
        <v>13405</v>
      </c>
      <c r="K3450" t="s">
        <v>13942</v>
      </c>
      <c r="L3450" t="s">
        <v>145</v>
      </c>
      <c r="M3450" t="s">
        <v>13943</v>
      </c>
      <c r="N3450" t="s">
        <v>6308</v>
      </c>
      <c r="P3450" t="s">
        <v>47</v>
      </c>
      <c r="Q3450">
        <v>2013</v>
      </c>
      <c r="R3450">
        <v>2013</v>
      </c>
      <c r="S3450">
        <v>2030</v>
      </c>
      <c r="T3450" t="s">
        <v>36</v>
      </c>
      <c r="U3450" t="s">
        <v>365</v>
      </c>
      <c r="V3450" t="s">
        <v>13944</v>
      </c>
    </row>
    <row r="3451" spans="2:27" x14ac:dyDescent="0.35">
      <c r="B3451">
        <v>3599</v>
      </c>
      <c r="C3451" t="s">
        <v>13227</v>
      </c>
      <c r="D3451" t="s">
        <v>13945</v>
      </c>
      <c r="E3451" t="s">
        <v>13946</v>
      </c>
      <c r="F3451" t="s">
        <v>7</v>
      </c>
      <c r="H3451" t="s">
        <v>13230</v>
      </c>
      <c r="K3451" t="s">
        <v>13947</v>
      </c>
      <c r="L3451" t="s">
        <v>317</v>
      </c>
      <c r="M3451" t="s">
        <v>13948</v>
      </c>
      <c r="N3451" t="s">
        <v>1153</v>
      </c>
      <c r="P3451" t="s">
        <v>54</v>
      </c>
      <c r="Q3451">
        <v>2007</v>
      </c>
      <c r="S3451">
        <f>2020</f>
        <v>2020</v>
      </c>
      <c r="U3451" t="s">
        <v>37</v>
      </c>
      <c r="V3451" t="s">
        <v>13949</v>
      </c>
    </row>
    <row r="3452" spans="2:27" x14ac:dyDescent="0.35">
      <c r="B3452">
        <v>3600</v>
      </c>
      <c r="C3452" t="s">
        <v>13317</v>
      </c>
      <c r="D3452" t="s">
        <v>13950</v>
      </c>
      <c r="E3452" t="s">
        <v>13951</v>
      </c>
      <c r="F3452" t="s">
        <v>1625</v>
      </c>
      <c r="H3452" t="s">
        <v>13320</v>
      </c>
      <c r="J3452" t="s">
        <v>13952</v>
      </c>
      <c r="K3452" t="s">
        <v>1663</v>
      </c>
      <c r="L3452" t="s">
        <v>895</v>
      </c>
      <c r="M3452" t="s">
        <v>13953</v>
      </c>
      <c r="N3452" t="s">
        <v>532</v>
      </c>
      <c r="P3452" t="s">
        <v>47</v>
      </c>
      <c r="Q3452">
        <v>2006</v>
      </c>
      <c r="T3452" t="s">
        <v>36</v>
      </c>
      <c r="U3452" t="s">
        <v>37</v>
      </c>
      <c r="V3452" t="s">
        <v>13954</v>
      </c>
    </row>
    <row r="3453" spans="2:27" x14ac:dyDescent="0.35">
      <c r="B3453">
        <v>3601</v>
      </c>
      <c r="C3453" t="s">
        <v>13189</v>
      </c>
      <c r="D3453" t="s">
        <v>13955</v>
      </c>
      <c r="E3453" t="s">
        <v>13956</v>
      </c>
      <c r="F3453" t="s">
        <v>1625</v>
      </c>
      <c r="H3453" t="s">
        <v>13192</v>
      </c>
      <c r="J3453" t="s">
        <v>13957</v>
      </c>
      <c r="K3453" t="s">
        <v>2189</v>
      </c>
      <c r="L3453" t="s">
        <v>44</v>
      </c>
      <c r="M3453" t="s">
        <v>13958</v>
      </c>
      <c r="N3453" t="s">
        <v>1440</v>
      </c>
      <c r="P3453" t="s">
        <v>47</v>
      </c>
      <c r="Q3453">
        <v>2009</v>
      </c>
      <c r="S3453">
        <f>2025</f>
        <v>2025</v>
      </c>
      <c r="T3453" t="s">
        <v>36</v>
      </c>
      <c r="U3453" t="s">
        <v>37</v>
      </c>
      <c r="V3453" t="s">
        <v>13959</v>
      </c>
    </row>
    <row r="3454" spans="2:27" x14ac:dyDescent="0.35">
      <c r="B3454">
        <v>3602</v>
      </c>
      <c r="C3454" t="s">
        <v>13170</v>
      </c>
      <c r="D3454" t="s">
        <v>13960</v>
      </c>
      <c r="E3454" t="s">
        <v>2600</v>
      </c>
      <c r="F3454" t="s">
        <v>7</v>
      </c>
      <c r="H3454" t="s">
        <v>13173</v>
      </c>
      <c r="K3454" t="s">
        <v>2185</v>
      </c>
      <c r="L3454" t="s">
        <v>44</v>
      </c>
      <c r="M3454" t="s">
        <v>13961</v>
      </c>
      <c r="N3454" t="s">
        <v>134</v>
      </c>
      <c r="P3454" t="s">
        <v>35</v>
      </c>
      <c r="Q3454">
        <v>2009</v>
      </c>
      <c r="R3454">
        <v>2009</v>
      </c>
      <c r="U3454" t="s">
        <v>37</v>
      </c>
      <c r="V3454" t="s">
        <v>13962</v>
      </c>
    </row>
    <row r="3455" spans="2:27" x14ac:dyDescent="0.35">
      <c r="B3455">
        <v>3603</v>
      </c>
      <c r="C3455" t="s">
        <v>13170</v>
      </c>
      <c r="D3455" t="s">
        <v>13963</v>
      </c>
      <c r="E3455" t="s">
        <v>13964</v>
      </c>
      <c r="F3455" t="s">
        <v>7</v>
      </c>
      <c r="H3455" t="s">
        <v>13173</v>
      </c>
      <c r="K3455" t="s">
        <v>503</v>
      </c>
      <c r="L3455" t="s">
        <v>416</v>
      </c>
      <c r="N3455" t="s">
        <v>34</v>
      </c>
      <c r="P3455" t="s">
        <v>47</v>
      </c>
      <c r="Q3455">
        <v>2011</v>
      </c>
      <c r="U3455" t="s">
        <v>37</v>
      </c>
      <c r="V3455" t="s">
        <v>13965</v>
      </c>
    </row>
    <row r="3456" spans="2:27" x14ac:dyDescent="0.35">
      <c r="B3456">
        <v>3604</v>
      </c>
      <c r="C3456" t="s">
        <v>13966</v>
      </c>
      <c r="D3456" t="s">
        <v>13967</v>
      </c>
      <c r="E3456" t="s">
        <v>13968</v>
      </c>
      <c r="F3456" t="s">
        <v>7</v>
      </c>
      <c r="H3456" t="s">
        <v>13969</v>
      </c>
      <c r="K3456" t="s">
        <v>648</v>
      </c>
      <c r="L3456" t="s">
        <v>44</v>
      </c>
      <c r="M3456" t="s">
        <v>13970</v>
      </c>
      <c r="N3456" t="s">
        <v>134</v>
      </c>
      <c r="P3456" t="s">
        <v>47</v>
      </c>
      <c r="Q3456">
        <v>2006</v>
      </c>
      <c r="T3456" t="s">
        <v>36</v>
      </c>
      <c r="U3456" t="s">
        <v>37</v>
      </c>
      <c r="V3456" t="s">
        <v>13971</v>
      </c>
    </row>
    <row r="3457" spans="2:22" x14ac:dyDescent="0.35">
      <c r="B3457">
        <v>3605</v>
      </c>
      <c r="C3457" t="s">
        <v>13176</v>
      </c>
      <c r="D3457" t="s">
        <v>13972</v>
      </c>
      <c r="E3457" t="s">
        <v>13973</v>
      </c>
      <c r="F3457" t="s">
        <v>7</v>
      </c>
      <c r="H3457" t="s">
        <v>13179</v>
      </c>
      <c r="K3457" t="s">
        <v>5235</v>
      </c>
      <c r="L3457" t="s">
        <v>339</v>
      </c>
      <c r="M3457" t="s">
        <v>13974</v>
      </c>
      <c r="N3457" t="s">
        <v>63</v>
      </c>
      <c r="P3457" t="s">
        <v>444</v>
      </c>
      <c r="Q3457">
        <v>2018</v>
      </c>
      <c r="T3457" t="s">
        <v>36</v>
      </c>
      <c r="U3457" t="s">
        <v>37</v>
      </c>
      <c r="V3457" t="s">
        <v>13975</v>
      </c>
    </row>
    <row r="3458" spans="2:22" x14ac:dyDescent="0.35">
      <c r="B3458">
        <v>3606</v>
      </c>
      <c r="C3458" t="s">
        <v>13216</v>
      </c>
      <c r="D3458" t="s">
        <v>13976</v>
      </c>
      <c r="E3458" t="s">
        <v>13977</v>
      </c>
      <c r="F3458" t="s">
        <v>7</v>
      </c>
      <c r="H3458" t="s">
        <v>13219</v>
      </c>
      <c r="K3458" t="s">
        <v>699</v>
      </c>
      <c r="L3458" t="s">
        <v>44</v>
      </c>
      <c r="N3458" t="s">
        <v>36</v>
      </c>
      <c r="P3458" t="s">
        <v>47</v>
      </c>
      <c r="Q3458">
        <v>2011</v>
      </c>
      <c r="U3458" t="s">
        <v>37</v>
      </c>
      <c r="V3458" t="s">
        <v>13978</v>
      </c>
    </row>
    <row r="3459" spans="2:22" x14ac:dyDescent="0.35">
      <c r="B3459">
        <v>3607</v>
      </c>
      <c r="C3459" t="s">
        <v>13380</v>
      </c>
      <c r="D3459" t="s">
        <v>13979</v>
      </c>
      <c r="E3459" t="s">
        <v>13980</v>
      </c>
      <c r="F3459" t="s">
        <v>7</v>
      </c>
      <c r="H3459" t="s">
        <v>13383</v>
      </c>
      <c r="K3459" t="s">
        <v>8033</v>
      </c>
      <c r="L3459" t="s">
        <v>96</v>
      </c>
      <c r="M3459" t="s">
        <v>1252</v>
      </c>
      <c r="N3459" t="s">
        <v>98</v>
      </c>
      <c r="P3459" t="s">
        <v>47</v>
      </c>
      <c r="Q3459">
        <v>2007</v>
      </c>
      <c r="U3459" t="s">
        <v>37</v>
      </c>
      <c r="V3459" t="s">
        <v>13981</v>
      </c>
    </row>
    <row r="3460" spans="2:22" x14ac:dyDescent="0.35">
      <c r="B3460">
        <v>3608</v>
      </c>
      <c r="C3460" t="s">
        <v>13982</v>
      </c>
      <c r="D3460" t="s">
        <v>13983</v>
      </c>
      <c r="E3460" t="s">
        <v>13984</v>
      </c>
      <c r="F3460" t="s">
        <v>7</v>
      </c>
      <c r="H3460" t="s">
        <v>13985</v>
      </c>
      <c r="K3460" t="s">
        <v>13986</v>
      </c>
      <c r="L3460" t="s">
        <v>44</v>
      </c>
      <c r="M3460" t="s">
        <v>551</v>
      </c>
      <c r="N3460" t="s">
        <v>2102</v>
      </c>
      <c r="P3460" t="s">
        <v>54</v>
      </c>
      <c r="Q3460">
        <v>2010</v>
      </c>
      <c r="U3460" t="s">
        <v>37</v>
      </c>
      <c r="V3460" t="s">
        <v>13987</v>
      </c>
    </row>
    <row r="3461" spans="2:22" x14ac:dyDescent="0.35">
      <c r="B3461">
        <v>3609</v>
      </c>
      <c r="C3461" t="s">
        <v>13189</v>
      </c>
      <c r="D3461" t="s">
        <v>13988</v>
      </c>
      <c r="E3461" t="s">
        <v>13599</v>
      </c>
      <c r="F3461" t="s">
        <v>7</v>
      </c>
      <c r="H3461" t="s">
        <v>13192</v>
      </c>
      <c r="K3461" t="s">
        <v>87</v>
      </c>
      <c r="L3461" t="s">
        <v>202</v>
      </c>
      <c r="N3461" t="s">
        <v>53</v>
      </c>
      <c r="P3461" t="s">
        <v>47</v>
      </c>
      <c r="Q3461">
        <v>2015</v>
      </c>
      <c r="T3461" t="s">
        <v>36</v>
      </c>
      <c r="U3461" t="s">
        <v>37</v>
      </c>
      <c r="V3461" t="s">
        <v>13989</v>
      </c>
    </row>
    <row r="3462" spans="2:22" x14ac:dyDescent="0.35">
      <c r="B3462">
        <v>3610</v>
      </c>
      <c r="C3462" t="s">
        <v>13189</v>
      </c>
      <c r="D3462" t="s">
        <v>13990</v>
      </c>
      <c r="E3462" t="s">
        <v>13991</v>
      </c>
      <c r="F3462" t="s">
        <v>7</v>
      </c>
      <c r="H3462" t="s">
        <v>13192</v>
      </c>
      <c r="K3462" t="s">
        <v>87</v>
      </c>
      <c r="L3462" t="s">
        <v>427</v>
      </c>
      <c r="M3462" t="s">
        <v>13992</v>
      </c>
      <c r="N3462" t="s">
        <v>53</v>
      </c>
      <c r="P3462" t="s">
        <v>47</v>
      </c>
      <c r="Q3462">
        <v>2013</v>
      </c>
      <c r="T3462" t="s">
        <v>36</v>
      </c>
      <c r="U3462" t="s">
        <v>37</v>
      </c>
      <c r="V3462" t="s">
        <v>13993</v>
      </c>
    </row>
    <row r="3463" spans="2:22" x14ac:dyDescent="0.35">
      <c r="B3463">
        <v>3611</v>
      </c>
      <c r="C3463" t="s">
        <v>13189</v>
      </c>
      <c r="D3463" t="s">
        <v>13994</v>
      </c>
      <c r="E3463" t="s">
        <v>13995</v>
      </c>
      <c r="F3463" t="s">
        <v>7</v>
      </c>
      <c r="H3463" t="s">
        <v>13192</v>
      </c>
      <c r="K3463" t="s">
        <v>2234</v>
      </c>
      <c r="L3463" t="s">
        <v>44</v>
      </c>
      <c r="N3463" t="s">
        <v>53</v>
      </c>
      <c r="P3463" t="s">
        <v>47</v>
      </c>
      <c r="Q3463">
        <v>2014</v>
      </c>
      <c r="T3463" t="s">
        <v>36</v>
      </c>
      <c r="U3463" t="s">
        <v>37</v>
      </c>
      <c r="V3463" t="s">
        <v>13996</v>
      </c>
    </row>
    <row r="3464" spans="2:22" x14ac:dyDescent="0.35">
      <c r="B3464">
        <v>3612</v>
      </c>
      <c r="C3464" t="s">
        <v>13189</v>
      </c>
      <c r="D3464" t="s">
        <v>13997</v>
      </c>
      <c r="E3464" t="s">
        <v>13998</v>
      </c>
      <c r="F3464" t="s">
        <v>7</v>
      </c>
      <c r="H3464" t="s">
        <v>13192</v>
      </c>
      <c r="K3464" t="s">
        <v>1305</v>
      </c>
      <c r="L3464" t="s">
        <v>44</v>
      </c>
      <c r="M3464" t="s">
        <v>13999</v>
      </c>
      <c r="N3464" t="s">
        <v>53</v>
      </c>
      <c r="P3464" t="s">
        <v>47</v>
      </c>
      <c r="Q3464">
        <v>1995</v>
      </c>
      <c r="T3464" t="s">
        <v>36</v>
      </c>
      <c r="U3464" t="s">
        <v>37</v>
      </c>
      <c r="V3464" t="s">
        <v>14000</v>
      </c>
    </row>
    <row r="3465" spans="2:22" x14ac:dyDescent="0.35">
      <c r="B3465">
        <v>3613</v>
      </c>
      <c r="C3465" t="s">
        <v>13189</v>
      </c>
      <c r="D3465" t="s">
        <v>14001</v>
      </c>
      <c r="E3465" t="s">
        <v>14002</v>
      </c>
      <c r="F3465" t="s">
        <v>7</v>
      </c>
      <c r="H3465" t="s">
        <v>13192</v>
      </c>
      <c r="K3465" t="s">
        <v>770</v>
      </c>
      <c r="L3465" t="s">
        <v>44</v>
      </c>
      <c r="M3465" t="s">
        <v>14003</v>
      </c>
      <c r="N3465" t="s">
        <v>53</v>
      </c>
      <c r="P3465" t="s">
        <v>47</v>
      </c>
      <c r="Q3465">
        <v>2010</v>
      </c>
      <c r="T3465" t="s">
        <v>36</v>
      </c>
      <c r="U3465" t="s">
        <v>37</v>
      </c>
      <c r="V3465" t="s">
        <v>14004</v>
      </c>
    </row>
    <row r="3466" spans="2:22" x14ac:dyDescent="0.35">
      <c r="B3466">
        <v>3614</v>
      </c>
      <c r="C3466" t="s">
        <v>13189</v>
      </c>
      <c r="D3466" t="s">
        <v>14005</v>
      </c>
      <c r="E3466" t="s">
        <v>14006</v>
      </c>
      <c r="F3466" t="s">
        <v>7</v>
      </c>
      <c r="H3466" t="s">
        <v>13192</v>
      </c>
      <c r="K3466" t="s">
        <v>13933</v>
      </c>
      <c r="L3466" t="s">
        <v>44</v>
      </c>
      <c r="M3466" t="s">
        <v>1252</v>
      </c>
      <c r="N3466" t="s">
        <v>2102</v>
      </c>
      <c r="P3466" t="s">
        <v>47</v>
      </c>
      <c r="Q3466">
        <v>2008</v>
      </c>
      <c r="U3466" t="s">
        <v>37</v>
      </c>
      <c r="V3466" t="s">
        <v>14007</v>
      </c>
    </row>
    <row r="3467" spans="2:22" x14ac:dyDescent="0.35">
      <c r="B3467">
        <v>3615</v>
      </c>
      <c r="C3467" t="s">
        <v>14008</v>
      </c>
      <c r="D3467" t="s">
        <v>14009</v>
      </c>
      <c r="E3467" t="s">
        <v>14010</v>
      </c>
      <c r="F3467" t="s">
        <v>7</v>
      </c>
      <c r="H3467" t="s">
        <v>14011</v>
      </c>
      <c r="K3467" t="s">
        <v>699</v>
      </c>
      <c r="L3467" t="s">
        <v>32</v>
      </c>
      <c r="M3467" t="s">
        <v>1252</v>
      </c>
      <c r="N3467" t="s">
        <v>34</v>
      </c>
      <c r="P3467" t="s">
        <v>47</v>
      </c>
      <c r="Q3467">
        <v>2011</v>
      </c>
      <c r="U3467" t="s">
        <v>37</v>
      </c>
      <c r="V3467" t="s">
        <v>14012</v>
      </c>
    </row>
    <row r="3468" spans="2:22" x14ac:dyDescent="0.35">
      <c r="B3468">
        <v>3616</v>
      </c>
      <c r="C3468" t="s">
        <v>14013</v>
      </c>
      <c r="D3468" t="s">
        <v>14014</v>
      </c>
      <c r="E3468" t="s">
        <v>14015</v>
      </c>
      <c r="F3468" t="s">
        <v>7</v>
      </c>
      <c r="H3468" t="s">
        <v>14016</v>
      </c>
      <c r="K3468" t="s">
        <v>80</v>
      </c>
      <c r="L3468" t="s">
        <v>32</v>
      </c>
      <c r="M3468" t="s">
        <v>14017</v>
      </c>
      <c r="N3468" t="s">
        <v>473</v>
      </c>
      <c r="P3468" t="s">
        <v>47</v>
      </c>
      <c r="Q3468">
        <v>2009</v>
      </c>
      <c r="T3468" t="s">
        <v>36</v>
      </c>
      <c r="U3468" t="s">
        <v>37</v>
      </c>
      <c r="V3468" t="s">
        <v>14018</v>
      </c>
    </row>
    <row r="3469" spans="2:22" x14ac:dyDescent="0.35">
      <c r="B3469">
        <v>3617</v>
      </c>
      <c r="C3469" t="s">
        <v>13477</v>
      </c>
      <c r="D3469" t="s">
        <v>14019</v>
      </c>
      <c r="E3469" t="s">
        <v>14020</v>
      </c>
      <c r="F3469" t="s">
        <v>7</v>
      </c>
      <c r="H3469" t="s">
        <v>13480</v>
      </c>
      <c r="K3469" t="s">
        <v>13144</v>
      </c>
      <c r="L3469" t="s">
        <v>32</v>
      </c>
      <c r="M3469" t="s">
        <v>14021</v>
      </c>
      <c r="N3469" t="s">
        <v>34</v>
      </c>
      <c r="P3469" t="s">
        <v>54</v>
      </c>
      <c r="Q3469">
        <v>2010</v>
      </c>
      <c r="T3469" t="s">
        <v>36</v>
      </c>
      <c r="U3469" t="s">
        <v>37</v>
      </c>
      <c r="V3469" t="s">
        <v>14022</v>
      </c>
    </row>
    <row r="3470" spans="2:22" x14ac:dyDescent="0.35">
      <c r="B3470">
        <v>3618</v>
      </c>
      <c r="C3470" t="s">
        <v>14023</v>
      </c>
      <c r="D3470" t="s">
        <v>14024</v>
      </c>
      <c r="E3470" t="s">
        <v>14025</v>
      </c>
      <c r="F3470" t="s">
        <v>7</v>
      </c>
      <c r="H3470" t="s">
        <v>14026</v>
      </c>
      <c r="K3470" t="s">
        <v>699</v>
      </c>
      <c r="L3470" t="s">
        <v>44</v>
      </c>
      <c r="M3470" t="s">
        <v>1252</v>
      </c>
      <c r="N3470" t="s">
        <v>2102</v>
      </c>
      <c r="P3470" t="s">
        <v>47</v>
      </c>
      <c r="Q3470">
        <v>2008</v>
      </c>
      <c r="U3470" t="s">
        <v>37</v>
      </c>
      <c r="V3470" t="s">
        <v>14027</v>
      </c>
    </row>
    <row r="3471" spans="2:22" x14ac:dyDescent="0.35">
      <c r="B3471">
        <v>3619</v>
      </c>
      <c r="C3471" t="s">
        <v>14028</v>
      </c>
      <c r="D3471" t="s">
        <v>14029</v>
      </c>
      <c r="E3471" t="s">
        <v>14030</v>
      </c>
      <c r="F3471" t="s">
        <v>7</v>
      </c>
      <c r="H3471" t="s">
        <v>14031</v>
      </c>
      <c r="K3471" t="s">
        <v>503</v>
      </c>
      <c r="L3471" t="s">
        <v>32</v>
      </c>
      <c r="M3471" t="s">
        <v>14032</v>
      </c>
      <c r="N3471" t="s">
        <v>34</v>
      </c>
      <c r="P3471" t="s">
        <v>54</v>
      </c>
      <c r="Q3471">
        <v>2009</v>
      </c>
      <c r="R3471">
        <v>2009</v>
      </c>
      <c r="S3471">
        <v>2014</v>
      </c>
      <c r="U3471" t="s">
        <v>37</v>
      </c>
      <c r="V3471" t="s">
        <v>14033</v>
      </c>
    </row>
    <row r="3472" spans="2:22" x14ac:dyDescent="0.35">
      <c r="B3472">
        <v>3620</v>
      </c>
      <c r="C3472" t="s">
        <v>14034</v>
      </c>
      <c r="D3472" t="s">
        <v>14035</v>
      </c>
      <c r="E3472" t="s">
        <v>14036</v>
      </c>
      <c r="F3472" t="s">
        <v>7</v>
      </c>
      <c r="H3472" t="s">
        <v>14037</v>
      </c>
      <c r="K3472" t="s">
        <v>14038</v>
      </c>
      <c r="L3472" t="s">
        <v>543</v>
      </c>
      <c r="M3472" t="s">
        <v>1252</v>
      </c>
      <c r="N3472" t="s">
        <v>532</v>
      </c>
      <c r="P3472" t="s">
        <v>47</v>
      </c>
      <c r="Q3472">
        <v>2013</v>
      </c>
      <c r="U3472" t="s">
        <v>37</v>
      </c>
      <c r="V3472" t="s">
        <v>14039</v>
      </c>
    </row>
    <row r="3473" spans="2:27" x14ac:dyDescent="0.35">
      <c r="B3473">
        <v>3621</v>
      </c>
      <c r="C3473" t="s">
        <v>14040</v>
      </c>
      <c r="D3473" t="s">
        <v>14041</v>
      </c>
      <c r="E3473" t="s">
        <v>14042</v>
      </c>
      <c r="F3473" t="s">
        <v>7</v>
      </c>
      <c r="H3473" t="s">
        <v>14043</v>
      </c>
      <c r="K3473" t="s">
        <v>1305</v>
      </c>
      <c r="L3473" t="s">
        <v>1773</v>
      </c>
      <c r="N3473" t="s">
        <v>63</v>
      </c>
      <c r="P3473" t="s">
        <v>47</v>
      </c>
      <c r="Q3473">
        <v>2012</v>
      </c>
      <c r="T3473" t="s">
        <v>36</v>
      </c>
      <c r="U3473" t="s">
        <v>37</v>
      </c>
      <c r="V3473" t="s">
        <v>14044</v>
      </c>
    </row>
    <row r="3474" spans="2:27" x14ac:dyDescent="0.35">
      <c r="B3474">
        <v>3622</v>
      </c>
      <c r="C3474" t="s">
        <v>13204</v>
      </c>
      <c r="D3474" t="s">
        <v>14045</v>
      </c>
      <c r="E3474" t="s">
        <v>14046</v>
      </c>
      <c r="F3474" t="s">
        <v>273</v>
      </c>
      <c r="H3474" t="s">
        <v>13207</v>
      </c>
      <c r="I3474" t="s">
        <v>14047</v>
      </c>
      <c r="K3474" t="s">
        <v>9417</v>
      </c>
      <c r="L3474" t="s">
        <v>44</v>
      </c>
      <c r="M3474" t="s">
        <v>14048</v>
      </c>
      <c r="N3474" t="s">
        <v>117</v>
      </c>
      <c r="P3474" t="s">
        <v>47</v>
      </c>
      <c r="Q3474">
        <v>2014</v>
      </c>
      <c r="S3474">
        <f>2050</f>
        <v>2050</v>
      </c>
      <c r="T3474" t="s">
        <v>36</v>
      </c>
      <c r="U3474" t="s">
        <v>37</v>
      </c>
      <c r="V3474" t="s">
        <v>14049</v>
      </c>
      <c r="W3474" t="s">
        <v>14050</v>
      </c>
      <c r="X3474" t="s">
        <v>4870</v>
      </c>
      <c r="Y3474" t="s">
        <v>14051</v>
      </c>
      <c r="Z3474" t="s">
        <v>1195</v>
      </c>
      <c r="AA3474" t="s">
        <v>14052</v>
      </c>
    </row>
    <row r="3475" spans="2:27" x14ac:dyDescent="0.35">
      <c r="B3475">
        <v>3623</v>
      </c>
      <c r="C3475" t="s">
        <v>13453</v>
      </c>
      <c r="D3475" s="1" t="s">
        <v>14053</v>
      </c>
      <c r="E3475" t="s">
        <v>14054</v>
      </c>
      <c r="F3475" t="s">
        <v>7</v>
      </c>
      <c r="H3475" t="s">
        <v>13456</v>
      </c>
      <c r="K3475" t="s">
        <v>14055</v>
      </c>
      <c r="L3475" t="s">
        <v>44</v>
      </c>
      <c r="M3475" t="s">
        <v>14056</v>
      </c>
      <c r="N3475" t="s">
        <v>146</v>
      </c>
      <c r="P3475" t="s">
        <v>47</v>
      </c>
      <c r="Q3475">
        <v>2017</v>
      </c>
      <c r="T3475" t="s">
        <v>36</v>
      </c>
      <c r="U3475" t="s">
        <v>2131</v>
      </c>
      <c r="V3475" t="s">
        <v>14057</v>
      </c>
    </row>
    <row r="3476" spans="2:27" x14ac:dyDescent="0.35">
      <c r="B3476">
        <v>3624</v>
      </c>
      <c r="C3476" t="s">
        <v>14058</v>
      </c>
      <c r="D3476" t="s">
        <v>14059</v>
      </c>
      <c r="E3476" t="s">
        <v>14060</v>
      </c>
      <c r="F3476" t="s">
        <v>7</v>
      </c>
      <c r="H3476" t="s">
        <v>14061</v>
      </c>
      <c r="K3476" t="s">
        <v>699</v>
      </c>
      <c r="L3476" t="s">
        <v>44</v>
      </c>
      <c r="M3476" t="s">
        <v>1252</v>
      </c>
      <c r="N3476" t="s">
        <v>2102</v>
      </c>
      <c r="P3476" t="s">
        <v>47</v>
      </c>
      <c r="Q3476">
        <v>2005</v>
      </c>
      <c r="U3476" t="s">
        <v>37</v>
      </c>
      <c r="V3476" t="s">
        <v>14062</v>
      </c>
    </row>
    <row r="3477" spans="2:27" x14ac:dyDescent="0.35">
      <c r="B3477">
        <v>3625</v>
      </c>
      <c r="C3477" t="s">
        <v>14058</v>
      </c>
      <c r="D3477" t="s">
        <v>14063</v>
      </c>
      <c r="E3477" t="s">
        <v>14064</v>
      </c>
      <c r="F3477" t="s">
        <v>7</v>
      </c>
      <c r="H3477" t="s">
        <v>14061</v>
      </c>
      <c r="K3477" t="s">
        <v>699</v>
      </c>
      <c r="L3477" t="s">
        <v>44</v>
      </c>
      <c r="M3477" t="s">
        <v>1252</v>
      </c>
      <c r="N3477" t="s">
        <v>2102</v>
      </c>
      <c r="P3477" t="s">
        <v>47</v>
      </c>
      <c r="Q3477">
        <v>2010</v>
      </c>
      <c r="U3477" t="s">
        <v>37</v>
      </c>
      <c r="V3477" t="s">
        <v>14065</v>
      </c>
    </row>
    <row r="3478" spans="2:27" x14ac:dyDescent="0.35">
      <c r="B3478">
        <v>3626</v>
      </c>
      <c r="C3478" t="s">
        <v>14058</v>
      </c>
      <c r="D3478" t="s">
        <v>14066</v>
      </c>
      <c r="E3478" t="s">
        <v>14067</v>
      </c>
      <c r="F3478" t="s">
        <v>7</v>
      </c>
      <c r="H3478" t="s">
        <v>14061</v>
      </c>
      <c r="K3478" t="s">
        <v>699</v>
      </c>
      <c r="L3478" t="s">
        <v>44</v>
      </c>
      <c r="M3478" t="s">
        <v>1252</v>
      </c>
      <c r="N3478" t="s">
        <v>36</v>
      </c>
      <c r="P3478" t="s">
        <v>47</v>
      </c>
      <c r="Q3478">
        <v>2011</v>
      </c>
      <c r="U3478" t="s">
        <v>1521</v>
      </c>
      <c r="V3478" t="s">
        <v>14068</v>
      </c>
    </row>
    <row r="3479" spans="2:27" x14ac:dyDescent="0.35">
      <c r="B3479">
        <v>3627</v>
      </c>
      <c r="C3479" t="s">
        <v>14069</v>
      </c>
      <c r="D3479" t="s">
        <v>14070</v>
      </c>
      <c r="E3479" t="s">
        <v>14071</v>
      </c>
      <c r="F3479" t="s">
        <v>7</v>
      </c>
      <c r="H3479" t="s">
        <v>14072</v>
      </c>
      <c r="K3479" t="s">
        <v>699</v>
      </c>
      <c r="L3479" t="s">
        <v>44</v>
      </c>
      <c r="M3479" t="s">
        <v>1252</v>
      </c>
      <c r="N3479" t="s">
        <v>2102</v>
      </c>
      <c r="P3479" t="s">
        <v>47</v>
      </c>
      <c r="Q3479">
        <v>2011</v>
      </c>
      <c r="U3479" t="s">
        <v>37</v>
      </c>
      <c r="V3479" t="s">
        <v>14073</v>
      </c>
    </row>
    <row r="3480" spans="2:27" x14ac:dyDescent="0.35">
      <c r="B3480">
        <v>3628</v>
      </c>
      <c r="C3480" t="s">
        <v>14058</v>
      </c>
      <c r="D3480" t="s">
        <v>14074</v>
      </c>
      <c r="E3480" t="s">
        <v>14075</v>
      </c>
      <c r="F3480" t="s">
        <v>7</v>
      </c>
      <c r="H3480" t="s">
        <v>14061</v>
      </c>
      <c r="K3480" t="s">
        <v>699</v>
      </c>
      <c r="L3480" t="s">
        <v>44</v>
      </c>
      <c r="M3480" t="s">
        <v>1252</v>
      </c>
      <c r="N3480" t="s">
        <v>36</v>
      </c>
      <c r="P3480" t="s">
        <v>47</v>
      </c>
      <c r="Q3480">
        <v>2010</v>
      </c>
      <c r="U3480" t="s">
        <v>37</v>
      </c>
      <c r="V3480" t="s">
        <v>14065</v>
      </c>
    </row>
    <row r="3481" spans="2:27" x14ac:dyDescent="0.35">
      <c r="B3481">
        <v>3629</v>
      </c>
      <c r="C3481" t="s">
        <v>13477</v>
      </c>
      <c r="D3481" t="s">
        <v>14076</v>
      </c>
      <c r="E3481" t="s">
        <v>14077</v>
      </c>
      <c r="F3481" t="s">
        <v>7</v>
      </c>
      <c r="H3481" t="s">
        <v>13480</v>
      </c>
      <c r="K3481" t="s">
        <v>2504</v>
      </c>
      <c r="L3481" t="s">
        <v>32</v>
      </c>
      <c r="M3481" t="s">
        <v>14078</v>
      </c>
      <c r="N3481" t="s">
        <v>34</v>
      </c>
      <c r="P3481" t="s">
        <v>54</v>
      </c>
      <c r="Q3481">
        <v>2011</v>
      </c>
      <c r="T3481" t="s">
        <v>36</v>
      </c>
      <c r="U3481" t="s">
        <v>37</v>
      </c>
      <c r="V3481" t="s">
        <v>14079</v>
      </c>
    </row>
    <row r="3482" spans="2:27" x14ac:dyDescent="0.35">
      <c r="B3482">
        <v>3630</v>
      </c>
      <c r="C3482" t="s">
        <v>13477</v>
      </c>
      <c r="D3482" t="s">
        <v>14080</v>
      </c>
      <c r="E3482" t="s">
        <v>14081</v>
      </c>
      <c r="F3482" t="s">
        <v>7</v>
      </c>
      <c r="H3482" t="s">
        <v>13480</v>
      </c>
      <c r="K3482" t="s">
        <v>2234</v>
      </c>
      <c r="L3482" t="s">
        <v>44</v>
      </c>
      <c r="M3482" t="s">
        <v>14082</v>
      </c>
      <c r="N3482" t="s">
        <v>2102</v>
      </c>
      <c r="P3482" t="s">
        <v>47</v>
      </c>
      <c r="Q3482">
        <v>2016</v>
      </c>
      <c r="T3482" t="s">
        <v>36</v>
      </c>
      <c r="U3482" t="s">
        <v>37</v>
      </c>
      <c r="V3482" t="s">
        <v>14083</v>
      </c>
    </row>
    <row r="3483" spans="2:27" x14ac:dyDescent="0.35">
      <c r="B3483">
        <v>3631</v>
      </c>
      <c r="C3483" t="s">
        <v>14084</v>
      </c>
      <c r="D3483" t="s">
        <v>14085</v>
      </c>
      <c r="E3483" t="s">
        <v>14086</v>
      </c>
      <c r="F3483" t="s">
        <v>7</v>
      </c>
      <c r="H3483" t="s">
        <v>14087</v>
      </c>
      <c r="K3483" t="s">
        <v>2234</v>
      </c>
      <c r="L3483" t="s">
        <v>44</v>
      </c>
      <c r="N3483" t="s">
        <v>134</v>
      </c>
      <c r="P3483" t="s">
        <v>47</v>
      </c>
      <c r="Q3483">
        <v>2003</v>
      </c>
      <c r="T3483" t="s">
        <v>36</v>
      </c>
      <c r="U3483" t="s">
        <v>365</v>
      </c>
      <c r="V3483" t="s">
        <v>14088</v>
      </c>
    </row>
    <row r="3484" spans="2:27" x14ac:dyDescent="0.35">
      <c r="B3484">
        <v>3632</v>
      </c>
      <c r="C3484" t="s">
        <v>14008</v>
      </c>
      <c r="D3484" t="s">
        <v>14089</v>
      </c>
      <c r="E3484" t="s">
        <v>14090</v>
      </c>
      <c r="F3484" t="s">
        <v>7</v>
      </c>
      <c r="H3484" t="s">
        <v>14011</v>
      </c>
      <c r="K3484" t="s">
        <v>699</v>
      </c>
      <c r="L3484" t="s">
        <v>44</v>
      </c>
      <c r="M3484" t="s">
        <v>1252</v>
      </c>
      <c r="N3484" t="s">
        <v>2102</v>
      </c>
      <c r="P3484" t="s">
        <v>47</v>
      </c>
      <c r="Q3484">
        <v>2008</v>
      </c>
      <c r="U3484" t="s">
        <v>37</v>
      </c>
      <c r="V3484" t="s">
        <v>14091</v>
      </c>
    </row>
    <row r="3485" spans="2:27" x14ac:dyDescent="0.35">
      <c r="B3485">
        <v>3633</v>
      </c>
      <c r="C3485" t="s">
        <v>14008</v>
      </c>
      <c r="D3485" t="s">
        <v>14092</v>
      </c>
      <c r="E3485" t="s">
        <v>14093</v>
      </c>
      <c r="F3485" t="s">
        <v>7</v>
      </c>
      <c r="H3485" t="s">
        <v>14011</v>
      </c>
      <c r="K3485" t="s">
        <v>699</v>
      </c>
      <c r="L3485" t="s">
        <v>44</v>
      </c>
      <c r="M3485" t="s">
        <v>1252</v>
      </c>
      <c r="N3485" t="s">
        <v>2102</v>
      </c>
      <c r="P3485" t="s">
        <v>47</v>
      </c>
      <c r="Q3485">
        <v>2013</v>
      </c>
      <c r="U3485" t="s">
        <v>37</v>
      </c>
      <c r="V3485" t="s">
        <v>14094</v>
      </c>
    </row>
    <row r="3486" spans="2:27" x14ac:dyDescent="0.35">
      <c r="B3486">
        <v>3634</v>
      </c>
      <c r="C3486" t="s">
        <v>14008</v>
      </c>
      <c r="D3486" t="s">
        <v>14095</v>
      </c>
      <c r="E3486" t="s">
        <v>14096</v>
      </c>
      <c r="F3486" t="s">
        <v>7</v>
      </c>
      <c r="H3486" t="s">
        <v>14011</v>
      </c>
      <c r="K3486" t="s">
        <v>699</v>
      </c>
      <c r="L3486" t="s">
        <v>44</v>
      </c>
      <c r="M3486" t="s">
        <v>1252</v>
      </c>
      <c r="N3486" t="s">
        <v>2102</v>
      </c>
      <c r="P3486" t="s">
        <v>47</v>
      </c>
      <c r="Q3486">
        <v>2014</v>
      </c>
      <c r="U3486" t="s">
        <v>37</v>
      </c>
      <c r="V3486" t="s">
        <v>14097</v>
      </c>
    </row>
    <row r="3487" spans="2:27" x14ac:dyDescent="0.35">
      <c r="B3487">
        <v>3635</v>
      </c>
      <c r="C3487" t="s">
        <v>13216</v>
      </c>
      <c r="D3487" t="s">
        <v>14098</v>
      </c>
      <c r="E3487" t="s">
        <v>14099</v>
      </c>
      <c r="F3487" t="s">
        <v>7</v>
      </c>
      <c r="H3487" t="s">
        <v>13219</v>
      </c>
      <c r="K3487" t="s">
        <v>80</v>
      </c>
      <c r="L3487" t="s">
        <v>32</v>
      </c>
      <c r="N3487" t="s">
        <v>34</v>
      </c>
      <c r="P3487" t="s">
        <v>47</v>
      </c>
      <c r="Q3487">
        <v>2013</v>
      </c>
      <c r="T3487" t="s">
        <v>36</v>
      </c>
      <c r="U3487" t="s">
        <v>37</v>
      </c>
      <c r="V3487" t="s">
        <v>14100</v>
      </c>
    </row>
    <row r="3488" spans="2:27" x14ac:dyDescent="0.35">
      <c r="B3488">
        <v>3636</v>
      </c>
      <c r="C3488" t="s">
        <v>13477</v>
      </c>
      <c r="D3488" t="s">
        <v>14101</v>
      </c>
      <c r="E3488" t="s">
        <v>14102</v>
      </c>
      <c r="F3488" t="s">
        <v>7</v>
      </c>
      <c r="H3488" t="s">
        <v>13480</v>
      </c>
      <c r="K3488" t="s">
        <v>1575</v>
      </c>
      <c r="L3488" t="s">
        <v>32</v>
      </c>
      <c r="M3488" t="s">
        <v>14103</v>
      </c>
      <c r="N3488" t="s">
        <v>34</v>
      </c>
      <c r="P3488" t="s">
        <v>47</v>
      </c>
      <c r="Q3488">
        <v>2010</v>
      </c>
      <c r="T3488" t="s">
        <v>36</v>
      </c>
      <c r="U3488" t="s">
        <v>37</v>
      </c>
      <c r="V3488" t="s">
        <v>14104</v>
      </c>
    </row>
    <row r="3489" spans="2:22" x14ac:dyDescent="0.35">
      <c r="B3489">
        <v>3637</v>
      </c>
      <c r="C3489" t="s">
        <v>13520</v>
      </c>
      <c r="D3489" t="s">
        <v>14105</v>
      </c>
      <c r="E3489" t="s">
        <v>14106</v>
      </c>
      <c r="F3489" t="s">
        <v>7</v>
      </c>
      <c r="H3489" t="s">
        <v>13523</v>
      </c>
      <c r="K3489" t="s">
        <v>13348</v>
      </c>
      <c r="L3489" t="s">
        <v>44</v>
      </c>
      <c r="M3489" t="s">
        <v>14107</v>
      </c>
      <c r="N3489" t="s">
        <v>36</v>
      </c>
      <c r="P3489" t="s">
        <v>47</v>
      </c>
      <c r="Q3489">
        <v>2012</v>
      </c>
      <c r="U3489" t="s">
        <v>37</v>
      </c>
      <c r="V3489" t="s">
        <v>14108</v>
      </c>
    </row>
    <row r="3490" spans="2:22" x14ac:dyDescent="0.35">
      <c r="B3490">
        <v>3638</v>
      </c>
      <c r="C3490" t="s">
        <v>13477</v>
      </c>
      <c r="D3490" t="s">
        <v>14109</v>
      </c>
      <c r="E3490" t="s">
        <v>14110</v>
      </c>
      <c r="F3490" t="s">
        <v>7</v>
      </c>
      <c r="H3490" t="s">
        <v>13480</v>
      </c>
      <c r="K3490" t="s">
        <v>2504</v>
      </c>
      <c r="L3490" t="s">
        <v>32</v>
      </c>
      <c r="M3490" t="s">
        <v>14111</v>
      </c>
      <c r="N3490" t="s">
        <v>34</v>
      </c>
      <c r="P3490" t="s">
        <v>54</v>
      </c>
      <c r="Q3490">
        <v>2009</v>
      </c>
      <c r="T3490" t="s">
        <v>36</v>
      </c>
      <c r="U3490" t="s">
        <v>37</v>
      </c>
      <c r="V3490" t="s">
        <v>14112</v>
      </c>
    </row>
    <row r="3491" spans="2:22" x14ac:dyDescent="0.35">
      <c r="B3491">
        <v>3639</v>
      </c>
      <c r="C3491" t="s">
        <v>13477</v>
      </c>
      <c r="D3491" t="s">
        <v>14113</v>
      </c>
      <c r="E3491" t="s">
        <v>14114</v>
      </c>
      <c r="F3491" t="s">
        <v>7</v>
      </c>
      <c r="H3491" t="s">
        <v>13480</v>
      </c>
      <c r="K3491" t="s">
        <v>2504</v>
      </c>
      <c r="L3491" t="s">
        <v>32</v>
      </c>
      <c r="M3491" t="s">
        <v>14115</v>
      </c>
      <c r="N3491" t="s">
        <v>34</v>
      </c>
      <c r="P3491" t="s">
        <v>47</v>
      </c>
      <c r="Q3491">
        <v>2011</v>
      </c>
      <c r="T3491" t="s">
        <v>36</v>
      </c>
      <c r="U3491" t="s">
        <v>37</v>
      </c>
      <c r="V3491" t="s">
        <v>14116</v>
      </c>
    </row>
    <row r="3492" spans="2:22" x14ac:dyDescent="0.35">
      <c r="B3492">
        <v>3640</v>
      </c>
      <c r="C3492" t="s">
        <v>13477</v>
      </c>
      <c r="D3492" t="s">
        <v>14117</v>
      </c>
      <c r="E3492" t="s">
        <v>14118</v>
      </c>
      <c r="F3492" t="s">
        <v>7</v>
      </c>
      <c r="H3492" t="s">
        <v>13480</v>
      </c>
      <c r="K3492" t="s">
        <v>123</v>
      </c>
      <c r="L3492" t="s">
        <v>32</v>
      </c>
      <c r="M3492" t="s">
        <v>14119</v>
      </c>
      <c r="N3492" t="s">
        <v>34</v>
      </c>
      <c r="P3492" t="s">
        <v>47</v>
      </c>
      <c r="Q3492">
        <v>2012</v>
      </c>
      <c r="T3492" t="s">
        <v>36</v>
      </c>
      <c r="U3492" t="s">
        <v>37</v>
      </c>
      <c r="V3492" t="s">
        <v>14120</v>
      </c>
    </row>
    <row r="3493" spans="2:22" x14ac:dyDescent="0.35">
      <c r="B3493">
        <v>3641</v>
      </c>
      <c r="C3493" t="s">
        <v>13477</v>
      </c>
      <c r="D3493" t="s">
        <v>14121</v>
      </c>
      <c r="E3493" t="s">
        <v>14122</v>
      </c>
      <c r="F3493" t="s">
        <v>7</v>
      </c>
      <c r="H3493" t="s">
        <v>13480</v>
      </c>
      <c r="K3493" t="s">
        <v>123</v>
      </c>
      <c r="L3493" t="s">
        <v>32</v>
      </c>
      <c r="M3493" t="s">
        <v>14123</v>
      </c>
      <c r="N3493" t="s">
        <v>34</v>
      </c>
      <c r="P3493" t="s">
        <v>47</v>
      </c>
      <c r="Q3493">
        <v>2015</v>
      </c>
      <c r="T3493" t="s">
        <v>36</v>
      </c>
      <c r="U3493" t="s">
        <v>37</v>
      </c>
      <c r="V3493" t="s">
        <v>14124</v>
      </c>
    </row>
    <row r="3494" spans="2:22" x14ac:dyDescent="0.35">
      <c r="B3494">
        <v>3642</v>
      </c>
      <c r="C3494" t="s">
        <v>14034</v>
      </c>
      <c r="D3494" t="s">
        <v>14125</v>
      </c>
      <c r="E3494" t="s">
        <v>14126</v>
      </c>
      <c r="F3494" t="s">
        <v>7</v>
      </c>
      <c r="H3494" t="s">
        <v>14037</v>
      </c>
      <c r="K3494" t="s">
        <v>1287</v>
      </c>
      <c r="L3494" t="s">
        <v>96</v>
      </c>
      <c r="M3494" t="s">
        <v>1252</v>
      </c>
      <c r="N3494" t="s">
        <v>63</v>
      </c>
      <c r="P3494" t="s">
        <v>47</v>
      </c>
      <c r="Q3494">
        <v>2011</v>
      </c>
      <c r="U3494" t="s">
        <v>37</v>
      </c>
      <c r="V3494" t="s">
        <v>14127</v>
      </c>
    </row>
    <row r="3495" spans="2:22" x14ac:dyDescent="0.35">
      <c r="B3495">
        <v>3643</v>
      </c>
      <c r="C3495" t="s">
        <v>13227</v>
      </c>
      <c r="D3495" t="s">
        <v>14128</v>
      </c>
      <c r="E3495" t="s">
        <v>14129</v>
      </c>
      <c r="F3495" t="s">
        <v>7</v>
      </c>
      <c r="H3495" t="s">
        <v>13230</v>
      </c>
      <c r="K3495" t="s">
        <v>14130</v>
      </c>
      <c r="L3495" t="s">
        <v>44</v>
      </c>
      <c r="M3495" t="s">
        <v>14131</v>
      </c>
      <c r="N3495" t="s">
        <v>2102</v>
      </c>
      <c r="P3495" t="s">
        <v>47</v>
      </c>
      <c r="Q3495">
        <v>2010</v>
      </c>
      <c r="U3495" t="s">
        <v>37</v>
      </c>
      <c r="V3495" t="s">
        <v>14132</v>
      </c>
    </row>
    <row r="3496" spans="2:22" x14ac:dyDescent="0.35">
      <c r="B3496">
        <v>3644</v>
      </c>
      <c r="C3496" t="s">
        <v>13477</v>
      </c>
      <c r="D3496" t="s">
        <v>14133</v>
      </c>
      <c r="E3496" t="s">
        <v>14134</v>
      </c>
      <c r="F3496" t="s">
        <v>7</v>
      </c>
      <c r="H3496" t="s">
        <v>13480</v>
      </c>
      <c r="K3496" t="s">
        <v>123</v>
      </c>
      <c r="L3496" t="s">
        <v>317</v>
      </c>
      <c r="M3496" t="s">
        <v>14135</v>
      </c>
      <c r="N3496" t="s">
        <v>53</v>
      </c>
      <c r="P3496" t="s">
        <v>47</v>
      </c>
      <c r="Q3496">
        <v>2012</v>
      </c>
      <c r="T3496" t="s">
        <v>36</v>
      </c>
      <c r="U3496" t="s">
        <v>37</v>
      </c>
      <c r="V3496" t="s">
        <v>14136</v>
      </c>
    </row>
    <row r="3497" spans="2:22" x14ac:dyDescent="0.35">
      <c r="B3497">
        <v>3645</v>
      </c>
      <c r="C3497" t="s">
        <v>14137</v>
      </c>
      <c r="D3497" t="s">
        <v>14138</v>
      </c>
      <c r="E3497" t="s">
        <v>14139</v>
      </c>
      <c r="F3497" t="s">
        <v>7</v>
      </c>
      <c r="H3497" t="s">
        <v>14140</v>
      </c>
      <c r="K3497" t="s">
        <v>609</v>
      </c>
      <c r="L3497" t="s">
        <v>427</v>
      </c>
      <c r="M3497" t="s">
        <v>14141</v>
      </c>
      <c r="N3497" t="s">
        <v>53</v>
      </c>
      <c r="P3497" t="s">
        <v>47</v>
      </c>
      <c r="Q3497">
        <v>2015</v>
      </c>
      <c r="T3497" t="s">
        <v>36</v>
      </c>
      <c r="U3497" t="s">
        <v>37</v>
      </c>
      <c r="V3497" t="s">
        <v>14142</v>
      </c>
    </row>
    <row r="3498" spans="2:22" x14ac:dyDescent="0.35">
      <c r="B3498">
        <v>3646</v>
      </c>
      <c r="C3498" t="s">
        <v>14013</v>
      </c>
      <c r="D3498" t="s">
        <v>14143</v>
      </c>
      <c r="E3498" t="s">
        <v>14144</v>
      </c>
      <c r="F3498" t="s">
        <v>7</v>
      </c>
      <c r="H3498" t="s">
        <v>14016</v>
      </c>
      <c r="K3498" t="s">
        <v>954</v>
      </c>
      <c r="L3498" t="s">
        <v>44</v>
      </c>
      <c r="M3498" t="s">
        <v>14145</v>
      </c>
      <c r="N3498" t="s">
        <v>34</v>
      </c>
      <c r="P3498" t="s">
        <v>47</v>
      </c>
      <c r="Q3498">
        <v>2004</v>
      </c>
      <c r="T3498" t="s">
        <v>36</v>
      </c>
      <c r="U3498" t="s">
        <v>37</v>
      </c>
      <c r="V3498" t="s">
        <v>14146</v>
      </c>
    </row>
    <row r="3499" spans="2:22" x14ac:dyDescent="0.35">
      <c r="B3499">
        <v>3647</v>
      </c>
      <c r="C3499" t="s">
        <v>14147</v>
      </c>
      <c r="D3499" t="s">
        <v>14148</v>
      </c>
      <c r="E3499" t="s">
        <v>14149</v>
      </c>
      <c r="F3499" t="s">
        <v>7</v>
      </c>
      <c r="H3499" t="s">
        <v>14150</v>
      </c>
      <c r="K3499" t="s">
        <v>699</v>
      </c>
      <c r="L3499" t="s">
        <v>44</v>
      </c>
      <c r="M3499" t="s">
        <v>14151</v>
      </c>
      <c r="N3499" t="s">
        <v>2102</v>
      </c>
      <c r="P3499" t="s">
        <v>47</v>
      </c>
      <c r="Q3499">
        <v>2018</v>
      </c>
      <c r="R3499">
        <v>2018</v>
      </c>
      <c r="T3499" t="s">
        <v>36</v>
      </c>
      <c r="U3499" t="s">
        <v>37</v>
      </c>
      <c r="V3499" t="s">
        <v>14152</v>
      </c>
    </row>
    <row r="3500" spans="2:22" x14ac:dyDescent="0.35">
      <c r="B3500">
        <v>3648</v>
      </c>
      <c r="C3500" t="s">
        <v>13520</v>
      </c>
      <c r="D3500" t="s">
        <v>14153</v>
      </c>
      <c r="E3500" t="s">
        <v>14154</v>
      </c>
      <c r="F3500" t="s">
        <v>7</v>
      </c>
      <c r="H3500" t="s">
        <v>13523</v>
      </c>
      <c r="K3500" t="s">
        <v>699</v>
      </c>
      <c r="L3500" t="s">
        <v>44</v>
      </c>
      <c r="M3500" t="s">
        <v>14155</v>
      </c>
      <c r="N3500" t="s">
        <v>532</v>
      </c>
      <c r="P3500" t="s">
        <v>47</v>
      </c>
      <c r="Q3500">
        <v>2017</v>
      </c>
      <c r="R3500">
        <v>2017</v>
      </c>
      <c r="T3500" t="s">
        <v>36</v>
      </c>
      <c r="U3500" t="s">
        <v>37</v>
      </c>
      <c r="V3500" t="s">
        <v>14156</v>
      </c>
    </row>
    <row r="3501" spans="2:22" x14ac:dyDescent="0.35">
      <c r="B3501">
        <v>3649</v>
      </c>
      <c r="C3501" t="s">
        <v>13204</v>
      </c>
      <c r="D3501" t="s">
        <v>14157</v>
      </c>
      <c r="E3501" t="s">
        <v>14158</v>
      </c>
      <c r="F3501" t="s">
        <v>273</v>
      </c>
      <c r="H3501" t="s">
        <v>13207</v>
      </c>
      <c r="I3501" t="s">
        <v>13561</v>
      </c>
      <c r="K3501" t="s">
        <v>5397</v>
      </c>
      <c r="L3501" t="s">
        <v>32</v>
      </c>
      <c r="M3501" t="s">
        <v>14159</v>
      </c>
      <c r="N3501" t="s">
        <v>34</v>
      </c>
      <c r="P3501" t="s">
        <v>47</v>
      </c>
      <c r="Q3501">
        <v>2014</v>
      </c>
      <c r="T3501" t="s">
        <v>36</v>
      </c>
      <c r="U3501" t="s">
        <v>37</v>
      </c>
      <c r="V3501" t="s">
        <v>14160</v>
      </c>
    </row>
    <row r="3502" spans="2:22" x14ac:dyDescent="0.35">
      <c r="B3502">
        <v>3650</v>
      </c>
      <c r="C3502" t="s">
        <v>13204</v>
      </c>
      <c r="D3502" t="s">
        <v>14161</v>
      </c>
      <c r="E3502" t="s">
        <v>14162</v>
      </c>
      <c r="F3502" t="s">
        <v>273</v>
      </c>
      <c r="H3502" t="s">
        <v>13207</v>
      </c>
      <c r="I3502" t="s">
        <v>14047</v>
      </c>
      <c r="K3502" t="s">
        <v>1062</v>
      </c>
      <c r="L3502" t="s">
        <v>75</v>
      </c>
      <c r="M3502" t="s">
        <v>14163</v>
      </c>
      <c r="N3502" t="s">
        <v>34</v>
      </c>
      <c r="P3502" t="s">
        <v>47</v>
      </c>
      <c r="Q3502">
        <v>2017</v>
      </c>
      <c r="T3502" t="s">
        <v>36</v>
      </c>
      <c r="U3502" t="s">
        <v>37</v>
      </c>
      <c r="V3502" t="s">
        <v>14164</v>
      </c>
    </row>
    <row r="3503" spans="2:22" x14ac:dyDescent="0.35">
      <c r="B3503">
        <v>3651</v>
      </c>
      <c r="C3503" t="s">
        <v>13216</v>
      </c>
      <c r="D3503" t="s">
        <v>14165</v>
      </c>
      <c r="E3503" t="s">
        <v>14166</v>
      </c>
      <c r="F3503" t="s">
        <v>7</v>
      </c>
      <c r="H3503" t="s">
        <v>13219</v>
      </c>
      <c r="K3503" t="s">
        <v>623</v>
      </c>
      <c r="L3503" t="s">
        <v>44</v>
      </c>
      <c r="M3503" t="s">
        <v>1252</v>
      </c>
      <c r="N3503" t="s">
        <v>2102</v>
      </c>
      <c r="P3503" t="s">
        <v>47</v>
      </c>
      <c r="Q3503">
        <v>2013</v>
      </c>
      <c r="U3503" t="s">
        <v>37</v>
      </c>
      <c r="V3503" t="s">
        <v>14167</v>
      </c>
    </row>
    <row r="3504" spans="2:22" x14ac:dyDescent="0.35">
      <c r="B3504">
        <v>3652</v>
      </c>
      <c r="C3504" t="s">
        <v>14040</v>
      </c>
      <c r="D3504" t="s">
        <v>14168</v>
      </c>
      <c r="E3504" t="s">
        <v>14169</v>
      </c>
      <c r="F3504" t="s">
        <v>7</v>
      </c>
      <c r="H3504" t="s">
        <v>14043</v>
      </c>
      <c r="K3504" t="s">
        <v>11355</v>
      </c>
      <c r="L3504" t="s">
        <v>14170</v>
      </c>
      <c r="N3504" t="s">
        <v>1837</v>
      </c>
      <c r="P3504" t="s">
        <v>47</v>
      </c>
      <c r="Q3504">
        <v>2011</v>
      </c>
      <c r="T3504" t="s">
        <v>36</v>
      </c>
      <c r="U3504" t="s">
        <v>37</v>
      </c>
      <c r="V3504" t="s">
        <v>14171</v>
      </c>
    </row>
    <row r="3505" spans="2:27" x14ac:dyDescent="0.35">
      <c r="B3505">
        <v>3653</v>
      </c>
      <c r="C3505" t="s">
        <v>13204</v>
      </c>
      <c r="D3505" t="s">
        <v>14172</v>
      </c>
      <c r="E3505" t="s">
        <v>14173</v>
      </c>
      <c r="F3505" t="s">
        <v>7</v>
      </c>
      <c r="H3505" t="s">
        <v>13207</v>
      </c>
      <c r="K3505" t="s">
        <v>987</v>
      </c>
      <c r="L3505" t="s">
        <v>96</v>
      </c>
      <c r="M3505" t="s">
        <v>14174</v>
      </c>
      <c r="N3505" t="s">
        <v>63</v>
      </c>
      <c r="P3505" t="s">
        <v>47</v>
      </c>
      <c r="Q3505">
        <v>2011</v>
      </c>
      <c r="T3505" t="s">
        <v>36</v>
      </c>
      <c r="U3505" t="s">
        <v>37</v>
      </c>
      <c r="V3505" t="s">
        <v>14175</v>
      </c>
    </row>
    <row r="3506" spans="2:27" x14ac:dyDescent="0.35">
      <c r="B3506">
        <v>3654</v>
      </c>
      <c r="C3506" t="s">
        <v>14040</v>
      </c>
      <c r="D3506" t="s">
        <v>14176</v>
      </c>
      <c r="E3506" t="s">
        <v>14177</v>
      </c>
      <c r="F3506" t="s">
        <v>7</v>
      </c>
      <c r="H3506" t="s">
        <v>14043</v>
      </c>
      <c r="K3506" t="s">
        <v>1781</v>
      </c>
      <c r="L3506" t="s">
        <v>14178</v>
      </c>
      <c r="N3506" t="s">
        <v>117</v>
      </c>
      <c r="P3506" t="s">
        <v>47</v>
      </c>
      <c r="Q3506">
        <v>2013</v>
      </c>
      <c r="T3506" t="s">
        <v>36</v>
      </c>
      <c r="U3506" t="s">
        <v>37</v>
      </c>
      <c r="V3506" t="s">
        <v>14179</v>
      </c>
    </row>
    <row r="3507" spans="2:27" x14ac:dyDescent="0.35">
      <c r="B3507">
        <v>3655</v>
      </c>
      <c r="C3507" t="s">
        <v>13477</v>
      </c>
      <c r="D3507" t="s">
        <v>14180</v>
      </c>
      <c r="E3507" t="s">
        <v>14181</v>
      </c>
      <c r="F3507" t="s">
        <v>7</v>
      </c>
      <c r="H3507" t="s">
        <v>13480</v>
      </c>
      <c r="K3507" t="s">
        <v>14182</v>
      </c>
      <c r="L3507" t="s">
        <v>32</v>
      </c>
      <c r="M3507" t="s">
        <v>14183</v>
      </c>
      <c r="N3507" t="s">
        <v>34</v>
      </c>
      <c r="P3507" t="s">
        <v>47</v>
      </c>
      <c r="Q3507">
        <v>2010</v>
      </c>
      <c r="T3507" t="s">
        <v>36</v>
      </c>
      <c r="U3507" t="s">
        <v>37</v>
      </c>
      <c r="V3507" t="s">
        <v>14184</v>
      </c>
    </row>
    <row r="3508" spans="2:27" x14ac:dyDescent="0.35">
      <c r="B3508">
        <v>3656</v>
      </c>
      <c r="C3508" t="s">
        <v>13204</v>
      </c>
      <c r="D3508" t="s">
        <v>14185</v>
      </c>
      <c r="E3508" t="s">
        <v>14186</v>
      </c>
      <c r="F3508" t="s">
        <v>7</v>
      </c>
      <c r="H3508" t="s">
        <v>13207</v>
      </c>
      <c r="K3508" t="s">
        <v>987</v>
      </c>
      <c r="L3508" t="s">
        <v>202</v>
      </c>
      <c r="M3508" t="s">
        <v>14187</v>
      </c>
      <c r="N3508" t="s">
        <v>146</v>
      </c>
      <c r="P3508" t="s">
        <v>47</v>
      </c>
      <c r="Q3508">
        <v>2011</v>
      </c>
      <c r="T3508" t="s">
        <v>36</v>
      </c>
      <c r="U3508" t="s">
        <v>37</v>
      </c>
      <c r="V3508" t="s">
        <v>14188</v>
      </c>
    </row>
    <row r="3509" spans="2:27" x14ac:dyDescent="0.35">
      <c r="B3509">
        <v>3657</v>
      </c>
      <c r="C3509" t="s">
        <v>14040</v>
      </c>
      <c r="D3509" t="s">
        <v>14189</v>
      </c>
      <c r="E3509" t="s">
        <v>14190</v>
      </c>
      <c r="F3509" t="s">
        <v>7</v>
      </c>
      <c r="H3509" t="s">
        <v>14043</v>
      </c>
      <c r="K3509" t="s">
        <v>12638</v>
      </c>
      <c r="L3509" t="s">
        <v>96</v>
      </c>
      <c r="M3509" t="s">
        <v>1252</v>
      </c>
      <c r="N3509" t="s">
        <v>34</v>
      </c>
      <c r="P3509" t="s">
        <v>47</v>
      </c>
      <c r="Q3509">
        <v>2012</v>
      </c>
      <c r="T3509" t="s">
        <v>36</v>
      </c>
      <c r="U3509" t="s">
        <v>37</v>
      </c>
      <c r="V3509" t="s">
        <v>14191</v>
      </c>
    </row>
    <row r="3510" spans="2:27" x14ac:dyDescent="0.35">
      <c r="B3510">
        <v>3658</v>
      </c>
      <c r="C3510" t="s">
        <v>13966</v>
      </c>
      <c r="D3510" t="s">
        <v>14192</v>
      </c>
      <c r="E3510" t="s">
        <v>14193</v>
      </c>
      <c r="F3510" t="s">
        <v>7</v>
      </c>
      <c r="H3510" t="s">
        <v>13969</v>
      </c>
      <c r="K3510" t="s">
        <v>265</v>
      </c>
      <c r="L3510" t="s">
        <v>44</v>
      </c>
      <c r="M3510" t="s">
        <v>1252</v>
      </c>
      <c r="N3510" t="s">
        <v>2102</v>
      </c>
      <c r="P3510" t="s">
        <v>47</v>
      </c>
      <c r="Q3510">
        <v>1996</v>
      </c>
      <c r="U3510" t="s">
        <v>37</v>
      </c>
      <c r="V3510" t="s">
        <v>14194</v>
      </c>
    </row>
    <row r="3511" spans="2:27" x14ac:dyDescent="0.35">
      <c r="B3511">
        <v>3659</v>
      </c>
      <c r="C3511" t="s">
        <v>13966</v>
      </c>
      <c r="D3511" t="s">
        <v>14195</v>
      </c>
      <c r="E3511" t="s">
        <v>14196</v>
      </c>
      <c r="F3511" t="s">
        <v>7</v>
      </c>
      <c r="H3511" t="s">
        <v>13969</v>
      </c>
      <c r="K3511" t="s">
        <v>14197</v>
      </c>
      <c r="L3511" t="s">
        <v>61</v>
      </c>
      <c r="M3511" t="s">
        <v>14198</v>
      </c>
      <c r="N3511" t="s">
        <v>63</v>
      </c>
      <c r="P3511" t="s">
        <v>47</v>
      </c>
      <c r="Q3511">
        <v>2010</v>
      </c>
      <c r="U3511" t="s">
        <v>37</v>
      </c>
      <c r="V3511" t="s">
        <v>14199</v>
      </c>
    </row>
    <row r="3512" spans="2:27" x14ac:dyDescent="0.35">
      <c r="B3512">
        <v>3660</v>
      </c>
      <c r="C3512" t="s">
        <v>13966</v>
      </c>
      <c r="D3512" t="s">
        <v>14200</v>
      </c>
      <c r="E3512" t="s">
        <v>14201</v>
      </c>
      <c r="F3512" t="s">
        <v>7</v>
      </c>
      <c r="H3512" t="s">
        <v>13969</v>
      </c>
      <c r="K3512" t="s">
        <v>699</v>
      </c>
      <c r="L3512" t="s">
        <v>44</v>
      </c>
      <c r="M3512" t="s">
        <v>1252</v>
      </c>
      <c r="N3512" t="s">
        <v>2102</v>
      </c>
      <c r="P3512" t="s">
        <v>47</v>
      </c>
      <c r="Q3512">
        <v>2012</v>
      </c>
      <c r="U3512" t="s">
        <v>37</v>
      </c>
      <c r="V3512" t="s">
        <v>14202</v>
      </c>
    </row>
    <row r="3513" spans="2:27" x14ac:dyDescent="0.35">
      <c r="B3513">
        <v>3661</v>
      </c>
      <c r="C3513" t="s">
        <v>13966</v>
      </c>
      <c r="D3513" t="s">
        <v>14203</v>
      </c>
      <c r="E3513" t="s">
        <v>14204</v>
      </c>
      <c r="F3513" t="s">
        <v>7</v>
      </c>
      <c r="H3513" t="s">
        <v>13969</v>
      </c>
      <c r="K3513" t="s">
        <v>265</v>
      </c>
      <c r="L3513" t="s">
        <v>44</v>
      </c>
      <c r="M3513" t="s">
        <v>1252</v>
      </c>
      <c r="N3513" t="s">
        <v>2102</v>
      </c>
      <c r="P3513" t="s">
        <v>47</v>
      </c>
      <c r="Q3513">
        <v>2006</v>
      </c>
      <c r="U3513" t="s">
        <v>37</v>
      </c>
      <c r="V3513" t="s">
        <v>14205</v>
      </c>
    </row>
    <row r="3514" spans="2:27" x14ac:dyDescent="0.35">
      <c r="B3514">
        <v>3662</v>
      </c>
      <c r="C3514" t="s">
        <v>13966</v>
      </c>
      <c r="D3514" t="s">
        <v>14206</v>
      </c>
      <c r="E3514" t="s">
        <v>14207</v>
      </c>
      <c r="F3514" t="s">
        <v>7</v>
      </c>
      <c r="H3514" t="s">
        <v>13969</v>
      </c>
      <c r="K3514" t="s">
        <v>1287</v>
      </c>
      <c r="L3514" t="s">
        <v>96</v>
      </c>
      <c r="M3514" t="s">
        <v>1252</v>
      </c>
      <c r="N3514" t="s">
        <v>63</v>
      </c>
      <c r="P3514" t="s">
        <v>47</v>
      </c>
      <c r="Q3514">
        <v>2010</v>
      </c>
      <c r="U3514" t="s">
        <v>37</v>
      </c>
      <c r="V3514" t="s">
        <v>14208</v>
      </c>
    </row>
    <row r="3515" spans="2:27" x14ac:dyDescent="0.35">
      <c r="B3515">
        <v>3663</v>
      </c>
      <c r="C3515" t="s">
        <v>14209</v>
      </c>
      <c r="D3515" t="s">
        <v>14210</v>
      </c>
      <c r="E3515" t="s">
        <v>14211</v>
      </c>
      <c r="F3515" t="s">
        <v>7</v>
      </c>
      <c r="H3515" t="s">
        <v>14212</v>
      </c>
      <c r="K3515" t="s">
        <v>265</v>
      </c>
      <c r="L3515" t="s">
        <v>44</v>
      </c>
      <c r="M3515" t="s">
        <v>14213</v>
      </c>
      <c r="N3515" t="s">
        <v>134</v>
      </c>
      <c r="P3515" t="s">
        <v>47</v>
      </c>
      <c r="Q3515">
        <v>2012</v>
      </c>
      <c r="T3515" t="s">
        <v>36</v>
      </c>
      <c r="U3515" t="s">
        <v>365</v>
      </c>
      <c r="V3515" t="s">
        <v>14214</v>
      </c>
    </row>
    <row r="3516" spans="2:27" x14ac:dyDescent="0.35">
      <c r="B3516">
        <v>3664</v>
      </c>
      <c r="C3516" t="s">
        <v>13982</v>
      </c>
      <c r="D3516" t="s">
        <v>14215</v>
      </c>
      <c r="E3516" t="s">
        <v>14216</v>
      </c>
      <c r="F3516" t="s">
        <v>7</v>
      </c>
      <c r="H3516" t="s">
        <v>13985</v>
      </c>
      <c r="K3516" t="s">
        <v>1287</v>
      </c>
      <c r="L3516" t="s">
        <v>44</v>
      </c>
      <c r="M3516" t="s">
        <v>551</v>
      </c>
      <c r="N3516" t="s">
        <v>36</v>
      </c>
      <c r="P3516" t="s">
        <v>47</v>
      </c>
      <c r="Q3516">
        <v>2012</v>
      </c>
      <c r="U3516" t="s">
        <v>37</v>
      </c>
      <c r="V3516" t="s">
        <v>14217</v>
      </c>
    </row>
    <row r="3517" spans="2:27" x14ac:dyDescent="0.35">
      <c r="B3517">
        <v>3665</v>
      </c>
      <c r="C3517" t="s">
        <v>13539</v>
      </c>
      <c r="D3517" t="s">
        <v>14218</v>
      </c>
      <c r="E3517" t="s">
        <v>14219</v>
      </c>
      <c r="F3517" t="s">
        <v>7</v>
      </c>
      <c r="H3517" t="s">
        <v>13542</v>
      </c>
      <c r="K3517" t="s">
        <v>954</v>
      </c>
      <c r="L3517" t="s">
        <v>44</v>
      </c>
      <c r="N3517" t="s">
        <v>134</v>
      </c>
      <c r="P3517" t="s">
        <v>47</v>
      </c>
      <c r="Q3517">
        <v>2014</v>
      </c>
      <c r="U3517" t="s">
        <v>37</v>
      </c>
      <c r="V3517" t="s">
        <v>14220</v>
      </c>
    </row>
    <row r="3518" spans="2:27" x14ac:dyDescent="0.35">
      <c r="B3518">
        <v>3666</v>
      </c>
      <c r="C3518" t="s">
        <v>13196</v>
      </c>
      <c r="D3518" t="s">
        <v>14221</v>
      </c>
      <c r="E3518" t="s">
        <v>14222</v>
      </c>
      <c r="F3518" t="s">
        <v>7</v>
      </c>
      <c r="H3518" t="s">
        <v>13199</v>
      </c>
      <c r="K3518" t="s">
        <v>60</v>
      </c>
      <c r="L3518" t="s">
        <v>416</v>
      </c>
      <c r="M3518" t="s">
        <v>14223</v>
      </c>
      <c r="N3518" t="s">
        <v>53</v>
      </c>
      <c r="P3518" t="s">
        <v>54</v>
      </c>
      <c r="Q3518">
        <v>2002</v>
      </c>
      <c r="T3518" t="s">
        <v>36</v>
      </c>
      <c r="U3518" t="s">
        <v>37</v>
      </c>
      <c r="V3518" t="s">
        <v>14224</v>
      </c>
    </row>
    <row r="3519" spans="2:27" x14ac:dyDescent="0.35">
      <c r="B3519">
        <v>3667</v>
      </c>
      <c r="C3519" t="s">
        <v>14028</v>
      </c>
      <c r="D3519" t="s">
        <v>14225</v>
      </c>
      <c r="E3519" t="s">
        <v>14226</v>
      </c>
      <c r="F3519" t="s">
        <v>7</v>
      </c>
      <c r="H3519" t="s">
        <v>14031</v>
      </c>
      <c r="K3519" t="s">
        <v>14227</v>
      </c>
      <c r="L3519" t="s">
        <v>317</v>
      </c>
      <c r="M3519" t="s">
        <v>14228</v>
      </c>
      <c r="N3519" t="s">
        <v>146</v>
      </c>
      <c r="P3519" t="s">
        <v>47</v>
      </c>
      <c r="Q3519">
        <v>2011</v>
      </c>
      <c r="R3519">
        <v>2013</v>
      </c>
      <c r="T3519" t="s">
        <v>36</v>
      </c>
      <c r="U3519" t="s">
        <v>365</v>
      </c>
      <c r="V3519" t="s">
        <v>14033</v>
      </c>
      <c r="W3519" t="s">
        <v>2923</v>
      </c>
      <c r="X3519" t="s">
        <v>8268</v>
      </c>
      <c r="Y3519">
        <v>600</v>
      </c>
      <c r="AA3519">
        <v>2019</v>
      </c>
    </row>
    <row r="3520" spans="2:27" x14ac:dyDescent="0.35">
      <c r="B3520">
        <v>3668</v>
      </c>
      <c r="C3520" t="s">
        <v>13210</v>
      </c>
      <c r="D3520" t="s">
        <v>14229</v>
      </c>
      <c r="E3520" t="s">
        <v>14230</v>
      </c>
      <c r="F3520" t="s">
        <v>7</v>
      </c>
      <c r="H3520" t="s">
        <v>13213</v>
      </c>
      <c r="K3520" t="s">
        <v>123</v>
      </c>
      <c r="L3520" t="s">
        <v>96</v>
      </c>
      <c r="M3520" t="s">
        <v>14231</v>
      </c>
      <c r="N3520" t="s">
        <v>34</v>
      </c>
      <c r="P3520" t="s">
        <v>47</v>
      </c>
      <c r="Q3520">
        <v>2015</v>
      </c>
      <c r="T3520" t="s">
        <v>36</v>
      </c>
      <c r="U3520" t="s">
        <v>320</v>
      </c>
      <c r="V3520" t="s">
        <v>14232</v>
      </c>
    </row>
    <row r="3521" spans="2:22" x14ac:dyDescent="0.35">
      <c r="B3521">
        <v>3669</v>
      </c>
      <c r="C3521" t="s">
        <v>14233</v>
      </c>
      <c r="D3521" t="s">
        <v>14234</v>
      </c>
      <c r="E3521" t="s">
        <v>14235</v>
      </c>
      <c r="F3521" t="s">
        <v>7</v>
      </c>
      <c r="H3521" t="s">
        <v>14236</v>
      </c>
      <c r="K3521" t="s">
        <v>14237</v>
      </c>
      <c r="L3521" t="s">
        <v>32</v>
      </c>
      <c r="M3521" t="s">
        <v>14238</v>
      </c>
      <c r="N3521" t="s">
        <v>34</v>
      </c>
      <c r="P3521" t="s">
        <v>54</v>
      </c>
      <c r="Q3521">
        <v>2009</v>
      </c>
      <c r="S3521">
        <f>2020</f>
        <v>2020</v>
      </c>
      <c r="U3521" t="s">
        <v>37</v>
      </c>
      <c r="V3521" t="s">
        <v>14239</v>
      </c>
    </row>
    <row r="3522" spans="2:22" x14ac:dyDescent="0.35">
      <c r="B3522">
        <v>3670</v>
      </c>
      <c r="C3522" t="s">
        <v>13554</v>
      </c>
      <c r="D3522" t="s">
        <v>14240</v>
      </c>
      <c r="E3522" t="s">
        <v>14241</v>
      </c>
      <c r="F3522" t="s">
        <v>7</v>
      </c>
      <c r="H3522" t="s">
        <v>13557</v>
      </c>
      <c r="K3522" t="s">
        <v>186</v>
      </c>
      <c r="L3522" t="s">
        <v>32</v>
      </c>
      <c r="M3522" t="s">
        <v>14242</v>
      </c>
      <c r="N3522" t="s">
        <v>473</v>
      </c>
      <c r="P3522" t="s">
        <v>47</v>
      </c>
      <c r="Q3522">
        <v>2013</v>
      </c>
      <c r="T3522" t="s">
        <v>36</v>
      </c>
      <c r="U3522" t="s">
        <v>37</v>
      </c>
      <c r="V3522" t="s">
        <v>14243</v>
      </c>
    </row>
    <row r="3523" spans="2:22" x14ac:dyDescent="0.35">
      <c r="B3523">
        <v>3671</v>
      </c>
      <c r="C3523" t="s">
        <v>13409</v>
      </c>
      <c r="D3523" t="s">
        <v>14244</v>
      </c>
      <c r="E3523" t="s">
        <v>14245</v>
      </c>
      <c r="F3523" t="s">
        <v>7</v>
      </c>
      <c r="H3523" t="s">
        <v>13412</v>
      </c>
      <c r="K3523" t="s">
        <v>1663</v>
      </c>
      <c r="L3523" t="s">
        <v>2109</v>
      </c>
      <c r="M3523" t="s">
        <v>14246</v>
      </c>
      <c r="N3523" t="s">
        <v>98</v>
      </c>
      <c r="P3523" t="s">
        <v>47</v>
      </c>
      <c r="Q3523">
        <v>2001</v>
      </c>
      <c r="T3523" t="s">
        <v>36</v>
      </c>
      <c r="U3523" t="s">
        <v>37</v>
      </c>
      <c r="V3523" t="s">
        <v>14247</v>
      </c>
    </row>
    <row r="3524" spans="2:22" x14ac:dyDescent="0.35">
      <c r="B3524">
        <v>3672</v>
      </c>
      <c r="C3524" t="s">
        <v>13189</v>
      </c>
      <c r="D3524" t="s">
        <v>14248</v>
      </c>
      <c r="E3524" t="s">
        <v>14249</v>
      </c>
      <c r="F3524" t="s">
        <v>7</v>
      </c>
      <c r="H3524" t="s">
        <v>13192</v>
      </c>
      <c r="K3524" t="s">
        <v>1663</v>
      </c>
      <c r="L3524" t="s">
        <v>258</v>
      </c>
      <c r="M3524" t="s">
        <v>14250</v>
      </c>
      <c r="N3524" t="s">
        <v>63</v>
      </c>
      <c r="P3524" t="s">
        <v>47</v>
      </c>
      <c r="Q3524">
        <v>2015</v>
      </c>
      <c r="T3524" t="s">
        <v>36</v>
      </c>
      <c r="U3524" t="s">
        <v>37</v>
      </c>
      <c r="V3524" t="s">
        <v>14251</v>
      </c>
    </row>
    <row r="3525" spans="2:22" x14ac:dyDescent="0.35">
      <c r="B3525">
        <v>3673</v>
      </c>
      <c r="C3525" t="s">
        <v>13227</v>
      </c>
      <c r="D3525" t="s">
        <v>14252</v>
      </c>
      <c r="E3525" t="s">
        <v>14253</v>
      </c>
      <c r="F3525" t="s">
        <v>7</v>
      </c>
      <c r="H3525" t="s">
        <v>13230</v>
      </c>
      <c r="K3525" t="s">
        <v>14254</v>
      </c>
      <c r="L3525" t="s">
        <v>509</v>
      </c>
      <c r="M3525" t="s">
        <v>1252</v>
      </c>
      <c r="N3525" t="s">
        <v>53</v>
      </c>
      <c r="P3525" t="s">
        <v>47</v>
      </c>
      <c r="Q3525">
        <v>2007</v>
      </c>
      <c r="U3525" t="s">
        <v>37</v>
      </c>
      <c r="V3525" t="s">
        <v>14255</v>
      </c>
    </row>
    <row r="3526" spans="2:22" x14ac:dyDescent="0.35">
      <c r="B3526">
        <v>3674</v>
      </c>
      <c r="C3526" t="s">
        <v>13380</v>
      </c>
      <c r="D3526" t="s">
        <v>14256</v>
      </c>
      <c r="E3526" t="s">
        <v>14257</v>
      </c>
      <c r="F3526" t="s">
        <v>7</v>
      </c>
      <c r="H3526" t="s">
        <v>13383</v>
      </c>
      <c r="K3526" t="s">
        <v>3806</v>
      </c>
      <c r="L3526" t="s">
        <v>187</v>
      </c>
      <c r="M3526" t="s">
        <v>14258</v>
      </c>
      <c r="N3526" t="s">
        <v>532</v>
      </c>
      <c r="P3526" t="s">
        <v>47</v>
      </c>
      <c r="Q3526">
        <v>2014</v>
      </c>
      <c r="T3526" t="s">
        <v>36</v>
      </c>
      <c r="U3526" t="s">
        <v>37</v>
      </c>
      <c r="V3526" t="s">
        <v>14259</v>
      </c>
    </row>
    <row r="3527" spans="2:22" x14ac:dyDescent="0.35">
      <c r="B3527">
        <v>3675</v>
      </c>
      <c r="C3527" t="s">
        <v>13184</v>
      </c>
      <c r="D3527" t="s">
        <v>14260</v>
      </c>
      <c r="E3527" t="s">
        <v>14261</v>
      </c>
      <c r="F3527" t="s">
        <v>7</v>
      </c>
      <c r="H3527" t="s">
        <v>13187</v>
      </c>
      <c r="K3527" t="s">
        <v>43</v>
      </c>
      <c r="L3527" t="s">
        <v>44</v>
      </c>
      <c r="M3527" t="s">
        <v>551</v>
      </c>
      <c r="N3527" t="s">
        <v>36</v>
      </c>
      <c r="P3527" t="s">
        <v>47</v>
      </c>
      <c r="Q3527">
        <v>2012</v>
      </c>
      <c r="U3527" t="s">
        <v>1521</v>
      </c>
      <c r="V3527" t="s">
        <v>14262</v>
      </c>
    </row>
    <row r="3528" spans="2:22" x14ac:dyDescent="0.35">
      <c r="B3528">
        <v>3676</v>
      </c>
      <c r="C3528" t="s">
        <v>14263</v>
      </c>
      <c r="D3528" t="s">
        <v>14264</v>
      </c>
      <c r="E3528" t="s">
        <v>14265</v>
      </c>
      <c r="F3528" t="s">
        <v>7</v>
      </c>
      <c r="H3528" t="s">
        <v>14266</v>
      </c>
      <c r="K3528" t="s">
        <v>43</v>
      </c>
      <c r="L3528" t="s">
        <v>44</v>
      </c>
      <c r="M3528" t="s">
        <v>14267</v>
      </c>
      <c r="N3528" t="s">
        <v>36</v>
      </c>
      <c r="P3528" t="s">
        <v>47</v>
      </c>
      <c r="Q3528">
        <v>1995</v>
      </c>
      <c r="U3528" t="s">
        <v>1521</v>
      </c>
      <c r="V3528" t="s">
        <v>14268</v>
      </c>
    </row>
    <row r="3529" spans="2:22" x14ac:dyDescent="0.35">
      <c r="B3529">
        <v>3677</v>
      </c>
      <c r="C3529" t="s">
        <v>14269</v>
      </c>
      <c r="D3529" t="s">
        <v>14270</v>
      </c>
      <c r="E3529" t="s">
        <v>14271</v>
      </c>
      <c r="F3529" t="s">
        <v>7</v>
      </c>
      <c r="H3529" t="s">
        <v>14272</v>
      </c>
      <c r="K3529" t="s">
        <v>14273</v>
      </c>
      <c r="L3529" t="s">
        <v>44</v>
      </c>
      <c r="M3529" t="s">
        <v>1252</v>
      </c>
      <c r="N3529" t="s">
        <v>36</v>
      </c>
      <c r="P3529" t="s">
        <v>47</v>
      </c>
      <c r="Q3529">
        <v>2007</v>
      </c>
      <c r="U3529" t="s">
        <v>1521</v>
      </c>
      <c r="V3529" t="s">
        <v>14274</v>
      </c>
    </row>
    <row r="3530" spans="2:22" x14ac:dyDescent="0.35">
      <c r="B3530">
        <v>3678</v>
      </c>
      <c r="C3530" t="s">
        <v>13176</v>
      </c>
      <c r="D3530" t="s">
        <v>14275</v>
      </c>
      <c r="E3530" t="s">
        <v>14276</v>
      </c>
      <c r="F3530" t="s">
        <v>7</v>
      </c>
      <c r="H3530" t="s">
        <v>13179</v>
      </c>
      <c r="K3530" t="s">
        <v>469</v>
      </c>
      <c r="L3530" t="s">
        <v>258</v>
      </c>
      <c r="M3530" t="s">
        <v>14277</v>
      </c>
      <c r="N3530" t="s">
        <v>63</v>
      </c>
      <c r="P3530" t="s">
        <v>47</v>
      </c>
      <c r="Q3530">
        <v>2018</v>
      </c>
      <c r="T3530" t="s">
        <v>36</v>
      </c>
      <c r="U3530" t="s">
        <v>37</v>
      </c>
      <c r="V3530" t="s">
        <v>13181</v>
      </c>
    </row>
    <row r="3531" spans="2:22" x14ac:dyDescent="0.35">
      <c r="B3531">
        <v>3679</v>
      </c>
      <c r="C3531" t="s">
        <v>13176</v>
      </c>
      <c r="D3531" t="s">
        <v>14278</v>
      </c>
      <c r="E3531" t="s">
        <v>14279</v>
      </c>
      <c r="F3531" t="s">
        <v>7</v>
      </c>
      <c r="H3531" t="s">
        <v>13179</v>
      </c>
      <c r="K3531" t="s">
        <v>469</v>
      </c>
      <c r="L3531" t="s">
        <v>258</v>
      </c>
      <c r="M3531" t="s">
        <v>14280</v>
      </c>
      <c r="N3531" t="s">
        <v>63</v>
      </c>
      <c r="P3531" t="s">
        <v>47</v>
      </c>
      <c r="Q3531">
        <v>2018</v>
      </c>
      <c r="T3531" t="s">
        <v>36</v>
      </c>
      <c r="U3531" t="s">
        <v>37</v>
      </c>
      <c r="V3531" t="s">
        <v>13181</v>
      </c>
    </row>
    <row r="3532" spans="2:22" x14ac:dyDescent="0.35">
      <c r="B3532">
        <v>3680</v>
      </c>
      <c r="C3532" t="s">
        <v>13176</v>
      </c>
      <c r="D3532" t="s">
        <v>14281</v>
      </c>
      <c r="E3532" t="s">
        <v>14282</v>
      </c>
      <c r="F3532" t="s">
        <v>7</v>
      </c>
      <c r="H3532" t="s">
        <v>13179</v>
      </c>
      <c r="K3532" t="s">
        <v>469</v>
      </c>
      <c r="L3532" t="s">
        <v>258</v>
      </c>
      <c r="M3532" t="s">
        <v>14283</v>
      </c>
      <c r="N3532" t="s">
        <v>63</v>
      </c>
      <c r="P3532" t="s">
        <v>47</v>
      </c>
      <c r="Q3532">
        <v>2019</v>
      </c>
      <c r="T3532" t="s">
        <v>36</v>
      </c>
      <c r="U3532" t="s">
        <v>37</v>
      </c>
      <c r="V3532" t="s">
        <v>13181</v>
      </c>
    </row>
    <row r="3533" spans="2:22" x14ac:dyDescent="0.35">
      <c r="B3533">
        <v>3681</v>
      </c>
      <c r="C3533" t="s">
        <v>14284</v>
      </c>
      <c r="D3533" t="s">
        <v>14285</v>
      </c>
      <c r="E3533" t="s">
        <v>14286</v>
      </c>
      <c r="F3533" t="s">
        <v>7</v>
      </c>
      <c r="H3533" t="s">
        <v>14287</v>
      </c>
      <c r="K3533" t="s">
        <v>14288</v>
      </c>
      <c r="L3533" t="s">
        <v>32</v>
      </c>
      <c r="M3533" t="s">
        <v>14289</v>
      </c>
      <c r="N3533" t="s">
        <v>34</v>
      </c>
      <c r="P3533" t="s">
        <v>35</v>
      </c>
      <c r="Q3533">
        <v>2014</v>
      </c>
      <c r="T3533" t="s">
        <v>36</v>
      </c>
      <c r="U3533" t="s">
        <v>37</v>
      </c>
      <c r="V3533" t="s">
        <v>14290</v>
      </c>
    </row>
    <row r="3534" spans="2:22" x14ac:dyDescent="0.35">
      <c r="B3534">
        <v>3682</v>
      </c>
      <c r="C3534" t="s">
        <v>13409</v>
      </c>
      <c r="D3534" t="s">
        <v>14291</v>
      </c>
      <c r="E3534" t="s">
        <v>14292</v>
      </c>
      <c r="F3534" t="s">
        <v>7</v>
      </c>
      <c r="H3534" t="s">
        <v>13412</v>
      </c>
      <c r="K3534" t="s">
        <v>123</v>
      </c>
      <c r="L3534" t="s">
        <v>32</v>
      </c>
      <c r="M3534" t="s">
        <v>14293</v>
      </c>
      <c r="N3534" t="s">
        <v>34</v>
      </c>
      <c r="P3534" t="s">
        <v>47</v>
      </c>
      <c r="Q3534">
        <v>2014</v>
      </c>
      <c r="T3534" t="s">
        <v>36</v>
      </c>
      <c r="U3534" t="s">
        <v>37</v>
      </c>
      <c r="V3534" t="s">
        <v>14294</v>
      </c>
    </row>
    <row r="3535" spans="2:22" ht="29" x14ac:dyDescent="0.35">
      <c r="B3535">
        <v>3683</v>
      </c>
      <c r="C3535" t="s">
        <v>13453</v>
      </c>
      <c r="D3535" s="1" t="s">
        <v>14295</v>
      </c>
      <c r="E3535" t="s">
        <v>14296</v>
      </c>
      <c r="F3535" t="s">
        <v>7</v>
      </c>
      <c r="H3535" t="s">
        <v>13456</v>
      </c>
      <c r="K3535" t="s">
        <v>14273</v>
      </c>
      <c r="L3535" t="s">
        <v>44</v>
      </c>
      <c r="M3535" t="s">
        <v>1252</v>
      </c>
      <c r="N3535" t="s">
        <v>2102</v>
      </c>
      <c r="P3535" t="s">
        <v>47</v>
      </c>
      <c r="Q3535">
        <v>2011</v>
      </c>
      <c r="U3535" t="s">
        <v>37</v>
      </c>
      <c r="V3535" t="s">
        <v>14297</v>
      </c>
    </row>
    <row r="3536" spans="2:22" x14ac:dyDescent="0.35">
      <c r="B3536">
        <v>3684</v>
      </c>
      <c r="C3536" t="s">
        <v>13176</v>
      </c>
      <c r="D3536" t="s">
        <v>14298</v>
      </c>
      <c r="E3536" t="s">
        <v>14299</v>
      </c>
      <c r="F3536" t="s">
        <v>7</v>
      </c>
      <c r="H3536" t="s">
        <v>13179</v>
      </c>
      <c r="K3536" t="s">
        <v>8986</v>
      </c>
      <c r="L3536" t="s">
        <v>13716</v>
      </c>
      <c r="M3536" t="s">
        <v>14300</v>
      </c>
      <c r="N3536" t="s">
        <v>319</v>
      </c>
      <c r="P3536" t="s">
        <v>54</v>
      </c>
      <c r="Q3536">
        <v>2005</v>
      </c>
      <c r="T3536" t="s">
        <v>36</v>
      </c>
      <c r="U3536" t="s">
        <v>37</v>
      </c>
      <c r="V3536" t="s">
        <v>14301</v>
      </c>
    </row>
    <row r="3537" spans="2:27" x14ac:dyDescent="0.35">
      <c r="B3537">
        <v>3685</v>
      </c>
      <c r="C3537" t="s">
        <v>13210</v>
      </c>
      <c r="D3537" t="s">
        <v>14302</v>
      </c>
      <c r="E3537" t="s">
        <v>14303</v>
      </c>
      <c r="F3537" t="s">
        <v>7</v>
      </c>
      <c r="H3537" t="s">
        <v>13213</v>
      </c>
      <c r="K3537" t="s">
        <v>484</v>
      </c>
      <c r="L3537" t="s">
        <v>96</v>
      </c>
      <c r="M3537" t="s">
        <v>14304</v>
      </c>
      <c r="N3537" t="s">
        <v>63</v>
      </c>
      <c r="P3537" t="s">
        <v>47</v>
      </c>
      <c r="Q3537">
        <v>2014</v>
      </c>
      <c r="T3537" t="s">
        <v>36</v>
      </c>
      <c r="U3537" t="s">
        <v>37</v>
      </c>
      <c r="V3537" t="s">
        <v>14305</v>
      </c>
    </row>
    <row r="3538" spans="2:27" x14ac:dyDescent="0.35">
      <c r="B3538">
        <v>3686</v>
      </c>
      <c r="C3538" t="s">
        <v>13196</v>
      </c>
      <c r="D3538" t="s">
        <v>14306</v>
      </c>
      <c r="E3538" t="s">
        <v>14307</v>
      </c>
      <c r="F3538" t="s">
        <v>273</v>
      </c>
      <c r="H3538" t="s">
        <v>13199</v>
      </c>
      <c r="K3538" t="s">
        <v>14308</v>
      </c>
      <c r="L3538" t="s">
        <v>32</v>
      </c>
      <c r="M3538" t="s">
        <v>14309</v>
      </c>
      <c r="N3538" t="s">
        <v>34</v>
      </c>
      <c r="P3538" t="s">
        <v>47</v>
      </c>
      <c r="Q3538">
        <v>2013</v>
      </c>
      <c r="S3538">
        <v>2030</v>
      </c>
      <c r="T3538" t="s">
        <v>36</v>
      </c>
      <c r="U3538" t="s">
        <v>37</v>
      </c>
      <c r="V3538" t="s">
        <v>14310</v>
      </c>
      <c r="W3538" t="s">
        <v>7794</v>
      </c>
      <c r="X3538" t="s">
        <v>395</v>
      </c>
      <c r="Y3538">
        <v>15</v>
      </c>
      <c r="AA3538">
        <v>2030</v>
      </c>
    </row>
    <row r="3539" spans="2:27" x14ac:dyDescent="0.35">
      <c r="B3539">
        <v>3687</v>
      </c>
      <c r="C3539" t="s">
        <v>13196</v>
      </c>
      <c r="D3539" t="s">
        <v>14311</v>
      </c>
      <c r="E3539" t="s">
        <v>14312</v>
      </c>
      <c r="F3539" t="s">
        <v>273</v>
      </c>
      <c r="H3539" t="s">
        <v>13199</v>
      </c>
      <c r="K3539" t="s">
        <v>14313</v>
      </c>
      <c r="L3539" t="s">
        <v>14314</v>
      </c>
      <c r="N3539" t="s">
        <v>53</v>
      </c>
      <c r="P3539" t="s">
        <v>47</v>
      </c>
      <c r="Q3539">
        <v>2011</v>
      </c>
      <c r="T3539" t="s">
        <v>36</v>
      </c>
      <c r="U3539" t="s">
        <v>320</v>
      </c>
      <c r="V3539" t="s">
        <v>14315</v>
      </c>
    </row>
    <row r="3540" spans="2:27" x14ac:dyDescent="0.35">
      <c r="B3540">
        <v>3688</v>
      </c>
      <c r="C3540" t="s">
        <v>13196</v>
      </c>
      <c r="D3540" t="s">
        <v>14316</v>
      </c>
      <c r="E3540" t="s">
        <v>14317</v>
      </c>
      <c r="F3540" t="s">
        <v>273</v>
      </c>
      <c r="H3540" t="s">
        <v>13199</v>
      </c>
      <c r="K3540" t="s">
        <v>14318</v>
      </c>
      <c r="L3540" t="s">
        <v>32</v>
      </c>
      <c r="M3540" t="s">
        <v>14319</v>
      </c>
      <c r="N3540" t="s">
        <v>1153</v>
      </c>
      <c r="P3540" t="s">
        <v>47</v>
      </c>
      <c r="Q3540">
        <v>2011</v>
      </c>
      <c r="S3540">
        <v>2030</v>
      </c>
      <c r="U3540" t="s">
        <v>37</v>
      </c>
      <c r="V3540" t="s">
        <v>14320</v>
      </c>
    </row>
    <row r="3541" spans="2:27" x14ac:dyDescent="0.35">
      <c r="B3541">
        <v>3689</v>
      </c>
      <c r="C3541" t="s">
        <v>14321</v>
      </c>
      <c r="D3541" t="s">
        <v>14322</v>
      </c>
      <c r="E3541" t="s">
        <v>14323</v>
      </c>
      <c r="F3541" t="s">
        <v>7</v>
      </c>
      <c r="H3541" t="s">
        <v>14324</v>
      </c>
      <c r="K3541" t="s">
        <v>14325</v>
      </c>
      <c r="L3541" t="s">
        <v>44</v>
      </c>
      <c r="M3541" t="s">
        <v>14326</v>
      </c>
      <c r="N3541" t="s">
        <v>34</v>
      </c>
      <c r="P3541" t="s">
        <v>54</v>
      </c>
      <c r="Q3541">
        <v>2005</v>
      </c>
      <c r="S3541">
        <f>2020</f>
        <v>2020</v>
      </c>
      <c r="T3541" t="s">
        <v>36</v>
      </c>
      <c r="U3541" t="s">
        <v>37</v>
      </c>
      <c r="V3541" t="s">
        <v>14327</v>
      </c>
    </row>
    <row r="3542" spans="2:27" x14ac:dyDescent="0.35">
      <c r="B3542">
        <v>3690</v>
      </c>
      <c r="C3542" t="s">
        <v>13317</v>
      </c>
      <c r="D3542" t="s">
        <v>14328</v>
      </c>
      <c r="E3542" t="s">
        <v>14329</v>
      </c>
      <c r="F3542" t="s">
        <v>7</v>
      </c>
      <c r="H3542" t="s">
        <v>13320</v>
      </c>
      <c r="K3542" t="s">
        <v>1007</v>
      </c>
      <c r="L3542" t="s">
        <v>416</v>
      </c>
      <c r="M3542" t="s">
        <v>14330</v>
      </c>
      <c r="N3542" t="s">
        <v>53</v>
      </c>
      <c r="P3542" t="s">
        <v>54</v>
      </c>
      <c r="Q3542">
        <v>1997</v>
      </c>
      <c r="R3542">
        <v>2000</v>
      </c>
      <c r="T3542" t="s">
        <v>36</v>
      </c>
      <c r="U3542" t="s">
        <v>37</v>
      </c>
      <c r="V3542" t="s">
        <v>14331</v>
      </c>
    </row>
    <row r="3543" spans="2:27" x14ac:dyDescent="0.35">
      <c r="B3543">
        <v>3691</v>
      </c>
      <c r="C3543" t="s">
        <v>13204</v>
      </c>
      <c r="D3543" t="s">
        <v>14332</v>
      </c>
      <c r="E3543" t="s">
        <v>14333</v>
      </c>
      <c r="F3543" t="s">
        <v>7</v>
      </c>
      <c r="H3543" t="s">
        <v>13207</v>
      </c>
      <c r="K3543" t="s">
        <v>1841</v>
      </c>
      <c r="L3543" t="s">
        <v>75</v>
      </c>
      <c r="M3543" t="s">
        <v>14334</v>
      </c>
      <c r="N3543" t="s">
        <v>53</v>
      </c>
      <c r="P3543" t="s">
        <v>47</v>
      </c>
      <c r="Q3543">
        <v>2005</v>
      </c>
      <c r="T3543" t="s">
        <v>36</v>
      </c>
      <c r="U3543" t="s">
        <v>37</v>
      </c>
      <c r="V3543" t="s">
        <v>14335</v>
      </c>
    </row>
    <row r="3544" spans="2:27" x14ac:dyDescent="0.35">
      <c r="B3544">
        <v>3692</v>
      </c>
      <c r="C3544" t="s">
        <v>13176</v>
      </c>
      <c r="D3544" t="s">
        <v>14336</v>
      </c>
      <c r="E3544" t="s">
        <v>14337</v>
      </c>
      <c r="F3544" t="s">
        <v>7</v>
      </c>
      <c r="H3544" t="s">
        <v>13179</v>
      </c>
      <c r="K3544" t="s">
        <v>760</v>
      </c>
      <c r="L3544" t="s">
        <v>32</v>
      </c>
      <c r="M3544" t="s">
        <v>14338</v>
      </c>
      <c r="N3544" t="s">
        <v>34</v>
      </c>
      <c r="P3544" t="s">
        <v>47</v>
      </c>
      <c r="Q3544">
        <v>2012</v>
      </c>
      <c r="T3544" t="s">
        <v>36</v>
      </c>
      <c r="U3544" t="s">
        <v>37</v>
      </c>
      <c r="V3544" t="s">
        <v>14339</v>
      </c>
    </row>
    <row r="3545" spans="2:27" x14ac:dyDescent="0.35">
      <c r="B3545">
        <v>3693</v>
      </c>
      <c r="C3545" t="s">
        <v>13421</v>
      </c>
      <c r="D3545" t="s">
        <v>14340</v>
      </c>
      <c r="E3545" t="s">
        <v>14341</v>
      </c>
      <c r="F3545" t="s">
        <v>7</v>
      </c>
      <c r="H3545" t="s">
        <v>13424</v>
      </c>
      <c r="K3545" t="s">
        <v>14273</v>
      </c>
      <c r="L3545" t="s">
        <v>44</v>
      </c>
      <c r="M3545" t="s">
        <v>1252</v>
      </c>
      <c r="N3545" t="s">
        <v>36</v>
      </c>
      <c r="P3545" t="s">
        <v>47</v>
      </c>
      <c r="Q3545">
        <v>2009</v>
      </c>
      <c r="T3545" t="s">
        <v>36</v>
      </c>
      <c r="U3545" t="s">
        <v>1521</v>
      </c>
      <c r="V3545" t="s">
        <v>14342</v>
      </c>
    </row>
    <row r="3546" spans="2:27" x14ac:dyDescent="0.35">
      <c r="B3546">
        <v>3694</v>
      </c>
      <c r="C3546" t="s">
        <v>13317</v>
      </c>
      <c r="D3546" t="s">
        <v>14343</v>
      </c>
      <c r="E3546" t="s">
        <v>14344</v>
      </c>
      <c r="F3546" t="s">
        <v>7</v>
      </c>
      <c r="H3546" t="s">
        <v>13320</v>
      </c>
      <c r="K3546" t="s">
        <v>74</v>
      </c>
      <c r="L3546" t="s">
        <v>294</v>
      </c>
      <c r="M3546" t="s">
        <v>14345</v>
      </c>
      <c r="N3546" t="s">
        <v>53</v>
      </c>
      <c r="P3546" t="s">
        <v>54</v>
      </c>
      <c r="Q3546">
        <v>2007</v>
      </c>
      <c r="S3546">
        <v>2009</v>
      </c>
      <c r="T3546" t="s">
        <v>36</v>
      </c>
      <c r="U3546" t="s">
        <v>37</v>
      </c>
      <c r="V3546" t="s">
        <v>14346</v>
      </c>
    </row>
    <row r="3547" spans="2:27" x14ac:dyDescent="0.35">
      <c r="B3547">
        <v>3695</v>
      </c>
      <c r="C3547" t="s">
        <v>13204</v>
      </c>
      <c r="D3547" t="s">
        <v>14347</v>
      </c>
      <c r="E3547" t="s">
        <v>14348</v>
      </c>
      <c r="F3547" t="s">
        <v>273</v>
      </c>
      <c r="H3547" t="s">
        <v>13207</v>
      </c>
      <c r="I3547" t="s">
        <v>13607</v>
      </c>
      <c r="K3547" t="s">
        <v>74</v>
      </c>
      <c r="L3547" t="s">
        <v>14349</v>
      </c>
      <c r="M3547" t="s">
        <v>14350</v>
      </c>
      <c r="N3547" t="s">
        <v>34</v>
      </c>
      <c r="P3547" t="s">
        <v>47</v>
      </c>
      <c r="Q3547">
        <v>2007</v>
      </c>
      <c r="T3547" t="s">
        <v>36</v>
      </c>
      <c r="U3547" t="s">
        <v>37</v>
      </c>
      <c r="V3547" t="s">
        <v>14351</v>
      </c>
    </row>
    <row r="3548" spans="2:27" x14ac:dyDescent="0.35">
      <c r="B3548">
        <v>3696</v>
      </c>
      <c r="C3548" t="s">
        <v>13499</v>
      </c>
      <c r="D3548" t="s">
        <v>14352</v>
      </c>
      <c r="E3548" t="s">
        <v>14353</v>
      </c>
      <c r="F3548" t="s">
        <v>7</v>
      </c>
      <c r="H3548" t="s">
        <v>13502</v>
      </c>
      <c r="K3548" t="s">
        <v>265</v>
      </c>
      <c r="L3548" t="s">
        <v>44</v>
      </c>
      <c r="M3548" t="s">
        <v>14354</v>
      </c>
      <c r="N3548" t="s">
        <v>473</v>
      </c>
      <c r="P3548" t="s">
        <v>47</v>
      </c>
      <c r="Q3548">
        <v>2010</v>
      </c>
      <c r="T3548" t="s">
        <v>36</v>
      </c>
      <c r="U3548" t="s">
        <v>1469</v>
      </c>
      <c r="V3548" t="s">
        <v>14355</v>
      </c>
    </row>
    <row r="3549" spans="2:27" x14ac:dyDescent="0.35">
      <c r="B3549">
        <v>3697</v>
      </c>
      <c r="C3549" t="s">
        <v>13402</v>
      </c>
      <c r="D3549" t="s">
        <v>14356</v>
      </c>
      <c r="E3549" t="s">
        <v>3311</v>
      </c>
      <c r="F3549" t="s">
        <v>7</v>
      </c>
      <c r="H3549" t="s">
        <v>13405</v>
      </c>
      <c r="K3549" t="s">
        <v>2595</v>
      </c>
      <c r="L3549" t="s">
        <v>44</v>
      </c>
      <c r="M3549" t="s">
        <v>14357</v>
      </c>
      <c r="N3549" t="s">
        <v>134</v>
      </c>
      <c r="P3549" t="s">
        <v>47</v>
      </c>
      <c r="Q3549">
        <v>2015</v>
      </c>
      <c r="S3549">
        <v>2030</v>
      </c>
      <c r="T3549" t="s">
        <v>36</v>
      </c>
      <c r="U3549" t="s">
        <v>365</v>
      </c>
      <c r="V3549" t="s">
        <v>14358</v>
      </c>
      <c r="W3549" t="s">
        <v>14359</v>
      </c>
      <c r="X3549" t="s">
        <v>2201</v>
      </c>
      <c r="Y3549">
        <v>15</v>
      </c>
      <c r="Z3549">
        <v>1990</v>
      </c>
      <c r="AA3549">
        <v>2030</v>
      </c>
    </row>
    <row r="3550" spans="2:27" x14ac:dyDescent="0.35">
      <c r="B3550">
        <v>3698</v>
      </c>
      <c r="C3550" t="s">
        <v>13210</v>
      </c>
      <c r="D3550" t="s">
        <v>14360</v>
      </c>
      <c r="E3550" t="s">
        <v>14361</v>
      </c>
      <c r="F3550" t="s">
        <v>7</v>
      </c>
      <c r="H3550" t="s">
        <v>13213</v>
      </c>
      <c r="K3550" t="s">
        <v>1798</v>
      </c>
      <c r="L3550" t="s">
        <v>294</v>
      </c>
      <c r="M3550" t="s">
        <v>14362</v>
      </c>
      <c r="N3550" t="s">
        <v>53</v>
      </c>
      <c r="P3550" t="s">
        <v>47</v>
      </c>
      <c r="Q3550">
        <v>2014</v>
      </c>
      <c r="T3550" t="s">
        <v>36</v>
      </c>
      <c r="U3550" t="s">
        <v>37</v>
      </c>
      <c r="V3550" t="s">
        <v>14363</v>
      </c>
    </row>
    <row r="3551" spans="2:27" x14ac:dyDescent="0.35">
      <c r="B3551">
        <v>3699</v>
      </c>
      <c r="C3551" t="s">
        <v>13133</v>
      </c>
      <c r="D3551" t="s">
        <v>14364</v>
      </c>
      <c r="E3551" t="s">
        <v>14365</v>
      </c>
      <c r="F3551" t="s">
        <v>7</v>
      </c>
      <c r="H3551" t="s">
        <v>13136</v>
      </c>
      <c r="K3551" t="s">
        <v>454</v>
      </c>
      <c r="L3551" t="s">
        <v>317</v>
      </c>
      <c r="N3551" t="s">
        <v>53</v>
      </c>
      <c r="P3551" t="s">
        <v>47</v>
      </c>
      <c r="Q3551">
        <v>2008</v>
      </c>
      <c r="U3551" t="s">
        <v>37</v>
      </c>
      <c r="V3551" t="s">
        <v>14366</v>
      </c>
    </row>
    <row r="3552" spans="2:27" x14ac:dyDescent="0.35">
      <c r="B3552">
        <v>3700</v>
      </c>
      <c r="C3552" t="s">
        <v>14367</v>
      </c>
      <c r="D3552" t="s">
        <v>14368</v>
      </c>
      <c r="E3552" t="s">
        <v>14369</v>
      </c>
      <c r="F3552" t="s">
        <v>7</v>
      </c>
      <c r="H3552" t="s">
        <v>14370</v>
      </c>
      <c r="K3552" t="s">
        <v>14371</v>
      </c>
      <c r="L3552" t="s">
        <v>317</v>
      </c>
      <c r="M3552" t="s">
        <v>14372</v>
      </c>
      <c r="N3552" t="s">
        <v>34</v>
      </c>
      <c r="P3552" t="s">
        <v>47</v>
      </c>
      <c r="Q3552">
        <v>2015</v>
      </c>
      <c r="T3552" t="s">
        <v>36</v>
      </c>
      <c r="U3552" t="s">
        <v>37</v>
      </c>
      <c r="V3552" t="s">
        <v>14373</v>
      </c>
    </row>
    <row r="3553" spans="2:22" x14ac:dyDescent="0.35">
      <c r="B3553">
        <v>3701</v>
      </c>
      <c r="C3553" t="s">
        <v>14367</v>
      </c>
      <c r="D3553" t="s">
        <v>14374</v>
      </c>
      <c r="E3553" t="s">
        <v>14375</v>
      </c>
      <c r="F3553" t="s">
        <v>7</v>
      </c>
      <c r="H3553" t="s">
        <v>14370</v>
      </c>
      <c r="K3553" t="s">
        <v>14376</v>
      </c>
      <c r="L3553" t="s">
        <v>317</v>
      </c>
      <c r="M3553" t="s">
        <v>14377</v>
      </c>
      <c r="N3553" t="s">
        <v>34</v>
      </c>
      <c r="P3553" t="s">
        <v>47</v>
      </c>
      <c r="Q3553">
        <v>2015</v>
      </c>
      <c r="T3553" t="s">
        <v>36</v>
      </c>
      <c r="U3553" t="s">
        <v>37</v>
      </c>
      <c r="V3553" t="s">
        <v>14378</v>
      </c>
    </row>
    <row r="3554" spans="2:22" x14ac:dyDescent="0.35">
      <c r="B3554">
        <v>3702</v>
      </c>
      <c r="C3554" t="s">
        <v>14367</v>
      </c>
      <c r="D3554" t="s">
        <v>14379</v>
      </c>
      <c r="E3554" t="s">
        <v>14380</v>
      </c>
      <c r="F3554" t="s">
        <v>7</v>
      </c>
      <c r="H3554" t="s">
        <v>14370</v>
      </c>
      <c r="K3554" t="s">
        <v>4832</v>
      </c>
      <c r="L3554" t="s">
        <v>44</v>
      </c>
      <c r="M3554" t="s">
        <v>14381</v>
      </c>
      <c r="N3554" t="s">
        <v>34</v>
      </c>
      <c r="P3554" t="s">
        <v>47</v>
      </c>
      <c r="Q3554">
        <v>2018</v>
      </c>
      <c r="R3554">
        <v>2018</v>
      </c>
      <c r="S3554">
        <v>2022</v>
      </c>
      <c r="T3554" t="s">
        <v>36</v>
      </c>
      <c r="U3554" t="s">
        <v>37</v>
      </c>
      <c r="V3554" t="s">
        <v>14382</v>
      </c>
    </row>
    <row r="3555" spans="2:22" x14ac:dyDescent="0.35">
      <c r="B3555">
        <v>3703</v>
      </c>
      <c r="C3555" t="s">
        <v>14367</v>
      </c>
      <c r="D3555" t="s">
        <v>14383</v>
      </c>
      <c r="E3555" t="s">
        <v>14384</v>
      </c>
      <c r="F3555" t="s">
        <v>7</v>
      </c>
      <c r="H3555" t="s">
        <v>14370</v>
      </c>
      <c r="K3555" t="s">
        <v>14385</v>
      </c>
      <c r="L3555" t="s">
        <v>32</v>
      </c>
      <c r="M3555" t="s">
        <v>14386</v>
      </c>
      <c r="N3555" t="s">
        <v>34</v>
      </c>
      <c r="P3555" t="s">
        <v>47</v>
      </c>
      <c r="Q3555">
        <v>2012</v>
      </c>
      <c r="S3555">
        <f>2027</f>
        <v>2027</v>
      </c>
      <c r="U3555" t="s">
        <v>37</v>
      </c>
      <c r="V3555" t="s">
        <v>14387</v>
      </c>
    </row>
    <row r="3556" spans="2:22" x14ac:dyDescent="0.35">
      <c r="B3556">
        <v>3704</v>
      </c>
      <c r="C3556" t="s">
        <v>14367</v>
      </c>
      <c r="D3556" t="s">
        <v>14388</v>
      </c>
      <c r="E3556" t="s">
        <v>14389</v>
      </c>
      <c r="F3556" t="s">
        <v>7</v>
      </c>
      <c r="H3556" t="s">
        <v>14370</v>
      </c>
      <c r="K3556" t="s">
        <v>5703</v>
      </c>
      <c r="L3556" t="s">
        <v>317</v>
      </c>
      <c r="N3556" t="s">
        <v>157</v>
      </c>
      <c r="P3556" t="s">
        <v>47</v>
      </c>
      <c r="Q3556">
        <v>2007</v>
      </c>
      <c r="R3556">
        <v>2007</v>
      </c>
      <c r="U3556" t="s">
        <v>37</v>
      </c>
      <c r="V3556" t="s">
        <v>14390</v>
      </c>
    </row>
    <row r="3557" spans="2:22" x14ac:dyDescent="0.35">
      <c r="B3557">
        <v>3705</v>
      </c>
      <c r="C3557" t="s">
        <v>13453</v>
      </c>
      <c r="D3557" s="1" t="s">
        <v>14391</v>
      </c>
      <c r="E3557" t="s">
        <v>14392</v>
      </c>
      <c r="F3557" t="s">
        <v>7</v>
      </c>
      <c r="H3557" t="s">
        <v>13456</v>
      </c>
      <c r="K3557" t="s">
        <v>123</v>
      </c>
      <c r="L3557" t="s">
        <v>317</v>
      </c>
      <c r="M3557" t="s">
        <v>14393</v>
      </c>
      <c r="N3557" t="s">
        <v>34</v>
      </c>
      <c r="P3557" t="s">
        <v>47</v>
      </c>
      <c r="Q3557">
        <v>2017</v>
      </c>
      <c r="T3557" t="s">
        <v>36</v>
      </c>
      <c r="U3557" t="s">
        <v>37</v>
      </c>
      <c r="V3557" t="s">
        <v>14394</v>
      </c>
    </row>
    <row r="3558" spans="2:22" x14ac:dyDescent="0.35">
      <c r="B3558">
        <v>3706</v>
      </c>
      <c r="C3558" t="s">
        <v>13176</v>
      </c>
      <c r="D3558" t="s">
        <v>14395</v>
      </c>
      <c r="E3558" t="s">
        <v>14396</v>
      </c>
      <c r="F3558" t="s">
        <v>1625</v>
      </c>
      <c r="H3558" t="s">
        <v>13179</v>
      </c>
      <c r="J3558" t="s">
        <v>14397</v>
      </c>
      <c r="K3558" t="s">
        <v>14398</v>
      </c>
      <c r="L3558" t="s">
        <v>61</v>
      </c>
      <c r="M3558" t="s">
        <v>14399</v>
      </c>
      <c r="N3558" t="s">
        <v>63</v>
      </c>
      <c r="P3558" t="s">
        <v>47</v>
      </c>
      <c r="Q3558">
        <v>2015</v>
      </c>
      <c r="T3558" t="s">
        <v>36</v>
      </c>
      <c r="U3558" t="s">
        <v>37</v>
      </c>
      <c r="V3558" t="s">
        <v>14400</v>
      </c>
    </row>
    <row r="3559" spans="2:22" x14ac:dyDescent="0.35">
      <c r="B3559">
        <v>3707</v>
      </c>
      <c r="C3559" t="s">
        <v>13702</v>
      </c>
      <c r="D3559" t="s">
        <v>14401</v>
      </c>
      <c r="E3559" t="s">
        <v>14402</v>
      </c>
      <c r="F3559" t="s">
        <v>7</v>
      </c>
      <c r="H3559" t="s">
        <v>13705</v>
      </c>
      <c r="K3559" t="s">
        <v>14403</v>
      </c>
      <c r="L3559" t="s">
        <v>61</v>
      </c>
      <c r="M3559" t="s">
        <v>14404</v>
      </c>
      <c r="N3559" t="s">
        <v>532</v>
      </c>
      <c r="P3559" t="s">
        <v>47</v>
      </c>
      <c r="Q3559">
        <v>2016</v>
      </c>
      <c r="T3559" t="s">
        <v>36</v>
      </c>
      <c r="U3559" t="s">
        <v>37</v>
      </c>
      <c r="V3559" t="s">
        <v>14405</v>
      </c>
    </row>
    <row r="3560" spans="2:22" x14ac:dyDescent="0.35">
      <c r="B3560">
        <v>3708</v>
      </c>
      <c r="C3560" t="s">
        <v>13133</v>
      </c>
      <c r="D3560" t="s">
        <v>14406</v>
      </c>
      <c r="E3560" t="s">
        <v>14407</v>
      </c>
      <c r="F3560" t="s">
        <v>7</v>
      </c>
      <c r="H3560" t="s">
        <v>13136</v>
      </c>
      <c r="K3560" t="s">
        <v>426</v>
      </c>
      <c r="L3560" t="s">
        <v>182</v>
      </c>
      <c r="N3560" t="s">
        <v>53</v>
      </c>
      <c r="P3560" t="s">
        <v>47</v>
      </c>
      <c r="Q3560">
        <v>2005</v>
      </c>
      <c r="R3560">
        <v>2005</v>
      </c>
      <c r="U3560" t="s">
        <v>37</v>
      </c>
      <c r="V3560" t="s">
        <v>14408</v>
      </c>
    </row>
    <row r="3561" spans="2:22" x14ac:dyDescent="0.35">
      <c r="B3561">
        <v>3709</v>
      </c>
      <c r="C3561" t="s">
        <v>13702</v>
      </c>
      <c r="D3561" t="s">
        <v>14409</v>
      </c>
      <c r="E3561" t="s">
        <v>14410</v>
      </c>
      <c r="F3561" t="s">
        <v>7</v>
      </c>
      <c r="H3561" t="s">
        <v>13705</v>
      </c>
      <c r="K3561" t="s">
        <v>13260</v>
      </c>
      <c r="L3561" t="s">
        <v>32</v>
      </c>
      <c r="M3561" t="s">
        <v>551</v>
      </c>
      <c r="N3561" t="s">
        <v>34</v>
      </c>
      <c r="P3561" t="s">
        <v>47</v>
      </c>
      <c r="Q3561">
        <v>2008</v>
      </c>
      <c r="U3561" t="s">
        <v>37</v>
      </c>
      <c r="V3561" t="s">
        <v>14411</v>
      </c>
    </row>
    <row r="3562" spans="2:22" x14ac:dyDescent="0.35">
      <c r="B3562">
        <v>3710</v>
      </c>
      <c r="C3562" t="s">
        <v>13317</v>
      </c>
      <c r="D3562" t="s">
        <v>14412</v>
      </c>
      <c r="E3562" t="s">
        <v>14413</v>
      </c>
      <c r="F3562" t="s">
        <v>7</v>
      </c>
      <c r="H3562" t="s">
        <v>13320</v>
      </c>
      <c r="K3562" t="s">
        <v>14414</v>
      </c>
      <c r="L3562" t="s">
        <v>317</v>
      </c>
      <c r="M3562" t="s">
        <v>14415</v>
      </c>
      <c r="N3562" t="s">
        <v>34</v>
      </c>
      <c r="P3562" t="s">
        <v>47</v>
      </c>
      <c r="Q3562">
        <v>1997</v>
      </c>
      <c r="T3562" t="s">
        <v>36</v>
      </c>
      <c r="U3562" t="s">
        <v>37</v>
      </c>
      <c r="V3562" t="s">
        <v>14416</v>
      </c>
    </row>
    <row r="3563" spans="2:22" x14ac:dyDescent="0.35">
      <c r="B3563">
        <v>3711</v>
      </c>
      <c r="C3563" t="s">
        <v>13488</v>
      </c>
      <c r="D3563" t="s">
        <v>14417</v>
      </c>
      <c r="E3563" t="s">
        <v>14418</v>
      </c>
      <c r="F3563" t="s">
        <v>7</v>
      </c>
      <c r="H3563" t="s">
        <v>13491</v>
      </c>
      <c r="K3563" t="s">
        <v>484</v>
      </c>
      <c r="L3563" t="s">
        <v>317</v>
      </c>
      <c r="M3563" t="s">
        <v>551</v>
      </c>
      <c r="N3563" t="s">
        <v>36</v>
      </c>
      <c r="P3563" t="s">
        <v>47</v>
      </c>
      <c r="Q3563">
        <v>2001</v>
      </c>
      <c r="U3563" t="s">
        <v>37</v>
      </c>
      <c r="V3563" t="s">
        <v>14419</v>
      </c>
    </row>
    <row r="3564" spans="2:22" x14ac:dyDescent="0.35">
      <c r="B3564">
        <v>3712</v>
      </c>
      <c r="C3564" t="s">
        <v>13982</v>
      </c>
      <c r="D3564" t="s">
        <v>14420</v>
      </c>
      <c r="E3564" t="s">
        <v>3420</v>
      </c>
      <c r="F3564" t="s">
        <v>7</v>
      </c>
      <c r="H3564" t="s">
        <v>13985</v>
      </c>
      <c r="K3564" t="s">
        <v>484</v>
      </c>
      <c r="L3564" t="s">
        <v>317</v>
      </c>
      <c r="M3564" t="s">
        <v>551</v>
      </c>
      <c r="N3564" t="s">
        <v>36</v>
      </c>
      <c r="P3564" t="s">
        <v>47</v>
      </c>
      <c r="Q3564">
        <v>1998</v>
      </c>
      <c r="U3564" t="s">
        <v>37</v>
      </c>
      <c r="V3564" t="s">
        <v>14421</v>
      </c>
    </row>
    <row r="3565" spans="2:22" x14ac:dyDescent="0.35">
      <c r="B3565">
        <v>3713</v>
      </c>
      <c r="C3565" t="s">
        <v>13499</v>
      </c>
      <c r="D3565" t="s">
        <v>14422</v>
      </c>
      <c r="E3565" t="s">
        <v>3420</v>
      </c>
      <c r="F3565" t="s">
        <v>7</v>
      </c>
      <c r="H3565" t="s">
        <v>13502</v>
      </c>
      <c r="K3565" t="s">
        <v>43</v>
      </c>
      <c r="L3565" t="s">
        <v>317</v>
      </c>
      <c r="N3565" t="s">
        <v>473</v>
      </c>
      <c r="P3565" t="s">
        <v>47</v>
      </c>
      <c r="Q3565">
        <v>2001</v>
      </c>
      <c r="T3565" t="s">
        <v>36</v>
      </c>
      <c r="U3565" t="s">
        <v>2131</v>
      </c>
      <c r="V3565" t="s">
        <v>14423</v>
      </c>
    </row>
    <row r="3566" spans="2:22" x14ac:dyDescent="0.35">
      <c r="B3566">
        <v>3714</v>
      </c>
      <c r="C3566" t="s">
        <v>13528</v>
      </c>
      <c r="D3566" t="s">
        <v>14424</v>
      </c>
      <c r="E3566" t="s">
        <v>14425</v>
      </c>
      <c r="F3566" t="s">
        <v>7</v>
      </c>
      <c r="H3566" t="s">
        <v>13531</v>
      </c>
      <c r="K3566" t="s">
        <v>484</v>
      </c>
      <c r="L3566" t="s">
        <v>317</v>
      </c>
      <c r="M3566" t="s">
        <v>551</v>
      </c>
      <c r="N3566" t="s">
        <v>36</v>
      </c>
      <c r="P3566" t="s">
        <v>47</v>
      </c>
      <c r="Q3566">
        <v>2003</v>
      </c>
      <c r="U3566" t="s">
        <v>37</v>
      </c>
      <c r="V3566" t="s">
        <v>14426</v>
      </c>
    </row>
    <row r="3567" spans="2:22" x14ac:dyDescent="0.35">
      <c r="B3567">
        <v>3715</v>
      </c>
      <c r="C3567" t="s">
        <v>13176</v>
      </c>
      <c r="D3567" t="s">
        <v>14427</v>
      </c>
      <c r="E3567" t="s">
        <v>14428</v>
      </c>
      <c r="F3567" t="s">
        <v>7</v>
      </c>
      <c r="H3567" t="s">
        <v>13179</v>
      </c>
      <c r="K3567" t="s">
        <v>69</v>
      </c>
      <c r="L3567" t="s">
        <v>75</v>
      </c>
      <c r="M3567" t="s">
        <v>14429</v>
      </c>
      <c r="N3567" t="s">
        <v>53</v>
      </c>
      <c r="P3567" t="s">
        <v>54</v>
      </c>
      <c r="Q3567">
        <v>1995</v>
      </c>
      <c r="T3567" t="s">
        <v>36</v>
      </c>
      <c r="U3567" t="s">
        <v>37</v>
      </c>
      <c r="V3567" t="s">
        <v>14430</v>
      </c>
    </row>
    <row r="3568" spans="2:22" x14ac:dyDescent="0.35">
      <c r="B3568">
        <v>3716</v>
      </c>
      <c r="C3568" t="s">
        <v>13176</v>
      </c>
      <c r="D3568" t="s">
        <v>14431</v>
      </c>
      <c r="E3568" t="s">
        <v>14432</v>
      </c>
      <c r="F3568" t="s">
        <v>7</v>
      </c>
      <c r="H3568" t="s">
        <v>13179</v>
      </c>
      <c r="K3568" t="s">
        <v>14433</v>
      </c>
      <c r="L3568" t="s">
        <v>32</v>
      </c>
      <c r="M3568" t="s">
        <v>551</v>
      </c>
      <c r="N3568" t="s">
        <v>34</v>
      </c>
      <c r="P3568" t="s">
        <v>47</v>
      </c>
      <c r="Q3568">
        <v>2011</v>
      </c>
      <c r="T3568" t="s">
        <v>36</v>
      </c>
      <c r="U3568" t="s">
        <v>37</v>
      </c>
      <c r="V3568" t="s">
        <v>14434</v>
      </c>
    </row>
    <row r="3569" spans="2:22" x14ac:dyDescent="0.35">
      <c r="B3569">
        <v>3717</v>
      </c>
      <c r="C3569" t="s">
        <v>13176</v>
      </c>
      <c r="D3569" t="s">
        <v>14435</v>
      </c>
      <c r="E3569" t="s">
        <v>14436</v>
      </c>
      <c r="F3569" t="s">
        <v>7</v>
      </c>
      <c r="H3569" t="s">
        <v>13179</v>
      </c>
      <c r="K3569" t="s">
        <v>928</v>
      </c>
      <c r="L3569" t="s">
        <v>32</v>
      </c>
      <c r="M3569" t="s">
        <v>14437</v>
      </c>
      <c r="N3569" t="s">
        <v>34</v>
      </c>
      <c r="P3569" t="s">
        <v>47</v>
      </c>
      <c r="Q3569">
        <v>2011</v>
      </c>
      <c r="T3569" t="s">
        <v>36</v>
      </c>
      <c r="U3569" t="s">
        <v>37</v>
      </c>
      <c r="V3569" t="s">
        <v>14438</v>
      </c>
    </row>
    <row r="3570" spans="2:22" x14ac:dyDescent="0.35">
      <c r="B3570">
        <v>3718</v>
      </c>
      <c r="C3570" t="s">
        <v>13520</v>
      </c>
      <c r="D3570" t="s">
        <v>14439</v>
      </c>
      <c r="E3570" t="s">
        <v>14440</v>
      </c>
      <c r="F3570" t="s">
        <v>7</v>
      </c>
      <c r="H3570" t="s">
        <v>13523</v>
      </c>
      <c r="K3570" t="s">
        <v>13167</v>
      </c>
      <c r="L3570" t="s">
        <v>32</v>
      </c>
      <c r="M3570" t="s">
        <v>14441</v>
      </c>
      <c r="N3570" t="s">
        <v>34</v>
      </c>
      <c r="P3570" t="s">
        <v>47</v>
      </c>
      <c r="Q3570">
        <v>2014</v>
      </c>
      <c r="S3570">
        <f>2035</f>
        <v>2035</v>
      </c>
      <c r="T3570" t="s">
        <v>36</v>
      </c>
      <c r="U3570" t="s">
        <v>2378</v>
      </c>
      <c r="V3570" t="s">
        <v>14442</v>
      </c>
    </row>
    <row r="3571" spans="2:22" x14ac:dyDescent="0.35">
      <c r="B3571">
        <v>3719</v>
      </c>
      <c r="C3571" t="s">
        <v>14443</v>
      </c>
      <c r="D3571" t="s">
        <v>14444</v>
      </c>
      <c r="E3571" t="s">
        <v>14445</v>
      </c>
      <c r="F3571" t="s">
        <v>7</v>
      </c>
      <c r="H3571" t="s">
        <v>14446</v>
      </c>
      <c r="K3571" t="s">
        <v>14325</v>
      </c>
      <c r="L3571" t="s">
        <v>32</v>
      </c>
      <c r="M3571" t="s">
        <v>14447</v>
      </c>
      <c r="N3571" t="s">
        <v>34</v>
      </c>
      <c r="P3571" t="s">
        <v>54</v>
      </c>
      <c r="Q3571">
        <v>2010</v>
      </c>
      <c r="S3571">
        <v>2017</v>
      </c>
      <c r="T3571" t="s">
        <v>36</v>
      </c>
      <c r="U3571" t="s">
        <v>37</v>
      </c>
      <c r="V3571" t="s">
        <v>14448</v>
      </c>
    </row>
    <row r="3572" spans="2:22" x14ac:dyDescent="0.35">
      <c r="B3572">
        <v>3720</v>
      </c>
      <c r="C3572" t="s">
        <v>13210</v>
      </c>
      <c r="D3572" t="s">
        <v>14449</v>
      </c>
      <c r="E3572" t="s">
        <v>14450</v>
      </c>
      <c r="F3572" t="s">
        <v>7</v>
      </c>
      <c r="H3572" t="s">
        <v>13213</v>
      </c>
      <c r="K3572" t="s">
        <v>14451</v>
      </c>
      <c r="L3572" t="s">
        <v>32</v>
      </c>
      <c r="M3572" t="s">
        <v>14452</v>
      </c>
      <c r="N3572" t="s">
        <v>34</v>
      </c>
      <c r="P3572" t="s">
        <v>47</v>
      </c>
      <c r="Q3572">
        <v>2013</v>
      </c>
      <c r="T3572" t="s">
        <v>36</v>
      </c>
      <c r="U3572" t="s">
        <v>37</v>
      </c>
      <c r="V3572" t="s">
        <v>14453</v>
      </c>
    </row>
    <row r="3573" spans="2:22" x14ac:dyDescent="0.35">
      <c r="B3573">
        <v>3721</v>
      </c>
      <c r="C3573" t="s">
        <v>13210</v>
      </c>
      <c r="D3573" t="s">
        <v>14454</v>
      </c>
      <c r="E3573" t="s">
        <v>14455</v>
      </c>
      <c r="F3573" t="s">
        <v>7</v>
      </c>
      <c r="H3573" t="s">
        <v>13213</v>
      </c>
      <c r="K3573" t="s">
        <v>14414</v>
      </c>
      <c r="L3573" t="s">
        <v>32</v>
      </c>
      <c r="M3573" t="s">
        <v>14456</v>
      </c>
      <c r="N3573" t="s">
        <v>34</v>
      </c>
      <c r="P3573" t="s">
        <v>54</v>
      </c>
      <c r="Q3573">
        <v>1994</v>
      </c>
      <c r="T3573" t="s">
        <v>36</v>
      </c>
      <c r="U3573" t="s">
        <v>37</v>
      </c>
      <c r="V3573" t="s">
        <v>14457</v>
      </c>
    </row>
    <row r="3574" spans="2:22" x14ac:dyDescent="0.35">
      <c r="B3574">
        <v>3722</v>
      </c>
      <c r="C3574" t="s">
        <v>13170</v>
      </c>
      <c r="D3574" t="s">
        <v>14458</v>
      </c>
      <c r="E3574" t="s">
        <v>14459</v>
      </c>
      <c r="F3574" t="s">
        <v>7</v>
      </c>
      <c r="H3574" t="s">
        <v>13173</v>
      </c>
      <c r="K3574" t="s">
        <v>14460</v>
      </c>
      <c r="L3574" t="s">
        <v>32</v>
      </c>
      <c r="M3574" t="s">
        <v>14461</v>
      </c>
      <c r="N3574" t="s">
        <v>34</v>
      </c>
      <c r="P3574" t="s">
        <v>47</v>
      </c>
      <c r="Q3574">
        <v>2017</v>
      </c>
      <c r="R3574">
        <v>2019</v>
      </c>
      <c r="T3574" t="s">
        <v>36</v>
      </c>
      <c r="U3574" t="s">
        <v>37</v>
      </c>
      <c r="V3574" t="s">
        <v>14462</v>
      </c>
    </row>
    <row r="3575" spans="2:22" x14ac:dyDescent="0.35">
      <c r="B3575">
        <v>3723</v>
      </c>
      <c r="C3575" t="s">
        <v>13697</v>
      </c>
      <c r="D3575" t="s">
        <v>14463</v>
      </c>
      <c r="E3575" t="s">
        <v>14464</v>
      </c>
      <c r="F3575" t="s">
        <v>7</v>
      </c>
      <c r="H3575" t="s">
        <v>13700</v>
      </c>
      <c r="K3575" t="s">
        <v>484</v>
      </c>
      <c r="L3575" t="s">
        <v>317</v>
      </c>
      <c r="M3575" t="s">
        <v>551</v>
      </c>
      <c r="N3575" t="s">
        <v>36</v>
      </c>
      <c r="P3575" t="s">
        <v>47</v>
      </c>
      <c r="Q3575">
        <v>1999</v>
      </c>
      <c r="U3575" t="s">
        <v>37</v>
      </c>
      <c r="V3575" t="s">
        <v>14465</v>
      </c>
    </row>
    <row r="3576" spans="2:22" x14ac:dyDescent="0.35">
      <c r="B3576">
        <v>3724</v>
      </c>
      <c r="C3576" t="s">
        <v>13189</v>
      </c>
      <c r="D3576" t="s">
        <v>14466</v>
      </c>
      <c r="E3576" t="s">
        <v>14467</v>
      </c>
      <c r="F3576" t="s">
        <v>7</v>
      </c>
      <c r="H3576" t="s">
        <v>13192</v>
      </c>
      <c r="K3576" t="s">
        <v>7052</v>
      </c>
      <c r="L3576" t="s">
        <v>32</v>
      </c>
      <c r="M3576" t="s">
        <v>14468</v>
      </c>
      <c r="N3576" t="s">
        <v>473</v>
      </c>
      <c r="P3576" t="s">
        <v>47</v>
      </c>
      <c r="Q3576">
        <v>1976</v>
      </c>
      <c r="T3576" t="s">
        <v>36</v>
      </c>
      <c r="U3576" t="s">
        <v>37</v>
      </c>
      <c r="V3576" t="s">
        <v>14469</v>
      </c>
    </row>
    <row r="3577" spans="2:22" x14ac:dyDescent="0.35">
      <c r="B3577">
        <v>3725</v>
      </c>
      <c r="C3577" t="s">
        <v>13133</v>
      </c>
      <c r="D3577" t="s">
        <v>14470</v>
      </c>
      <c r="E3577" t="s">
        <v>14471</v>
      </c>
      <c r="F3577" t="s">
        <v>7</v>
      </c>
      <c r="H3577" t="s">
        <v>13136</v>
      </c>
      <c r="K3577" t="s">
        <v>2100</v>
      </c>
      <c r="L3577" t="s">
        <v>3103</v>
      </c>
      <c r="M3577" t="s">
        <v>14472</v>
      </c>
      <c r="N3577" t="s">
        <v>53</v>
      </c>
      <c r="P3577" t="s">
        <v>47</v>
      </c>
      <c r="Q3577">
        <v>1993</v>
      </c>
      <c r="U3577" t="s">
        <v>37</v>
      </c>
      <c r="V3577" t="s">
        <v>14473</v>
      </c>
    </row>
    <row r="3578" spans="2:22" x14ac:dyDescent="0.35">
      <c r="B3578">
        <v>3726</v>
      </c>
      <c r="C3578" t="s">
        <v>13189</v>
      </c>
      <c r="D3578" t="s">
        <v>14474</v>
      </c>
      <c r="E3578" t="s">
        <v>14475</v>
      </c>
      <c r="F3578" t="s">
        <v>7</v>
      </c>
      <c r="H3578" t="s">
        <v>13192</v>
      </c>
      <c r="K3578" t="s">
        <v>503</v>
      </c>
      <c r="L3578" t="s">
        <v>258</v>
      </c>
      <c r="M3578" t="s">
        <v>14476</v>
      </c>
      <c r="N3578" t="s">
        <v>63</v>
      </c>
      <c r="P3578" t="s">
        <v>54</v>
      </c>
      <c r="Q3578">
        <v>2015</v>
      </c>
      <c r="S3578">
        <v>2020</v>
      </c>
      <c r="T3578" t="s">
        <v>36</v>
      </c>
      <c r="U3578" t="s">
        <v>37</v>
      </c>
      <c r="V3578" t="s">
        <v>14477</v>
      </c>
    </row>
    <row r="3579" spans="2:22" x14ac:dyDescent="0.35">
      <c r="B3579">
        <v>3727</v>
      </c>
      <c r="C3579" t="s">
        <v>13409</v>
      </c>
      <c r="D3579" t="s">
        <v>14478</v>
      </c>
      <c r="E3579" t="s">
        <v>14479</v>
      </c>
      <c r="F3579" t="s">
        <v>7</v>
      </c>
      <c r="H3579" t="s">
        <v>13412</v>
      </c>
      <c r="K3579" t="s">
        <v>14480</v>
      </c>
      <c r="L3579" t="s">
        <v>32</v>
      </c>
      <c r="M3579" t="s">
        <v>14481</v>
      </c>
      <c r="N3579" t="s">
        <v>34</v>
      </c>
      <c r="P3579" t="s">
        <v>47</v>
      </c>
      <c r="Q3579">
        <v>2008</v>
      </c>
      <c r="T3579" t="s">
        <v>36</v>
      </c>
      <c r="U3579" t="s">
        <v>37</v>
      </c>
      <c r="V3579" t="s">
        <v>14482</v>
      </c>
    </row>
    <row r="3580" spans="2:22" x14ac:dyDescent="0.35">
      <c r="B3580">
        <v>3728</v>
      </c>
      <c r="C3580" t="s">
        <v>13409</v>
      </c>
      <c r="D3580" t="s">
        <v>14483</v>
      </c>
      <c r="E3580" t="s">
        <v>14484</v>
      </c>
      <c r="F3580" t="s">
        <v>7</v>
      </c>
      <c r="H3580" t="s">
        <v>13412</v>
      </c>
      <c r="K3580" t="s">
        <v>14485</v>
      </c>
      <c r="L3580" t="s">
        <v>416</v>
      </c>
      <c r="M3580" t="s">
        <v>14486</v>
      </c>
      <c r="N3580" t="s">
        <v>117</v>
      </c>
      <c r="P3580" t="s">
        <v>54</v>
      </c>
      <c r="Q3580">
        <v>2004</v>
      </c>
      <c r="S3580">
        <v>2014</v>
      </c>
      <c r="T3580" t="s">
        <v>36</v>
      </c>
      <c r="U3580" t="s">
        <v>37</v>
      </c>
      <c r="V3580" t="s">
        <v>14487</v>
      </c>
    </row>
    <row r="3581" spans="2:22" x14ac:dyDescent="0.35">
      <c r="B3581">
        <v>3729</v>
      </c>
      <c r="C3581" t="s">
        <v>13402</v>
      </c>
      <c r="D3581" t="s">
        <v>14488</v>
      </c>
      <c r="E3581" t="s">
        <v>3576</v>
      </c>
      <c r="F3581" t="s">
        <v>7</v>
      </c>
      <c r="H3581" t="s">
        <v>13405</v>
      </c>
      <c r="K3581" t="s">
        <v>3558</v>
      </c>
      <c r="L3581" t="s">
        <v>3587</v>
      </c>
      <c r="M3581" t="s">
        <v>14489</v>
      </c>
      <c r="N3581" t="s">
        <v>134</v>
      </c>
      <c r="P3581" t="s">
        <v>47</v>
      </c>
      <c r="Q3581">
        <v>2013</v>
      </c>
      <c r="U3581" t="s">
        <v>37</v>
      </c>
      <c r="V3581" t="s">
        <v>14490</v>
      </c>
    </row>
    <row r="3582" spans="2:22" x14ac:dyDescent="0.35">
      <c r="B3582">
        <v>3730</v>
      </c>
      <c r="C3582" t="s">
        <v>13170</v>
      </c>
      <c r="D3582" t="s">
        <v>14491</v>
      </c>
      <c r="E3582" t="s">
        <v>3576</v>
      </c>
      <c r="F3582" t="s">
        <v>7</v>
      </c>
      <c r="H3582" t="s">
        <v>13173</v>
      </c>
      <c r="K3582" t="s">
        <v>3586</v>
      </c>
      <c r="L3582" t="s">
        <v>3587</v>
      </c>
      <c r="M3582" t="s">
        <v>14492</v>
      </c>
      <c r="N3582" t="s">
        <v>134</v>
      </c>
      <c r="P3582" t="s">
        <v>444</v>
      </c>
      <c r="Q3582">
        <v>2014</v>
      </c>
      <c r="U3582" t="s">
        <v>37</v>
      </c>
      <c r="V3582" t="s">
        <v>14493</v>
      </c>
    </row>
    <row r="3583" spans="2:22" x14ac:dyDescent="0.35">
      <c r="B3583">
        <v>3731</v>
      </c>
      <c r="C3583" t="s">
        <v>13204</v>
      </c>
      <c r="D3583" t="s">
        <v>14494</v>
      </c>
      <c r="E3583" t="s">
        <v>14495</v>
      </c>
      <c r="F3583" t="s">
        <v>7</v>
      </c>
      <c r="H3583" t="s">
        <v>13207</v>
      </c>
      <c r="K3583" t="s">
        <v>14496</v>
      </c>
      <c r="L3583" t="s">
        <v>44</v>
      </c>
      <c r="M3583" t="s">
        <v>14497</v>
      </c>
      <c r="N3583" t="s">
        <v>53</v>
      </c>
      <c r="P3583" t="s">
        <v>47</v>
      </c>
      <c r="Q3583">
        <v>2007</v>
      </c>
      <c r="T3583" t="s">
        <v>36</v>
      </c>
      <c r="U3583" t="s">
        <v>37</v>
      </c>
      <c r="V3583" t="s">
        <v>14498</v>
      </c>
    </row>
    <row r="3584" spans="2:22" x14ac:dyDescent="0.35">
      <c r="B3584">
        <v>3732</v>
      </c>
      <c r="C3584" t="s">
        <v>13409</v>
      </c>
      <c r="D3584" t="s">
        <v>14499</v>
      </c>
      <c r="E3584" t="s">
        <v>14500</v>
      </c>
      <c r="F3584" t="s">
        <v>7</v>
      </c>
      <c r="H3584" t="s">
        <v>13412</v>
      </c>
      <c r="K3584" t="s">
        <v>1007</v>
      </c>
      <c r="L3584" t="s">
        <v>75</v>
      </c>
      <c r="M3584" t="s">
        <v>14501</v>
      </c>
      <c r="N3584" t="s">
        <v>53</v>
      </c>
      <c r="P3584" t="s">
        <v>47</v>
      </c>
      <c r="Q3584">
        <v>2000</v>
      </c>
      <c r="T3584" t="s">
        <v>36</v>
      </c>
      <c r="U3584" t="s">
        <v>37</v>
      </c>
      <c r="V3584" t="s">
        <v>14502</v>
      </c>
    </row>
    <row r="3585" spans="2:27" x14ac:dyDescent="0.35">
      <c r="B3585">
        <v>3733</v>
      </c>
      <c r="C3585" t="s">
        <v>13697</v>
      </c>
      <c r="D3585" t="s">
        <v>14503</v>
      </c>
      <c r="E3585" t="s">
        <v>14504</v>
      </c>
      <c r="F3585" t="s">
        <v>7</v>
      </c>
      <c r="H3585" t="s">
        <v>13700</v>
      </c>
      <c r="K3585" t="s">
        <v>7052</v>
      </c>
      <c r="L3585" t="s">
        <v>96</v>
      </c>
      <c r="M3585" t="s">
        <v>551</v>
      </c>
      <c r="N3585" t="s">
        <v>63</v>
      </c>
      <c r="P3585" t="s">
        <v>47</v>
      </c>
      <c r="Q3585">
        <v>2010</v>
      </c>
      <c r="U3585" t="s">
        <v>37</v>
      </c>
      <c r="V3585" t="s">
        <v>14505</v>
      </c>
    </row>
    <row r="3586" spans="2:27" x14ac:dyDescent="0.35">
      <c r="B3586">
        <v>3734</v>
      </c>
      <c r="C3586" t="s">
        <v>13697</v>
      </c>
      <c r="D3586" t="s">
        <v>14506</v>
      </c>
      <c r="E3586" t="s">
        <v>14507</v>
      </c>
      <c r="F3586" t="s">
        <v>7</v>
      </c>
      <c r="H3586" t="s">
        <v>13700</v>
      </c>
      <c r="K3586" t="s">
        <v>14508</v>
      </c>
      <c r="L3586" t="s">
        <v>1820</v>
      </c>
      <c r="M3586" t="s">
        <v>551</v>
      </c>
      <c r="N3586" t="s">
        <v>53</v>
      </c>
      <c r="P3586" t="s">
        <v>47</v>
      </c>
      <c r="Q3586">
        <v>2012</v>
      </c>
      <c r="U3586" t="s">
        <v>37</v>
      </c>
      <c r="V3586" t="s">
        <v>14509</v>
      </c>
    </row>
    <row r="3587" spans="2:27" x14ac:dyDescent="0.35">
      <c r="B3587">
        <v>3735</v>
      </c>
      <c r="C3587" t="s">
        <v>13421</v>
      </c>
      <c r="D3587" t="s">
        <v>14510</v>
      </c>
      <c r="E3587" t="s">
        <v>3627</v>
      </c>
      <c r="F3587" t="s">
        <v>7</v>
      </c>
      <c r="H3587" t="s">
        <v>13424</v>
      </c>
      <c r="K3587" t="s">
        <v>14414</v>
      </c>
      <c r="L3587" t="s">
        <v>32</v>
      </c>
      <c r="M3587" t="s">
        <v>14511</v>
      </c>
      <c r="N3587" t="s">
        <v>34</v>
      </c>
      <c r="P3587" t="s">
        <v>47</v>
      </c>
      <c r="Q3587">
        <v>2013</v>
      </c>
      <c r="T3587" t="s">
        <v>36</v>
      </c>
      <c r="U3587" t="s">
        <v>37</v>
      </c>
      <c r="V3587" t="s">
        <v>14512</v>
      </c>
    </row>
    <row r="3588" spans="2:27" x14ac:dyDescent="0.35">
      <c r="B3588">
        <v>3736</v>
      </c>
      <c r="C3588" t="s">
        <v>13426</v>
      </c>
      <c r="D3588" t="s">
        <v>14513</v>
      </c>
      <c r="E3588" t="s">
        <v>14514</v>
      </c>
      <c r="F3588" t="s">
        <v>7</v>
      </c>
      <c r="H3588" t="s">
        <v>13429</v>
      </c>
      <c r="K3588" t="s">
        <v>14515</v>
      </c>
      <c r="L3588" t="s">
        <v>317</v>
      </c>
      <c r="M3588" t="s">
        <v>551</v>
      </c>
      <c r="N3588" t="s">
        <v>36</v>
      </c>
      <c r="P3588" t="s">
        <v>47</v>
      </c>
      <c r="Q3588">
        <v>2006</v>
      </c>
      <c r="U3588" t="s">
        <v>37</v>
      </c>
      <c r="V3588" t="s">
        <v>14516</v>
      </c>
    </row>
    <row r="3589" spans="2:27" x14ac:dyDescent="0.35">
      <c r="B3589">
        <v>3737</v>
      </c>
      <c r="C3589" t="s">
        <v>13409</v>
      </c>
      <c r="D3589" t="s">
        <v>14517</v>
      </c>
      <c r="E3589" t="s">
        <v>14518</v>
      </c>
      <c r="F3589" t="s">
        <v>7</v>
      </c>
      <c r="H3589" t="s">
        <v>13412</v>
      </c>
      <c r="K3589" t="s">
        <v>265</v>
      </c>
      <c r="L3589" t="s">
        <v>44</v>
      </c>
      <c r="M3589" t="s">
        <v>13640</v>
      </c>
      <c r="N3589" t="s">
        <v>319</v>
      </c>
      <c r="P3589" t="s">
        <v>47</v>
      </c>
      <c r="Q3589">
        <v>1999</v>
      </c>
      <c r="T3589" t="s">
        <v>36</v>
      </c>
      <c r="U3589" t="s">
        <v>37</v>
      </c>
      <c r="V3589" t="s">
        <v>14519</v>
      </c>
    </row>
    <row r="3590" spans="2:27" x14ac:dyDescent="0.35">
      <c r="B3590">
        <v>3738</v>
      </c>
      <c r="C3590" t="s">
        <v>13421</v>
      </c>
      <c r="D3590" t="s">
        <v>14520</v>
      </c>
      <c r="E3590" t="s">
        <v>14521</v>
      </c>
      <c r="F3590" t="s">
        <v>7</v>
      </c>
      <c r="H3590" t="s">
        <v>13424</v>
      </c>
      <c r="K3590" t="s">
        <v>14522</v>
      </c>
      <c r="L3590" t="s">
        <v>416</v>
      </c>
      <c r="M3590" t="s">
        <v>14523</v>
      </c>
      <c r="N3590" t="s">
        <v>473</v>
      </c>
      <c r="P3590" t="s">
        <v>54</v>
      </c>
      <c r="Q3590">
        <v>2003</v>
      </c>
      <c r="S3590">
        <f>2020</f>
        <v>2020</v>
      </c>
      <c r="T3590" t="s">
        <v>36</v>
      </c>
      <c r="U3590" t="s">
        <v>2378</v>
      </c>
      <c r="V3590" t="s">
        <v>14524</v>
      </c>
      <c r="W3590" t="s">
        <v>14525</v>
      </c>
      <c r="X3590" t="s">
        <v>14526</v>
      </c>
      <c r="Y3590" t="s">
        <v>14527</v>
      </c>
      <c r="Z3590" t="s">
        <v>11140</v>
      </c>
      <c r="AA3590" t="s">
        <v>661</v>
      </c>
    </row>
    <row r="3591" spans="2:27" x14ac:dyDescent="0.35">
      <c r="B3591">
        <v>3739</v>
      </c>
      <c r="C3591" t="s">
        <v>13409</v>
      </c>
      <c r="D3591" t="s">
        <v>14528</v>
      </c>
      <c r="E3591" t="s">
        <v>14529</v>
      </c>
      <c r="F3591" t="s">
        <v>7</v>
      </c>
      <c r="H3591" t="s">
        <v>13412</v>
      </c>
      <c r="K3591" t="s">
        <v>14530</v>
      </c>
      <c r="L3591" t="s">
        <v>44</v>
      </c>
      <c r="M3591" t="s">
        <v>14531</v>
      </c>
      <c r="N3591" t="s">
        <v>157</v>
      </c>
      <c r="P3591" t="s">
        <v>47</v>
      </c>
      <c r="Q3591">
        <v>2016</v>
      </c>
      <c r="R3591">
        <v>2018</v>
      </c>
      <c r="T3591" t="s">
        <v>36</v>
      </c>
      <c r="U3591" t="s">
        <v>37</v>
      </c>
      <c r="V3591" t="s">
        <v>14532</v>
      </c>
    </row>
    <row r="3592" spans="2:27" x14ac:dyDescent="0.35">
      <c r="B3592">
        <v>3740</v>
      </c>
      <c r="C3592" t="s">
        <v>14533</v>
      </c>
      <c r="D3592" t="s">
        <v>14534</v>
      </c>
      <c r="E3592" t="s">
        <v>14535</v>
      </c>
      <c r="F3592" t="s">
        <v>7</v>
      </c>
      <c r="H3592" t="s">
        <v>14536</v>
      </c>
      <c r="K3592" t="s">
        <v>4832</v>
      </c>
      <c r="L3592" t="s">
        <v>32</v>
      </c>
      <c r="M3592" t="s">
        <v>14537</v>
      </c>
      <c r="N3592" t="s">
        <v>473</v>
      </c>
      <c r="P3592" t="s">
        <v>54</v>
      </c>
      <c r="Q3592">
        <v>2010</v>
      </c>
      <c r="S3592">
        <v>2020</v>
      </c>
      <c r="T3592" t="s">
        <v>36</v>
      </c>
      <c r="U3592" t="s">
        <v>13395</v>
      </c>
      <c r="V3592" t="s">
        <v>14538</v>
      </c>
      <c r="W3592" t="s">
        <v>7794</v>
      </c>
      <c r="X3592" t="s">
        <v>395</v>
      </c>
      <c r="Y3592">
        <v>60</v>
      </c>
      <c r="AA3592">
        <v>2020</v>
      </c>
    </row>
    <row r="3593" spans="2:27" x14ac:dyDescent="0.35">
      <c r="B3593">
        <v>3741</v>
      </c>
      <c r="C3593" t="s">
        <v>13189</v>
      </c>
      <c r="D3593" t="s">
        <v>14539</v>
      </c>
      <c r="E3593" t="s">
        <v>14540</v>
      </c>
      <c r="F3593" t="s">
        <v>7</v>
      </c>
      <c r="H3593" t="s">
        <v>13192</v>
      </c>
      <c r="K3593" t="s">
        <v>14541</v>
      </c>
      <c r="L3593" t="s">
        <v>8091</v>
      </c>
      <c r="M3593" t="s">
        <v>14542</v>
      </c>
      <c r="N3593" t="s">
        <v>134</v>
      </c>
      <c r="P3593" t="s">
        <v>47</v>
      </c>
      <c r="Q3593">
        <v>2012</v>
      </c>
      <c r="S3593">
        <f>2050</f>
        <v>2050</v>
      </c>
      <c r="T3593" t="s">
        <v>36</v>
      </c>
      <c r="U3593" t="s">
        <v>2378</v>
      </c>
      <c r="V3593" t="s">
        <v>14543</v>
      </c>
      <c r="W3593" t="s">
        <v>14544</v>
      </c>
      <c r="X3593" t="s">
        <v>14545</v>
      </c>
      <c r="Y3593" t="s">
        <v>14546</v>
      </c>
      <c r="Z3593" t="s">
        <v>14547</v>
      </c>
      <c r="AA3593" t="s">
        <v>2751</v>
      </c>
    </row>
    <row r="3594" spans="2:27" x14ac:dyDescent="0.35">
      <c r="B3594">
        <v>3742</v>
      </c>
      <c r="C3594" t="s">
        <v>13189</v>
      </c>
      <c r="D3594" t="s">
        <v>14548</v>
      </c>
      <c r="E3594" t="s">
        <v>14549</v>
      </c>
      <c r="F3594" t="s">
        <v>7</v>
      </c>
      <c r="H3594" t="s">
        <v>13192</v>
      </c>
      <c r="K3594" t="s">
        <v>14550</v>
      </c>
      <c r="L3594" t="s">
        <v>44</v>
      </c>
      <c r="M3594" t="s">
        <v>14551</v>
      </c>
      <c r="N3594" t="s">
        <v>14552</v>
      </c>
      <c r="P3594" t="s">
        <v>54</v>
      </c>
      <c r="Q3594">
        <v>2008</v>
      </c>
      <c r="T3594" t="s">
        <v>36</v>
      </c>
      <c r="U3594" t="s">
        <v>37</v>
      </c>
      <c r="V3594" t="s">
        <v>14553</v>
      </c>
    </row>
    <row r="3595" spans="2:27" x14ac:dyDescent="0.35">
      <c r="B3595">
        <v>3743</v>
      </c>
      <c r="C3595" t="s">
        <v>13982</v>
      </c>
      <c r="D3595" t="s">
        <v>14554</v>
      </c>
      <c r="E3595" t="s">
        <v>14555</v>
      </c>
      <c r="F3595" t="s">
        <v>7</v>
      </c>
      <c r="H3595" t="s">
        <v>13985</v>
      </c>
      <c r="K3595" t="s">
        <v>3782</v>
      </c>
      <c r="L3595" t="s">
        <v>44</v>
      </c>
      <c r="M3595" t="s">
        <v>14556</v>
      </c>
      <c r="N3595" t="s">
        <v>473</v>
      </c>
      <c r="P3595" t="s">
        <v>47</v>
      </c>
      <c r="Q3595">
        <v>2013</v>
      </c>
      <c r="S3595">
        <f>2023</f>
        <v>2023</v>
      </c>
      <c r="T3595" t="s">
        <v>36</v>
      </c>
      <c r="U3595" t="s">
        <v>37</v>
      </c>
      <c r="V3595" t="s">
        <v>14557</v>
      </c>
      <c r="W3595" t="s">
        <v>14558</v>
      </c>
      <c r="X3595" t="s">
        <v>436</v>
      </c>
      <c r="Y3595" t="s">
        <v>14559</v>
      </c>
      <c r="Z3595" t="s">
        <v>14560</v>
      </c>
      <c r="AA3595" t="s">
        <v>661</v>
      </c>
    </row>
    <row r="3596" spans="2:27" x14ac:dyDescent="0.35">
      <c r="B3596">
        <v>3744</v>
      </c>
      <c r="C3596" t="s">
        <v>13204</v>
      </c>
      <c r="D3596" t="s">
        <v>14561</v>
      </c>
      <c r="E3596" t="s">
        <v>14562</v>
      </c>
      <c r="F3596" t="s">
        <v>273</v>
      </c>
      <c r="H3596" t="s">
        <v>13207</v>
      </c>
      <c r="I3596" t="s">
        <v>13561</v>
      </c>
      <c r="K3596" t="s">
        <v>2536</v>
      </c>
      <c r="L3596" t="s">
        <v>75</v>
      </c>
      <c r="M3596" t="s">
        <v>14563</v>
      </c>
      <c r="N3596" t="s">
        <v>53</v>
      </c>
      <c r="P3596" t="s">
        <v>47</v>
      </c>
      <c r="Q3596">
        <v>2012</v>
      </c>
      <c r="T3596" t="s">
        <v>36</v>
      </c>
      <c r="U3596" t="s">
        <v>37</v>
      </c>
      <c r="V3596" t="s">
        <v>14564</v>
      </c>
    </row>
    <row r="3597" spans="2:27" x14ac:dyDescent="0.35">
      <c r="B3597">
        <v>3745</v>
      </c>
      <c r="C3597" t="s">
        <v>13204</v>
      </c>
      <c r="D3597" t="s">
        <v>14565</v>
      </c>
      <c r="E3597" t="s">
        <v>14566</v>
      </c>
      <c r="F3597" t="s">
        <v>273</v>
      </c>
      <c r="H3597" t="s">
        <v>13207</v>
      </c>
      <c r="I3597" t="s">
        <v>14047</v>
      </c>
      <c r="K3597" t="s">
        <v>2536</v>
      </c>
      <c r="L3597" t="s">
        <v>416</v>
      </c>
      <c r="M3597" t="s">
        <v>14567</v>
      </c>
      <c r="N3597" t="s">
        <v>53</v>
      </c>
      <c r="P3597" t="s">
        <v>54</v>
      </c>
      <c r="Q3597">
        <v>1998</v>
      </c>
      <c r="T3597" t="s">
        <v>36</v>
      </c>
      <c r="U3597" t="s">
        <v>37</v>
      </c>
      <c r="V3597" t="s">
        <v>14568</v>
      </c>
    </row>
    <row r="3598" spans="2:27" x14ac:dyDescent="0.35">
      <c r="B3598">
        <v>3746</v>
      </c>
      <c r="C3598" t="s">
        <v>13317</v>
      </c>
      <c r="D3598" t="s">
        <v>14569</v>
      </c>
      <c r="E3598" t="s">
        <v>14570</v>
      </c>
      <c r="F3598" t="s">
        <v>7</v>
      </c>
      <c r="H3598" t="s">
        <v>13320</v>
      </c>
      <c r="K3598" t="s">
        <v>74</v>
      </c>
      <c r="L3598" t="s">
        <v>416</v>
      </c>
      <c r="M3598" t="s">
        <v>14571</v>
      </c>
      <c r="N3598" t="s">
        <v>53</v>
      </c>
      <c r="P3598" t="s">
        <v>47</v>
      </c>
      <c r="Q3598">
        <v>2009</v>
      </c>
      <c r="T3598" t="s">
        <v>36</v>
      </c>
      <c r="U3598" t="s">
        <v>37</v>
      </c>
      <c r="V3598" t="s">
        <v>14572</v>
      </c>
    </row>
    <row r="3599" spans="2:27" x14ac:dyDescent="0.35">
      <c r="B3599">
        <v>3747</v>
      </c>
      <c r="C3599" t="s">
        <v>14573</v>
      </c>
      <c r="D3599" t="s">
        <v>14574</v>
      </c>
      <c r="E3599" t="s">
        <v>14575</v>
      </c>
      <c r="F3599" t="s">
        <v>7</v>
      </c>
      <c r="H3599" t="s">
        <v>14576</v>
      </c>
      <c r="K3599" t="s">
        <v>14515</v>
      </c>
      <c r="L3599" t="s">
        <v>317</v>
      </c>
      <c r="M3599" t="s">
        <v>551</v>
      </c>
      <c r="N3599" t="s">
        <v>36</v>
      </c>
      <c r="P3599" t="s">
        <v>35</v>
      </c>
      <c r="Q3599">
        <v>1997</v>
      </c>
      <c r="U3599" t="s">
        <v>37</v>
      </c>
      <c r="V3599" t="s">
        <v>14577</v>
      </c>
    </row>
    <row r="3600" spans="2:27" x14ac:dyDescent="0.35">
      <c r="B3600">
        <v>3748</v>
      </c>
      <c r="C3600" t="s">
        <v>13539</v>
      </c>
      <c r="D3600" t="s">
        <v>14578</v>
      </c>
      <c r="E3600" t="s">
        <v>14575</v>
      </c>
      <c r="F3600" t="s">
        <v>7</v>
      </c>
      <c r="H3600" t="s">
        <v>13542</v>
      </c>
      <c r="K3600" t="s">
        <v>954</v>
      </c>
      <c r="L3600" t="s">
        <v>317</v>
      </c>
      <c r="N3600" t="s">
        <v>319</v>
      </c>
      <c r="P3600" t="s">
        <v>47</v>
      </c>
      <c r="Q3600">
        <v>1979</v>
      </c>
      <c r="R3600">
        <v>1979</v>
      </c>
      <c r="U3600" t="s">
        <v>37</v>
      </c>
      <c r="V3600" t="s">
        <v>14579</v>
      </c>
    </row>
    <row r="3601" spans="2:27" x14ac:dyDescent="0.35">
      <c r="B3601">
        <v>3749</v>
      </c>
      <c r="C3601" t="s">
        <v>13488</v>
      </c>
      <c r="D3601" t="s">
        <v>14580</v>
      </c>
      <c r="E3601" t="s">
        <v>14581</v>
      </c>
      <c r="F3601" t="s">
        <v>7</v>
      </c>
      <c r="H3601" t="s">
        <v>13491</v>
      </c>
      <c r="K3601" t="s">
        <v>14582</v>
      </c>
      <c r="L3601" t="s">
        <v>1820</v>
      </c>
      <c r="M3601" t="s">
        <v>551</v>
      </c>
      <c r="N3601" t="s">
        <v>53</v>
      </c>
      <c r="P3601" t="s">
        <v>47</v>
      </c>
      <c r="Q3601">
        <v>2012</v>
      </c>
      <c r="U3601" t="s">
        <v>37</v>
      </c>
      <c r="V3601" t="s">
        <v>14583</v>
      </c>
    </row>
    <row r="3602" spans="2:27" x14ac:dyDescent="0.35">
      <c r="B3602">
        <v>3750</v>
      </c>
      <c r="C3602" t="s">
        <v>14233</v>
      </c>
      <c r="D3602" t="s">
        <v>14584</v>
      </c>
      <c r="E3602" t="s">
        <v>14585</v>
      </c>
      <c r="F3602" t="s">
        <v>7</v>
      </c>
      <c r="H3602" t="s">
        <v>14236</v>
      </c>
      <c r="K3602" t="s">
        <v>87</v>
      </c>
      <c r="L3602" t="s">
        <v>202</v>
      </c>
      <c r="M3602" t="s">
        <v>551</v>
      </c>
      <c r="N3602" t="s">
        <v>53</v>
      </c>
      <c r="P3602" t="s">
        <v>47</v>
      </c>
      <c r="Q3602">
        <v>1983</v>
      </c>
      <c r="U3602" t="s">
        <v>37</v>
      </c>
      <c r="V3602" t="s">
        <v>14586</v>
      </c>
    </row>
    <row r="3603" spans="2:27" x14ac:dyDescent="0.35">
      <c r="B3603">
        <v>3751</v>
      </c>
      <c r="C3603" t="s">
        <v>13204</v>
      </c>
      <c r="D3603" t="s">
        <v>14587</v>
      </c>
      <c r="E3603" t="s">
        <v>14588</v>
      </c>
      <c r="F3603" t="s">
        <v>7</v>
      </c>
      <c r="H3603" t="s">
        <v>13207</v>
      </c>
      <c r="K3603" t="s">
        <v>3740</v>
      </c>
      <c r="L3603" t="s">
        <v>182</v>
      </c>
      <c r="M3603" t="s">
        <v>14589</v>
      </c>
      <c r="N3603" t="s">
        <v>53</v>
      </c>
      <c r="P3603" t="s">
        <v>54</v>
      </c>
      <c r="Q3603">
        <v>2000</v>
      </c>
      <c r="T3603" t="s">
        <v>36</v>
      </c>
      <c r="U3603" t="s">
        <v>37</v>
      </c>
      <c r="V3603" t="s">
        <v>14590</v>
      </c>
    </row>
    <row r="3604" spans="2:27" x14ac:dyDescent="0.35">
      <c r="B3604">
        <v>3752</v>
      </c>
      <c r="C3604" t="s">
        <v>13409</v>
      </c>
      <c r="D3604" t="s">
        <v>14591</v>
      </c>
      <c r="E3604" t="s">
        <v>14592</v>
      </c>
      <c r="F3604" t="s">
        <v>7</v>
      </c>
      <c r="H3604" t="s">
        <v>13412</v>
      </c>
      <c r="K3604" t="s">
        <v>14593</v>
      </c>
      <c r="L3604" t="s">
        <v>32</v>
      </c>
      <c r="M3604" t="s">
        <v>14594</v>
      </c>
      <c r="N3604" t="s">
        <v>34</v>
      </c>
      <c r="P3604" t="s">
        <v>54</v>
      </c>
      <c r="Q3604">
        <v>1991</v>
      </c>
      <c r="T3604" t="s">
        <v>36</v>
      </c>
      <c r="U3604" t="s">
        <v>37</v>
      </c>
      <c r="V3604" t="s">
        <v>14595</v>
      </c>
    </row>
    <row r="3605" spans="2:27" x14ac:dyDescent="0.35">
      <c r="B3605">
        <v>3753</v>
      </c>
      <c r="C3605" t="s">
        <v>13402</v>
      </c>
      <c r="D3605" t="s">
        <v>14596</v>
      </c>
      <c r="E3605" t="s">
        <v>14597</v>
      </c>
      <c r="F3605" t="s">
        <v>7</v>
      </c>
      <c r="H3605" t="s">
        <v>13405</v>
      </c>
      <c r="K3605" t="s">
        <v>14598</v>
      </c>
      <c r="L3605" t="s">
        <v>416</v>
      </c>
      <c r="M3605" t="s">
        <v>14599</v>
      </c>
      <c r="N3605" t="s">
        <v>459</v>
      </c>
      <c r="P3605" t="s">
        <v>54</v>
      </c>
      <c r="Q3605">
        <v>2013</v>
      </c>
      <c r="R3605">
        <v>2013</v>
      </c>
      <c r="S3605">
        <v>2015</v>
      </c>
      <c r="T3605" t="s">
        <v>36</v>
      </c>
      <c r="U3605" t="s">
        <v>37</v>
      </c>
      <c r="V3605" t="s">
        <v>14600</v>
      </c>
    </row>
    <row r="3606" spans="2:27" x14ac:dyDescent="0.35">
      <c r="B3606">
        <v>3754</v>
      </c>
      <c r="C3606" t="s">
        <v>14040</v>
      </c>
      <c r="D3606" t="s">
        <v>14601</v>
      </c>
      <c r="E3606" t="s">
        <v>14602</v>
      </c>
      <c r="F3606" t="s">
        <v>7</v>
      </c>
      <c r="H3606" t="s">
        <v>14043</v>
      </c>
      <c r="K3606" t="s">
        <v>123</v>
      </c>
      <c r="L3606" t="s">
        <v>317</v>
      </c>
      <c r="N3606" t="s">
        <v>53</v>
      </c>
      <c r="P3606" t="s">
        <v>47</v>
      </c>
      <c r="Q3606">
        <v>2010</v>
      </c>
      <c r="T3606" t="s">
        <v>36</v>
      </c>
      <c r="U3606" t="s">
        <v>37</v>
      </c>
      <c r="V3606" t="s">
        <v>14603</v>
      </c>
    </row>
    <row r="3607" spans="2:27" x14ac:dyDescent="0.35">
      <c r="B3607">
        <v>3755</v>
      </c>
      <c r="C3607" t="s">
        <v>13210</v>
      </c>
      <c r="D3607" t="s">
        <v>14604</v>
      </c>
      <c r="E3607" t="s">
        <v>14605</v>
      </c>
      <c r="F3607" t="s">
        <v>7</v>
      </c>
      <c r="H3607" t="s">
        <v>13213</v>
      </c>
      <c r="K3607" t="s">
        <v>123</v>
      </c>
      <c r="L3607" t="s">
        <v>44</v>
      </c>
      <c r="M3607" t="s">
        <v>14606</v>
      </c>
      <c r="N3607" t="s">
        <v>53</v>
      </c>
      <c r="P3607" t="s">
        <v>54</v>
      </c>
      <c r="Q3607">
        <v>2005</v>
      </c>
      <c r="T3607" t="s">
        <v>36</v>
      </c>
      <c r="U3607" t="s">
        <v>37</v>
      </c>
      <c r="V3607" t="s">
        <v>14607</v>
      </c>
      <c r="W3607" t="s">
        <v>14608</v>
      </c>
      <c r="X3607" t="s">
        <v>679</v>
      </c>
      <c r="Y3607">
        <v>8.5</v>
      </c>
      <c r="AA3607">
        <v>2008</v>
      </c>
    </row>
    <row r="3608" spans="2:27" x14ac:dyDescent="0.35">
      <c r="B3608">
        <v>3756</v>
      </c>
      <c r="C3608" t="s">
        <v>13210</v>
      </c>
      <c r="D3608" t="s">
        <v>14609</v>
      </c>
      <c r="E3608" t="s">
        <v>14610</v>
      </c>
      <c r="F3608" t="s">
        <v>7</v>
      </c>
      <c r="H3608" t="s">
        <v>13213</v>
      </c>
      <c r="K3608" t="s">
        <v>123</v>
      </c>
      <c r="L3608" t="s">
        <v>44</v>
      </c>
      <c r="M3608" t="s">
        <v>14611</v>
      </c>
      <c r="N3608" t="s">
        <v>53</v>
      </c>
      <c r="P3608" t="s">
        <v>54</v>
      </c>
      <c r="Q3608">
        <v>2008</v>
      </c>
      <c r="T3608" t="s">
        <v>36</v>
      </c>
      <c r="U3608" t="s">
        <v>37</v>
      </c>
      <c r="V3608" t="s">
        <v>14612</v>
      </c>
    </row>
    <row r="3609" spans="2:27" x14ac:dyDescent="0.35">
      <c r="B3609">
        <v>3757</v>
      </c>
      <c r="C3609" t="s">
        <v>14284</v>
      </c>
      <c r="D3609" t="s">
        <v>14613</v>
      </c>
      <c r="E3609" t="s">
        <v>14614</v>
      </c>
      <c r="F3609" t="s">
        <v>7</v>
      </c>
      <c r="H3609" t="s">
        <v>14287</v>
      </c>
      <c r="K3609" t="s">
        <v>265</v>
      </c>
      <c r="L3609" t="s">
        <v>44</v>
      </c>
      <c r="M3609" t="s">
        <v>14615</v>
      </c>
      <c r="N3609" t="s">
        <v>53</v>
      </c>
      <c r="P3609" t="s">
        <v>54</v>
      </c>
      <c r="Q3609">
        <v>2013</v>
      </c>
      <c r="R3609">
        <v>2013</v>
      </c>
      <c r="S3609">
        <v>2020</v>
      </c>
      <c r="T3609" t="s">
        <v>36</v>
      </c>
      <c r="U3609" t="s">
        <v>37</v>
      </c>
      <c r="V3609" t="s">
        <v>14616</v>
      </c>
    </row>
    <row r="3610" spans="2:27" x14ac:dyDescent="0.35">
      <c r="B3610">
        <v>3758</v>
      </c>
      <c r="C3610" t="s">
        <v>14284</v>
      </c>
      <c r="D3610" t="s">
        <v>14617</v>
      </c>
      <c r="E3610" t="s">
        <v>14618</v>
      </c>
      <c r="F3610" t="s">
        <v>7</v>
      </c>
      <c r="H3610" t="s">
        <v>14287</v>
      </c>
      <c r="K3610" t="s">
        <v>4367</v>
      </c>
      <c r="L3610" t="s">
        <v>1629</v>
      </c>
      <c r="M3610" t="s">
        <v>14619</v>
      </c>
      <c r="N3610" t="s">
        <v>53</v>
      </c>
      <c r="P3610" t="s">
        <v>47</v>
      </c>
      <c r="Q3610">
        <v>2005</v>
      </c>
      <c r="T3610" t="s">
        <v>36</v>
      </c>
      <c r="U3610" t="s">
        <v>37</v>
      </c>
      <c r="V3610" t="s">
        <v>14620</v>
      </c>
    </row>
    <row r="3611" spans="2:27" x14ac:dyDescent="0.35">
      <c r="B3611">
        <v>3759</v>
      </c>
      <c r="C3611" t="s">
        <v>13453</v>
      </c>
      <c r="D3611" s="1" t="s">
        <v>14621</v>
      </c>
      <c r="E3611" t="s">
        <v>14622</v>
      </c>
      <c r="F3611" t="s">
        <v>7</v>
      </c>
      <c r="H3611" t="s">
        <v>13456</v>
      </c>
      <c r="K3611" t="s">
        <v>3740</v>
      </c>
      <c r="L3611" t="s">
        <v>182</v>
      </c>
      <c r="M3611" t="s">
        <v>14623</v>
      </c>
      <c r="N3611" t="s">
        <v>53</v>
      </c>
      <c r="P3611" t="s">
        <v>47</v>
      </c>
      <c r="Q3611">
        <v>2016</v>
      </c>
      <c r="T3611" t="s">
        <v>36</v>
      </c>
      <c r="U3611" t="s">
        <v>37</v>
      </c>
      <c r="V3611" t="s">
        <v>14624</v>
      </c>
    </row>
    <row r="3612" spans="2:27" x14ac:dyDescent="0.35">
      <c r="B3612">
        <v>3760</v>
      </c>
      <c r="C3612" t="s">
        <v>13380</v>
      </c>
      <c r="D3612" t="s">
        <v>14625</v>
      </c>
      <c r="E3612" t="s">
        <v>14626</v>
      </c>
      <c r="F3612" t="s">
        <v>7</v>
      </c>
      <c r="H3612" t="s">
        <v>13383</v>
      </c>
      <c r="K3612" t="s">
        <v>10861</v>
      </c>
      <c r="L3612" t="s">
        <v>182</v>
      </c>
      <c r="M3612" t="s">
        <v>14627</v>
      </c>
      <c r="N3612" t="s">
        <v>53</v>
      </c>
      <c r="P3612" t="s">
        <v>47</v>
      </c>
      <c r="Q3612">
        <v>2017</v>
      </c>
      <c r="R3612">
        <v>2017</v>
      </c>
      <c r="T3612" t="s">
        <v>36</v>
      </c>
      <c r="U3612" t="s">
        <v>37</v>
      </c>
      <c r="V3612" t="s">
        <v>14628</v>
      </c>
    </row>
    <row r="3613" spans="2:27" x14ac:dyDescent="0.35">
      <c r="B3613">
        <v>3761</v>
      </c>
      <c r="C3613" t="s">
        <v>13317</v>
      </c>
      <c r="D3613" t="s">
        <v>14629</v>
      </c>
      <c r="E3613" t="s">
        <v>14630</v>
      </c>
      <c r="F3613" t="s">
        <v>7</v>
      </c>
      <c r="H3613" t="s">
        <v>13320</v>
      </c>
      <c r="K3613" t="s">
        <v>14631</v>
      </c>
      <c r="L3613" t="s">
        <v>1616</v>
      </c>
      <c r="M3613" t="s">
        <v>14632</v>
      </c>
      <c r="N3613" t="s">
        <v>53</v>
      </c>
      <c r="P3613" t="s">
        <v>47</v>
      </c>
      <c r="Q3613">
        <v>2009</v>
      </c>
      <c r="T3613" t="s">
        <v>36</v>
      </c>
      <c r="U3613" t="s">
        <v>37</v>
      </c>
      <c r="V3613" t="s">
        <v>14633</v>
      </c>
    </row>
    <row r="3614" spans="2:27" x14ac:dyDescent="0.35">
      <c r="B3614">
        <v>3762</v>
      </c>
      <c r="C3614" t="s">
        <v>13176</v>
      </c>
      <c r="D3614" t="s">
        <v>14634</v>
      </c>
      <c r="E3614" t="s">
        <v>14635</v>
      </c>
      <c r="F3614" t="s">
        <v>7</v>
      </c>
      <c r="H3614" t="s">
        <v>13179</v>
      </c>
      <c r="K3614" t="s">
        <v>69</v>
      </c>
      <c r="L3614" t="s">
        <v>75</v>
      </c>
      <c r="M3614" t="s">
        <v>14636</v>
      </c>
      <c r="N3614" t="s">
        <v>53</v>
      </c>
      <c r="P3614" t="s">
        <v>47</v>
      </c>
      <c r="Q3614">
        <v>1996</v>
      </c>
      <c r="T3614" t="s">
        <v>36</v>
      </c>
      <c r="U3614" t="s">
        <v>37</v>
      </c>
      <c r="V3614" t="s">
        <v>14637</v>
      </c>
    </row>
    <row r="3615" spans="2:27" x14ac:dyDescent="0.35">
      <c r="B3615">
        <v>3763</v>
      </c>
      <c r="C3615" t="s">
        <v>13477</v>
      </c>
      <c r="D3615" t="s">
        <v>14638</v>
      </c>
      <c r="E3615" t="s">
        <v>13620</v>
      </c>
      <c r="F3615" t="s">
        <v>7</v>
      </c>
      <c r="H3615" t="s">
        <v>13480</v>
      </c>
      <c r="K3615" t="s">
        <v>1305</v>
      </c>
      <c r="L3615" t="s">
        <v>317</v>
      </c>
      <c r="M3615" t="s">
        <v>14639</v>
      </c>
      <c r="N3615" t="s">
        <v>53</v>
      </c>
      <c r="P3615" t="s">
        <v>47</v>
      </c>
      <c r="Q3615">
        <v>2016</v>
      </c>
      <c r="T3615" t="s">
        <v>36</v>
      </c>
      <c r="U3615" t="s">
        <v>37</v>
      </c>
      <c r="V3615" t="s">
        <v>14640</v>
      </c>
    </row>
    <row r="3616" spans="2:27" x14ac:dyDescent="0.35">
      <c r="B3616">
        <v>3764</v>
      </c>
      <c r="C3616" t="s">
        <v>14641</v>
      </c>
      <c r="D3616" t="s">
        <v>14642</v>
      </c>
      <c r="E3616" t="s">
        <v>14643</v>
      </c>
      <c r="F3616" t="s">
        <v>7</v>
      </c>
      <c r="H3616" t="s">
        <v>14644</v>
      </c>
      <c r="K3616" t="s">
        <v>872</v>
      </c>
      <c r="L3616" t="s">
        <v>139</v>
      </c>
      <c r="N3616" t="s">
        <v>53</v>
      </c>
      <c r="P3616" t="s">
        <v>47</v>
      </c>
      <c r="Q3616">
        <v>2014</v>
      </c>
      <c r="T3616" t="s">
        <v>36</v>
      </c>
      <c r="U3616" t="s">
        <v>37</v>
      </c>
      <c r="V3616" t="s">
        <v>14645</v>
      </c>
    </row>
    <row r="3617" spans="2:27" x14ac:dyDescent="0.35">
      <c r="B3617">
        <v>3765</v>
      </c>
      <c r="C3617" t="s">
        <v>13966</v>
      </c>
      <c r="D3617" t="s">
        <v>14646</v>
      </c>
      <c r="E3617" t="s">
        <v>14647</v>
      </c>
      <c r="F3617" t="s">
        <v>7</v>
      </c>
      <c r="H3617" t="s">
        <v>13969</v>
      </c>
      <c r="K3617" t="s">
        <v>9146</v>
      </c>
      <c r="L3617" t="s">
        <v>44</v>
      </c>
      <c r="M3617" t="s">
        <v>14648</v>
      </c>
      <c r="N3617" t="s">
        <v>53</v>
      </c>
      <c r="P3617" t="s">
        <v>54</v>
      </c>
      <c r="Q3617">
        <v>2013</v>
      </c>
      <c r="S3617">
        <f>2020</f>
        <v>2020</v>
      </c>
      <c r="T3617" t="s">
        <v>36</v>
      </c>
      <c r="U3617" t="s">
        <v>37</v>
      </c>
      <c r="V3617" t="s">
        <v>14649</v>
      </c>
      <c r="W3617" t="s">
        <v>14650</v>
      </c>
      <c r="X3617" t="s">
        <v>679</v>
      </c>
      <c r="Y3617">
        <v>25</v>
      </c>
      <c r="AA3617">
        <v>2020</v>
      </c>
    </row>
    <row r="3618" spans="2:27" x14ac:dyDescent="0.35">
      <c r="B3618">
        <v>3766</v>
      </c>
      <c r="C3618" t="s">
        <v>13204</v>
      </c>
      <c r="D3618" t="s">
        <v>14651</v>
      </c>
      <c r="E3618" t="s">
        <v>14652</v>
      </c>
      <c r="F3618" t="s">
        <v>7</v>
      </c>
      <c r="H3618" t="s">
        <v>13207</v>
      </c>
      <c r="K3618" t="s">
        <v>3886</v>
      </c>
      <c r="L3618" t="s">
        <v>44</v>
      </c>
      <c r="M3618" t="s">
        <v>14653</v>
      </c>
      <c r="N3618" t="s">
        <v>53</v>
      </c>
      <c r="P3618" t="s">
        <v>54</v>
      </c>
      <c r="Q3618">
        <v>2013</v>
      </c>
      <c r="S3618">
        <f>2020</f>
        <v>2020</v>
      </c>
      <c r="T3618" t="s">
        <v>36</v>
      </c>
      <c r="U3618" t="s">
        <v>37</v>
      </c>
      <c r="V3618" t="s">
        <v>14654</v>
      </c>
    </row>
    <row r="3619" spans="2:27" x14ac:dyDescent="0.35">
      <c r="B3619">
        <v>3767</v>
      </c>
      <c r="C3619" t="s">
        <v>13421</v>
      </c>
      <c r="D3619" t="s">
        <v>14655</v>
      </c>
      <c r="E3619" t="s">
        <v>14656</v>
      </c>
      <c r="F3619" t="s">
        <v>7</v>
      </c>
      <c r="H3619" t="s">
        <v>13424</v>
      </c>
      <c r="K3619" t="s">
        <v>3886</v>
      </c>
      <c r="L3619" t="s">
        <v>44</v>
      </c>
      <c r="M3619" t="s">
        <v>14657</v>
      </c>
      <c r="N3619" t="s">
        <v>53</v>
      </c>
      <c r="P3619" t="s">
        <v>54</v>
      </c>
      <c r="Q3619">
        <v>2013</v>
      </c>
      <c r="S3619">
        <f>2020</f>
        <v>2020</v>
      </c>
      <c r="T3619" t="s">
        <v>36</v>
      </c>
      <c r="U3619" t="s">
        <v>37</v>
      </c>
      <c r="V3619" t="s">
        <v>14658</v>
      </c>
      <c r="W3619" t="s">
        <v>2923</v>
      </c>
      <c r="X3619" t="s">
        <v>679</v>
      </c>
      <c r="Y3619">
        <v>25</v>
      </c>
      <c r="Z3619">
        <v>2020</v>
      </c>
      <c r="AA3619">
        <v>2005</v>
      </c>
    </row>
    <row r="3620" spans="2:27" ht="43.5" x14ac:dyDescent="0.35">
      <c r="B3620">
        <v>3768</v>
      </c>
      <c r="C3620" t="s">
        <v>13416</v>
      </c>
      <c r="D3620" t="s">
        <v>14659</v>
      </c>
      <c r="E3620" t="s">
        <v>14660</v>
      </c>
      <c r="F3620" t="s">
        <v>7</v>
      </c>
      <c r="H3620" t="s">
        <v>13419</v>
      </c>
      <c r="K3620" t="s">
        <v>954</v>
      </c>
      <c r="L3620" t="s">
        <v>75</v>
      </c>
      <c r="M3620" t="s">
        <v>14661</v>
      </c>
      <c r="N3620" t="s">
        <v>53</v>
      </c>
      <c r="P3620" t="s">
        <v>47</v>
      </c>
      <c r="Q3620">
        <v>2019</v>
      </c>
      <c r="R3620">
        <v>2019</v>
      </c>
      <c r="T3620" t="s">
        <v>36</v>
      </c>
      <c r="U3620" t="s">
        <v>37</v>
      </c>
      <c r="V3620" s="1" t="s">
        <v>14662</v>
      </c>
    </row>
    <row r="3621" spans="2:27" x14ac:dyDescent="0.35">
      <c r="B3621">
        <v>3769</v>
      </c>
      <c r="C3621" t="s">
        <v>13416</v>
      </c>
      <c r="D3621" t="s">
        <v>14663</v>
      </c>
      <c r="E3621" t="s">
        <v>14664</v>
      </c>
      <c r="F3621" t="s">
        <v>7</v>
      </c>
      <c r="H3621" t="s">
        <v>13419</v>
      </c>
      <c r="K3621" t="s">
        <v>265</v>
      </c>
      <c r="L3621" t="s">
        <v>44</v>
      </c>
      <c r="M3621" t="s">
        <v>14665</v>
      </c>
      <c r="N3621" t="s">
        <v>53</v>
      </c>
      <c r="P3621" t="s">
        <v>54</v>
      </c>
      <c r="Q3621">
        <v>2016</v>
      </c>
      <c r="R3621">
        <v>2016</v>
      </c>
      <c r="S3621">
        <v>2020</v>
      </c>
      <c r="T3621" t="s">
        <v>36</v>
      </c>
      <c r="U3621" t="s">
        <v>37</v>
      </c>
      <c r="V3621" t="s">
        <v>14666</v>
      </c>
    </row>
    <row r="3622" spans="2:27" x14ac:dyDescent="0.35">
      <c r="B3622">
        <v>3770</v>
      </c>
      <c r="C3622" t="s">
        <v>13416</v>
      </c>
      <c r="D3622" t="s">
        <v>14667</v>
      </c>
      <c r="E3622" t="s">
        <v>14668</v>
      </c>
      <c r="F3622" t="s">
        <v>7</v>
      </c>
      <c r="H3622" t="s">
        <v>13419</v>
      </c>
      <c r="K3622" t="s">
        <v>265</v>
      </c>
      <c r="L3622" t="s">
        <v>44</v>
      </c>
      <c r="M3622" t="s">
        <v>14669</v>
      </c>
      <c r="N3622" t="s">
        <v>53</v>
      </c>
      <c r="P3622" t="s">
        <v>47</v>
      </c>
      <c r="Q3622">
        <v>2016</v>
      </c>
      <c r="R3622">
        <v>2017</v>
      </c>
      <c r="S3622">
        <v>2040</v>
      </c>
      <c r="T3622" t="s">
        <v>36</v>
      </c>
      <c r="U3622" t="s">
        <v>37</v>
      </c>
      <c r="V3622" t="s">
        <v>14670</v>
      </c>
    </row>
    <row r="3623" spans="2:27" x14ac:dyDescent="0.35">
      <c r="B3623">
        <v>3771</v>
      </c>
      <c r="C3623" t="s">
        <v>13702</v>
      </c>
      <c r="D3623" t="s">
        <v>14671</v>
      </c>
      <c r="E3623" t="s">
        <v>14672</v>
      </c>
      <c r="F3623" t="s">
        <v>7</v>
      </c>
      <c r="H3623" t="s">
        <v>13705</v>
      </c>
      <c r="K3623" t="s">
        <v>265</v>
      </c>
      <c r="L3623" t="s">
        <v>1288</v>
      </c>
      <c r="M3623" t="s">
        <v>14673</v>
      </c>
      <c r="N3623" t="s">
        <v>53</v>
      </c>
      <c r="P3623" t="s">
        <v>47</v>
      </c>
      <c r="Q3623">
        <v>2017</v>
      </c>
      <c r="R3623">
        <v>2017</v>
      </c>
      <c r="T3623" t="s">
        <v>36</v>
      </c>
      <c r="U3623" t="s">
        <v>37</v>
      </c>
      <c r="V3623" t="s">
        <v>14674</v>
      </c>
    </row>
    <row r="3624" spans="2:27" x14ac:dyDescent="0.35">
      <c r="B3624">
        <v>3772</v>
      </c>
      <c r="C3624" t="s">
        <v>13210</v>
      </c>
      <c r="D3624" t="s">
        <v>14675</v>
      </c>
      <c r="E3624" t="s">
        <v>14676</v>
      </c>
      <c r="F3624" t="s">
        <v>7</v>
      </c>
      <c r="H3624" t="s">
        <v>13213</v>
      </c>
      <c r="K3624" t="s">
        <v>14677</v>
      </c>
      <c r="L3624" t="s">
        <v>75</v>
      </c>
      <c r="M3624" t="s">
        <v>14678</v>
      </c>
      <c r="N3624" t="s">
        <v>53</v>
      </c>
      <c r="P3624" t="s">
        <v>47</v>
      </c>
      <c r="Q3624">
        <v>2000</v>
      </c>
      <c r="T3624" t="s">
        <v>36</v>
      </c>
      <c r="U3624" t="s">
        <v>37</v>
      </c>
      <c r="V3624" t="s">
        <v>14679</v>
      </c>
    </row>
    <row r="3625" spans="2:27" x14ac:dyDescent="0.35">
      <c r="B3625">
        <v>3773</v>
      </c>
      <c r="C3625" t="s">
        <v>13982</v>
      </c>
      <c r="D3625" t="s">
        <v>14680</v>
      </c>
      <c r="E3625" t="s">
        <v>14681</v>
      </c>
      <c r="F3625" t="s">
        <v>7</v>
      </c>
      <c r="H3625" t="s">
        <v>13985</v>
      </c>
      <c r="K3625" t="s">
        <v>13340</v>
      </c>
      <c r="L3625" t="s">
        <v>317</v>
      </c>
      <c r="M3625" t="s">
        <v>14682</v>
      </c>
      <c r="N3625" t="s">
        <v>36</v>
      </c>
      <c r="P3625" t="s">
        <v>47</v>
      </c>
      <c r="Q3625">
        <v>1997</v>
      </c>
      <c r="U3625" t="s">
        <v>37</v>
      </c>
      <c r="V3625" t="s">
        <v>14683</v>
      </c>
    </row>
    <row r="3626" spans="2:27" x14ac:dyDescent="0.35">
      <c r="B3626">
        <v>3774</v>
      </c>
      <c r="C3626" t="s">
        <v>13409</v>
      </c>
      <c r="D3626" t="s">
        <v>14684</v>
      </c>
      <c r="E3626" t="s">
        <v>14685</v>
      </c>
      <c r="F3626" t="s">
        <v>7</v>
      </c>
      <c r="H3626" t="s">
        <v>13412</v>
      </c>
      <c r="K3626" t="s">
        <v>6714</v>
      </c>
      <c r="L3626" t="s">
        <v>294</v>
      </c>
      <c r="M3626" t="s">
        <v>14686</v>
      </c>
      <c r="N3626" t="s">
        <v>53</v>
      </c>
      <c r="P3626" t="s">
        <v>47</v>
      </c>
      <c r="Q3626">
        <v>2002</v>
      </c>
      <c r="T3626" t="s">
        <v>36</v>
      </c>
      <c r="U3626" t="s">
        <v>37</v>
      </c>
      <c r="V3626" t="s">
        <v>14687</v>
      </c>
    </row>
    <row r="3627" spans="2:27" x14ac:dyDescent="0.35">
      <c r="B3627">
        <v>3775</v>
      </c>
      <c r="C3627" t="s">
        <v>13189</v>
      </c>
      <c r="D3627" t="s">
        <v>14688</v>
      </c>
      <c r="E3627" t="s">
        <v>14689</v>
      </c>
      <c r="F3627" t="s">
        <v>7</v>
      </c>
      <c r="H3627" t="s">
        <v>13192</v>
      </c>
      <c r="K3627" t="s">
        <v>14690</v>
      </c>
      <c r="L3627" t="s">
        <v>202</v>
      </c>
      <c r="M3627" t="s">
        <v>14691</v>
      </c>
      <c r="N3627" t="s">
        <v>53</v>
      </c>
      <c r="P3627" t="s">
        <v>47</v>
      </c>
      <c r="Q3627">
        <v>1996</v>
      </c>
      <c r="T3627" t="s">
        <v>36</v>
      </c>
      <c r="U3627" t="s">
        <v>37</v>
      </c>
      <c r="V3627" t="s">
        <v>14692</v>
      </c>
    </row>
    <row r="3628" spans="2:27" x14ac:dyDescent="0.35">
      <c r="B3628">
        <v>3776</v>
      </c>
      <c r="C3628" t="s">
        <v>13189</v>
      </c>
      <c r="D3628" t="s">
        <v>14693</v>
      </c>
      <c r="E3628" t="s">
        <v>14694</v>
      </c>
      <c r="F3628" t="s">
        <v>7</v>
      </c>
      <c r="H3628" t="s">
        <v>13192</v>
      </c>
      <c r="K3628" t="s">
        <v>14695</v>
      </c>
      <c r="L3628" t="s">
        <v>202</v>
      </c>
      <c r="M3628" t="s">
        <v>14696</v>
      </c>
      <c r="N3628" t="s">
        <v>53</v>
      </c>
      <c r="P3628" t="s">
        <v>47</v>
      </c>
      <c r="Q3628">
        <v>1996</v>
      </c>
      <c r="T3628" t="s">
        <v>36</v>
      </c>
      <c r="U3628" t="s">
        <v>37</v>
      </c>
      <c r="V3628" t="s">
        <v>14697</v>
      </c>
    </row>
    <row r="3629" spans="2:27" x14ac:dyDescent="0.35">
      <c r="B3629">
        <v>3777</v>
      </c>
      <c r="C3629" t="s">
        <v>14698</v>
      </c>
      <c r="D3629" t="s">
        <v>14699</v>
      </c>
      <c r="E3629" t="s">
        <v>14700</v>
      </c>
      <c r="F3629" t="s">
        <v>7</v>
      </c>
      <c r="H3629" t="s">
        <v>14701</v>
      </c>
      <c r="K3629" t="s">
        <v>2679</v>
      </c>
      <c r="L3629" t="s">
        <v>8091</v>
      </c>
      <c r="M3629" t="s">
        <v>14702</v>
      </c>
      <c r="N3629" t="s">
        <v>34</v>
      </c>
      <c r="P3629" t="s">
        <v>54</v>
      </c>
      <c r="Q3629">
        <v>2003</v>
      </c>
      <c r="S3629">
        <f>2020</f>
        <v>2020</v>
      </c>
      <c r="T3629" t="s">
        <v>36</v>
      </c>
      <c r="U3629" t="s">
        <v>365</v>
      </c>
      <c r="V3629" t="s">
        <v>14703</v>
      </c>
      <c r="W3629" t="s">
        <v>14704</v>
      </c>
      <c r="X3629" t="s">
        <v>395</v>
      </c>
      <c r="Y3629">
        <v>33</v>
      </c>
      <c r="AA3629">
        <v>2020</v>
      </c>
    </row>
    <row r="3630" spans="2:27" x14ac:dyDescent="0.35">
      <c r="B3630">
        <v>3778</v>
      </c>
      <c r="C3630" t="s">
        <v>13520</v>
      </c>
      <c r="D3630" t="s">
        <v>14705</v>
      </c>
      <c r="E3630" t="s">
        <v>14706</v>
      </c>
      <c r="F3630" t="s">
        <v>7</v>
      </c>
      <c r="H3630" t="s">
        <v>13523</v>
      </c>
      <c r="K3630" t="s">
        <v>265</v>
      </c>
      <c r="L3630" t="s">
        <v>317</v>
      </c>
      <c r="M3630" t="s">
        <v>551</v>
      </c>
      <c r="N3630" t="s">
        <v>34</v>
      </c>
      <c r="P3630" t="s">
        <v>47</v>
      </c>
      <c r="Q3630">
        <v>1990</v>
      </c>
      <c r="U3630" t="s">
        <v>37</v>
      </c>
      <c r="V3630" t="s">
        <v>14707</v>
      </c>
    </row>
    <row r="3631" spans="2:27" x14ac:dyDescent="0.35">
      <c r="B3631">
        <v>3779</v>
      </c>
      <c r="C3631" t="s">
        <v>13305</v>
      </c>
      <c r="D3631" t="s">
        <v>14708</v>
      </c>
      <c r="E3631" t="s">
        <v>14700</v>
      </c>
      <c r="F3631" t="s">
        <v>7</v>
      </c>
      <c r="H3631" t="s">
        <v>13308</v>
      </c>
      <c r="K3631" t="s">
        <v>265</v>
      </c>
      <c r="L3631" t="s">
        <v>317</v>
      </c>
      <c r="M3631" t="s">
        <v>551</v>
      </c>
      <c r="N3631" t="s">
        <v>36</v>
      </c>
      <c r="P3631" t="s">
        <v>47</v>
      </c>
      <c r="Q3631">
        <v>1997</v>
      </c>
      <c r="U3631" t="s">
        <v>37</v>
      </c>
      <c r="V3631" t="s">
        <v>14709</v>
      </c>
    </row>
    <row r="3632" spans="2:27" x14ac:dyDescent="0.35">
      <c r="B3632">
        <v>3780</v>
      </c>
      <c r="C3632" t="s">
        <v>13488</v>
      </c>
      <c r="D3632" t="s">
        <v>14710</v>
      </c>
      <c r="E3632" t="s">
        <v>14711</v>
      </c>
      <c r="F3632" t="s">
        <v>7</v>
      </c>
      <c r="H3632" t="s">
        <v>13491</v>
      </c>
      <c r="K3632" t="s">
        <v>14712</v>
      </c>
      <c r="L3632" t="s">
        <v>317</v>
      </c>
      <c r="M3632" t="s">
        <v>551</v>
      </c>
      <c r="N3632" t="s">
        <v>36</v>
      </c>
      <c r="P3632" t="s">
        <v>47</v>
      </c>
      <c r="Q3632">
        <v>2001</v>
      </c>
      <c r="U3632" t="s">
        <v>37</v>
      </c>
      <c r="V3632" t="s">
        <v>14713</v>
      </c>
    </row>
    <row r="3633" spans="2:27" x14ac:dyDescent="0.35">
      <c r="B3633">
        <v>3781</v>
      </c>
      <c r="C3633" t="s">
        <v>13204</v>
      </c>
      <c r="D3633" t="s">
        <v>14714</v>
      </c>
      <c r="E3633" t="s">
        <v>14715</v>
      </c>
      <c r="F3633" t="s">
        <v>273</v>
      </c>
      <c r="H3633" t="s">
        <v>13207</v>
      </c>
      <c r="I3633" t="s">
        <v>13561</v>
      </c>
      <c r="K3633" t="s">
        <v>87</v>
      </c>
      <c r="L3633" t="s">
        <v>202</v>
      </c>
      <c r="M3633" t="s">
        <v>14716</v>
      </c>
      <c r="N3633" t="s">
        <v>53</v>
      </c>
      <c r="P3633" t="s">
        <v>47</v>
      </c>
      <c r="Q3633">
        <v>2011</v>
      </c>
      <c r="T3633" t="s">
        <v>36</v>
      </c>
      <c r="U3633" t="s">
        <v>37</v>
      </c>
      <c r="V3633" t="s">
        <v>14717</v>
      </c>
    </row>
    <row r="3634" spans="2:27" x14ac:dyDescent="0.35">
      <c r="B3634">
        <v>3782</v>
      </c>
      <c r="C3634" t="s">
        <v>13204</v>
      </c>
      <c r="D3634" t="s">
        <v>14718</v>
      </c>
      <c r="E3634" t="s">
        <v>14719</v>
      </c>
      <c r="F3634" t="s">
        <v>273</v>
      </c>
      <c r="H3634" t="s">
        <v>13207</v>
      </c>
      <c r="I3634" t="s">
        <v>13607</v>
      </c>
      <c r="K3634" t="s">
        <v>14720</v>
      </c>
      <c r="L3634" t="s">
        <v>2799</v>
      </c>
      <c r="M3634" t="s">
        <v>14721</v>
      </c>
      <c r="N3634" t="s">
        <v>53</v>
      </c>
      <c r="P3634" t="s">
        <v>47</v>
      </c>
      <c r="Q3634">
        <v>2011</v>
      </c>
      <c r="T3634" t="s">
        <v>36</v>
      </c>
      <c r="U3634" t="s">
        <v>37</v>
      </c>
      <c r="V3634" t="s">
        <v>14722</v>
      </c>
    </row>
    <row r="3635" spans="2:27" x14ac:dyDescent="0.35">
      <c r="B3635">
        <v>3783</v>
      </c>
      <c r="C3635" t="s">
        <v>13204</v>
      </c>
      <c r="D3635" t="s">
        <v>14723</v>
      </c>
      <c r="E3635" t="s">
        <v>14724</v>
      </c>
      <c r="F3635" t="s">
        <v>273</v>
      </c>
      <c r="H3635" t="s">
        <v>13207</v>
      </c>
      <c r="I3635" t="s">
        <v>14047</v>
      </c>
      <c r="K3635" t="s">
        <v>87</v>
      </c>
      <c r="L3635" t="s">
        <v>75</v>
      </c>
      <c r="M3635" t="s">
        <v>14725</v>
      </c>
      <c r="N3635" t="s">
        <v>53</v>
      </c>
      <c r="P3635" t="s">
        <v>47</v>
      </c>
      <c r="Q3635">
        <v>2010</v>
      </c>
      <c r="T3635" t="s">
        <v>36</v>
      </c>
      <c r="U3635" t="s">
        <v>37</v>
      </c>
      <c r="V3635" t="s">
        <v>14726</v>
      </c>
    </row>
    <row r="3636" spans="2:27" x14ac:dyDescent="0.35">
      <c r="B3636">
        <v>3784</v>
      </c>
      <c r="C3636" t="s">
        <v>13204</v>
      </c>
      <c r="D3636" t="s">
        <v>14727</v>
      </c>
      <c r="E3636" t="s">
        <v>14728</v>
      </c>
      <c r="F3636" t="s">
        <v>273</v>
      </c>
      <c r="H3636" t="s">
        <v>13207</v>
      </c>
      <c r="I3636" t="s">
        <v>13607</v>
      </c>
      <c r="K3636" t="s">
        <v>87</v>
      </c>
      <c r="L3636" t="s">
        <v>202</v>
      </c>
      <c r="M3636" t="s">
        <v>14729</v>
      </c>
      <c r="N3636" t="s">
        <v>53</v>
      </c>
      <c r="P3636" t="s">
        <v>47</v>
      </c>
      <c r="Q3636">
        <v>2012</v>
      </c>
      <c r="T3636" t="s">
        <v>36</v>
      </c>
      <c r="U3636" t="s">
        <v>37</v>
      </c>
      <c r="V3636" t="s">
        <v>14730</v>
      </c>
    </row>
    <row r="3637" spans="2:27" x14ac:dyDescent="0.35">
      <c r="B3637">
        <v>3785</v>
      </c>
      <c r="C3637" t="s">
        <v>13317</v>
      </c>
      <c r="D3637" t="s">
        <v>14731</v>
      </c>
      <c r="E3637" t="s">
        <v>14732</v>
      </c>
      <c r="F3637" t="s">
        <v>7</v>
      </c>
      <c r="H3637" t="s">
        <v>13320</v>
      </c>
      <c r="K3637" t="s">
        <v>14733</v>
      </c>
      <c r="L3637" t="s">
        <v>317</v>
      </c>
      <c r="M3637" t="s">
        <v>14734</v>
      </c>
      <c r="N3637" t="s">
        <v>473</v>
      </c>
      <c r="P3637" t="s">
        <v>47</v>
      </c>
      <c r="Q3637">
        <v>2002</v>
      </c>
      <c r="T3637" t="s">
        <v>36</v>
      </c>
      <c r="U3637" t="s">
        <v>37</v>
      </c>
      <c r="V3637" t="s">
        <v>14735</v>
      </c>
    </row>
    <row r="3638" spans="2:27" x14ac:dyDescent="0.35">
      <c r="B3638">
        <v>3786</v>
      </c>
      <c r="C3638" t="s">
        <v>13812</v>
      </c>
      <c r="D3638" t="s">
        <v>14736</v>
      </c>
      <c r="E3638" t="s">
        <v>14737</v>
      </c>
      <c r="F3638" t="s">
        <v>7</v>
      </c>
      <c r="H3638" t="s">
        <v>13815</v>
      </c>
      <c r="K3638" t="s">
        <v>3782</v>
      </c>
      <c r="L3638" t="s">
        <v>8091</v>
      </c>
      <c r="M3638" t="s">
        <v>14738</v>
      </c>
      <c r="N3638" t="s">
        <v>3324</v>
      </c>
      <c r="P3638" t="s">
        <v>47</v>
      </c>
      <c r="Q3638">
        <v>2013</v>
      </c>
      <c r="T3638" t="s">
        <v>36</v>
      </c>
      <c r="U3638" t="s">
        <v>2378</v>
      </c>
      <c r="V3638" t="s">
        <v>14739</v>
      </c>
      <c r="W3638" t="s">
        <v>14740</v>
      </c>
      <c r="X3638" t="s">
        <v>14741</v>
      </c>
      <c r="Y3638" t="s">
        <v>14742</v>
      </c>
      <c r="Z3638" t="s">
        <v>14743</v>
      </c>
      <c r="AA3638" t="s">
        <v>14744</v>
      </c>
    </row>
    <row r="3639" spans="2:27" x14ac:dyDescent="0.35">
      <c r="B3639">
        <v>3787</v>
      </c>
      <c r="C3639" t="s">
        <v>13216</v>
      </c>
      <c r="D3639" t="s">
        <v>14745</v>
      </c>
      <c r="E3639" t="s">
        <v>14746</v>
      </c>
      <c r="F3639" t="s">
        <v>7</v>
      </c>
      <c r="H3639" t="s">
        <v>13219</v>
      </c>
      <c r="K3639" t="s">
        <v>123</v>
      </c>
      <c r="L3639" t="s">
        <v>8091</v>
      </c>
      <c r="M3639" t="s">
        <v>14747</v>
      </c>
      <c r="N3639" t="s">
        <v>473</v>
      </c>
      <c r="P3639" t="s">
        <v>47</v>
      </c>
      <c r="Q3639">
        <v>2014</v>
      </c>
      <c r="T3639" t="s">
        <v>36</v>
      </c>
      <c r="U3639" t="s">
        <v>37</v>
      </c>
      <c r="V3639" t="s">
        <v>14748</v>
      </c>
      <c r="W3639" t="s">
        <v>14749</v>
      </c>
      <c r="X3639" t="s">
        <v>395</v>
      </c>
      <c r="Y3639">
        <v>24</v>
      </c>
      <c r="AA3639">
        <v>2020</v>
      </c>
    </row>
    <row r="3640" spans="2:27" x14ac:dyDescent="0.35">
      <c r="B3640">
        <v>3788</v>
      </c>
      <c r="C3640" t="s">
        <v>14750</v>
      </c>
      <c r="D3640" t="s">
        <v>14751</v>
      </c>
      <c r="E3640" t="s">
        <v>14746</v>
      </c>
      <c r="F3640" t="s">
        <v>7</v>
      </c>
      <c r="H3640" t="s">
        <v>14752</v>
      </c>
      <c r="K3640" t="s">
        <v>14753</v>
      </c>
      <c r="L3640" t="s">
        <v>44</v>
      </c>
      <c r="M3640" t="s">
        <v>14754</v>
      </c>
      <c r="N3640" t="s">
        <v>630</v>
      </c>
      <c r="P3640" t="s">
        <v>54</v>
      </c>
      <c r="Q3640">
        <v>2012</v>
      </c>
      <c r="S3640">
        <v>2020</v>
      </c>
      <c r="T3640" t="s">
        <v>36</v>
      </c>
      <c r="U3640" t="s">
        <v>320</v>
      </c>
      <c r="V3640" t="s">
        <v>14755</v>
      </c>
      <c r="W3640" t="s">
        <v>2923</v>
      </c>
      <c r="X3640" t="s">
        <v>679</v>
      </c>
      <c r="Y3640">
        <v>50</v>
      </c>
      <c r="AA3640">
        <v>2020</v>
      </c>
    </row>
    <row r="3641" spans="2:27" x14ac:dyDescent="0.35">
      <c r="B3641">
        <v>3789</v>
      </c>
      <c r="C3641" t="s">
        <v>14756</v>
      </c>
      <c r="D3641" t="s">
        <v>14757</v>
      </c>
      <c r="E3641" t="s">
        <v>14758</v>
      </c>
      <c r="F3641" t="s">
        <v>7</v>
      </c>
      <c r="H3641" t="s">
        <v>14759</v>
      </c>
      <c r="K3641" t="s">
        <v>13167</v>
      </c>
      <c r="L3641" t="s">
        <v>8091</v>
      </c>
      <c r="M3641" t="s">
        <v>14760</v>
      </c>
      <c r="N3641" t="s">
        <v>34</v>
      </c>
      <c r="P3641" t="s">
        <v>47</v>
      </c>
      <c r="Q3641">
        <v>2011</v>
      </c>
      <c r="S3641">
        <f>2030</f>
        <v>2030</v>
      </c>
      <c r="T3641" t="s">
        <v>36</v>
      </c>
      <c r="U3641" t="s">
        <v>13395</v>
      </c>
      <c r="V3641" t="s">
        <v>14761</v>
      </c>
      <c r="W3641" t="s">
        <v>7727</v>
      </c>
      <c r="X3641" t="s">
        <v>395</v>
      </c>
      <c r="Y3641">
        <v>15</v>
      </c>
      <c r="AA3641">
        <v>2030</v>
      </c>
    </row>
    <row r="3642" spans="2:27" x14ac:dyDescent="0.35">
      <c r="B3642">
        <v>3790</v>
      </c>
      <c r="C3642" t="s">
        <v>14762</v>
      </c>
      <c r="D3642" t="s">
        <v>14763</v>
      </c>
      <c r="E3642" t="s">
        <v>14764</v>
      </c>
      <c r="F3642" t="s">
        <v>7</v>
      </c>
      <c r="H3642" t="s">
        <v>14765</v>
      </c>
      <c r="K3642" t="s">
        <v>14325</v>
      </c>
      <c r="L3642" t="s">
        <v>44</v>
      </c>
      <c r="M3642" t="s">
        <v>14766</v>
      </c>
      <c r="N3642" t="s">
        <v>34</v>
      </c>
      <c r="P3642" t="s">
        <v>47</v>
      </c>
      <c r="Q3642">
        <v>2016</v>
      </c>
      <c r="S3642">
        <f>2040</f>
        <v>2040</v>
      </c>
      <c r="T3642" t="s">
        <v>36</v>
      </c>
      <c r="U3642" t="s">
        <v>37</v>
      </c>
      <c r="V3642" t="s">
        <v>14767</v>
      </c>
    </row>
    <row r="3643" spans="2:27" x14ac:dyDescent="0.35">
      <c r="B3643">
        <v>3791</v>
      </c>
      <c r="C3643" t="s">
        <v>13305</v>
      </c>
      <c r="D3643" t="s">
        <v>14768</v>
      </c>
      <c r="E3643" t="s">
        <v>14769</v>
      </c>
      <c r="F3643" t="s">
        <v>7</v>
      </c>
      <c r="H3643" t="s">
        <v>13308</v>
      </c>
      <c r="K3643" t="s">
        <v>13167</v>
      </c>
      <c r="L3643" t="s">
        <v>8091</v>
      </c>
      <c r="M3643" t="s">
        <v>14770</v>
      </c>
      <c r="N3643" t="s">
        <v>473</v>
      </c>
      <c r="P3643" t="s">
        <v>54</v>
      </c>
      <c r="Q3643">
        <v>2009</v>
      </c>
      <c r="S3643">
        <f>2020</f>
        <v>2020</v>
      </c>
      <c r="T3643" t="s">
        <v>36</v>
      </c>
      <c r="U3643" t="s">
        <v>37</v>
      </c>
      <c r="V3643" t="s">
        <v>14771</v>
      </c>
      <c r="W3643" t="s">
        <v>7727</v>
      </c>
      <c r="X3643" t="s">
        <v>395</v>
      </c>
      <c r="Y3643">
        <v>15</v>
      </c>
      <c r="AA3643">
        <v>2020</v>
      </c>
    </row>
    <row r="3644" spans="2:27" x14ac:dyDescent="0.35">
      <c r="B3644">
        <v>3792</v>
      </c>
      <c r="C3644" t="s">
        <v>13409</v>
      </c>
      <c r="D3644" t="s">
        <v>14772</v>
      </c>
      <c r="E3644" t="s">
        <v>14773</v>
      </c>
      <c r="F3644" t="s">
        <v>7</v>
      </c>
      <c r="H3644" t="s">
        <v>13412</v>
      </c>
      <c r="K3644" t="s">
        <v>123</v>
      </c>
      <c r="L3644" t="s">
        <v>32</v>
      </c>
      <c r="M3644" t="s">
        <v>14774</v>
      </c>
      <c r="N3644" t="s">
        <v>34</v>
      </c>
      <c r="P3644" t="s">
        <v>47</v>
      </c>
      <c r="Q3644">
        <v>2017</v>
      </c>
      <c r="T3644" t="s">
        <v>36</v>
      </c>
      <c r="U3644" t="s">
        <v>37</v>
      </c>
      <c r="V3644" t="s">
        <v>14775</v>
      </c>
    </row>
    <row r="3645" spans="2:27" x14ac:dyDescent="0.35">
      <c r="B3645">
        <v>3793</v>
      </c>
      <c r="C3645" t="s">
        <v>13528</v>
      </c>
      <c r="D3645" t="s">
        <v>14776</v>
      </c>
      <c r="E3645" t="s">
        <v>14777</v>
      </c>
      <c r="F3645" t="s">
        <v>7</v>
      </c>
      <c r="H3645" t="s">
        <v>13531</v>
      </c>
      <c r="K3645" t="s">
        <v>14712</v>
      </c>
      <c r="L3645" t="s">
        <v>317</v>
      </c>
      <c r="M3645" t="s">
        <v>551</v>
      </c>
      <c r="N3645" t="s">
        <v>36</v>
      </c>
      <c r="P3645" t="s">
        <v>47</v>
      </c>
      <c r="Q3645">
        <v>2011</v>
      </c>
      <c r="U3645" t="s">
        <v>37</v>
      </c>
      <c r="V3645" t="s">
        <v>14778</v>
      </c>
    </row>
    <row r="3646" spans="2:27" x14ac:dyDescent="0.35">
      <c r="B3646">
        <v>3794</v>
      </c>
      <c r="C3646" t="s">
        <v>13982</v>
      </c>
      <c r="D3646" t="s">
        <v>14779</v>
      </c>
      <c r="E3646" t="s">
        <v>14780</v>
      </c>
      <c r="F3646" t="s">
        <v>7</v>
      </c>
      <c r="H3646" t="s">
        <v>13985</v>
      </c>
      <c r="K3646" t="s">
        <v>265</v>
      </c>
      <c r="L3646" t="s">
        <v>317</v>
      </c>
      <c r="M3646" t="s">
        <v>1252</v>
      </c>
      <c r="N3646" t="s">
        <v>36</v>
      </c>
      <c r="P3646" t="s">
        <v>47</v>
      </c>
      <c r="Q3646">
        <v>2011</v>
      </c>
      <c r="U3646" t="s">
        <v>37</v>
      </c>
      <c r="V3646" t="s">
        <v>14781</v>
      </c>
    </row>
    <row r="3647" spans="2:27" x14ac:dyDescent="0.35">
      <c r="B3647">
        <v>3795</v>
      </c>
      <c r="C3647" t="s">
        <v>13317</v>
      </c>
      <c r="D3647" t="s">
        <v>14782</v>
      </c>
      <c r="E3647" t="s">
        <v>14783</v>
      </c>
      <c r="F3647" t="s">
        <v>7</v>
      </c>
      <c r="H3647" t="s">
        <v>13320</v>
      </c>
      <c r="K3647" t="s">
        <v>14784</v>
      </c>
      <c r="L3647" t="s">
        <v>32</v>
      </c>
      <c r="M3647" t="s">
        <v>14785</v>
      </c>
      <c r="N3647" t="s">
        <v>34</v>
      </c>
      <c r="P3647" t="s">
        <v>54</v>
      </c>
      <c r="Q3647">
        <v>1997</v>
      </c>
      <c r="T3647" t="s">
        <v>36</v>
      </c>
      <c r="U3647" t="s">
        <v>37</v>
      </c>
      <c r="V3647" t="s">
        <v>14786</v>
      </c>
    </row>
    <row r="3648" spans="2:27" x14ac:dyDescent="0.35">
      <c r="B3648">
        <v>3797</v>
      </c>
      <c r="C3648" t="s">
        <v>13745</v>
      </c>
      <c r="D3648" t="s">
        <v>14787</v>
      </c>
      <c r="E3648" t="s">
        <v>14788</v>
      </c>
      <c r="F3648" t="s">
        <v>7</v>
      </c>
      <c r="H3648" t="s">
        <v>13748</v>
      </c>
      <c r="K3648" t="s">
        <v>14789</v>
      </c>
      <c r="L3648" t="s">
        <v>75</v>
      </c>
      <c r="M3648" t="s">
        <v>1252</v>
      </c>
      <c r="N3648" t="s">
        <v>53</v>
      </c>
      <c r="P3648" t="s">
        <v>36</v>
      </c>
      <c r="Q3648">
        <v>2004</v>
      </c>
      <c r="U3648" t="s">
        <v>37</v>
      </c>
      <c r="V3648" t="s">
        <v>14790</v>
      </c>
    </row>
    <row r="3649" spans="2:27" x14ac:dyDescent="0.35">
      <c r="B3649">
        <v>3798</v>
      </c>
      <c r="C3649" t="s">
        <v>13745</v>
      </c>
      <c r="D3649" t="s">
        <v>14791</v>
      </c>
      <c r="E3649" t="s">
        <v>14792</v>
      </c>
      <c r="F3649" t="s">
        <v>7</v>
      </c>
      <c r="H3649" t="s">
        <v>13748</v>
      </c>
      <c r="K3649" t="s">
        <v>14789</v>
      </c>
      <c r="L3649" t="s">
        <v>75</v>
      </c>
      <c r="M3649" t="s">
        <v>1252</v>
      </c>
      <c r="N3649" t="s">
        <v>53</v>
      </c>
      <c r="P3649" t="s">
        <v>54</v>
      </c>
      <c r="Q3649">
        <v>1993</v>
      </c>
      <c r="U3649" t="s">
        <v>37</v>
      </c>
      <c r="V3649" t="s">
        <v>14793</v>
      </c>
    </row>
    <row r="3650" spans="2:27" x14ac:dyDescent="0.35">
      <c r="B3650">
        <v>3799</v>
      </c>
      <c r="C3650" t="s">
        <v>14284</v>
      </c>
      <c r="D3650" t="s">
        <v>14794</v>
      </c>
      <c r="E3650" t="s">
        <v>14795</v>
      </c>
      <c r="F3650" t="s">
        <v>7</v>
      </c>
      <c r="H3650" t="s">
        <v>14287</v>
      </c>
      <c r="K3650" t="s">
        <v>14796</v>
      </c>
      <c r="L3650" t="s">
        <v>752</v>
      </c>
      <c r="M3650" t="s">
        <v>14797</v>
      </c>
      <c r="N3650" t="s">
        <v>157</v>
      </c>
      <c r="P3650" t="s">
        <v>47</v>
      </c>
      <c r="Q3650">
        <v>2018</v>
      </c>
      <c r="R3650">
        <v>2018</v>
      </c>
      <c r="S3650">
        <v>2022</v>
      </c>
      <c r="T3650" t="s">
        <v>36</v>
      </c>
      <c r="U3650" t="s">
        <v>37</v>
      </c>
      <c r="V3650" t="s">
        <v>14798</v>
      </c>
    </row>
    <row r="3651" spans="2:27" x14ac:dyDescent="0.35">
      <c r="B3651">
        <v>3800</v>
      </c>
      <c r="C3651" t="s">
        <v>13210</v>
      </c>
      <c r="D3651" t="s">
        <v>14799</v>
      </c>
      <c r="E3651" t="s">
        <v>14800</v>
      </c>
      <c r="F3651" t="s">
        <v>7</v>
      </c>
      <c r="H3651" t="s">
        <v>13213</v>
      </c>
      <c r="K3651" t="s">
        <v>14801</v>
      </c>
      <c r="L3651" t="s">
        <v>1991</v>
      </c>
      <c r="M3651" t="s">
        <v>14802</v>
      </c>
      <c r="N3651" t="s">
        <v>53</v>
      </c>
      <c r="P3651" t="s">
        <v>54</v>
      </c>
      <c r="Q3651">
        <v>2008</v>
      </c>
      <c r="T3651" t="s">
        <v>36</v>
      </c>
      <c r="U3651" t="s">
        <v>37</v>
      </c>
      <c r="V3651" t="s">
        <v>14803</v>
      </c>
    </row>
    <row r="3652" spans="2:27" x14ac:dyDescent="0.35">
      <c r="B3652">
        <v>3801</v>
      </c>
      <c r="C3652" t="s">
        <v>14284</v>
      </c>
      <c r="D3652" t="s">
        <v>14804</v>
      </c>
      <c r="E3652" t="s">
        <v>14805</v>
      </c>
      <c r="F3652" t="s">
        <v>7</v>
      </c>
      <c r="H3652" t="s">
        <v>14287</v>
      </c>
      <c r="K3652" t="s">
        <v>265</v>
      </c>
      <c r="L3652" t="s">
        <v>317</v>
      </c>
      <c r="N3652" t="s">
        <v>473</v>
      </c>
      <c r="P3652" t="s">
        <v>47</v>
      </c>
      <c r="Q3652">
        <v>2017</v>
      </c>
      <c r="R3652">
        <v>2017</v>
      </c>
      <c r="T3652" t="s">
        <v>36</v>
      </c>
      <c r="U3652" t="s">
        <v>37</v>
      </c>
      <c r="V3652" t="s">
        <v>14806</v>
      </c>
    </row>
    <row r="3653" spans="2:27" x14ac:dyDescent="0.35">
      <c r="B3653">
        <v>3802</v>
      </c>
      <c r="C3653" t="s">
        <v>14147</v>
      </c>
      <c r="D3653" t="s">
        <v>14807</v>
      </c>
      <c r="E3653" t="s">
        <v>14808</v>
      </c>
      <c r="F3653" t="s">
        <v>7</v>
      </c>
      <c r="H3653" t="s">
        <v>14150</v>
      </c>
      <c r="K3653" t="s">
        <v>265</v>
      </c>
      <c r="L3653" t="s">
        <v>44</v>
      </c>
      <c r="M3653" t="s">
        <v>1252</v>
      </c>
      <c r="N3653" t="s">
        <v>473</v>
      </c>
      <c r="P3653" t="s">
        <v>47</v>
      </c>
      <c r="Q3653">
        <v>2008</v>
      </c>
      <c r="U3653" t="s">
        <v>37</v>
      </c>
      <c r="V3653" t="s">
        <v>14809</v>
      </c>
    </row>
    <row r="3654" spans="2:27" x14ac:dyDescent="0.35">
      <c r="B3654">
        <v>3803</v>
      </c>
      <c r="C3654" t="s">
        <v>13216</v>
      </c>
      <c r="D3654" t="s">
        <v>14810</v>
      </c>
      <c r="E3654" t="s">
        <v>14811</v>
      </c>
      <c r="F3654" t="s">
        <v>7</v>
      </c>
      <c r="H3654" t="s">
        <v>13219</v>
      </c>
      <c r="K3654" t="s">
        <v>265</v>
      </c>
      <c r="L3654" t="s">
        <v>44</v>
      </c>
      <c r="M3654" t="s">
        <v>1252</v>
      </c>
      <c r="N3654" t="s">
        <v>473</v>
      </c>
      <c r="P3654" t="s">
        <v>47</v>
      </c>
      <c r="Q3654">
        <v>2008</v>
      </c>
      <c r="U3654" t="s">
        <v>37</v>
      </c>
      <c r="V3654" t="s">
        <v>14812</v>
      </c>
    </row>
    <row r="3655" spans="2:27" x14ac:dyDescent="0.35">
      <c r="B3655">
        <v>3804</v>
      </c>
      <c r="C3655" t="s">
        <v>13745</v>
      </c>
      <c r="D3655" t="s">
        <v>14813</v>
      </c>
      <c r="E3655" t="s">
        <v>14814</v>
      </c>
      <c r="F3655" t="s">
        <v>7</v>
      </c>
      <c r="H3655" t="s">
        <v>13748</v>
      </c>
      <c r="K3655" t="s">
        <v>14815</v>
      </c>
      <c r="L3655" t="s">
        <v>182</v>
      </c>
      <c r="N3655" t="s">
        <v>53</v>
      </c>
      <c r="P3655" t="s">
        <v>36</v>
      </c>
      <c r="Q3655">
        <v>2004</v>
      </c>
      <c r="U3655" t="s">
        <v>37</v>
      </c>
      <c r="V3655" t="s">
        <v>14816</v>
      </c>
    </row>
    <row r="3656" spans="2:27" x14ac:dyDescent="0.35">
      <c r="B3656">
        <v>3805</v>
      </c>
      <c r="C3656" t="s">
        <v>13745</v>
      </c>
      <c r="D3656" t="s">
        <v>14817</v>
      </c>
      <c r="E3656" t="s">
        <v>14818</v>
      </c>
      <c r="F3656" t="s">
        <v>7</v>
      </c>
      <c r="H3656" t="s">
        <v>13748</v>
      </c>
      <c r="K3656" t="s">
        <v>9644</v>
      </c>
      <c r="L3656" t="s">
        <v>75</v>
      </c>
      <c r="M3656" t="s">
        <v>1252</v>
      </c>
      <c r="N3656" t="s">
        <v>53</v>
      </c>
      <c r="P3656" t="s">
        <v>47</v>
      </c>
      <c r="Q3656">
        <v>2012</v>
      </c>
      <c r="U3656" t="s">
        <v>37</v>
      </c>
      <c r="V3656" t="s">
        <v>14819</v>
      </c>
    </row>
    <row r="3657" spans="2:27" x14ac:dyDescent="0.35">
      <c r="B3657">
        <v>3806</v>
      </c>
      <c r="C3657" t="s">
        <v>13745</v>
      </c>
      <c r="D3657" t="s">
        <v>14820</v>
      </c>
      <c r="E3657" t="s">
        <v>14821</v>
      </c>
      <c r="F3657" t="s">
        <v>7</v>
      </c>
      <c r="H3657" t="s">
        <v>13748</v>
      </c>
      <c r="K3657" t="s">
        <v>623</v>
      </c>
      <c r="L3657" t="s">
        <v>75</v>
      </c>
      <c r="M3657" t="s">
        <v>1252</v>
      </c>
      <c r="N3657" t="s">
        <v>53</v>
      </c>
      <c r="P3657" t="s">
        <v>47</v>
      </c>
      <c r="Q3657">
        <v>1993</v>
      </c>
      <c r="U3657" t="s">
        <v>37</v>
      </c>
      <c r="V3657" t="s">
        <v>14822</v>
      </c>
    </row>
    <row r="3658" spans="2:27" x14ac:dyDescent="0.35">
      <c r="B3658">
        <v>3807</v>
      </c>
      <c r="C3658" t="s">
        <v>13745</v>
      </c>
      <c r="D3658" t="s">
        <v>14823</v>
      </c>
      <c r="E3658" t="s">
        <v>14824</v>
      </c>
      <c r="F3658" t="s">
        <v>7</v>
      </c>
      <c r="H3658" t="s">
        <v>13748</v>
      </c>
      <c r="K3658" t="s">
        <v>9644</v>
      </c>
      <c r="L3658" t="s">
        <v>75</v>
      </c>
      <c r="M3658" t="s">
        <v>1252</v>
      </c>
      <c r="N3658" t="s">
        <v>53</v>
      </c>
      <c r="P3658" t="s">
        <v>47</v>
      </c>
      <c r="Q3658">
        <v>2012</v>
      </c>
      <c r="U3658" t="s">
        <v>37</v>
      </c>
      <c r="V3658" t="s">
        <v>14825</v>
      </c>
    </row>
    <row r="3659" spans="2:27" x14ac:dyDescent="0.35">
      <c r="B3659">
        <v>3808</v>
      </c>
      <c r="C3659" t="s">
        <v>13189</v>
      </c>
      <c r="D3659" t="s">
        <v>14826</v>
      </c>
      <c r="E3659" t="s">
        <v>14827</v>
      </c>
      <c r="F3659" t="s">
        <v>7</v>
      </c>
      <c r="H3659" t="s">
        <v>13192</v>
      </c>
      <c r="K3659" t="s">
        <v>14828</v>
      </c>
      <c r="L3659" t="s">
        <v>14829</v>
      </c>
      <c r="M3659" t="s">
        <v>14830</v>
      </c>
      <c r="N3659" t="s">
        <v>134</v>
      </c>
      <c r="P3659" t="s">
        <v>47</v>
      </c>
      <c r="Q3659">
        <v>2011</v>
      </c>
      <c r="S3659">
        <f>2050</f>
        <v>2050</v>
      </c>
      <c r="T3659" t="s">
        <v>36</v>
      </c>
      <c r="U3659" t="s">
        <v>2378</v>
      </c>
      <c r="V3659" t="s">
        <v>14831</v>
      </c>
    </row>
    <row r="3660" spans="2:27" x14ac:dyDescent="0.35">
      <c r="B3660">
        <v>3809</v>
      </c>
      <c r="C3660" t="s">
        <v>13483</v>
      </c>
      <c r="D3660" t="s">
        <v>14832</v>
      </c>
      <c r="E3660" t="s">
        <v>14833</v>
      </c>
      <c r="F3660" t="s">
        <v>7</v>
      </c>
      <c r="H3660" t="s">
        <v>13486</v>
      </c>
      <c r="K3660" t="s">
        <v>265</v>
      </c>
      <c r="L3660" t="s">
        <v>44</v>
      </c>
      <c r="M3660" t="s">
        <v>1252</v>
      </c>
      <c r="N3660" t="s">
        <v>2102</v>
      </c>
      <c r="P3660" t="s">
        <v>47</v>
      </c>
      <c r="Q3660">
        <v>2010</v>
      </c>
      <c r="U3660" t="s">
        <v>37</v>
      </c>
      <c r="V3660" t="s">
        <v>14834</v>
      </c>
    </row>
    <row r="3661" spans="2:27" x14ac:dyDescent="0.35">
      <c r="B3661">
        <v>3810</v>
      </c>
      <c r="C3661" t="s">
        <v>13170</v>
      </c>
      <c r="D3661" t="s">
        <v>14835</v>
      </c>
      <c r="E3661" t="s">
        <v>14836</v>
      </c>
      <c r="F3661" t="s">
        <v>7</v>
      </c>
      <c r="H3661" t="s">
        <v>13173</v>
      </c>
      <c r="K3661" t="s">
        <v>265</v>
      </c>
      <c r="L3661" t="s">
        <v>44</v>
      </c>
      <c r="M3661" t="s">
        <v>14837</v>
      </c>
      <c r="N3661" t="s">
        <v>14552</v>
      </c>
      <c r="P3661" t="s">
        <v>47</v>
      </c>
      <c r="Q3661">
        <v>2017</v>
      </c>
      <c r="T3661" t="s">
        <v>36</v>
      </c>
      <c r="U3661" t="s">
        <v>37</v>
      </c>
      <c r="V3661" t="s">
        <v>14838</v>
      </c>
    </row>
    <row r="3662" spans="2:27" x14ac:dyDescent="0.35">
      <c r="B3662">
        <v>3811</v>
      </c>
      <c r="C3662" t="s">
        <v>13196</v>
      </c>
      <c r="D3662" t="s">
        <v>14839</v>
      </c>
      <c r="E3662" t="s">
        <v>14840</v>
      </c>
      <c r="F3662" t="s">
        <v>7</v>
      </c>
      <c r="H3662" t="s">
        <v>13199</v>
      </c>
      <c r="K3662" t="s">
        <v>265</v>
      </c>
      <c r="L3662" t="s">
        <v>6146</v>
      </c>
      <c r="M3662" t="s">
        <v>14841</v>
      </c>
      <c r="N3662" t="s">
        <v>157</v>
      </c>
      <c r="P3662" t="s">
        <v>47</v>
      </c>
      <c r="Q3662">
        <v>2017</v>
      </c>
      <c r="R3662">
        <v>2017</v>
      </c>
      <c r="S3662">
        <v>2050</v>
      </c>
      <c r="T3662" t="s">
        <v>36</v>
      </c>
      <c r="U3662" t="s">
        <v>37</v>
      </c>
      <c r="V3662" t="s">
        <v>14842</v>
      </c>
    </row>
    <row r="3663" spans="2:27" x14ac:dyDescent="0.35">
      <c r="B3663">
        <v>3812</v>
      </c>
      <c r="C3663" t="s">
        <v>13170</v>
      </c>
      <c r="D3663" t="s">
        <v>14843</v>
      </c>
      <c r="E3663" t="s">
        <v>14844</v>
      </c>
      <c r="F3663" t="s">
        <v>7</v>
      </c>
      <c r="H3663" t="s">
        <v>13173</v>
      </c>
      <c r="K3663" t="s">
        <v>4238</v>
      </c>
      <c r="L3663" t="s">
        <v>14845</v>
      </c>
      <c r="M3663" t="s">
        <v>14846</v>
      </c>
      <c r="N3663" t="s">
        <v>675</v>
      </c>
      <c r="P3663" t="s">
        <v>47</v>
      </c>
      <c r="Q3663">
        <v>2013</v>
      </c>
      <c r="S3663">
        <v>2030</v>
      </c>
      <c r="T3663" t="s">
        <v>36</v>
      </c>
      <c r="U3663" t="s">
        <v>37</v>
      </c>
      <c r="V3663" t="s">
        <v>14847</v>
      </c>
      <c r="W3663" t="s">
        <v>14848</v>
      </c>
      <c r="X3663" t="s">
        <v>679</v>
      </c>
      <c r="Y3663">
        <v>50</v>
      </c>
      <c r="AA3663">
        <v>2030</v>
      </c>
    </row>
    <row r="3664" spans="2:27" x14ac:dyDescent="0.35">
      <c r="B3664">
        <v>3813</v>
      </c>
      <c r="C3664" t="s">
        <v>13204</v>
      </c>
      <c r="D3664" t="s">
        <v>14849</v>
      </c>
      <c r="E3664" t="s">
        <v>14850</v>
      </c>
      <c r="F3664" t="s">
        <v>273</v>
      </c>
      <c r="H3664" t="s">
        <v>13207</v>
      </c>
      <c r="I3664" t="s">
        <v>13561</v>
      </c>
      <c r="K3664" t="s">
        <v>7142</v>
      </c>
      <c r="L3664" t="s">
        <v>75</v>
      </c>
      <c r="M3664" t="s">
        <v>14851</v>
      </c>
      <c r="N3664" t="s">
        <v>53</v>
      </c>
      <c r="P3664" t="s">
        <v>47</v>
      </c>
      <c r="Q3664">
        <v>2004</v>
      </c>
      <c r="T3664" t="s">
        <v>36</v>
      </c>
      <c r="U3664" t="s">
        <v>37</v>
      </c>
      <c r="V3664" t="s">
        <v>14852</v>
      </c>
    </row>
    <row r="3665" spans="2:27" x14ac:dyDescent="0.35">
      <c r="B3665">
        <v>3814</v>
      </c>
      <c r="C3665" t="s">
        <v>13189</v>
      </c>
      <c r="D3665" t="s">
        <v>14853</v>
      </c>
      <c r="E3665" t="s">
        <v>14854</v>
      </c>
      <c r="F3665" t="s">
        <v>7</v>
      </c>
      <c r="H3665" t="s">
        <v>13192</v>
      </c>
      <c r="K3665" t="s">
        <v>123</v>
      </c>
      <c r="L3665" t="s">
        <v>32</v>
      </c>
      <c r="N3665" t="s">
        <v>34</v>
      </c>
      <c r="P3665" t="s">
        <v>47</v>
      </c>
      <c r="Q3665">
        <v>2013</v>
      </c>
      <c r="T3665" t="s">
        <v>36</v>
      </c>
      <c r="U3665" t="s">
        <v>37</v>
      </c>
      <c r="V3665" t="s">
        <v>14855</v>
      </c>
    </row>
    <row r="3666" spans="2:27" x14ac:dyDescent="0.35">
      <c r="B3666">
        <v>3815</v>
      </c>
      <c r="C3666" t="s">
        <v>13189</v>
      </c>
      <c r="D3666" t="s">
        <v>14856</v>
      </c>
      <c r="E3666" t="s">
        <v>14857</v>
      </c>
      <c r="F3666" t="s">
        <v>7</v>
      </c>
      <c r="H3666" t="s">
        <v>13192</v>
      </c>
      <c r="K3666" t="s">
        <v>503</v>
      </c>
      <c r="L3666" t="s">
        <v>61</v>
      </c>
      <c r="M3666" t="s">
        <v>14858</v>
      </c>
      <c r="N3666" t="s">
        <v>63</v>
      </c>
      <c r="P3666" t="s">
        <v>54</v>
      </c>
      <c r="Q3666">
        <v>2016</v>
      </c>
      <c r="S3666">
        <v>2019</v>
      </c>
      <c r="T3666" t="s">
        <v>36</v>
      </c>
      <c r="U3666" t="s">
        <v>37</v>
      </c>
      <c r="V3666" t="s">
        <v>14859</v>
      </c>
    </row>
    <row r="3667" spans="2:27" x14ac:dyDescent="0.35">
      <c r="B3667">
        <v>3816</v>
      </c>
      <c r="C3667" t="s">
        <v>13697</v>
      </c>
      <c r="D3667" t="s">
        <v>14860</v>
      </c>
      <c r="E3667" t="s">
        <v>14861</v>
      </c>
      <c r="F3667" t="s">
        <v>7</v>
      </c>
      <c r="H3667" t="s">
        <v>13700</v>
      </c>
      <c r="K3667" t="s">
        <v>13167</v>
      </c>
      <c r="L3667" t="s">
        <v>8091</v>
      </c>
      <c r="M3667" t="s">
        <v>14862</v>
      </c>
      <c r="N3667" t="s">
        <v>34</v>
      </c>
      <c r="P3667" t="s">
        <v>54</v>
      </c>
      <c r="Q3667">
        <v>2007</v>
      </c>
      <c r="S3667">
        <v>2010</v>
      </c>
      <c r="T3667" t="s">
        <v>36</v>
      </c>
      <c r="U3667" t="s">
        <v>37</v>
      </c>
      <c r="V3667" t="s">
        <v>14863</v>
      </c>
      <c r="W3667" t="s">
        <v>14864</v>
      </c>
      <c r="X3667" t="s">
        <v>395</v>
      </c>
      <c r="Y3667">
        <v>33</v>
      </c>
      <c r="AA3667">
        <v>2020</v>
      </c>
    </row>
    <row r="3668" spans="2:27" x14ac:dyDescent="0.35">
      <c r="B3668">
        <v>3817</v>
      </c>
      <c r="C3668" t="s">
        <v>14865</v>
      </c>
      <c r="D3668" t="s">
        <v>14866</v>
      </c>
      <c r="E3668" t="s">
        <v>14867</v>
      </c>
      <c r="F3668" t="s">
        <v>7</v>
      </c>
      <c r="H3668" t="s">
        <v>14868</v>
      </c>
      <c r="K3668" t="s">
        <v>13167</v>
      </c>
      <c r="L3668" t="s">
        <v>32</v>
      </c>
      <c r="M3668" t="s">
        <v>14869</v>
      </c>
      <c r="N3668" t="s">
        <v>34</v>
      </c>
      <c r="P3668" t="s">
        <v>47</v>
      </c>
      <c r="Q3668">
        <v>2014</v>
      </c>
      <c r="S3668">
        <f>2035</f>
        <v>2035</v>
      </c>
      <c r="T3668" t="s">
        <v>36</v>
      </c>
      <c r="U3668" t="s">
        <v>37</v>
      </c>
      <c r="V3668" t="s">
        <v>14870</v>
      </c>
    </row>
    <row r="3669" spans="2:27" x14ac:dyDescent="0.35">
      <c r="B3669">
        <v>3818</v>
      </c>
      <c r="C3669" t="s">
        <v>13204</v>
      </c>
      <c r="D3669" t="s">
        <v>14871</v>
      </c>
      <c r="E3669" t="s">
        <v>14872</v>
      </c>
      <c r="F3669" t="s">
        <v>7</v>
      </c>
      <c r="H3669" t="s">
        <v>13207</v>
      </c>
      <c r="K3669" t="s">
        <v>3886</v>
      </c>
      <c r="L3669" t="s">
        <v>75</v>
      </c>
      <c r="M3669" t="s">
        <v>14873</v>
      </c>
      <c r="N3669" t="s">
        <v>53</v>
      </c>
      <c r="P3669" t="s">
        <v>444</v>
      </c>
      <c r="Q3669">
        <v>2019</v>
      </c>
      <c r="R3669">
        <v>2021</v>
      </c>
      <c r="T3669" t="s">
        <v>36</v>
      </c>
      <c r="U3669" t="s">
        <v>37</v>
      </c>
      <c r="V3669" t="s">
        <v>14874</v>
      </c>
    </row>
    <row r="3670" spans="2:27" x14ac:dyDescent="0.35">
      <c r="B3670">
        <v>3819</v>
      </c>
      <c r="C3670" t="s">
        <v>13421</v>
      </c>
      <c r="D3670" t="s">
        <v>14875</v>
      </c>
      <c r="E3670" t="s">
        <v>14876</v>
      </c>
      <c r="F3670" t="s">
        <v>7</v>
      </c>
      <c r="H3670" t="s">
        <v>13424</v>
      </c>
      <c r="K3670" t="s">
        <v>14582</v>
      </c>
      <c r="L3670" t="s">
        <v>1820</v>
      </c>
      <c r="M3670" t="s">
        <v>551</v>
      </c>
      <c r="N3670" t="s">
        <v>53</v>
      </c>
      <c r="P3670" t="s">
        <v>47</v>
      </c>
      <c r="Q3670">
        <v>2008</v>
      </c>
      <c r="U3670" t="s">
        <v>37</v>
      </c>
      <c r="V3670" t="s">
        <v>14877</v>
      </c>
    </row>
    <row r="3671" spans="2:27" x14ac:dyDescent="0.35">
      <c r="B3671">
        <v>3820</v>
      </c>
      <c r="C3671" t="s">
        <v>13483</v>
      </c>
      <c r="D3671" t="s">
        <v>14878</v>
      </c>
      <c r="E3671" t="s">
        <v>14879</v>
      </c>
      <c r="F3671" t="s">
        <v>7</v>
      </c>
      <c r="H3671" t="s">
        <v>13486</v>
      </c>
      <c r="K3671" t="s">
        <v>14880</v>
      </c>
      <c r="L3671" t="s">
        <v>44</v>
      </c>
      <c r="M3671" t="s">
        <v>14881</v>
      </c>
      <c r="N3671" t="s">
        <v>53</v>
      </c>
      <c r="P3671" t="s">
        <v>54</v>
      </c>
      <c r="Q3671">
        <v>2014</v>
      </c>
      <c r="S3671">
        <f>2020</f>
        <v>2020</v>
      </c>
      <c r="T3671" t="s">
        <v>36</v>
      </c>
      <c r="U3671" t="s">
        <v>37</v>
      </c>
      <c r="V3671" t="s">
        <v>14882</v>
      </c>
      <c r="W3671" t="s">
        <v>14883</v>
      </c>
      <c r="X3671" t="s">
        <v>679</v>
      </c>
      <c r="Y3671">
        <v>0.6</v>
      </c>
      <c r="Z3671">
        <v>2015</v>
      </c>
      <c r="AA3671">
        <v>2020</v>
      </c>
    </row>
    <row r="3672" spans="2:27" x14ac:dyDescent="0.35">
      <c r="B3672">
        <v>3821</v>
      </c>
      <c r="C3672" t="s">
        <v>13305</v>
      </c>
      <c r="D3672" t="s">
        <v>14884</v>
      </c>
      <c r="E3672" t="s">
        <v>14885</v>
      </c>
      <c r="F3672" t="s">
        <v>7</v>
      </c>
      <c r="H3672" t="s">
        <v>13308</v>
      </c>
      <c r="K3672" t="s">
        <v>14582</v>
      </c>
      <c r="L3672" t="s">
        <v>1820</v>
      </c>
      <c r="M3672" t="s">
        <v>551</v>
      </c>
      <c r="N3672" t="s">
        <v>53</v>
      </c>
      <c r="P3672" t="s">
        <v>47</v>
      </c>
      <c r="Q3672">
        <v>2011</v>
      </c>
      <c r="U3672" t="s">
        <v>37</v>
      </c>
      <c r="V3672" t="s">
        <v>14886</v>
      </c>
    </row>
    <row r="3673" spans="2:27" x14ac:dyDescent="0.35">
      <c r="B3673">
        <v>3822</v>
      </c>
      <c r="C3673" t="s">
        <v>13702</v>
      </c>
      <c r="D3673" t="s">
        <v>14887</v>
      </c>
      <c r="E3673" t="s">
        <v>14888</v>
      </c>
      <c r="F3673" t="s">
        <v>7</v>
      </c>
      <c r="H3673" t="s">
        <v>13705</v>
      </c>
      <c r="K3673" t="s">
        <v>14582</v>
      </c>
      <c r="L3673" t="s">
        <v>1820</v>
      </c>
      <c r="M3673" t="s">
        <v>551</v>
      </c>
      <c r="N3673" t="s">
        <v>53</v>
      </c>
      <c r="P3673" t="s">
        <v>47</v>
      </c>
      <c r="Q3673">
        <v>2000</v>
      </c>
      <c r="U3673" t="s">
        <v>37</v>
      </c>
      <c r="V3673" t="s">
        <v>14889</v>
      </c>
    </row>
    <row r="3674" spans="2:27" x14ac:dyDescent="0.35">
      <c r="B3674">
        <v>3823</v>
      </c>
      <c r="C3674" t="s">
        <v>13534</v>
      </c>
      <c r="D3674" t="s">
        <v>14890</v>
      </c>
      <c r="E3674" t="s">
        <v>14891</v>
      </c>
      <c r="F3674" t="s">
        <v>7</v>
      </c>
      <c r="H3674" t="s">
        <v>13536</v>
      </c>
      <c r="K3674" t="s">
        <v>14892</v>
      </c>
      <c r="L3674" t="s">
        <v>317</v>
      </c>
      <c r="M3674" t="s">
        <v>14893</v>
      </c>
      <c r="N3674" t="s">
        <v>211</v>
      </c>
      <c r="P3674" t="s">
        <v>54</v>
      </c>
      <c r="Q3674">
        <v>2002</v>
      </c>
      <c r="T3674" t="s">
        <v>36</v>
      </c>
      <c r="U3674" t="s">
        <v>14894</v>
      </c>
      <c r="V3674" t="s">
        <v>14895</v>
      </c>
    </row>
    <row r="3675" spans="2:27" x14ac:dyDescent="0.35">
      <c r="B3675">
        <v>3824</v>
      </c>
      <c r="C3675" t="s">
        <v>13421</v>
      </c>
      <c r="D3675" t="s">
        <v>14896</v>
      </c>
      <c r="E3675" t="s">
        <v>14897</v>
      </c>
      <c r="F3675" t="s">
        <v>7</v>
      </c>
      <c r="H3675" t="s">
        <v>13424</v>
      </c>
      <c r="K3675" t="s">
        <v>14898</v>
      </c>
      <c r="L3675" t="s">
        <v>1280</v>
      </c>
      <c r="M3675" t="s">
        <v>14899</v>
      </c>
      <c r="N3675" t="s">
        <v>146</v>
      </c>
      <c r="P3675" t="s">
        <v>47</v>
      </c>
      <c r="Q3675">
        <v>2011</v>
      </c>
      <c r="T3675" t="s">
        <v>36</v>
      </c>
      <c r="U3675" t="s">
        <v>37</v>
      </c>
      <c r="V3675" t="s">
        <v>14900</v>
      </c>
    </row>
    <row r="3676" spans="2:27" x14ac:dyDescent="0.35">
      <c r="B3676">
        <v>3825</v>
      </c>
      <c r="C3676" t="s">
        <v>13409</v>
      </c>
      <c r="D3676" t="s">
        <v>14901</v>
      </c>
      <c r="E3676" t="s">
        <v>14902</v>
      </c>
      <c r="F3676" t="s">
        <v>7</v>
      </c>
      <c r="H3676" t="s">
        <v>13412</v>
      </c>
      <c r="K3676" t="s">
        <v>14903</v>
      </c>
      <c r="L3676" t="s">
        <v>44</v>
      </c>
      <c r="M3676" t="s">
        <v>14904</v>
      </c>
      <c r="N3676" t="s">
        <v>473</v>
      </c>
      <c r="P3676" t="s">
        <v>54</v>
      </c>
      <c r="Q3676">
        <v>1991</v>
      </c>
      <c r="T3676" t="s">
        <v>36</v>
      </c>
      <c r="U3676" t="s">
        <v>37</v>
      </c>
      <c r="V3676" t="s">
        <v>14905</v>
      </c>
    </row>
    <row r="3677" spans="2:27" x14ac:dyDescent="0.35">
      <c r="B3677">
        <v>3826</v>
      </c>
      <c r="C3677" t="s">
        <v>13176</v>
      </c>
      <c r="D3677" t="s">
        <v>14906</v>
      </c>
      <c r="E3677" t="s">
        <v>14907</v>
      </c>
      <c r="F3677" t="s">
        <v>7</v>
      </c>
      <c r="H3677" t="s">
        <v>13179</v>
      </c>
      <c r="K3677" t="s">
        <v>74</v>
      </c>
      <c r="L3677" t="s">
        <v>75</v>
      </c>
      <c r="M3677" t="s">
        <v>14908</v>
      </c>
      <c r="N3677" t="s">
        <v>473</v>
      </c>
      <c r="P3677" t="s">
        <v>47</v>
      </c>
      <c r="Q3677">
        <v>2017</v>
      </c>
      <c r="T3677" t="s">
        <v>36</v>
      </c>
      <c r="U3677" t="s">
        <v>37</v>
      </c>
      <c r="V3677" t="s">
        <v>14909</v>
      </c>
    </row>
    <row r="3678" spans="2:27" x14ac:dyDescent="0.35">
      <c r="B3678">
        <v>3827</v>
      </c>
      <c r="C3678" t="s">
        <v>13176</v>
      </c>
      <c r="D3678" t="s">
        <v>14910</v>
      </c>
      <c r="E3678" t="s">
        <v>14911</v>
      </c>
      <c r="F3678" t="s">
        <v>7</v>
      </c>
      <c r="H3678" t="s">
        <v>13179</v>
      </c>
      <c r="K3678" t="s">
        <v>74</v>
      </c>
      <c r="L3678" t="s">
        <v>75</v>
      </c>
      <c r="M3678" t="s">
        <v>14912</v>
      </c>
      <c r="N3678" t="s">
        <v>473</v>
      </c>
      <c r="P3678" t="s">
        <v>47</v>
      </c>
      <c r="Q3678">
        <v>2017</v>
      </c>
      <c r="T3678" t="s">
        <v>36</v>
      </c>
      <c r="U3678" t="s">
        <v>37</v>
      </c>
      <c r="V3678" t="s">
        <v>14913</v>
      </c>
    </row>
    <row r="3679" spans="2:27" x14ac:dyDescent="0.35">
      <c r="B3679">
        <v>3828</v>
      </c>
      <c r="C3679" t="s">
        <v>13176</v>
      </c>
      <c r="D3679" t="s">
        <v>14914</v>
      </c>
      <c r="E3679" t="s">
        <v>14915</v>
      </c>
      <c r="F3679" t="s">
        <v>7</v>
      </c>
      <c r="H3679" t="s">
        <v>13179</v>
      </c>
      <c r="K3679" t="s">
        <v>74</v>
      </c>
      <c r="L3679" t="s">
        <v>96</v>
      </c>
      <c r="M3679" t="s">
        <v>14916</v>
      </c>
      <c r="N3679" t="s">
        <v>63</v>
      </c>
      <c r="P3679" t="s">
        <v>47</v>
      </c>
      <c r="Q3679">
        <v>2017</v>
      </c>
      <c r="T3679" t="s">
        <v>36</v>
      </c>
      <c r="U3679" t="s">
        <v>37</v>
      </c>
      <c r="V3679" t="s">
        <v>14917</v>
      </c>
    </row>
    <row r="3680" spans="2:27" x14ac:dyDescent="0.35">
      <c r="B3680">
        <v>3829</v>
      </c>
      <c r="C3680" t="s">
        <v>13176</v>
      </c>
      <c r="D3680" t="s">
        <v>14918</v>
      </c>
      <c r="E3680" t="s">
        <v>14919</v>
      </c>
      <c r="F3680" t="s">
        <v>7</v>
      </c>
      <c r="H3680" t="s">
        <v>13179</v>
      </c>
      <c r="K3680" t="s">
        <v>74</v>
      </c>
      <c r="L3680" t="s">
        <v>75</v>
      </c>
      <c r="M3680" t="s">
        <v>14920</v>
      </c>
      <c r="N3680" t="s">
        <v>473</v>
      </c>
      <c r="P3680" t="s">
        <v>47</v>
      </c>
      <c r="Q3680">
        <v>2013</v>
      </c>
      <c r="T3680" t="s">
        <v>36</v>
      </c>
      <c r="U3680" t="s">
        <v>37</v>
      </c>
      <c r="V3680" t="s">
        <v>14921</v>
      </c>
    </row>
    <row r="3681" spans="2:22" x14ac:dyDescent="0.35">
      <c r="B3681">
        <v>3830</v>
      </c>
      <c r="C3681" t="s">
        <v>13176</v>
      </c>
      <c r="D3681" t="s">
        <v>14922</v>
      </c>
      <c r="E3681" t="s">
        <v>14923</v>
      </c>
      <c r="F3681" t="s">
        <v>7</v>
      </c>
      <c r="H3681" t="s">
        <v>13179</v>
      </c>
      <c r="K3681" t="s">
        <v>6307</v>
      </c>
      <c r="L3681" t="s">
        <v>416</v>
      </c>
      <c r="M3681" t="s">
        <v>14924</v>
      </c>
      <c r="N3681" t="s">
        <v>53</v>
      </c>
      <c r="P3681" t="s">
        <v>54</v>
      </c>
      <c r="Q3681">
        <v>2012</v>
      </c>
      <c r="T3681" t="s">
        <v>36</v>
      </c>
      <c r="U3681" t="s">
        <v>37</v>
      </c>
      <c r="V3681" t="s">
        <v>14925</v>
      </c>
    </row>
    <row r="3682" spans="2:22" x14ac:dyDescent="0.35">
      <c r="B3682">
        <v>3831</v>
      </c>
      <c r="C3682" t="s">
        <v>13176</v>
      </c>
      <c r="D3682" t="s">
        <v>14926</v>
      </c>
      <c r="E3682" t="s">
        <v>14927</v>
      </c>
      <c r="F3682" t="s">
        <v>7</v>
      </c>
      <c r="H3682" t="s">
        <v>13179</v>
      </c>
      <c r="K3682" t="s">
        <v>74</v>
      </c>
      <c r="L3682" t="s">
        <v>202</v>
      </c>
      <c r="M3682" t="s">
        <v>14928</v>
      </c>
      <c r="N3682" t="s">
        <v>473</v>
      </c>
      <c r="P3682" t="s">
        <v>54</v>
      </c>
      <c r="Q3682">
        <v>2013</v>
      </c>
      <c r="T3682" t="s">
        <v>36</v>
      </c>
      <c r="U3682" t="s">
        <v>37</v>
      </c>
      <c r="V3682" t="s">
        <v>14929</v>
      </c>
    </row>
    <row r="3683" spans="2:22" x14ac:dyDescent="0.35">
      <c r="B3683">
        <v>3832</v>
      </c>
      <c r="C3683" t="s">
        <v>13176</v>
      </c>
      <c r="D3683" t="s">
        <v>14930</v>
      </c>
      <c r="E3683" t="s">
        <v>14931</v>
      </c>
      <c r="F3683" t="s">
        <v>7</v>
      </c>
      <c r="H3683" t="s">
        <v>13179</v>
      </c>
      <c r="K3683" t="s">
        <v>469</v>
      </c>
      <c r="L3683" t="s">
        <v>14932</v>
      </c>
      <c r="M3683" t="s">
        <v>14933</v>
      </c>
      <c r="N3683" t="s">
        <v>34</v>
      </c>
      <c r="P3683" t="s">
        <v>47</v>
      </c>
      <c r="Q3683">
        <v>2013</v>
      </c>
      <c r="T3683" t="s">
        <v>36</v>
      </c>
      <c r="U3683" t="s">
        <v>37</v>
      </c>
      <c r="V3683" t="s">
        <v>14934</v>
      </c>
    </row>
    <row r="3684" spans="2:22" x14ac:dyDescent="0.35">
      <c r="B3684">
        <v>3833</v>
      </c>
      <c r="C3684" t="s">
        <v>13176</v>
      </c>
      <c r="D3684" t="s">
        <v>14935</v>
      </c>
      <c r="E3684" t="s">
        <v>14936</v>
      </c>
      <c r="F3684" t="s">
        <v>7</v>
      </c>
      <c r="H3684" t="s">
        <v>13179</v>
      </c>
      <c r="K3684" t="s">
        <v>14937</v>
      </c>
      <c r="L3684" t="s">
        <v>202</v>
      </c>
      <c r="M3684" t="s">
        <v>14938</v>
      </c>
      <c r="N3684" t="s">
        <v>53</v>
      </c>
      <c r="P3684" t="s">
        <v>54</v>
      </c>
      <c r="Q3684">
        <v>2003</v>
      </c>
      <c r="T3684" t="s">
        <v>36</v>
      </c>
      <c r="U3684" t="s">
        <v>37</v>
      </c>
      <c r="V3684" t="s">
        <v>14939</v>
      </c>
    </row>
    <row r="3685" spans="2:22" x14ac:dyDescent="0.35">
      <c r="B3685">
        <v>3834</v>
      </c>
      <c r="C3685" t="s">
        <v>14008</v>
      </c>
      <c r="D3685" t="s">
        <v>14940</v>
      </c>
      <c r="E3685" t="s">
        <v>14941</v>
      </c>
      <c r="F3685" t="s">
        <v>7</v>
      </c>
      <c r="H3685" t="s">
        <v>14011</v>
      </c>
      <c r="K3685" t="s">
        <v>13348</v>
      </c>
      <c r="L3685" t="s">
        <v>44</v>
      </c>
      <c r="M3685" t="s">
        <v>551</v>
      </c>
      <c r="N3685" t="s">
        <v>2102</v>
      </c>
      <c r="P3685" t="s">
        <v>47</v>
      </c>
      <c r="Q3685">
        <v>2001</v>
      </c>
      <c r="U3685" t="s">
        <v>37</v>
      </c>
      <c r="V3685" t="s">
        <v>14942</v>
      </c>
    </row>
    <row r="3686" spans="2:22" x14ac:dyDescent="0.35">
      <c r="B3686">
        <v>3835</v>
      </c>
      <c r="C3686" t="s">
        <v>14943</v>
      </c>
      <c r="D3686" t="s">
        <v>14944</v>
      </c>
      <c r="E3686" t="s">
        <v>14945</v>
      </c>
      <c r="F3686" t="s">
        <v>7</v>
      </c>
      <c r="H3686" t="s">
        <v>14946</v>
      </c>
      <c r="K3686" t="s">
        <v>954</v>
      </c>
      <c r="L3686" t="s">
        <v>44</v>
      </c>
      <c r="M3686" t="s">
        <v>14947</v>
      </c>
      <c r="N3686" t="s">
        <v>532</v>
      </c>
      <c r="P3686" t="s">
        <v>47</v>
      </c>
      <c r="Q3686">
        <v>2010</v>
      </c>
      <c r="T3686" t="s">
        <v>36</v>
      </c>
      <c r="U3686" t="s">
        <v>37</v>
      </c>
      <c r="V3686" t="s">
        <v>14948</v>
      </c>
    </row>
    <row r="3687" spans="2:22" x14ac:dyDescent="0.35">
      <c r="B3687">
        <v>3836</v>
      </c>
      <c r="C3687" t="s">
        <v>14263</v>
      </c>
      <c r="D3687" t="s">
        <v>14949</v>
      </c>
      <c r="E3687" t="s">
        <v>14950</v>
      </c>
      <c r="F3687" t="s">
        <v>7</v>
      </c>
      <c r="H3687" t="s">
        <v>14266</v>
      </c>
      <c r="K3687" t="s">
        <v>13348</v>
      </c>
      <c r="L3687" t="s">
        <v>44</v>
      </c>
      <c r="M3687" t="s">
        <v>1252</v>
      </c>
      <c r="N3687" t="s">
        <v>2102</v>
      </c>
      <c r="P3687" t="s">
        <v>47</v>
      </c>
      <c r="Q3687">
        <v>1997</v>
      </c>
      <c r="U3687" t="s">
        <v>37</v>
      </c>
      <c r="V3687" t="s">
        <v>14951</v>
      </c>
    </row>
    <row r="3688" spans="2:22" x14ac:dyDescent="0.35">
      <c r="B3688">
        <v>3837</v>
      </c>
      <c r="C3688" t="s">
        <v>13439</v>
      </c>
      <c r="D3688" t="s">
        <v>14952</v>
      </c>
      <c r="E3688" t="s">
        <v>14953</v>
      </c>
      <c r="F3688" t="s">
        <v>7</v>
      </c>
      <c r="H3688" t="s">
        <v>13442</v>
      </c>
      <c r="K3688" t="s">
        <v>454</v>
      </c>
      <c r="L3688" t="s">
        <v>44</v>
      </c>
      <c r="M3688" t="s">
        <v>14954</v>
      </c>
      <c r="N3688" t="s">
        <v>134</v>
      </c>
      <c r="P3688" t="s">
        <v>47</v>
      </c>
      <c r="Q3688">
        <v>1997</v>
      </c>
      <c r="R3688">
        <v>1997</v>
      </c>
      <c r="U3688" t="s">
        <v>37</v>
      </c>
      <c r="V3688" t="s">
        <v>14955</v>
      </c>
    </row>
    <row r="3689" spans="2:22" x14ac:dyDescent="0.35">
      <c r="B3689">
        <v>3838</v>
      </c>
      <c r="C3689" t="s">
        <v>13189</v>
      </c>
      <c r="D3689" t="s">
        <v>14956</v>
      </c>
      <c r="E3689" t="s">
        <v>14957</v>
      </c>
      <c r="F3689" t="s">
        <v>7</v>
      </c>
      <c r="H3689" t="s">
        <v>13192</v>
      </c>
      <c r="K3689" t="s">
        <v>13348</v>
      </c>
      <c r="L3689" t="s">
        <v>44</v>
      </c>
      <c r="M3689" t="s">
        <v>551</v>
      </c>
      <c r="N3689" t="s">
        <v>2102</v>
      </c>
      <c r="P3689" t="s">
        <v>47</v>
      </c>
      <c r="Q3689">
        <v>2007</v>
      </c>
      <c r="U3689" t="s">
        <v>37</v>
      </c>
      <c r="V3689" t="s">
        <v>14958</v>
      </c>
    </row>
    <row r="3690" spans="2:22" x14ac:dyDescent="0.35">
      <c r="B3690">
        <v>3839</v>
      </c>
      <c r="C3690" t="s">
        <v>13317</v>
      </c>
      <c r="D3690" t="s">
        <v>14959</v>
      </c>
      <c r="E3690" t="s">
        <v>14960</v>
      </c>
      <c r="F3690" t="s">
        <v>7</v>
      </c>
      <c r="H3690" t="s">
        <v>13320</v>
      </c>
      <c r="K3690" t="s">
        <v>503</v>
      </c>
      <c r="L3690" t="s">
        <v>32</v>
      </c>
      <c r="M3690" t="s">
        <v>14961</v>
      </c>
      <c r="N3690" t="s">
        <v>34</v>
      </c>
      <c r="P3690" t="s">
        <v>47</v>
      </c>
      <c r="Q3690">
        <v>1994</v>
      </c>
      <c r="T3690" t="s">
        <v>36</v>
      </c>
      <c r="U3690" t="s">
        <v>37</v>
      </c>
      <c r="V3690" t="s">
        <v>14962</v>
      </c>
    </row>
    <row r="3691" spans="2:22" x14ac:dyDescent="0.35">
      <c r="B3691">
        <v>3840</v>
      </c>
      <c r="C3691" t="s">
        <v>13317</v>
      </c>
      <c r="D3691" t="s">
        <v>14963</v>
      </c>
      <c r="E3691" t="s">
        <v>14964</v>
      </c>
      <c r="F3691" t="s">
        <v>7</v>
      </c>
      <c r="H3691" t="s">
        <v>13320</v>
      </c>
      <c r="K3691" t="s">
        <v>13348</v>
      </c>
      <c r="L3691" t="s">
        <v>44</v>
      </c>
      <c r="M3691" t="s">
        <v>551</v>
      </c>
      <c r="N3691" t="s">
        <v>2102</v>
      </c>
      <c r="P3691" t="s">
        <v>47</v>
      </c>
      <c r="Q3691">
        <v>1999</v>
      </c>
      <c r="U3691" t="s">
        <v>37</v>
      </c>
      <c r="V3691" t="s">
        <v>14965</v>
      </c>
    </row>
    <row r="3692" spans="2:22" x14ac:dyDescent="0.35">
      <c r="B3692">
        <v>3841</v>
      </c>
      <c r="C3692" t="s">
        <v>13477</v>
      </c>
      <c r="D3692" t="s">
        <v>14966</v>
      </c>
      <c r="E3692" t="s">
        <v>14967</v>
      </c>
      <c r="F3692" t="s">
        <v>7</v>
      </c>
      <c r="H3692" t="s">
        <v>13480</v>
      </c>
      <c r="K3692" t="s">
        <v>950</v>
      </c>
      <c r="L3692" t="s">
        <v>32</v>
      </c>
      <c r="M3692" t="s">
        <v>14968</v>
      </c>
      <c r="N3692" t="s">
        <v>34</v>
      </c>
      <c r="P3692" t="s">
        <v>47</v>
      </c>
      <c r="Q3692">
        <v>2005</v>
      </c>
      <c r="T3692" t="s">
        <v>36</v>
      </c>
      <c r="U3692" t="s">
        <v>37</v>
      </c>
      <c r="V3692" t="s">
        <v>14969</v>
      </c>
    </row>
    <row r="3693" spans="2:22" x14ac:dyDescent="0.35">
      <c r="B3693">
        <v>3842</v>
      </c>
      <c r="C3693" t="s">
        <v>13539</v>
      </c>
      <c r="D3693" t="s">
        <v>14970</v>
      </c>
      <c r="E3693" t="s">
        <v>14971</v>
      </c>
      <c r="F3693" t="s">
        <v>7</v>
      </c>
      <c r="H3693" t="s">
        <v>13542</v>
      </c>
      <c r="K3693" t="s">
        <v>2120</v>
      </c>
      <c r="L3693" t="s">
        <v>44</v>
      </c>
      <c r="N3693" t="s">
        <v>134</v>
      </c>
      <c r="P3693" t="s">
        <v>47</v>
      </c>
      <c r="Q3693">
        <v>1992</v>
      </c>
      <c r="R3693">
        <v>1992</v>
      </c>
      <c r="U3693" t="s">
        <v>37</v>
      </c>
      <c r="V3693" t="s">
        <v>14972</v>
      </c>
    </row>
    <row r="3694" spans="2:22" x14ac:dyDescent="0.35">
      <c r="B3694">
        <v>3843</v>
      </c>
      <c r="C3694" t="s">
        <v>13528</v>
      </c>
      <c r="D3694" t="s">
        <v>14973</v>
      </c>
      <c r="E3694" t="s">
        <v>14974</v>
      </c>
      <c r="F3694" t="s">
        <v>7</v>
      </c>
      <c r="H3694" t="s">
        <v>13531</v>
      </c>
      <c r="K3694" t="s">
        <v>13348</v>
      </c>
      <c r="L3694" t="s">
        <v>44</v>
      </c>
      <c r="M3694" t="s">
        <v>551</v>
      </c>
      <c r="N3694" t="s">
        <v>2102</v>
      </c>
      <c r="P3694" t="s">
        <v>47</v>
      </c>
      <c r="Q3694">
        <v>2006</v>
      </c>
      <c r="U3694" t="s">
        <v>37</v>
      </c>
      <c r="V3694" t="s">
        <v>14975</v>
      </c>
    </row>
    <row r="3695" spans="2:22" x14ac:dyDescent="0.35">
      <c r="B3695">
        <v>3844</v>
      </c>
      <c r="C3695" t="s">
        <v>13982</v>
      </c>
      <c r="D3695" t="s">
        <v>14976</v>
      </c>
      <c r="E3695" t="s">
        <v>14977</v>
      </c>
      <c r="F3695" t="s">
        <v>7</v>
      </c>
      <c r="H3695" t="s">
        <v>13985</v>
      </c>
      <c r="K3695" t="s">
        <v>13348</v>
      </c>
      <c r="L3695" t="s">
        <v>44</v>
      </c>
      <c r="M3695" t="s">
        <v>551</v>
      </c>
      <c r="N3695" t="s">
        <v>2102</v>
      </c>
      <c r="P3695" t="s">
        <v>47</v>
      </c>
      <c r="Q3695">
        <v>2004</v>
      </c>
      <c r="U3695" t="s">
        <v>37</v>
      </c>
      <c r="V3695" t="s">
        <v>14978</v>
      </c>
    </row>
    <row r="3696" spans="2:22" x14ac:dyDescent="0.35">
      <c r="B3696">
        <v>3845</v>
      </c>
      <c r="C3696" t="s">
        <v>14979</v>
      </c>
      <c r="D3696" t="s">
        <v>14980</v>
      </c>
      <c r="E3696" t="s">
        <v>14981</v>
      </c>
      <c r="F3696" t="s">
        <v>7</v>
      </c>
      <c r="H3696" t="s">
        <v>14982</v>
      </c>
      <c r="K3696" t="s">
        <v>13348</v>
      </c>
      <c r="L3696" t="s">
        <v>44</v>
      </c>
      <c r="M3696" t="s">
        <v>551</v>
      </c>
      <c r="N3696" t="s">
        <v>2102</v>
      </c>
      <c r="P3696" t="s">
        <v>47</v>
      </c>
      <c r="Q3696">
        <v>2008</v>
      </c>
      <c r="U3696" t="s">
        <v>37</v>
      </c>
      <c r="V3696" t="s">
        <v>14983</v>
      </c>
    </row>
    <row r="3697" spans="2:22" x14ac:dyDescent="0.35">
      <c r="B3697">
        <v>3846</v>
      </c>
      <c r="C3697" t="s">
        <v>13745</v>
      </c>
      <c r="D3697" t="s">
        <v>14984</v>
      </c>
      <c r="E3697" t="s">
        <v>14985</v>
      </c>
      <c r="F3697" t="s">
        <v>7</v>
      </c>
      <c r="H3697" t="s">
        <v>13748</v>
      </c>
      <c r="K3697" t="s">
        <v>14986</v>
      </c>
      <c r="L3697" t="s">
        <v>44</v>
      </c>
      <c r="M3697" t="s">
        <v>551</v>
      </c>
      <c r="N3697" t="s">
        <v>2102</v>
      </c>
      <c r="P3697" t="s">
        <v>47</v>
      </c>
      <c r="Q3697">
        <v>2012</v>
      </c>
      <c r="U3697" t="s">
        <v>37</v>
      </c>
      <c r="V3697" t="s">
        <v>14987</v>
      </c>
    </row>
    <row r="3698" spans="2:22" x14ac:dyDescent="0.35">
      <c r="B3698">
        <v>3847</v>
      </c>
      <c r="C3698" t="s">
        <v>14988</v>
      </c>
      <c r="D3698" t="s">
        <v>14989</v>
      </c>
      <c r="E3698" t="s">
        <v>14990</v>
      </c>
      <c r="F3698" t="s">
        <v>7</v>
      </c>
      <c r="H3698" t="s">
        <v>14991</v>
      </c>
      <c r="K3698" t="s">
        <v>13348</v>
      </c>
      <c r="L3698" t="s">
        <v>44</v>
      </c>
      <c r="M3698" t="s">
        <v>551</v>
      </c>
      <c r="N3698" t="s">
        <v>2102</v>
      </c>
      <c r="P3698" t="s">
        <v>47</v>
      </c>
      <c r="Q3698">
        <v>1993</v>
      </c>
      <c r="U3698" t="s">
        <v>37</v>
      </c>
      <c r="V3698" t="s">
        <v>14992</v>
      </c>
    </row>
    <row r="3699" spans="2:22" x14ac:dyDescent="0.35">
      <c r="B3699">
        <v>3848</v>
      </c>
      <c r="C3699" t="s">
        <v>13483</v>
      </c>
      <c r="D3699" t="s">
        <v>14993</v>
      </c>
      <c r="E3699" t="s">
        <v>14994</v>
      </c>
      <c r="F3699" t="s">
        <v>7</v>
      </c>
      <c r="H3699" t="s">
        <v>13486</v>
      </c>
      <c r="K3699" t="s">
        <v>13348</v>
      </c>
      <c r="L3699" t="s">
        <v>44</v>
      </c>
      <c r="M3699" t="s">
        <v>551</v>
      </c>
      <c r="N3699" t="s">
        <v>2102</v>
      </c>
      <c r="P3699" t="s">
        <v>47</v>
      </c>
      <c r="Q3699">
        <v>1993</v>
      </c>
      <c r="U3699" t="s">
        <v>37</v>
      </c>
      <c r="V3699" t="s">
        <v>14995</v>
      </c>
    </row>
    <row r="3700" spans="2:22" x14ac:dyDescent="0.35">
      <c r="B3700">
        <v>3849</v>
      </c>
      <c r="C3700" t="s">
        <v>13176</v>
      </c>
      <c r="D3700" t="s">
        <v>14996</v>
      </c>
      <c r="E3700" t="s">
        <v>14997</v>
      </c>
      <c r="F3700" t="s">
        <v>7</v>
      </c>
      <c r="H3700" t="s">
        <v>13179</v>
      </c>
      <c r="K3700" t="s">
        <v>882</v>
      </c>
      <c r="L3700" t="s">
        <v>3783</v>
      </c>
      <c r="M3700" t="s">
        <v>14998</v>
      </c>
      <c r="N3700" t="s">
        <v>34</v>
      </c>
      <c r="P3700" t="s">
        <v>47</v>
      </c>
      <c r="Q3700">
        <v>2004</v>
      </c>
      <c r="T3700" t="s">
        <v>36</v>
      </c>
      <c r="U3700" t="s">
        <v>37</v>
      </c>
      <c r="V3700" t="s">
        <v>14999</v>
      </c>
    </row>
    <row r="3701" spans="2:22" x14ac:dyDescent="0.35">
      <c r="B3701">
        <v>3850</v>
      </c>
      <c r="C3701" t="s">
        <v>13317</v>
      </c>
      <c r="D3701" t="s">
        <v>15000</v>
      </c>
      <c r="E3701" t="s">
        <v>15001</v>
      </c>
      <c r="F3701" t="s">
        <v>7</v>
      </c>
      <c r="H3701" t="s">
        <v>13320</v>
      </c>
      <c r="K3701" t="s">
        <v>74</v>
      </c>
      <c r="L3701" t="s">
        <v>895</v>
      </c>
      <c r="M3701" t="s">
        <v>15002</v>
      </c>
      <c r="N3701" t="s">
        <v>117</v>
      </c>
      <c r="P3701" t="s">
        <v>47</v>
      </c>
      <c r="Q3701">
        <v>2009</v>
      </c>
      <c r="T3701" t="s">
        <v>36</v>
      </c>
      <c r="U3701" t="s">
        <v>37</v>
      </c>
      <c r="V3701" t="s">
        <v>15003</v>
      </c>
    </row>
    <row r="3702" spans="2:22" x14ac:dyDescent="0.35">
      <c r="B3702">
        <v>3851</v>
      </c>
      <c r="C3702" t="s">
        <v>13317</v>
      </c>
      <c r="D3702" t="s">
        <v>15004</v>
      </c>
      <c r="E3702" t="s">
        <v>15005</v>
      </c>
      <c r="F3702" t="s">
        <v>7</v>
      </c>
      <c r="H3702" t="s">
        <v>13320</v>
      </c>
      <c r="K3702" t="s">
        <v>484</v>
      </c>
      <c r="L3702" t="s">
        <v>1922</v>
      </c>
      <c r="N3702" t="s">
        <v>197</v>
      </c>
      <c r="P3702" t="s">
        <v>444</v>
      </c>
      <c r="Q3702">
        <v>2020</v>
      </c>
      <c r="T3702" t="s">
        <v>36</v>
      </c>
      <c r="U3702" t="s">
        <v>676</v>
      </c>
      <c r="V3702" t="s">
        <v>15006</v>
      </c>
    </row>
    <row r="3703" spans="2:22" x14ac:dyDescent="0.35">
      <c r="B3703">
        <v>3852</v>
      </c>
      <c r="C3703" t="s">
        <v>13216</v>
      </c>
      <c r="D3703" t="s">
        <v>15007</v>
      </c>
      <c r="E3703" t="s">
        <v>15008</v>
      </c>
      <c r="F3703" t="s">
        <v>7</v>
      </c>
      <c r="H3703" t="s">
        <v>13219</v>
      </c>
      <c r="K3703" t="s">
        <v>15009</v>
      </c>
      <c r="L3703" t="s">
        <v>44</v>
      </c>
      <c r="M3703" t="s">
        <v>1252</v>
      </c>
      <c r="N3703" t="s">
        <v>2102</v>
      </c>
      <c r="P3703" t="s">
        <v>47</v>
      </c>
      <c r="Q3703">
        <v>2011</v>
      </c>
      <c r="U3703" t="s">
        <v>37</v>
      </c>
      <c r="V3703" t="s">
        <v>15010</v>
      </c>
    </row>
    <row r="3704" spans="2:22" x14ac:dyDescent="0.35">
      <c r="B3704">
        <v>3853</v>
      </c>
      <c r="C3704" t="s">
        <v>13196</v>
      </c>
      <c r="D3704" t="s">
        <v>15011</v>
      </c>
      <c r="E3704" t="s">
        <v>15012</v>
      </c>
      <c r="F3704" t="s">
        <v>7</v>
      </c>
      <c r="H3704" t="s">
        <v>13199</v>
      </c>
      <c r="K3704" t="s">
        <v>87</v>
      </c>
      <c r="L3704" t="s">
        <v>202</v>
      </c>
      <c r="M3704" t="s">
        <v>15013</v>
      </c>
      <c r="N3704" t="s">
        <v>53</v>
      </c>
      <c r="P3704" t="s">
        <v>47</v>
      </c>
      <c r="Q3704">
        <v>2010</v>
      </c>
      <c r="U3704" t="s">
        <v>37</v>
      </c>
      <c r="V3704" t="s">
        <v>15014</v>
      </c>
    </row>
    <row r="3705" spans="2:22" x14ac:dyDescent="0.35">
      <c r="B3705">
        <v>3854</v>
      </c>
      <c r="C3705" t="s">
        <v>15015</v>
      </c>
      <c r="D3705" t="s">
        <v>15016</v>
      </c>
      <c r="E3705" t="s">
        <v>15017</v>
      </c>
      <c r="F3705" t="s">
        <v>7</v>
      </c>
      <c r="H3705" t="s">
        <v>15018</v>
      </c>
      <c r="K3705" t="s">
        <v>385</v>
      </c>
      <c r="L3705" t="s">
        <v>44</v>
      </c>
      <c r="M3705" t="s">
        <v>15019</v>
      </c>
      <c r="N3705" t="s">
        <v>319</v>
      </c>
      <c r="P3705" t="s">
        <v>47</v>
      </c>
      <c r="Q3705">
        <v>2010</v>
      </c>
      <c r="R3705">
        <v>2010</v>
      </c>
      <c r="U3705" t="s">
        <v>37</v>
      </c>
      <c r="V3705" t="s">
        <v>15020</v>
      </c>
    </row>
    <row r="3706" spans="2:22" x14ac:dyDescent="0.35">
      <c r="B3706">
        <v>3855</v>
      </c>
      <c r="C3706" t="s">
        <v>13380</v>
      </c>
      <c r="D3706" t="s">
        <v>15021</v>
      </c>
      <c r="E3706" t="s">
        <v>8161</v>
      </c>
      <c r="F3706" t="s">
        <v>7</v>
      </c>
      <c r="H3706" t="s">
        <v>13383</v>
      </c>
      <c r="K3706" t="s">
        <v>15022</v>
      </c>
      <c r="L3706" t="s">
        <v>44</v>
      </c>
      <c r="M3706" t="s">
        <v>15023</v>
      </c>
      <c r="N3706" t="s">
        <v>319</v>
      </c>
      <c r="P3706" t="s">
        <v>35</v>
      </c>
      <c r="Q3706">
        <v>2003</v>
      </c>
      <c r="R3706">
        <v>2003</v>
      </c>
      <c r="S3706">
        <v>2015</v>
      </c>
      <c r="T3706" t="s">
        <v>36</v>
      </c>
      <c r="U3706" t="s">
        <v>37</v>
      </c>
      <c r="V3706" t="s">
        <v>15024</v>
      </c>
    </row>
    <row r="3707" spans="2:22" x14ac:dyDescent="0.35">
      <c r="B3707">
        <v>3856</v>
      </c>
      <c r="C3707" t="s">
        <v>14263</v>
      </c>
      <c r="D3707" t="s">
        <v>15025</v>
      </c>
      <c r="E3707" t="s">
        <v>14746</v>
      </c>
      <c r="F3707" t="s">
        <v>7</v>
      </c>
      <c r="H3707" t="s">
        <v>14266</v>
      </c>
      <c r="K3707" t="s">
        <v>265</v>
      </c>
      <c r="L3707" t="s">
        <v>44</v>
      </c>
      <c r="M3707" t="s">
        <v>1252</v>
      </c>
      <c r="N3707" t="s">
        <v>2102</v>
      </c>
      <c r="P3707" t="s">
        <v>36</v>
      </c>
      <c r="Q3707">
        <v>1994</v>
      </c>
      <c r="U3707" t="s">
        <v>37</v>
      </c>
      <c r="V3707" t="s">
        <v>15026</v>
      </c>
    </row>
    <row r="3708" spans="2:22" x14ac:dyDescent="0.35">
      <c r="B3708">
        <v>3857</v>
      </c>
      <c r="C3708" t="s">
        <v>14263</v>
      </c>
      <c r="D3708" t="s">
        <v>15027</v>
      </c>
      <c r="E3708" t="s">
        <v>15028</v>
      </c>
      <c r="F3708" t="s">
        <v>7</v>
      </c>
      <c r="H3708" t="s">
        <v>14266</v>
      </c>
      <c r="K3708" t="s">
        <v>265</v>
      </c>
      <c r="L3708" t="s">
        <v>44</v>
      </c>
      <c r="M3708" t="s">
        <v>1252</v>
      </c>
      <c r="N3708" t="s">
        <v>36</v>
      </c>
      <c r="P3708" t="s">
        <v>47</v>
      </c>
      <c r="Q3708">
        <v>2010</v>
      </c>
      <c r="U3708" t="s">
        <v>1521</v>
      </c>
      <c r="V3708" t="s">
        <v>15029</v>
      </c>
    </row>
    <row r="3709" spans="2:22" x14ac:dyDescent="0.35">
      <c r="B3709">
        <v>3858</v>
      </c>
      <c r="C3709" t="s">
        <v>14263</v>
      </c>
      <c r="D3709" t="s">
        <v>15030</v>
      </c>
      <c r="E3709" t="s">
        <v>15031</v>
      </c>
      <c r="F3709" t="s">
        <v>7</v>
      </c>
      <c r="H3709" t="s">
        <v>14266</v>
      </c>
      <c r="K3709" t="s">
        <v>2293</v>
      </c>
      <c r="L3709" t="s">
        <v>44</v>
      </c>
      <c r="M3709" t="s">
        <v>15032</v>
      </c>
      <c r="N3709" t="s">
        <v>2102</v>
      </c>
      <c r="P3709" t="s">
        <v>444</v>
      </c>
      <c r="Q3709">
        <v>2011</v>
      </c>
      <c r="T3709" t="s">
        <v>36</v>
      </c>
      <c r="U3709" t="s">
        <v>190</v>
      </c>
      <c r="V3709" t="s">
        <v>15033</v>
      </c>
    </row>
    <row r="3710" spans="2:22" x14ac:dyDescent="0.35">
      <c r="B3710">
        <v>3859</v>
      </c>
      <c r="C3710" t="s">
        <v>13421</v>
      </c>
      <c r="D3710" t="s">
        <v>15034</v>
      </c>
      <c r="E3710" t="s">
        <v>15035</v>
      </c>
      <c r="F3710" t="s">
        <v>7</v>
      </c>
      <c r="H3710" t="s">
        <v>13424</v>
      </c>
      <c r="K3710" t="s">
        <v>503</v>
      </c>
      <c r="L3710" t="s">
        <v>96</v>
      </c>
      <c r="M3710" t="s">
        <v>15036</v>
      </c>
      <c r="N3710" t="s">
        <v>63</v>
      </c>
      <c r="P3710" t="s">
        <v>47</v>
      </c>
      <c r="Q3710">
        <v>2006</v>
      </c>
      <c r="T3710" t="s">
        <v>36</v>
      </c>
      <c r="U3710" t="s">
        <v>37</v>
      </c>
      <c r="V3710" t="s">
        <v>15037</v>
      </c>
    </row>
    <row r="3711" spans="2:22" x14ac:dyDescent="0.35">
      <c r="B3711">
        <v>3860</v>
      </c>
      <c r="C3711" t="s">
        <v>13204</v>
      </c>
      <c r="D3711" t="s">
        <v>15038</v>
      </c>
      <c r="E3711" t="s">
        <v>15039</v>
      </c>
      <c r="F3711" t="s">
        <v>7</v>
      </c>
      <c r="H3711" t="s">
        <v>13207</v>
      </c>
      <c r="K3711" t="s">
        <v>503</v>
      </c>
      <c r="L3711" t="s">
        <v>96</v>
      </c>
      <c r="M3711" t="s">
        <v>15040</v>
      </c>
      <c r="N3711" t="s">
        <v>63</v>
      </c>
      <c r="P3711" t="s">
        <v>54</v>
      </c>
      <c r="Q3711">
        <v>2006</v>
      </c>
      <c r="T3711" t="s">
        <v>36</v>
      </c>
      <c r="U3711" t="s">
        <v>37</v>
      </c>
      <c r="V3711" t="s">
        <v>15041</v>
      </c>
    </row>
    <row r="3712" spans="2:22" x14ac:dyDescent="0.35">
      <c r="B3712">
        <v>3861</v>
      </c>
      <c r="C3712" t="s">
        <v>13163</v>
      </c>
      <c r="D3712" t="s">
        <v>15042</v>
      </c>
      <c r="E3712" t="s">
        <v>15043</v>
      </c>
      <c r="F3712" t="s">
        <v>7</v>
      </c>
      <c r="H3712" t="s">
        <v>13166</v>
      </c>
      <c r="K3712" t="s">
        <v>699</v>
      </c>
      <c r="L3712" t="s">
        <v>32</v>
      </c>
      <c r="M3712" t="s">
        <v>1252</v>
      </c>
      <c r="N3712" t="s">
        <v>36</v>
      </c>
      <c r="P3712" t="s">
        <v>47</v>
      </c>
      <c r="Q3712">
        <v>2010</v>
      </c>
      <c r="U3712" t="s">
        <v>37</v>
      </c>
      <c r="V3712" t="s">
        <v>15044</v>
      </c>
    </row>
    <row r="3713" spans="2:22" x14ac:dyDescent="0.35">
      <c r="B3713">
        <v>3862</v>
      </c>
      <c r="C3713" t="s">
        <v>13163</v>
      </c>
      <c r="D3713" t="s">
        <v>15045</v>
      </c>
      <c r="E3713" t="s">
        <v>15046</v>
      </c>
      <c r="F3713" t="s">
        <v>7</v>
      </c>
      <c r="H3713" t="s">
        <v>13166</v>
      </c>
      <c r="K3713" t="s">
        <v>699</v>
      </c>
      <c r="L3713" t="s">
        <v>96</v>
      </c>
      <c r="M3713" t="s">
        <v>1252</v>
      </c>
      <c r="N3713" t="s">
        <v>36</v>
      </c>
      <c r="P3713" t="s">
        <v>47</v>
      </c>
      <c r="Q3713">
        <v>2013</v>
      </c>
      <c r="U3713" t="s">
        <v>37</v>
      </c>
      <c r="V3713" t="s">
        <v>15047</v>
      </c>
    </row>
    <row r="3714" spans="2:22" x14ac:dyDescent="0.35">
      <c r="B3714">
        <v>3863</v>
      </c>
      <c r="C3714" t="s">
        <v>15048</v>
      </c>
      <c r="D3714" t="s">
        <v>15049</v>
      </c>
      <c r="E3714" t="s">
        <v>15050</v>
      </c>
      <c r="F3714" t="s">
        <v>7</v>
      </c>
      <c r="H3714" t="s">
        <v>15051</v>
      </c>
      <c r="K3714" t="s">
        <v>699</v>
      </c>
      <c r="L3714" t="s">
        <v>44</v>
      </c>
      <c r="M3714" t="s">
        <v>1252</v>
      </c>
      <c r="N3714" t="s">
        <v>36</v>
      </c>
      <c r="P3714" t="s">
        <v>47</v>
      </c>
      <c r="Q3714">
        <v>2010</v>
      </c>
      <c r="U3714" t="s">
        <v>37</v>
      </c>
      <c r="V3714" t="s">
        <v>15052</v>
      </c>
    </row>
    <row r="3715" spans="2:22" x14ac:dyDescent="0.35">
      <c r="B3715">
        <v>3864</v>
      </c>
      <c r="C3715" t="s">
        <v>15048</v>
      </c>
      <c r="D3715" t="s">
        <v>15053</v>
      </c>
      <c r="E3715" t="s">
        <v>15054</v>
      </c>
      <c r="F3715" t="s">
        <v>7</v>
      </c>
      <c r="H3715" t="s">
        <v>15051</v>
      </c>
      <c r="K3715" t="s">
        <v>15055</v>
      </c>
      <c r="L3715" t="s">
        <v>32</v>
      </c>
      <c r="M3715" t="s">
        <v>1252</v>
      </c>
      <c r="N3715" t="s">
        <v>63</v>
      </c>
      <c r="P3715" t="s">
        <v>47</v>
      </c>
      <c r="Q3715">
        <v>2004</v>
      </c>
      <c r="U3715" t="s">
        <v>37</v>
      </c>
      <c r="V3715" t="s">
        <v>15056</v>
      </c>
    </row>
    <row r="3716" spans="2:22" x14ac:dyDescent="0.35">
      <c r="B3716">
        <v>3865</v>
      </c>
      <c r="C3716" t="s">
        <v>15048</v>
      </c>
      <c r="D3716" t="s">
        <v>15057</v>
      </c>
      <c r="E3716" t="s">
        <v>15058</v>
      </c>
      <c r="F3716" t="s">
        <v>7</v>
      </c>
      <c r="H3716" t="s">
        <v>15051</v>
      </c>
      <c r="K3716" t="s">
        <v>2234</v>
      </c>
      <c r="L3716" t="s">
        <v>44</v>
      </c>
      <c r="M3716" t="s">
        <v>15059</v>
      </c>
      <c r="N3716" t="s">
        <v>134</v>
      </c>
      <c r="P3716" t="s">
        <v>47</v>
      </c>
      <c r="Q3716">
        <v>2005</v>
      </c>
      <c r="T3716" t="s">
        <v>36</v>
      </c>
      <c r="U3716" t="s">
        <v>365</v>
      </c>
      <c r="V3716" t="s">
        <v>15060</v>
      </c>
    </row>
    <row r="3717" spans="2:22" x14ac:dyDescent="0.35">
      <c r="B3717">
        <v>3866</v>
      </c>
      <c r="C3717" t="s">
        <v>15048</v>
      </c>
      <c r="D3717" t="s">
        <v>15061</v>
      </c>
      <c r="E3717" t="s">
        <v>15062</v>
      </c>
      <c r="F3717" t="s">
        <v>7</v>
      </c>
      <c r="H3717" t="s">
        <v>15051</v>
      </c>
      <c r="K3717" t="s">
        <v>7060</v>
      </c>
      <c r="L3717" t="s">
        <v>317</v>
      </c>
      <c r="M3717" t="s">
        <v>1252</v>
      </c>
      <c r="N3717" t="s">
        <v>53</v>
      </c>
      <c r="P3717" t="s">
        <v>47</v>
      </c>
      <c r="Q3717">
        <v>2005</v>
      </c>
      <c r="U3717" t="s">
        <v>37</v>
      </c>
      <c r="V3717" t="s">
        <v>15063</v>
      </c>
    </row>
    <row r="3718" spans="2:22" x14ac:dyDescent="0.35">
      <c r="B3718">
        <v>3867</v>
      </c>
      <c r="C3718" t="s">
        <v>15048</v>
      </c>
      <c r="D3718" t="s">
        <v>15064</v>
      </c>
      <c r="E3718" t="s">
        <v>15065</v>
      </c>
      <c r="F3718" t="s">
        <v>7</v>
      </c>
      <c r="H3718" t="s">
        <v>15051</v>
      </c>
      <c r="K3718" t="s">
        <v>15066</v>
      </c>
      <c r="L3718" t="s">
        <v>416</v>
      </c>
      <c r="M3718" t="s">
        <v>1252</v>
      </c>
      <c r="N3718" t="s">
        <v>532</v>
      </c>
      <c r="P3718" t="s">
        <v>47</v>
      </c>
      <c r="Q3718">
        <v>2006</v>
      </c>
      <c r="U3718" t="s">
        <v>37</v>
      </c>
      <c r="V3718" t="s">
        <v>15067</v>
      </c>
    </row>
    <row r="3719" spans="2:22" x14ac:dyDescent="0.35">
      <c r="B3719">
        <v>3868</v>
      </c>
      <c r="C3719" t="s">
        <v>15048</v>
      </c>
      <c r="D3719" t="s">
        <v>15068</v>
      </c>
      <c r="E3719" t="s">
        <v>15069</v>
      </c>
      <c r="F3719" t="s">
        <v>7</v>
      </c>
      <c r="H3719" t="s">
        <v>15051</v>
      </c>
      <c r="K3719" t="s">
        <v>699</v>
      </c>
      <c r="L3719" t="s">
        <v>32</v>
      </c>
      <c r="M3719" t="s">
        <v>1252</v>
      </c>
      <c r="N3719" t="s">
        <v>34</v>
      </c>
      <c r="P3719" t="s">
        <v>47</v>
      </c>
      <c r="Q3719">
        <v>2011</v>
      </c>
      <c r="U3719" t="s">
        <v>37</v>
      </c>
      <c r="V3719" t="s">
        <v>15070</v>
      </c>
    </row>
    <row r="3720" spans="2:22" x14ac:dyDescent="0.35">
      <c r="B3720">
        <v>3869</v>
      </c>
      <c r="C3720" t="s">
        <v>15048</v>
      </c>
      <c r="D3720" t="s">
        <v>15071</v>
      </c>
      <c r="E3720" t="s">
        <v>15072</v>
      </c>
      <c r="F3720" t="s">
        <v>7</v>
      </c>
      <c r="H3720" t="s">
        <v>15051</v>
      </c>
      <c r="K3720" t="s">
        <v>484</v>
      </c>
      <c r="L3720" t="s">
        <v>32</v>
      </c>
      <c r="M3720" t="s">
        <v>1252</v>
      </c>
      <c r="N3720" t="s">
        <v>34</v>
      </c>
      <c r="P3720" t="s">
        <v>47</v>
      </c>
      <c r="Q3720">
        <v>2011</v>
      </c>
      <c r="U3720" t="s">
        <v>37</v>
      </c>
      <c r="V3720" t="s">
        <v>15073</v>
      </c>
    </row>
    <row r="3721" spans="2:22" x14ac:dyDescent="0.35">
      <c r="B3721">
        <v>3870</v>
      </c>
      <c r="C3721" t="s">
        <v>15074</v>
      </c>
      <c r="D3721" t="s">
        <v>15075</v>
      </c>
      <c r="E3721" t="s">
        <v>15076</v>
      </c>
      <c r="F3721" t="s">
        <v>7</v>
      </c>
      <c r="H3721" t="s">
        <v>15077</v>
      </c>
      <c r="K3721" t="s">
        <v>265</v>
      </c>
      <c r="L3721" t="s">
        <v>75</v>
      </c>
      <c r="M3721" t="s">
        <v>1252</v>
      </c>
      <c r="N3721" t="s">
        <v>53</v>
      </c>
      <c r="P3721" t="s">
        <v>47</v>
      </c>
      <c r="Q3721">
        <v>2008</v>
      </c>
      <c r="U3721" t="s">
        <v>37</v>
      </c>
      <c r="V3721" t="s">
        <v>15078</v>
      </c>
    </row>
    <row r="3722" spans="2:22" x14ac:dyDescent="0.35">
      <c r="B3722">
        <v>3871</v>
      </c>
      <c r="C3722" t="s">
        <v>13520</v>
      </c>
      <c r="D3722" t="s">
        <v>15079</v>
      </c>
      <c r="E3722" t="s">
        <v>15080</v>
      </c>
      <c r="F3722" t="s">
        <v>7</v>
      </c>
      <c r="H3722" t="s">
        <v>13523</v>
      </c>
      <c r="K3722" t="s">
        <v>265</v>
      </c>
      <c r="L3722" t="s">
        <v>44</v>
      </c>
      <c r="M3722" t="s">
        <v>1252</v>
      </c>
      <c r="N3722" t="s">
        <v>2102</v>
      </c>
      <c r="P3722" t="s">
        <v>47</v>
      </c>
      <c r="Q3722">
        <v>2012</v>
      </c>
      <c r="U3722" t="s">
        <v>37</v>
      </c>
      <c r="V3722" t="s">
        <v>15081</v>
      </c>
    </row>
    <row r="3723" spans="2:22" x14ac:dyDescent="0.35">
      <c r="B3723">
        <v>3872</v>
      </c>
      <c r="C3723" t="s">
        <v>13520</v>
      </c>
      <c r="D3723" t="s">
        <v>15082</v>
      </c>
      <c r="E3723" t="s">
        <v>15083</v>
      </c>
      <c r="F3723" t="s">
        <v>7</v>
      </c>
      <c r="H3723" t="s">
        <v>13523</v>
      </c>
      <c r="K3723" t="s">
        <v>15084</v>
      </c>
      <c r="L3723" t="s">
        <v>15085</v>
      </c>
      <c r="M3723" t="s">
        <v>15086</v>
      </c>
      <c r="N3723" t="s">
        <v>63</v>
      </c>
      <c r="P3723" t="s">
        <v>47</v>
      </c>
      <c r="Q3723">
        <v>2019</v>
      </c>
      <c r="R3723">
        <v>2019</v>
      </c>
      <c r="T3723" t="s">
        <v>36</v>
      </c>
      <c r="U3723" t="s">
        <v>37</v>
      </c>
      <c r="V3723" t="s">
        <v>15087</v>
      </c>
    </row>
    <row r="3724" spans="2:22" x14ac:dyDescent="0.35">
      <c r="B3724">
        <v>3873</v>
      </c>
      <c r="C3724" t="s">
        <v>13515</v>
      </c>
      <c r="D3724" t="s">
        <v>15088</v>
      </c>
      <c r="E3724" t="s">
        <v>15089</v>
      </c>
      <c r="F3724" t="s">
        <v>7</v>
      </c>
      <c r="H3724" t="s">
        <v>13518</v>
      </c>
      <c r="K3724" t="s">
        <v>699</v>
      </c>
      <c r="L3724" t="s">
        <v>44</v>
      </c>
      <c r="M3724" t="s">
        <v>1252</v>
      </c>
      <c r="N3724" t="s">
        <v>2102</v>
      </c>
      <c r="P3724" t="s">
        <v>47</v>
      </c>
      <c r="Q3724">
        <v>2010</v>
      </c>
      <c r="U3724" t="s">
        <v>37</v>
      </c>
      <c r="V3724" t="s">
        <v>15090</v>
      </c>
    </row>
    <row r="3725" spans="2:22" x14ac:dyDescent="0.35">
      <c r="B3725">
        <v>3874</v>
      </c>
      <c r="C3725" t="s">
        <v>13515</v>
      </c>
      <c r="D3725" t="s">
        <v>15091</v>
      </c>
      <c r="E3725" t="s">
        <v>15092</v>
      </c>
      <c r="F3725" t="s">
        <v>7</v>
      </c>
      <c r="H3725" t="s">
        <v>13518</v>
      </c>
      <c r="K3725" t="s">
        <v>15055</v>
      </c>
      <c r="L3725" t="s">
        <v>32</v>
      </c>
      <c r="M3725" t="s">
        <v>1252</v>
      </c>
      <c r="N3725" t="s">
        <v>34</v>
      </c>
      <c r="P3725" t="s">
        <v>47</v>
      </c>
      <c r="Q3725">
        <v>2011</v>
      </c>
      <c r="U3725" t="s">
        <v>37</v>
      </c>
      <c r="V3725" t="s">
        <v>15093</v>
      </c>
    </row>
    <row r="3726" spans="2:22" x14ac:dyDescent="0.35">
      <c r="B3726">
        <v>3875</v>
      </c>
      <c r="C3726" t="s">
        <v>13416</v>
      </c>
      <c r="D3726" t="s">
        <v>15094</v>
      </c>
      <c r="E3726" t="s">
        <v>15095</v>
      </c>
      <c r="F3726" t="s">
        <v>7</v>
      </c>
      <c r="H3726" t="s">
        <v>13419</v>
      </c>
      <c r="K3726" t="s">
        <v>699</v>
      </c>
      <c r="L3726" t="s">
        <v>317</v>
      </c>
      <c r="M3726" t="s">
        <v>1252</v>
      </c>
      <c r="N3726" t="s">
        <v>53</v>
      </c>
      <c r="P3726" t="s">
        <v>47</v>
      </c>
      <c r="Q3726">
        <v>1993</v>
      </c>
      <c r="U3726" t="s">
        <v>37</v>
      </c>
      <c r="V3726" t="s">
        <v>15096</v>
      </c>
    </row>
    <row r="3727" spans="2:22" x14ac:dyDescent="0.35">
      <c r="B3727">
        <v>3876</v>
      </c>
      <c r="C3727" t="s">
        <v>13416</v>
      </c>
      <c r="D3727" t="s">
        <v>15097</v>
      </c>
      <c r="E3727" t="s">
        <v>15098</v>
      </c>
      <c r="F3727" t="s">
        <v>7</v>
      </c>
      <c r="H3727" t="s">
        <v>13419</v>
      </c>
      <c r="K3727" t="s">
        <v>699</v>
      </c>
      <c r="L3727" t="s">
        <v>96</v>
      </c>
      <c r="M3727" t="s">
        <v>1252</v>
      </c>
      <c r="N3727" t="s">
        <v>53</v>
      </c>
      <c r="P3727" t="s">
        <v>47</v>
      </c>
      <c r="Q3727">
        <v>1998</v>
      </c>
      <c r="U3727" t="s">
        <v>37</v>
      </c>
      <c r="V3727" t="s">
        <v>15099</v>
      </c>
    </row>
    <row r="3728" spans="2:22" x14ac:dyDescent="0.35">
      <c r="B3728">
        <v>3877</v>
      </c>
      <c r="C3728" t="s">
        <v>13416</v>
      </c>
      <c r="D3728" t="s">
        <v>15100</v>
      </c>
      <c r="E3728" t="s">
        <v>15101</v>
      </c>
      <c r="F3728" t="s">
        <v>7</v>
      </c>
      <c r="H3728" t="s">
        <v>13419</v>
      </c>
      <c r="K3728" t="s">
        <v>15102</v>
      </c>
      <c r="L3728" t="s">
        <v>44</v>
      </c>
      <c r="M3728" t="s">
        <v>1252</v>
      </c>
      <c r="N3728" t="s">
        <v>2102</v>
      </c>
      <c r="P3728" t="s">
        <v>47</v>
      </c>
      <c r="Q3728">
        <v>2014</v>
      </c>
      <c r="U3728" t="s">
        <v>37</v>
      </c>
      <c r="V3728" t="s">
        <v>15103</v>
      </c>
    </row>
    <row r="3729" spans="2:22" x14ac:dyDescent="0.35">
      <c r="B3729">
        <v>3878</v>
      </c>
      <c r="C3729" t="s">
        <v>13416</v>
      </c>
      <c r="D3729" t="s">
        <v>15104</v>
      </c>
      <c r="E3729" t="s">
        <v>15105</v>
      </c>
      <c r="F3729" t="s">
        <v>7</v>
      </c>
      <c r="H3729" t="s">
        <v>13419</v>
      </c>
      <c r="K3729" t="s">
        <v>15106</v>
      </c>
      <c r="L3729" t="s">
        <v>187</v>
      </c>
      <c r="M3729" t="s">
        <v>15107</v>
      </c>
      <c r="N3729" t="s">
        <v>532</v>
      </c>
      <c r="P3729" t="s">
        <v>47</v>
      </c>
      <c r="Q3729">
        <v>2011</v>
      </c>
      <c r="T3729" t="s">
        <v>36</v>
      </c>
      <c r="U3729" t="s">
        <v>2552</v>
      </c>
      <c r="V3729" t="s">
        <v>15108</v>
      </c>
    </row>
    <row r="3730" spans="2:22" x14ac:dyDescent="0.35">
      <c r="B3730">
        <v>3879</v>
      </c>
      <c r="C3730" t="s">
        <v>13416</v>
      </c>
      <c r="D3730" t="s">
        <v>15109</v>
      </c>
      <c r="E3730" t="s">
        <v>15110</v>
      </c>
      <c r="F3730" t="s">
        <v>7</v>
      </c>
      <c r="H3730" t="s">
        <v>13419</v>
      </c>
      <c r="K3730" t="s">
        <v>699</v>
      </c>
      <c r="L3730" t="s">
        <v>44</v>
      </c>
      <c r="M3730" t="s">
        <v>1252</v>
      </c>
      <c r="N3730" t="s">
        <v>2102</v>
      </c>
      <c r="P3730" t="s">
        <v>47</v>
      </c>
      <c r="Q3730">
        <v>2011</v>
      </c>
      <c r="U3730" t="s">
        <v>37</v>
      </c>
      <c r="V3730" t="s">
        <v>15111</v>
      </c>
    </row>
    <row r="3731" spans="2:22" x14ac:dyDescent="0.35">
      <c r="B3731">
        <v>3880</v>
      </c>
      <c r="C3731" t="s">
        <v>14147</v>
      </c>
      <c r="D3731" t="s">
        <v>15112</v>
      </c>
      <c r="E3731" t="s">
        <v>15113</v>
      </c>
      <c r="F3731" t="s">
        <v>7</v>
      </c>
      <c r="H3731" t="s">
        <v>14150</v>
      </c>
      <c r="K3731" t="s">
        <v>15114</v>
      </c>
      <c r="L3731" t="s">
        <v>44</v>
      </c>
      <c r="M3731" t="s">
        <v>15115</v>
      </c>
      <c r="N3731" t="s">
        <v>169</v>
      </c>
      <c r="P3731" t="s">
        <v>47</v>
      </c>
      <c r="Q3731">
        <v>2019</v>
      </c>
      <c r="R3731">
        <v>2019</v>
      </c>
      <c r="T3731" t="s">
        <v>36</v>
      </c>
      <c r="U3731" t="s">
        <v>37</v>
      </c>
      <c r="V3731" t="s">
        <v>15116</v>
      </c>
    </row>
    <row r="3732" spans="2:22" x14ac:dyDescent="0.35">
      <c r="B3732">
        <v>3881</v>
      </c>
      <c r="C3732" t="s">
        <v>13176</v>
      </c>
      <c r="D3732" t="s">
        <v>15117</v>
      </c>
      <c r="E3732" t="s">
        <v>15118</v>
      </c>
      <c r="F3732" t="s">
        <v>7</v>
      </c>
      <c r="H3732" t="s">
        <v>13179</v>
      </c>
      <c r="K3732" t="s">
        <v>503</v>
      </c>
      <c r="L3732" t="s">
        <v>61</v>
      </c>
      <c r="M3732" t="s">
        <v>15119</v>
      </c>
      <c r="N3732" t="s">
        <v>63</v>
      </c>
      <c r="P3732" t="s">
        <v>47</v>
      </c>
      <c r="Q3732">
        <v>2015</v>
      </c>
      <c r="T3732" t="s">
        <v>36</v>
      </c>
      <c r="U3732" t="s">
        <v>37</v>
      </c>
      <c r="V3732" t="s">
        <v>13181</v>
      </c>
    </row>
    <row r="3733" spans="2:22" x14ac:dyDescent="0.35">
      <c r="B3733">
        <v>3882</v>
      </c>
      <c r="C3733" t="s">
        <v>13409</v>
      </c>
      <c r="D3733" t="s">
        <v>15120</v>
      </c>
      <c r="E3733" t="s">
        <v>15121</v>
      </c>
      <c r="F3733" t="s">
        <v>7</v>
      </c>
      <c r="H3733" t="s">
        <v>13412</v>
      </c>
      <c r="K3733" t="s">
        <v>15122</v>
      </c>
      <c r="L3733" t="s">
        <v>416</v>
      </c>
      <c r="M3733" t="s">
        <v>15123</v>
      </c>
      <c r="N3733" t="s">
        <v>117</v>
      </c>
      <c r="P3733" t="s">
        <v>47</v>
      </c>
      <c r="Q3733">
        <v>2008</v>
      </c>
      <c r="T3733" t="s">
        <v>36</v>
      </c>
      <c r="U3733" t="s">
        <v>37</v>
      </c>
      <c r="V3733" t="s">
        <v>15124</v>
      </c>
    </row>
    <row r="3734" spans="2:22" x14ac:dyDescent="0.35">
      <c r="B3734">
        <v>3883</v>
      </c>
      <c r="C3734" t="s">
        <v>13409</v>
      </c>
      <c r="D3734" t="s">
        <v>15125</v>
      </c>
      <c r="E3734" t="s">
        <v>15126</v>
      </c>
      <c r="F3734" t="s">
        <v>7</v>
      </c>
      <c r="H3734" t="s">
        <v>13412</v>
      </c>
      <c r="K3734" t="s">
        <v>8986</v>
      </c>
      <c r="L3734" t="s">
        <v>416</v>
      </c>
      <c r="M3734" t="s">
        <v>15127</v>
      </c>
      <c r="N3734" t="s">
        <v>117</v>
      </c>
      <c r="P3734" t="s">
        <v>47</v>
      </c>
      <c r="Q3734">
        <v>2008</v>
      </c>
      <c r="T3734" t="s">
        <v>36</v>
      </c>
      <c r="U3734" t="s">
        <v>37</v>
      </c>
      <c r="V3734" t="s">
        <v>15128</v>
      </c>
    </row>
    <row r="3735" spans="2:22" x14ac:dyDescent="0.35">
      <c r="B3735">
        <v>3884</v>
      </c>
      <c r="C3735" t="s">
        <v>13176</v>
      </c>
      <c r="D3735" t="s">
        <v>15129</v>
      </c>
      <c r="E3735" t="s">
        <v>15130</v>
      </c>
      <c r="F3735" t="s">
        <v>7</v>
      </c>
      <c r="H3735" t="s">
        <v>13179</v>
      </c>
      <c r="K3735" t="s">
        <v>469</v>
      </c>
      <c r="L3735" t="s">
        <v>258</v>
      </c>
      <c r="M3735" t="s">
        <v>15131</v>
      </c>
      <c r="N3735" t="s">
        <v>63</v>
      </c>
      <c r="P3735" t="s">
        <v>54</v>
      </c>
      <c r="Q3735">
        <v>1997</v>
      </c>
      <c r="S3735">
        <v>2007</v>
      </c>
      <c r="T3735" t="s">
        <v>36</v>
      </c>
      <c r="U3735" t="s">
        <v>37</v>
      </c>
      <c r="V3735" t="s">
        <v>13181</v>
      </c>
    </row>
    <row r="3736" spans="2:22" x14ac:dyDescent="0.35">
      <c r="B3736">
        <v>3885</v>
      </c>
      <c r="C3736" t="s">
        <v>13317</v>
      </c>
      <c r="D3736" t="s">
        <v>15132</v>
      </c>
      <c r="E3736" t="s">
        <v>15133</v>
      </c>
      <c r="F3736" t="s">
        <v>7</v>
      </c>
      <c r="H3736" t="s">
        <v>13320</v>
      </c>
      <c r="K3736" t="s">
        <v>8033</v>
      </c>
      <c r="L3736" t="s">
        <v>294</v>
      </c>
      <c r="M3736" t="s">
        <v>15134</v>
      </c>
      <c r="N3736" t="s">
        <v>117</v>
      </c>
      <c r="P3736" t="s">
        <v>54</v>
      </c>
      <c r="Q3736">
        <v>2011</v>
      </c>
      <c r="T3736" t="s">
        <v>36</v>
      </c>
      <c r="U3736" t="s">
        <v>37</v>
      </c>
      <c r="V3736" t="s">
        <v>15135</v>
      </c>
    </row>
    <row r="3737" spans="2:22" x14ac:dyDescent="0.35">
      <c r="B3737">
        <v>3886</v>
      </c>
      <c r="C3737" t="s">
        <v>13210</v>
      </c>
      <c r="D3737" t="s">
        <v>15136</v>
      </c>
      <c r="E3737" t="s">
        <v>15137</v>
      </c>
      <c r="F3737" t="s">
        <v>7</v>
      </c>
      <c r="H3737" t="s">
        <v>13213</v>
      </c>
      <c r="K3737" t="s">
        <v>2480</v>
      </c>
      <c r="L3737" t="s">
        <v>44</v>
      </c>
      <c r="M3737" t="s">
        <v>15138</v>
      </c>
      <c r="N3737" t="s">
        <v>473</v>
      </c>
      <c r="P3737" t="s">
        <v>47</v>
      </c>
      <c r="Q3737">
        <v>2017</v>
      </c>
      <c r="T3737" t="s">
        <v>36</v>
      </c>
      <c r="U3737" t="s">
        <v>37</v>
      </c>
      <c r="V3737" t="s">
        <v>15139</v>
      </c>
    </row>
    <row r="3738" spans="2:22" x14ac:dyDescent="0.35">
      <c r="B3738">
        <v>3887</v>
      </c>
      <c r="C3738" t="s">
        <v>13210</v>
      </c>
      <c r="D3738" t="s">
        <v>15140</v>
      </c>
      <c r="E3738" t="s">
        <v>15141</v>
      </c>
      <c r="F3738" t="s">
        <v>7</v>
      </c>
      <c r="H3738" t="s">
        <v>13213</v>
      </c>
      <c r="K3738" t="s">
        <v>74</v>
      </c>
      <c r="L3738" t="s">
        <v>202</v>
      </c>
      <c r="M3738" t="s">
        <v>15142</v>
      </c>
      <c r="N3738" t="s">
        <v>53</v>
      </c>
      <c r="P3738" t="s">
        <v>47</v>
      </c>
      <c r="Q3738">
        <v>2017</v>
      </c>
      <c r="T3738" t="s">
        <v>36</v>
      </c>
      <c r="U3738" t="s">
        <v>37</v>
      </c>
      <c r="V3738" t="s">
        <v>15143</v>
      </c>
    </row>
    <row r="3739" spans="2:22" x14ac:dyDescent="0.35">
      <c r="B3739">
        <v>3888</v>
      </c>
      <c r="C3739" t="s">
        <v>13210</v>
      </c>
      <c r="D3739" t="s">
        <v>15144</v>
      </c>
      <c r="E3739" t="s">
        <v>15145</v>
      </c>
      <c r="F3739" t="s">
        <v>7</v>
      </c>
      <c r="H3739" t="s">
        <v>13213</v>
      </c>
      <c r="K3739" t="s">
        <v>1467</v>
      </c>
      <c r="L3739" t="s">
        <v>543</v>
      </c>
      <c r="M3739" t="s">
        <v>15146</v>
      </c>
      <c r="N3739" t="s">
        <v>53</v>
      </c>
      <c r="P3739" t="s">
        <v>47</v>
      </c>
      <c r="Q3739">
        <v>2015</v>
      </c>
      <c r="T3739" t="s">
        <v>36</v>
      </c>
      <c r="U3739" t="s">
        <v>37</v>
      </c>
      <c r="V3739" t="s">
        <v>15147</v>
      </c>
    </row>
    <row r="3740" spans="2:22" x14ac:dyDescent="0.35">
      <c r="B3740">
        <v>3889</v>
      </c>
      <c r="C3740" t="s">
        <v>13210</v>
      </c>
      <c r="D3740" t="s">
        <v>15148</v>
      </c>
      <c r="E3740" t="s">
        <v>15149</v>
      </c>
      <c r="F3740" t="s">
        <v>7</v>
      </c>
      <c r="H3740" t="s">
        <v>13213</v>
      </c>
      <c r="K3740" t="s">
        <v>1062</v>
      </c>
      <c r="L3740" t="s">
        <v>712</v>
      </c>
      <c r="M3740" t="s">
        <v>15150</v>
      </c>
      <c r="N3740" t="s">
        <v>53</v>
      </c>
      <c r="P3740" t="s">
        <v>47</v>
      </c>
      <c r="Q3740">
        <v>2015</v>
      </c>
      <c r="T3740" t="s">
        <v>36</v>
      </c>
      <c r="U3740" t="s">
        <v>37</v>
      </c>
      <c r="V3740" t="s">
        <v>15151</v>
      </c>
    </row>
    <row r="3741" spans="2:22" x14ac:dyDescent="0.35">
      <c r="B3741">
        <v>3890</v>
      </c>
      <c r="C3741" t="s">
        <v>13210</v>
      </c>
      <c r="D3741" t="s">
        <v>15152</v>
      </c>
      <c r="E3741" t="s">
        <v>15153</v>
      </c>
      <c r="F3741" t="s">
        <v>7</v>
      </c>
      <c r="H3741" t="s">
        <v>13213</v>
      </c>
      <c r="K3741" t="s">
        <v>1062</v>
      </c>
      <c r="L3741" t="s">
        <v>75</v>
      </c>
      <c r="M3741" t="s">
        <v>15154</v>
      </c>
      <c r="N3741" t="s">
        <v>53</v>
      </c>
      <c r="P3741" t="s">
        <v>47</v>
      </c>
      <c r="Q3741">
        <v>2015</v>
      </c>
      <c r="T3741" t="s">
        <v>36</v>
      </c>
      <c r="U3741" t="s">
        <v>37</v>
      </c>
      <c r="V3741" t="s">
        <v>15155</v>
      </c>
    </row>
    <row r="3742" spans="2:22" x14ac:dyDescent="0.35">
      <c r="B3742">
        <v>3891</v>
      </c>
      <c r="C3742" t="s">
        <v>13210</v>
      </c>
      <c r="D3742" t="s">
        <v>15156</v>
      </c>
      <c r="E3742" t="s">
        <v>15157</v>
      </c>
      <c r="F3742" t="s">
        <v>7</v>
      </c>
      <c r="H3742" t="s">
        <v>13213</v>
      </c>
      <c r="K3742" t="s">
        <v>1062</v>
      </c>
      <c r="L3742" t="s">
        <v>96</v>
      </c>
      <c r="M3742" t="s">
        <v>15158</v>
      </c>
      <c r="N3742" t="s">
        <v>98</v>
      </c>
      <c r="P3742" t="s">
        <v>47</v>
      </c>
      <c r="Q3742">
        <v>2015</v>
      </c>
      <c r="T3742" t="s">
        <v>36</v>
      </c>
      <c r="U3742" t="s">
        <v>37</v>
      </c>
      <c r="V3742" t="s">
        <v>15159</v>
      </c>
    </row>
    <row r="3743" spans="2:22" x14ac:dyDescent="0.35">
      <c r="B3743">
        <v>3892</v>
      </c>
      <c r="C3743" t="s">
        <v>13210</v>
      </c>
      <c r="D3743" t="s">
        <v>15160</v>
      </c>
      <c r="E3743" t="s">
        <v>15161</v>
      </c>
      <c r="F3743" t="s">
        <v>7</v>
      </c>
      <c r="H3743" t="s">
        <v>13213</v>
      </c>
      <c r="K3743" t="s">
        <v>1062</v>
      </c>
      <c r="L3743" t="s">
        <v>1649</v>
      </c>
      <c r="M3743" t="s">
        <v>15162</v>
      </c>
      <c r="N3743" t="s">
        <v>53</v>
      </c>
      <c r="P3743" t="s">
        <v>47</v>
      </c>
      <c r="Q3743">
        <v>2015</v>
      </c>
      <c r="T3743" t="s">
        <v>36</v>
      </c>
      <c r="U3743" t="s">
        <v>37</v>
      </c>
      <c r="V3743" t="s">
        <v>15163</v>
      </c>
    </row>
    <row r="3744" spans="2:22" x14ac:dyDescent="0.35">
      <c r="B3744">
        <v>3893</v>
      </c>
      <c r="C3744" t="s">
        <v>15164</v>
      </c>
      <c r="D3744" t="s">
        <v>15165</v>
      </c>
      <c r="E3744" t="s">
        <v>15166</v>
      </c>
      <c r="F3744" t="s">
        <v>7</v>
      </c>
      <c r="H3744" t="s">
        <v>15167</v>
      </c>
      <c r="K3744" t="s">
        <v>469</v>
      </c>
      <c r="L3744" t="s">
        <v>96</v>
      </c>
      <c r="M3744" t="s">
        <v>15168</v>
      </c>
      <c r="N3744" t="s">
        <v>117</v>
      </c>
      <c r="P3744" t="s">
        <v>444</v>
      </c>
      <c r="Q3744">
        <v>2018</v>
      </c>
      <c r="R3744">
        <v>2020</v>
      </c>
      <c r="T3744" t="s">
        <v>36</v>
      </c>
      <c r="U3744" t="s">
        <v>676</v>
      </c>
      <c r="V3744" t="s">
        <v>15169</v>
      </c>
    </row>
    <row r="3745" spans="2:27" x14ac:dyDescent="0.35">
      <c r="B3745">
        <v>3894</v>
      </c>
      <c r="C3745" t="s">
        <v>15170</v>
      </c>
      <c r="D3745" t="s">
        <v>15171</v>
      </c>
      <c r="E3745" t="s">
        <v>15172</v>
      </c>
      <c r="F3745" t="s">
        <v>1625</v>
      </c>
      <c r="H3745" t="s">
        <v>15173</v>
      </c>
      <c r="J3745" t="s">
        <v>15174</v>
      </c>
      <c r="K3745" t="s">
        <v>469</v>
      </c>
      <c r="L3745" t="s">
        <v>96</v>
      </c>
      <c r="M3745" t="s">
        <v>15175</v>
      </c>
      <c r="N3745" t="s">
        <v>117</v>
      </c>
      <c r="P3745" t="s">
        <v>47</v>
      </c>
      <c r="Q3745">
        <v>2013</v>
      </c>
      <c r="T3745" t="s">
        <v>36</v>
      </c>
      <c r="U3745" t="s">
        <v>676</v>
      </c>
      <c r="V3745" t="s">
        <v>15176</v>
      </c>
    </row>
    <row r="3746" spans="2:27" x14ac:dyDescent="0.35">
      <c r="B3746">
        <v>3895</v>
      </c>
      <c r="C3746" t="s">
        <v>13196</v>
      </c>
      <c r="D3746" t="s">
        <v>15177</v>
      </c>
      <c r="E3746" t="s">
        <v>15178</v>
      </c>
      <c r="F3746" t="s">
        <v>7</v>
      </c>
      <c r="H3746" t="s">
        <v>13199</v>
      </c>
      <c r="K3746" t="s">
        <v>13340</v>
      </c>
      <c r="L3746" t="s">
        <v>6722</v>
      </c>
      <c r="M3746" t="s">
        <v>15179</v>
      </c>
      <c r="N3746" t="s">
        <v>63</v>
      </c>
      <c r="P3746" t="s">
        <v>47</v>
      </c>
      <c r="Q3746">
        <v>2017</v>
      </c>
      <c r="R3746">
        <v>2018</v>
      </c>
      <c r="T3746" t="s">
        <v>36</v>
      </c>
      <c r="U3746" t="s">
        <v>37</v>
      </c>
      <c r="V3746" t="s">
        <v>15180</v>
      </c>
    </row>
    <row r="3747" spans="2:27" x14ac:dyDescent="0.35">
      <c r="B3747">
        <v>3896</v>
      </c>
      <c r="C3747" t="s">
        <v>13409</v>
      </c>
      <c r="D3747" t="s">
        <v>15181</v>
      </c>
      <c r="E3747" t="s">
        <v>15182</v>
      </c>
      <c r="F3747" t="s">
        <v>7</v>
      </c>
      <c r="H3747" t="s">
        <v>13412</v>
      </c>
      <c r="K3747" t="s">
        <v>15183</v>
      </c>
      <c r="L3747" t="s">
        <v>32</v>
      </c>
      <c r="M3747" t="s">
        <v>15184</v>
      </c>
      <c r="N3747" t="s">
        <v>473</v>
      </c>
      <c r="P3747" t="s">
        <v>47</v>
      </c>
      <c r="Q3747">
        <v>2018</v>
      </c>
      <c r="T3747" t="s">
        <v>36</v>
      </c>
      <c r="U3747" t="s">
        <v>37</v>
      </c>
      <c r="V3747" t="s">
        <v>15185</v>
      </c>
    </row>
    <row r="3748" spans="2:27" x14ac:dyDescent="0.35">
      <c r="B3748">
        <v>3897</v>
      </c>
      <c r="C3748" t="s">
        <v>13409</v>
      </c>
      <c r="D3748" t="s">
        <v>15186</v>
      </c>
      <c r="E3748" t="s">
        <v>15187</v>
      </c>
      <c r="F3748" t="s">
        <v>7</v>
      </c>
      <c r="H3748" t="s">
        <v>13412</v>
      </c>
      <c r="K3748" t="s">
        <v>9689</v>
      </c>
      <c r="L3748" t="s">
        <v>2109</v>
      </c>
      <c r="M3748" t="s">
        <v>15188</v>
      </c>
      <c r="N3748" t="s">
        <v>140</v>
      </c>
      <c r="P3748" t="s">
        <v>47</v>
      </c>
      <c r="Q3748">
        <v>2000</v>
      </c>
      <c r="U3748" t="s">
        <v>37</v>
      </c>
      <c r="V3748" t="s">
        <v>15189</v>
      </c>
    </row>
    <row r="3749" spans="2:27" x14ac:dyDescent="0.35">
      <c r="B3749">
        <v>3898</v>
      </c>
      <c r="C3749" t="s">
        <v>13196</v>
      </c>
      <c r="D3749" t="s">
        <v>15190</v>
      </c>
      <c r="E3749" t="s">
        <v>15191</v>
      </c>
      <c r="F3749" t="s">
        <v>7</v>
      </c>
      <c r="H3749" t="s">
        <v>13199</v>
      </c>
      <c r="K3749" t="s">
        <v>15192</v>
      </c>
      <c r="L3749" t="s">
        <v>485</v>
      </c>
      <c r="M3749" t="s">
        <v>551</v>
      </c>
      <c r="N3749" t="s">
        <v>63</v>
      </c>
      <c r="P3749" t="s">
        <v>47</v>
      </c>
      <c r="Q3749">
        <v>2009</v>
      </c>
      <c r="U3749" t="s">
        <v>37</v>
      </c>
      <c r="V3749" t="s">
        <v>15193</v>
      </c>
    </row>
    <row r="3750" spans="2:27" x14ac:dyDescent="0.35">
      <c r="B3750">
        <v>3899</v>
      </c>
      <c r="C3750" t="s">
        <v>14750</v>
      </c>
      <c r="D3750" t="s">
        <v>15194</v>
      </c>
      <c r="E3750" t="s">
        <v>2183</v>
      </c>
      <c r="F3750" t="s">
        <v>7</v>
      </c>
      <c r="H3750" t="s">
        <v>14752</v>
      </c>
      <c r="K3750" t="s">
        <v>1605</v>
      </c>
      <c r="L3750" t="s">
        <v>44</v>
      </c>
      <c r="M3750" t="s">
        <v>551</v>
      </c>
      <c r="N3750" t="s">
        <v>14552</v>
      </c>
      <c r="P3750" t="s">
        <v>47</v>
      </c>
      <c r="Q3750">
        <v>2013</v>
      </c>
      <c r="T3750" t="s">
        <v>36</v>
      </c>
      <c r="U3750" t="s">
        <v>365</v>
      </c>
      <c r="V3750" t="s">
        <v>15195</v>
      </c>
    </row>
    <row r="3751" spans="2:27" x14ac:dyDescent="0.35">
      <c r="B3751">
        <v>3900</v>
      </c>
      <c r="C3751" t="s">
        <v>13483</v>
      </c>
      <c r="D3751" t="s">
        <v>15196</v>
      </c>
      <c r="E3751" t="s">
        <v>15197</v>
      </c>
      <c r="F3751" t="s">
        <v>7</v>
      </c>
      <c r="H3751" t="s">
        <v>13486</v>
      </c>
      <c r="K3751" t="s">
        <v>15055</v>
      </c>
      <c r="L3751" t="s">
        <v>32</v>
      </c>
      <c r="M3751" t="s">
        <v>1252</v>
      </c>
      <c r="N3751" t="s">
        <v>34</v>
      </c>
      <c r="P3751" t="s">
        <v>47</v>
      </c>
      <c r="Q3751">
        <v>2011</v>
      </c>
      <c r="U3751" t="s">
        <v>37</v>
      </c>
      <c r="V3751" t="s">
        <v>15198</v>
      </c>
    </row>
    <row r="3752" spans="2:27" x14ac:dyDescent="0.35">
      <c r="B3752">
        <v>3901</v>
      </c>
      <c r="C3752" t="s">
        <v>13210</v>
      </c>
      <c r="D3752" t="s">
        <v>15199</v>
      </c>
      <c r="E3752" t="s">
        <v>15200</v>
      </c>
      <c r="F3752" t="s">
        <v>7</v>
      </c>
      <c r="H3752" t="s">
        <v>13213</v>
      </c>
      <c r="K3752" t="s">
        <v>14593</v>
      </c>
      <c r="L3752" t="s">
        <v>32</v>
      </c>
      <c r="M3752" t="s">
        <v>15201</v>
      </c>
      <c r="N3752" t="s">
        <v>34</v>
      </c>
      <c r="P3752" t="s">
        <v>54</v>
      </c>
      <c r="Q3752">
        <v>1994</v>
      </c>
      <c r="T3752" t="s">
        <v>36</v>
      </c>
      <c r="U3752" t="s">
        <v>37</v>
      </c>
      <c r="V3752" t="s">
        <v>15202</v>
      </c>
    </row>
    <row r="3753" spans="2:27" x14ac:dyDescent="0.35">
      <c r="B3753">
        <v>3902</v>
      </c>
      <c r="C3753" t="s">
        <v>13133</v>
      </c>
      <c r="D3753" t="s">
        <v>15203</v>
      </c>
      <c r="E3753" t="s">
        <v>15204</v>
      </c>
      <c r="F3753" t="s">
        <v>7</v>
      </c>
      <c r="H3753" t="s">
        <v>13136</v>
      </c>
      <c r="K3753" t="s">
        <v>454</v>
      </c>
      <c r="L3753" t="s">
        <v>32</v>
      </c>
      <c r="N3753" t="s">
        <v>34</v>
      </c>
      <c r="P3753" t="s">
        <v>47</v>
      </c>
      <c r="Q3753">
        <v>2011</v>
      </c>
      <c r="U3753" t="s">
        <v>37</v>
      </c>
      <c r="V3753" t="s">
        <v>15205</v>
      </c>
    </row>
    <row r="3754" spans="2:27" x14ac:dyDescent="0.35">
      <c r="B3754">
        <v>3903</v>
      </c>
      <c r="C3754" t="s">
        <v>13409</v>
      </c>
      <c r="D3754" t="s">
        <v>15206</v>
      </c>
      <c r="E3754" t="s">
        <v>15207</v>
      </c>
      <c r="F3754" t="s">
        <v>7</v>
      </c>
      <c r="H3754" t="s">
        <v>13412</v>
      </c>
      <c r="K3754" t="s">
        <v>15208</v>
      </c>
      <c r="L3754" t="s">
        <v>32</v>
      </c>
      <c r="M3754" t="s">
        <v>15209</v>
      </c>
      <c r="N3754" t="s">
        <v>34</v>
      </c>
      <c r="P3754" t="s">
        <v>47</v>
      </c>
      <c r="Q3754">
        <v>2018</v>
      </c>
      <c r="T3754" t="s">
        <v>36</v>
      </c>
      <c r="U3754" t="s">
        <v>37</v>
      </c>
      <c r="V3754" t="s">
        <v>15210</v>
      </c>
    </row>
    <row r="3755" spans="2:27" x14ac:dyDescent="0.35">
      <c r="B3755">
        <v>3904</v>
      </c>
      <c r="C3755" t="s">
        <v>14367</v>
      </c>
      <c r="D3755" t="s">
        <v>15211</v>
      </c>
      <c r="E3755" t="s">
        <v>15212</v>
      </c>
      <c r="F3755" t="s">
        <v>7</v>
      </c>
      <c r="H3755" t="s">
        <v>14370</v>
      </c>
      <c r="K3755" t="s">
        <v>80</v>
      </c>
      <c r="L3755" t="s">
        <v>32</v>
      </c>
      <c r="N3755" t="s">
        <v>34</v>
      </c>
      <c r="P3755" t="s">
        <v>47</v>
      </c>
      <c r="Q3755">
        <v>2014</v>
      </c>
      <c r="U3755" t="s">
        <v>37</v>
      </c>
      <c r="V3755" t="s">
        <v>15213</v>
      </c>
    </row>
    <row r="3756" spans="2:27" x14ac:dyDescent="0.35">
      <c r="B3756">
        <v>3905</v>
      </c>
      <c r="C3756" t="s">
        <v>13317</v>
      </c>
      <c r="D3756" t="s">
        <v>15214</v>
      </c>
      <c r="E3756" t="s">
        <v>15215</v>
      </c>
      <c r="F3756" t="s">
        <v>7</v>
      </c>
      <c r="H3756" t="s">
        <v>13320</v>
      </c>
      <c r="K3756" t="s">
        <v>14593</v>
      </c>
      <c r="L3756" t="s">
        <v>32</v>
      </c>
      <c r="M3756" t="s">
        <v>15216</v>
      </c>
      <c r="N3756" t="s">
        <v>34</v>
      </c>
      <c r="P3756" t="s">
        <v>36</v>
      </c>
      <c r="Q3756">
        <v>1998</v>
      </c>
      <c r="T3756" t="s">
        <v>36</v>
      </c>
      <c r="U3756" t="s">
        <v>37</v>
      </c>
      <c r="V3756" t="s">
        <v>15217</v>
      </c>
    </row>
    <row r="3757" spans="2:27" x14ac:dyDescent="0.35">
      <c r="B3757">
        <v>3906</v>
      </c>
      <c r="C3757" t="s">
        <v>13210</v>
      </c>
      <c r="D3757" t="s">
        <v>15218</v>
      </c>
      <c r="E3757" t="s">
        <v>15219</v>
      </c>
      <c r="F3757" t="s">
        <v>7</v>
      </c>
      <c r="H3757" t="s">
        <v>13213</v>
      </c>
      <c r="K3757" t="s">
        <v>80</v>
      </c>
      <c r="L3757" t="s">
        <v>32</v>
      </c>
      <c r="M3757" t="s">
        <v>15220</v>
      </c>
      <c r="N3757" t="s">
        <v>34</v>
      </c>
      <c r="P3757" t="s">
        <v>54</v>
      </c>
      <c r="Q3757">
        <v>1999</v>
      </c>
      <c r="T3757" t="s">
        <v>36</v>
      </c>
      <c r="U3757" t="s">
        <v>37</v>
      </c>
      <c r="V3757" t="s">
        <v>15221</v>
      </c>
    </row>
    <row r="3758" spans="2:27" x14ac:dyDescent="0.35">
      <c r="B3758">
        <v>3907</v>
      </c>
      <c r="C3758" t="s">
        <v>13156</v>
      </c>
      <c r="D3758" t="s">
        <v>15222</v>
      </c>
      <c r="E3758" t="s">
        <v>15223</v>
      </c>
      <c r="F3758" t="s">
        <v>7</v>
      </c>
      <c r="H3758" t="s">
        <v>13159</v>
      </c>
      <c r="K3758" t="s">
        <v>15224</v>
      </c>
      <c r="L3758" t="s">
        <v>363</v>
      </c>
      <c r="M3758" t="s">
        <v>15225</v>
      </c>
      <c r="N3758" t="s">
        <v>134</v>
      </c>
      <c r="P3758" t="s">
        <v>54</v>
      </c>
      <c r="Q3758">
        <v>2009</v>
      </c>
      <c r="R3758">
        <v>2010</v>
      </c>
      <c r="S3758">
        <v>2015</v>
      </c>
      <c r="T3758" t="s">
        <v>36</v>
      </c>
      <c r="U3758" t="s">
        <v>37</v>
      </c>
      <c r="V3758" t="s">
        <v>15226</v>
      </c>
      <c r="W3758" t="s">
        <v>2923</v>
      </c>
      <c r="X3758" t="s">
        <v>8268</v>
      </c>
      <c r="Y3758">
        <v>5000</v>
      </c>
      <c r="AA3758">
        <v>2015</v>
      </c>
    </row>
    <row r="3759" spans="2:27" x14ac:dyDescent="0.35">
      <c r="B3759">
        <v>3908</v>
      </c>
      <c r="C3759" t="s">
        <v>13554</v>
      </c>
      <c r="D3759" t="s">
        <v>15227</v>
      </c>
      <c r="E3759" t="s">
        <v>15228</v>
      </c>
      <c r="F3759" t="s">
        <v>7</v>
      </c>
      <c r="H3759" t="s">
        <v>13557</v>
      </c>
      <c r="K3759" t="s">
        <v>13682</v>
      </c>
      <c r="L3759" t="s">
        <v>44</v>
      </c>
      <c r="M3759" t="s">
        <v>15229</v>
      </c>
      <c r="N3759" t="s">
        <v>134</v>
      </c>
      <c r="P3759" t="s">
        <v>47</v>
      </c>
      <c r="Q3759">
        <v>2014</v>
      </c>
      <c r="T3759" t="s">
        <v>36</v>
      </c>
      <c r="U3759" t="s">
        <v>365</v>
      </c>
      <c r="V3759" t="s">
        <v>15230</v>
      </c>
    </row>
    <row r="3760" spans="2:27" x14ac:dyDescent="0.35">
      <c r="B3760">
        <v>3909</v>
      </c>
      <c r="C3760" t="s">
        <v>13697</v>
      </c>
      <c r="D3760" t="s">
        <v>15231</v>
      </c>
      <c r="E3760" t="s">
        <v>15232</v>
      </c>
      <c r="F3760" t="s">
        <v>7</v>
      </c>
      <c r="H3760" t="s">
        <v>13700</v>
      </c>
      <c r="K3760" t="s">
        <v>13340</v>
      </c>
      <c r="L3760" t="s">
        <v>44</v>
      </c>
      <c r="M3760" t="s">
        <v>551</v>
      </c>
      <c r="N3760" t="s">
        <v>2102</v>
      </c>
      <c r="P3760" t="s">
        <v>47</v>
      </c>
      <c r="Q3760">
        <v>2013</v>
      </c>
      <c r="U3760" t="s">
        <v>37</v>
      </c>
      <c r="V3760" t="s">
        <v>15233</v>
      </c>
    </row>
    <row r="3761" spans="2:22" x14ac:dyDescent="0.35">
      <c r="B3761">
        <v>3910</v>
      </c>
      <c r="C3761" t="s">
        <v>13189</v>
      </c>
      <c r="D3761" t="s">
        <v>15234</v>
      </c>
      <c r="E3761" t="s">
        <v>15235</v>
      </c>
      <c r="F3761" t="s">
        <v>7</v>
      </c>
      <c r="H3761" t="s">
        <v>13192</v>
      </c>
      <c r="K3761" t="s">
        <v>15236</v>
      </c>
      <c r="L3761" t="s">
        <v>202</v>
      </c>
      <c r="N3761" t="s">
        <v>53</v>
      </c>
      <c r="P3761" t="s">
        <v>47</v>
      </c>
      <c r="Q3761">
        <v>2009</v>
      </c>
      <c r="T3761" t="s">
        <v>36</v>
      </c>
      <c r="U3761" t="s">
        <v>37</v>
      </c>
      <c r="V3761" t="s">
        <v>15237</v>
      </c>
    </row>
    <row r="3762" spans="2:22" x14ac:dyDescent="0.35">
      <c r="B3762">
        <v>3911</v>
      </c>
      <c r="C3762" t="s">
        <v>13147</v>
      </c>
      <c r="D3762" t="s">
        <v>15238</v>
      </c>
      <c r="E3762" t="s">
        <v>15239</v>
      </c>
      <c r="F3762" t="s">
        <v>7</v>
      </c>
      <c r="H3762" t="s">
        <v>13150</v>
      </c>
      <c r="K3762" t="s">
        <v>2414</v>
      </c>
      <c r="L3762" t="s">
        <v>32</v>
      </c>
      <c r="M3762" t="s">
        <v>551</v>
      </c>
      <c r="N3762" t="s">
        <v>34</v>
      </c>
      <c r="P3762" t="s">
        <v>47</v>
      </c>
      <c r="Q3762">
        <v>2007</v>
      </c>
      <c r="U3762" t="s">
        <v>37</v>
      </c>
      <c r="V3762" t="s">
        <v>15240</v>
      </c>
    </row>
    <row r="3763" spans="2:22" x14ac:dyDescent="0.35">
      <c r="B3763">
        <v>3912</v>
      </c>
      <c r="C3763" t="s">
        <v>13176</v>
      </c>
      <c r="D3763" t="s">
        <v>15241</v>
      </c>
      <c r="E3763" t="s">
        <v>15242</v>
      </c>
      <c r="F3763" t="s">
        <v>7</v>
      </c>
      <c r="H3763" t="s">
        <v>13179</v>
      </c>
      <c r="K3763" t="s">
        <v>3178</v>
      </c>
      <c r="L3763" t="s">
        <v>258</v>
      </c>
      <c r="M3763" t="s">
        <v>15243</v>
      </c>
      <c r="N3763" t="s">
        <v>63</v>
      </c>
      <c r="P3763" t="s">
        <v>47</v>
      </c>
      <c r="Q3763">
        <v>2018</v>
      </c>
      <c r="T3763" t="s">
        <v>36</v>
      </c>
      <c r="U3763" t="s">
        <v>37</v>
      </c>
      <c r="V3763" t="s">
        <v>13181</v>
      </c>
    </row>
    <row r="3764" spans="2:22" x14ac:dyDescent="0.35">
      <c r="B3764">
        <v>3913</v>
      </c>
      <c r="C3764" t="s">
        <v>15244</v>
      </c>
      <c r="D3764" t="s">
        <v>15245</v>
      </c>
      <c r="E3764" t="s">
        <v>15246</v>
      </c>
      <c r="F3764" t="s">
        <v>7</v>
      </c>
      <c r="H3764" t="s">
        <v>15247</v>
      </c>
      <c r="K3764" t="s">
        <v>648</v>
      </c>
      <c r="L3764" t="s">
        <v>44</v>
      </c>
      <c r="M3764" t="s">
        <v>1252</v>
      </c>
      <c r="N3764" t="s">
        <v>2102</v>
      </c>
      <c r="P3764" t="s">
        <v>47</v>
      </c>
      <c r="Q3764">
        <v>2013</v>
      </c>
      <c r="U3764" t="s">
        <v>37</v>
      </c>
      <c r="V3764" t="s">
        <v>15248</v>
      </c>
    </row>
    <row r="3765" spans="2:22" x14ac:dyDescent="0.35">
      <c r="B3765">
        <v>3914</v>
      </c>
      <c r="C3765" t="s">
        <v>15249</v>
      </c>
      <c r="D3765" t="s">
        <v>15250</v>
      </c>
      <c r="E3765" t="s">
        <v>15251</v>
      </c>
      <c r="F3765" t="s">
        <v>7</v>
      </c>
      <c r="H3765" t="s">
        <v>15252</v>
      </c>
      <c r="K3765" t="s">
        <v>13167</v>
      </c>
      <c r="L3765" t="s">
        <v>32</v>
      </c>
      <c r="M3765" t="s">
        <v>15253</v>
      </c>
      <c r="N3765" t="s">
        <v>34</v>
      </c>
      <c r="P3765" t="s">
        <v>54</v>
      </c>
      <c r="Q3765">
        <v>2014</v>
      </c>
      <c r="S3765">
        <f>2020</f>
        <v>2020</v>
      </c>
      <c r="T3765" t="s">
        <v>36</v>
      </c>
      <c r="U3765" t="s">
        <v>15254</v>
      </c>
      <c r="V3765" t="s">
        <v>15255</v>
      </c>
    </row>
    <row r="3766" spans="2:22" x14ac:dyDescent="0.35">
      <c r="B3766">
        <v>3915</v>
      </c>
      <c r="C3766" t="s">
        <v>13204</v>
      </c>
      <c r="D3766" t="s">
        <v>15256</v>
      </c>
      <c r="E3766" t="s">
        <v>15257</v>
      </c>
      <c r="F3766" t="s">
        <v>273</v>
      </c>
      <c r="H3766" t="s">
        <v>13207</v>
      </c>
      <c r="I3766" t="s">
        <v>13607</v>
      </c>
      <c r="K3766" t="s">
        <v>745</v>
      </c>
      <c r="L3766" t="s">
        <v>61</v>
      </c>
      <c r="M3766" t="s">
        <v>15258</v>
      </c>
      <c r="N3766" t="s">
        <v>63</v>
      </c>
      <c r="P3766" t="s">
        <v>47</v>
      </c>
      <c r="Q3766">
        <v>2011</v>
      </c>
      <c r="T3766" t="s">
        <v>36</v>
      </c>
      <c r="U3766" t="s">
        <v>37</v>
      </c>
      <c r="V3766" t="s">
        <v>15259</v>
      </c>
    </row>
    <row r="3767" spans="2:22" x14ac:dyDescent="0.35">
      <c r="B3767">
        <v>3916</v>
      </c>
      <c r="C3767" t="s">
        <v>13453</v>
      </c>
      <c r="D3767" s="1" t="s">
        <v>15260</v>
      </c>
      <c r="E3767" t="s">
        <v>15261</v>
      </c>
      <c r="F3767" t="s">
        <v>7</v>
      </c>
      <c r="H3767" t="s">
        <v>13456</v>
      </c>
      <c r="K3767" t="s">
        <v>987</v>
      </c>
      <c r="L3767" t="s">
        <v>294</v>
      </c>
      <c r="M3767" t="s">
        <v>15262</v>
      </c>
      <c r="N3767" t="s">
        <v>117</v>
      </c>
      <c r="P3767" t="s">
        <v>54</v>
      </c>
      <c r="Q3767">
        <v>2009</v>
      </c>
      <c r="T3767" t="s">
        <v>36</v>
      </c>
      <c r="U3767" t="s">
        <v>37</v>
      </c>
      <c r="V3767" t="s">
        <v>15263</v>
      </c>
    </row>
    <row r="3768" spans="2:22" x14ac:dyDescent="0.35">
      <c r="B3768">
        <v>3917</v>
      </c>
      <c r="C3768" t="s">
        <v>13300</v>
      </c>
      <c r="D3768" t="s">
        <v>15264</v>
      </c>
      <c r="E3768" t="s">
        <v>15265</v>
      </c>
      <c r="F3768" t="s">
        <v>7</v>
      </c>
      <c r="H3768" t="s">
        <v>13303</v>
      </c>
      <c r="K3768" t="s">
        <v>265</v>
      </c>
      <c r="L3768" t="s">
        <v>44</v>
      </c>
      <c r="M3768" t="s">
        <v>551</v>
      </c>
      <c r="N3768" t="s">
        <v>36</v>
      </c>
      <c r="P3768" t="s">
        <v>47</v>
      </c>
      <c r="Q3768">
        <v>2010</v>
      </c>
      <c r="U3768" t="s">
        <v>1521</v>
      </c>
      <c r="V3768" t="s">
        <v>15266</v>
      </c>
    </row>
    <row r="3769" spans="2:22" x14ac:dyDescent="0.35">
      <c r="B3769">
        <v>3918</v>
      </c>
      <c r="C3769" t="s">
        <v>13409</v>
      </c>
      <c r="D3769" t="s">
        <v>15267</v>
      </c>
      <c r="E3769" t="s">
        <v>15268</v>
      </c>
      <c r="F3769" t="s">
        <v>7</v>
      </c>
      <c r="H3769" t="s">
        <v>13412</v>
      </c>
      <c r="K3769" t="s">
        <v>265</v>
      </c>
      <c r="L3769" t="s">
        <v>543</v>
      </c>
      <c r="M3769" t="s">
        <v>551</v>
      </c>
      <c r="N3769" t="s">
        <v>532</v>
      </c>
      <c r="P3769" t="s">
        <v>47</v>
      </c>
      <c r="Q3769">
        <v>1993</v>
      </c>
      <c r="U3769" t="s">
        <v>37</v>
      </c>
      <c r="V3769" t="s">
        <v>15269</v>
      </c>
    </row>
    <row r="3770" spans="2:22" x14ac:dyDescent="0.35">
      <c r="B3770">
        <v>3919</v>
      </c>
      <c r="C3770" t="s">
        <v>13520</v>
      </c>
      <c r="D3770" t="s">
        <v>15270</v>
      </c>
      <c r="E3770" t="s">
        <v>15271</v>
      </c>
      <c r="F3770" t="s">
        <v>7</v>
      </c>
      <c r="H3770" t="s">
        <v>13523</v>
      </c>
      <c r="K3770" t="s">
        <v>265</v>
      </c>
      <c r="L3770" t="s">
        <v>543</v>
      </c>
      <c r="M3770" t="s">
        <v>551</v>
      </c>
      <c r="N3770" t="s">
        <v>532</v>
      </c>
      <c r="P3770" t="s">
        <v>47</v>
      </c>
      <c r="Q3770">
        <v>1996</v>
      </c>
      <c r="U3770" t="s">
        <v>37</v>
      </c>
      <c r="V3770" t="s">
        <v>15272</v>
      </c>
    </row>
    <row r="3771" spans="2:22" x14ac:dyDescent="0.35">
      <c r="B3771">
        <v>3920</v>
      </c>
      <c r="C3771" t="s">
        <v>15074</v>
      </c>
      <c r="D3771" t="s">
        <v>15273</v>
      </c>
      <c r="E3771" t="s">
        <v>15274</v>
      </c>
      <c r="F3771" t="s">
        <v>7</v>
      </c>
      <c r="H3771" t="s">
        <v>15077</v>
      </c>
      <c r="K3771" t="s">
        <v>265</v>
      </c>
      <c r="L3771" t="s">
        <v>543</v>
      </c>
      <c r="M3771" t="s">
        <v>551</v>
      </c>
      <c r="N3771" t="s">
        <v>532</v>
      </c>
      <c r="P3771" t="s">
        <v>47</v>
      </c>
      <c r="Q3771">
        <v>1996</v>
      </c>
      <c r="U3771" t="s">
        <v>37</v>
      </c>
      <c r="V3771" t="s">
        <v>15275</v>
      </c>
    </row>
    <row r="3772" spans="2:22" x14ac:dyDescent="0.35">
      <c r="B3772">
        <v>3921</v>
      </c>
      <c r="C3772" t="s">
        <v>13409</v>
      </c>
      <c r="D3772" t="s">
        <v>15276</v>
      </c>
      <c r="E3772" t="s">
        <v>15277</v>
      </c>
      <c r="F3772" t="s">
        <v>7</v>
      </c>
      <c r="H3772" t="s">
        <v>13412</v>
      </c>
      <c r="K3772" t="s">
        <v>265</v>
      </c>
      <c r="L3772" t="s">
        <v>187</v>
      </c>
      <c r="M3772" t="s">
        <v>15278</v>
      </c>
      <c r="N3772" t="s">
        <v>532</v>
      </c>
      <c r="P3772" t="s">
        <v>47</v>
      </c>
      <c r="Q3772">
        <v>2013</v>
      </c>
      <c r="T3772" t="s">
        <v>36</v>
      </c>
      <c r="U3772" t="s">
        <v>37</v>
      </c>
      <c r="V3772" t="s">
        <v>15279</v>
      </c>
    </row>
    <row r="3773" spans="2:22" x14ac:dyDescent="0.35">
      <c r="B3773">
        <v>3922</v>
      </c>
      <c r="C3773" t="s">
        <v>13499</v>
      </c>
      <c r="D3773" t="s">
        <v>15280</v>
      </c>
      <c r="E3773" t="s">
        <v>15281</v>
      </c>
      <c r="F3773" t="s">
        <v>7</v>
      </c>
      <c r="H3773" t="s">
        <v>13502</v>
      </c>
      <c r="K3773" t="s">
        <v>15282</v>
      </c>
      <c r="L3773" t="s">
        <v>187</v>
      </c>
      <c r="M3773" t="s">
        <v>15283</v>
      </c>
      <c r="N3773" t="s">
        <v>532</v>
      </c>
      <c r="P3773" t="s">
        <v>47</v>
      </c>
      <c r="Q3773">
        <v>1995</v>
      </c>
      <c r="T3773" t="s">
        <v>36</v>
      </c>
      <c r="U3773" t="s">
        <v>2552</v>
      </c>
      <c r="V3773" t="s">
        <v>15284</v>
      </c>
    </row>
    <row r="3774" spans="2:22" x14ac:dyDescent="0.35">
      <c r="B3774">
        <v>3923</v>
      </c>
      <c r="C3774" t="s">
        <v>13380</v>
      </c>
      <c r="D3774" t="s">
        <v>15285</v>
      </c>
      <c r="E3774" t="s">
        <v>15286</v>
      </c>
      <c r="F3774" t="s">
        <v>7</v>
      </c>
      <c r="H3774" t="s">
        <v>13383</v>
      </c>
      <c r="K3774" t="s">
        <v>43</v>
      </c>
      <c r="L3774" t="s">
        <v>187</v>
      </c>
      <c r="M3774" t="s">
        <v>15287</v>
      </c>
      <c r="N3774" t="s">
        <v>532</v>
      </c>
      <c r="P3774" t="s">
        <v>47</v>
      </c>
      <c r="Q3774">
        <v>2015</v>
      </c>
      <c r="R3774">
        <v>2015</v>
      </c>
      <c r="T3774" t="s">
        <v>36</v>
      </c>
      <c r="U3774" t="s">
        <v>2552</v>
      </c>
      <c r="V3774" t="s">
        <v>15288</v>
      </c>
    </row>
    <row r="3775" spans="2:22" x14ac:dyDescent="0.35">
      <c r="B3775">
        <v>3924</v>
      </c>
      <c r="C3775" t="s">
        <v>13421</v>
      </c>
      <c r="D3775" t="s">
        <v>15289</v>
      </c>
      <c r="E3775" t="s">
        <v>15290</v>
      </c>
      <c r="F3775" t="s">
        <v>7</v>
      </c>
      <c r="H3775" t="s">
        <v>13424</v>
      </c>
      <c r="K3775" t="s">
        <v>265</v>
      </c>
      <c r="L3775" t="s">
        <v>543</v>
      </c>
      <c r="M3775" t="s">
        <v>551</v>
      </c>
      <c r="N3775" t="s">
        <v>532</v>
      </c>
      <c r="P3775" t="s">
        <v>47</v>
      </c>
      <c r="Q3775">
        <v>2011</v>
      </c>
      <c r="U3775" t="s">
        <v>37</v>
      </c>
      <c r="V3775" t="s">
        <v>15291</v>
      </c>
    </row>
    <row r="3776" spans="2:22" x14ac:dyDescent="0.35">
      <c r="B3776">
        <v>3925</v>
      </c>
      <c r="C3776" t="s">
        <v>14269</v>
      </c>
      <c r="D3776" t="s">
        <v>15292</v>
      </c>
      <c r="E3776" t="s">
        <v>15293</v>
      </c>
      <c r="F3776" t="s">
        <v>7</v>
      </c>
      <c r="H3776" t="s">
        <v>14272</v>
      </c>
      <c r="K3776" t="s">
        <v>265</v>
      </c>
      <c r="L3776" t="s">
        <v>543</v>
      </c>
      <c r="M3776" t="s">
        <v>551</v>
      </c>
      <c r="N3776" t="s">
        <v>532</v>
      </c>
      <c r="P3776" t="s">
        <v>47</v>
      </c>
      <c r="Q3776">
        <v>2000</v>
      </c>
      <c r="U3776" t="s">
        <v>37</v>
      </c>
      <c r="V3776" t="s">
        <v>15294</v>
      </c>
    </row>
    <row r="3777" spans="2:22" x14ac:dyDescent="0.35">
      <c r="B3777">
        <v>3926</v>
      </c>
      <c r="C3777" t="s">
        <v>13831</v>
      </c>
      <c r="D3777" t="s">
        <v>15295</v>
      </c>
      <c r="E3777" t="s">
        <v>15296</v>
      </c>
      <c r="F3777" t="s">
        <v>7</v>
      </c>
      <c r="H3777" t="s">
        <v>13833</v>
      </c>
      <c r="K3777" t="s">
        <v>265</v>
      </c>
      <c r="L3777" t="s">
        <v>187</v>
      </c>
      <c r="M3777" t="s">
        <v>15297</v>
      </c>
      <c r="N3777" t="s">
        <v>532</v>
      </c>
      <c r="P3777" t="s">
        <v>47</v>
      </c>
      <c r="Q3777">
        <v>2016</v>
      </c>
      <c r="T3777" t="s">
        <v>36</v>
      </c>
      <c r="U3777" t="s">
        <v>2552</v>
      </c>
      <c r="V3777" t="s">
        <v>15298</v>
      </c>
    </row>
    <row r="3778" spans="2:22" x14ac:dyDescent="0.35">
      <c r="B3778">
        <v>3927</v>
      </c>
      <c r="C3778" t="s">
        <v>13702</v>
      </c>
      <c r="D3778" t="s">
        <v>15299</v>
      </c>
      <c r="E3778" t="s">
        <v>15300</v>
      </c>
      <c r="F3778" t="s">
        <v>7</v>
      </c>
      <c r="H3778" t="s">
        <v>13705</v>
      </c>
      <c r="K3778" t="s">
        <v>265</v>
      </c>
      <c r="L3778" t="s">
        <v>543</v>
      </c>
      <c r="M3778" t="s">
        <v>551</v>
      </c>
      <c r="N3778" t="s">
        <v>532</v>
      </c>
      <c r="P3778" t="s">
        <v>47</v>
      </c>
      <c r="Q3778">
        <v>2004</v>
      </c>
      <c r="U3778" t="s">
        <v>37</v>
      </c>
      <c r="V3778" t="s">
        <v>15301</v>
      </c>
    </row>
    <row r="3779" spans="2:22" x14ac:dyDescent="0.35">
      <c r="B3779">
        <v>3928</v>
      </c>
      <c r="C3779" t="s">
        <v>14147</v>
      </c>
      <c r="D3779" t="s">
        <v>15302</v>
      </c>
      <c r="E3779" t="s">
        <v>15303</v>
      </c>
      <c r="F3779" t="s">
        <v>7</v>
      </c>
      <c r="H3779" t="s">
        <v>14150</v>
      </c>
      <c r="K3779" t="s">
        <v>265</v>
      </c>
      <c r="L3779" t="s">
        <v>44</v>
      </c>
      <c r="M3779" t="s">
        <v>551</v>
      </c>
      <c r="N3779" t="s">
        <v>2102</v>
      </c>
      <c r="P3779" t="s">
        <v>47</v>
      </c>
      <c r="Q3779">
        <v>2014</v>
      </c>
      <c r="U3779" t="s">
        <v>37</v>
      </c>
      <c r="V3779" t="s">
        <v>15304</v>
      </c>
    </row>
    <row r="3780" spans="2:22" x14ac:dyDescent="0.35">
      <c r="B3780">
        <v>3929</v>
      </c>
      <c r="C3780" t="s">
        <v>13380</v>
      </c>
      <c r="D3780" t="s">
        <v>15305</v>
      </c>
      <c r="E3780" t="s">
        <v>15306</v>
      </c>
      <c r="F3780" t="s">
        <v>7</v>
      </c>
      <c r="H3780" t="s">
        <v>13383</v>
      </c>
      <c r="K3780" t="s">
        <v>43</v>
      </c>
      <c r="L3780" t="s">
        <v>44</v>
      </c>
      <c r="M3780" t="s">
        <v>15307</v>
      </c>
      <c r="N3780" t="s">
        <v>532</v>
      </c>
      <c r="P3780" t="s">
        <v>47</v>
      </c>
      <c r="Q3780">
        <v>2018</v>
      </c>
      <c r="T3780" t="s">
        <v>36</v>
      </c>
      <c r="U3780" t="s">
        <v>37</v>
      </c>
      <c r="V3780" t="s">
        <v>15308</v>
      </c>
    </row>
    <row r="3781" spans="2:22" x14ac:dyDescent="0.35">
      <c r="B3781">
        <v>3930</v>
      </c>
      <c r="C3781" t="s">
        <v>13416</v>
      </c>
      <c r="D3781" t="s">
        <v>15309</v>
      </c>
      <c r="E3781" t="s">
        <v>15310</v>
      </c>
      <c r="F3781" t="s">
        <v>7</v>
      </c>
      <c r="H3781" t="s">
        <v>13419</v>
      </c>
      <c r="K3781" t="s">
        <v>265</v>
      </c>
      <c r="L3781" t="s">
        <v>44</v>
      </c>
      <c r="M3781" t="s">
        <v>1252</v>
      </c>
      <c r="N3781" t="s">
        <v>2102</v>
      </c>
      <c r="P3781" t="s">
        <v>47</v>
      </c>
      <c r="Q3781">
        <v>2010</v>
      </c>
      <c r="U3781" t="s">
        <v>37</v>
      </c>
      <c r="V3781" t="s">
        <v>15311</v>
      </c>
    </row>
    <row r="3782" spans="2:22" x14ac:dyDescent="0.35">
      <c r="B3782">
        <v>3931</v>
      </c>
      <c r="C3782" t="s">
        <v>13439</v>
      </c>
      <c r="D3782" t="s">
        <v>15312</v>
      </c>
      <c r="E3782" t="s">
        <v>15313</v>
      </c>
      <c r="F3782" t="s">
        <v>7</v>
      </c>
      <c r="H3782" t="s">
        <v>13442</v>
      </c>
      <c r="K3782" t="s">
        <v>8727</v>
      </c>
      <c r="L3782" t="s">
        <v>32</v>
      </c>
      <c r="M3782" t="s">
        <v>15314</v>
      </c>
      <c r="N3782" t="s">
        <v>34</v>
      </c>
      <c r="P3782" t="s">
        <v>47</v>
      </c>
      <c r="Q3782">
        <v>2013</v>
      </c>
      <c r="U3782" t="s">
        <v>37</v>
      </c>
      <c r="V3782" t="s">
        <v>15315</v>
      </c>
    </row>
    <row r="3783" spans="2:22" x14ac:dyDescent="0.35">
      <c r="B3783">
        <v>3932</v>
      </c>
      <c r="C3783" t="s">
        <v>13812</v>
      </c>
      <c r="D3783" t="s">
        <v>15316</v>
      </c>
      <c r="E3783" t="s">
        <v>15317</v>
      </c>
      <c r="F3783" t="s">
        <v>7</v>
      </c>
      <c r="H3783" t="s">
        <v>13815</v>
      </c>
      <c r="K3783" t="s">
        <v>8174</v>
      </c>
      <c r="L3783" t="s">
        <v>44</v>
      </c>
      <c r="M3783" t="s">
        <v>15318</v>
      </c>
      <c r="N3783" t="s">
        <v>13707</v>
      </c>
      <c r="P3783" t="s">
        <v>47</v>
      </c>
      <c r="Q3783">
        <v>2013</v>
      </c>
      <c r="T3783" t="s">
        <v>36</v>
      </c>
      <c r="U3783" t="s">
        <v>365</v>
      </c>
      <c r="V3783" t="s">
        <v>15319</v>
      </c>
    </row>
    <row r="3784" spans="2:22" x14ac:dyDescent="0.35">
      <c r="B3784">
        <v>3933</v>
      </c>
      <c r="C3784" t="s">
        <v>13176</v>
      </c>
      <c r="D3784" t="s">
        <v>15320</v>
      </c>
      <c r="E3784" t="s">
        <v>15321</v>
      </c>
      <c r="F3784" t="s">
        <v>7</v>
      </c>
      <c r="H3784" t="s">
        <v>13179</v>
      </c>
      <c r="K3784" t="s">
        <v>469</v>
      </c>
      <c r="L3784" t="s">
        <v>258</v>
      </c>
      <c r="M3784" t="s">
        <v>15322</v>
      </c>
      <c r="N3784" t="s">
        <v>63</v>
      </c>
      <c r="P3784" t="s">
        <v>54</v>
      </c>
      <c r="Q3784">
        <v>1999</v>
      </c>
      <c r="R3784">
        <v>1999</v>
      </c>
      <c r="S3784">
        <v>2017</v>
      </c>
      <c r="T3784" t="s">
        <v>36</v>
      </c>
      <c r="U3784" t="s">
        <v>37</v>
      </c>
      <c r="V3784" t="s">
        <v>13181</v>
      </c>
    </row>
    <row r="3785" spans="2:22" x14ac:dyDescent="0.35">
      <c r="B3785">
        <v>3934</v>
      </c>
      <c r="C3785" t="s">
        <v>13196</v>
      </c>
      <c r="D3785" t="s">
        <v>15323</v>
      </c>
      <c r="E3785" t="s">
        <v>15324</v>
      </c>
      <c r="F3785" t="s">
        <v>7</v>
      </c>
      <c r="H3785" t="s">
        <v>13199</v>
      </c>
      <c r="K3785" t="s">
        <v>1663</v>
      </c>
      <c r="L3785" t="s">
        <v>258</v>
      </c>
      <c r="M3785" t="s">
        <v>15325</v>
      </c>
      <c r="N3785" t="s">
        <v>63</v>
      </c>
      <c r="P3785" t="s">
        <v>47</v>
      </c>
      <c r="Q3785">
        <v>2018</v>
      </c>
      <c r="S3785">
        <v>2021</v>
      </c>
      <c r="T3785" t="s">
        <v>36</v>
      </c>
      <c r="U3785" t="s">
        <v>37</v>
      </c>
      <c r="V3785" t="s">
        <v>15326</v>
      </c>
    </row>
    <row r="3786" spans="2:22" x14ac:dyDescent="0.35">
      <c r="B3786">
        <v>3935</v>
      </c>
      <c r="C3786" t="s">
        <v>13204</v>
      </c>
      <c r="D3786" t="s">
        <v>15327</v>
      </c>
      <c r="E3786" t="s">
        <v>15328</v>
      </c>
      <c r="F3786" t="s">
        <v>273</v>
      </c>
      <c r="H3786" t="s">
        <v>13207</v>
      </c>
      <c r="I3786" t="s">
        <v>13607</v>
      </c>
      <c r="K3786" t="s">
        <v>716</v>
      </c>
      <c r="L3786" t="s">
        <v>96</v>
      </c>
      <c r="M3786" t="s">
        <v>15329</v>
      </c>
      <c r="N3786" t="s">
        <v>630</v>
      </c>
      <c r="P3786" t="s">
        <v>47</v>
      </c>
      <c r="Q3786">
        <v>2010</v>
      </c>
      <c r="T3786" t="s">
        <v>36</v>
      </c>
      <c r="U3786" t="s">
        <v>37</v>
      </c>
      <c r="V3786" t="s">
        <v>15330</v>
      </c>
    </row>
    <row r="3787" spans="2:22" x14ac:dyDescent="0.35">
      <c r="B3787">
        <v>3936</v>
      </c>
      <c r="C3787" t="s">
        <v>13409</v>
      </c>
      <c r="D3787" t="s">
        <v>15331</v>
      </c>
      <c r="E3787" t="s">
        <v>15332</v>
      </c>
      <c r="F3787" t="s">
        <v>7</v>
      </c>
      <c r="H3787" t="s">
        <v>13412</v>
      </c>
      <c r="K3787" t="s">
        <v>2185</v>
      </c>
      <c r="L3787" t="s">
        <v>294</v>
      </c>
      <c r="M3787" t="s">
        <v>15333</v>
      </c>
      <c r="N3787" t="s">
        <v>53</v>
      </c>
      <c r="P3787" t="s">
        <v>54</v>
      </c>
      <c r="Q3787">
        <v>1996</v>
      </c>
      <c r="T3787" t="s">
        <v>36</v>
      </c>
      <c r="U3787" t="s">
        <v>37</v>
      </c>
      <c r="V3787" t="s">
        <v>15334</v>
      </c>
    </row>
    <row r="3788" spans="2:22" x14ac:dyDescent="0.35">
      <c r="B3788">
        <v>3937</v>
      </c>
      <c r="C3788" t="s">
        <v>13317</v>
      </c>
      <c r="D3788" t="s">
        <v>15335</v>
      </c>
      <c r="E3788" t="s">
        <v>15336</v>
      </c>
      <c r="F3788" t="s">
        <v>7</v>
      </c>
      <c r="H3788" t="s">
        <v>13320</v>
      </c>
      <c r="K3788" t="s">
        <v>15337</v>
      </c>
      <c r="L3788" t="s">
        <v>294</v>
      </c>
      <c r="M3788" t="s">
        <v>15338</v>
      </c>
      <c r="N3788" t="s">
        <v>117</v>
      </c>
      <c r="P3788" t="s">
        <v>47</v>
      </c>
      <c r="Q3788">
        <v>2002</v>
      </c>
      <c r="T3788" t="s">
        <v>36</v>
      </c>
      <c r="U3788" t="s">
        <v>37</v>
      </c>
      <c r="V3788" t="s">
        <v>15339</v>
      </c>
    </row>
    <row r="3789" spans="2:22" x14ac:dyDescent="0.35">
      <c r="B3789">
        <v>3938</v>
      </c>
      <c r="C3789" t="s">
        <v>13402</v>
      </c>
      <c r="D3789" t="s">
        <v>15340</v>
      </c>
      <c r="E3789" t="s">
        <v>15341</v>
      </c>
      <c r="F3789" t="s">
        <v>7</v>
      </c>
      <c r="H3789" t="s">
        <v>13405</v>
      </c>
      <c r="K3789" t="s">
        <v>1663</v>
      </c>
      <c r="L3789" t="s">
        <v>96</v>
      </c>
      <c r="N3789" t="s">
        <v>675</v>
      </c>
      <c r="P3789" t="s">
        <v>47</v>
      </c>
      <c r="Q3789">
        <v>2009</v>
      </c>
      <c r="R3789">
        <v>2009</v>
      </c>
      <c r="U3789" t="s">
        <v>37</v>
      </c>
      <c r="V3789" t="s">
        <v>15342</v>
      </c>
    </row>
    <row r="3790" spans="2:22" x14ac:dyDescent="0.35">
      <c r="B3790">
        <v>3939</v>
      </c>
      <c r="C3790" t="s">
        <v>13439</v>
      </c>
      <c r="D3790" t="s">
        <v>15343</v>
      </c>
      <c r="E3790" t="s">
        <v>15344</v>
      </c>
      <c r="F3790" t="s">
        <v>7</v>
      </c>
      <c r="H3790" t="s">
        <v>13442</v>
      </c>
      <c r="K3790" t="s">
        <v>1663</v>
      </c>
      <c r="L3790" t="s">
        <v>628</v>
      </c>
      <c r="N3790" t="s">
        <v>319</v>
      </c>
      <c r="P3790" t="s">
        <v>47</v>
      </c>
      <c r="Q3790">
        <v>2015</v>
      </c>
      <c r="R3790">
        <v>2015</v>
      </c>
      <c r="U3790" t="s">
        <v>37</v>
      </c>
      <c r="V3790" t="s">
        <v>15345</v>
      </c>
    </row>
    <row r="3791" spans="2:22" x14ac:dyDescent="0.35">
      <c r="B3791">
        <v>3940</v>
      </c>
      <c r="C3791" t="s">
        <v>13196</v>
      </c>
      <c r="D3791" t="s">
        <v>15346</v>
      </c>
      <c r="E3791" t="s">
        <v>15344</v>
      </c>
      <c r="F3791" t="s">
        <v>7</v>
      </c>
      <c r="H3791" t="s">
        <v>13199</v>
      </c>
      <c r="K3791" t="s">
        <v>15347</v>
      </c>
      <c r="L3791" t="s">
        <v>96</v>
      </c>
      <c r="M3791" t="s">
        <v>15348</v>
      </c>
      <c r="N3791" t="s">
        <v>675</v>
      </c>
      <c r="P3791" t="s">
        <v>47</v>
      </c>
      <c r="Q3791">
        <v>2015</v>
      </c>
      <c r="U3791" t="s">
        <v>37</v>
      </c>
      <c r="V3791" t="s">
        <v>15349</v>
      </c>
    </row>
    <row r="3792" spans="2:22" x14ac:dyDescent="0.35">
      <c r="B3792">
        <v>3941</v>
      </c>
      <c r="C3792" t="s">
        <v>14137</v>
      </c>
      <c r="D3792" t="s">
        <v>15350</v>
      </c>
      <c r="E3792" t="s">
        <v>15344</v>
      </c>
      <c r="F3792" t="s">
        <v>7</v>
      </c>
      <c r="H3792" t="s">
        <v>14140</v>
      </c>
      <c r="K3792" t="s">
        <v>1663</v>
      </c>
      <c r="L3792" t="s">
        <v>96</v>
      </c>
      <c r="N3792" t="s">
        <v>675</v>
      </c>
      <c r="P3792" t="s">
        <v>47</v>
      </c>
      <c r="Q3792">
        <v>2020</v>
      </c>
      <c r="U3792" t="s">
        <v>37</v>
      </c>
      <c r="V3792" t="s">
        <v>15351</v>
      </c>
    </row>
    <row r="3793" spans="2:27" x14ac:dyDescent="0.35">
      <c r="B3793">
        <v>3942</v>
      </c>
      <c r="C3793" t="s">
        <v>13170</v>
      </c>
      <c r="D3793" t="s">
        <v>15352</v>
      </c>
      <c r="E3793" t="s">
        <v>15353</v>
      </c>
      <c r="F3793" t="s">
        <v>7</v>
      </c>
      <c r="H3793" t="s">
        <v>13173</v>
      </c>
      <c r="K3793" t="s">
        <v>1663</v>
      </c>
      <c r="L3793" t="s">
        <v>628</v>
      </c>
      <c r="N3793" t="s">
        <v>675</v>
      </c>
      <c r="P3793" t="s">
        <v>47</v>
      </c>
      <c r="Q3793">
        <v>2016</v>
      </c>
      <c r="U3793" t="s">
        <v>37</v>
      </c>
      <c r="V3793" t="s">
        <v>15354</v>
      </c>
    </row>
    <row r="3794" spans="2:27" x14ac:dyDescent="0.35">
      <c r="B3794">
        <v>3943</v>
      </c>
      <c r="C3794" t="s">
        <v>13317</v>
      </c>
      <c r="D3794" t="s">
        <v>15355</v>
      </c>
      <c r="E3794" t="s">
        <v>15356</v>
      </c>
      <c r="F3794" t="s">
        <v>7</v>
      </c>
      <c r="H3794" t="s">
        <v>13320</v>
      </c>
      <c r="K3794" t="s">
        <v>15357</v>
      </c>
      <c r="L3794" t="s">
        <v>96</v>
      </c>
      <c r="M3794" t="s">
        <v>15358</v>
      </c>
      <c r="N3794" t="s">
        <v>117</v>
      </c>
      <c r="P3794" t="s">
        <v>54</v>
      </c>
      <c r="Q3794">
        <v>2000</v>
      </c>
      <c r="S3794">
        <v>2005</v>
      </c>
      <c r="T3794" t="s">
        <v>36</v>
      </c>
      <c r="U3794" t="s">
        <v>37</v>
      </c>
      <c r="V3794" t="s">
        <v>15359</v>
      </c>
    </row>
    <row r="3795" spans="2:27" x14ac:dyDescent="0.35">
      <c r="B3795">
        <v>3944</v>
      </c>
      <c r="C3795" t="s">
        <v>13488</v>
      </c>
      <c r="D3795" t="s">
        <v>15360</v>
      </c>
      <c r="E3795" t="s">
        <v>15361</v>
      </c>
      <c r="F3795" t="s">
        <v>7</v>
      </c>
      <c r="H3795" t="s">
        <v>13491</v>
      </c>
      <c r="K3795" t="s">
        <v>265</v>
      </c>
      <c r="L3795" t="s">
        <v>103</v>
      </c>
      <c r="M3795" t="s">
        <v>551</v>
      </c>
      <c r="N3795" t="s">
        <v>36</v>
      </c>
      <c r="P3795" t="s">
        <v>47</v>
      </c>
      <c r="Q3795">
        <v>2001</v>
      </c>
      <c r="U3795" t="s">
        <v>37</v>
      </c>
      <c r="V3795" t="s">
        <v>15362</v>
      </c>
    </row>
    <row r="3796" spans="2:27" x14ac:dyDescent="0.35">
      <c r="B3796">
        <v>3945</v>
      </c>
      <c r="C3796" t="s">
        <v>13702</v>
      </c>
      <c r="D3796" t="s">
        <v>15363</v>
      </c>
      <c r="E3796" t="s">
        <v>15364</v>
      </c>
      <c r="F3796" t="s">
        <v>7</v>
      </c>
      <c r="H3796" t="s">
        <v>13705</v>
      </c>
      <c r="K3796" t="s">
        <v>265</v>
      </c>
      <c r="L3796" t="s">
        <v>103</v>
      </c>
      <c r="M3796" t="s">
        <v>551</v>
      </c>
      <c r="N3796" t="s">
        <v>36</v>
      </c>
      <c r="P3796" t="s">
        <v>47</v>
      </c>
      <c r="Q3796">
        <v>2004</v>
      </c>
      <c r="U3796" t="s">
        <v>37</v>
      </c>
      <c r="V3796" t="s">
        <v>15365</v>
      </c>
    </row>
    <row r="3797" spans="2:27" x14ac:dyDescent="0.35">
      <c r="B3797">
        <v>3946</v>
      </c>
      <c r="C3797" t="s">
        <v>13210</v>
      </c>
      <c r="D3797" t="s">
        <v>15366</v>
      </c>
      <c r="E3797" t="s">
        <v>15367</v>
      </c>
      <c r="F3797" t="s">
        <v>7</v>
      </c>
      <c r="H3797" t="s">
        <v>13213</v>
      </c>
      <c r="K3797" t="s">
        <v>15368</v>
      </c>
      <c r="L3797" t="s">
        <v>32</v>
      </c>
      <c r="M3797" t="s">
        <v>15369</v>
      </c>
      <c r="N3797" t="s">
        <v>34</v>
      </c>
      <c r="P3797" t="s">
        <v>54</v>
      </c>
      <c r="Q3797">
        <v>1997</v>
      </c>
      <c r="T3797" t="s">
        <v>36</v>
      </c>
      <c r="U3797" t="s">
        <v>37</v>
      </c>
      <c r="V3797" t="s">
        <v>15370</v>
      </c>
    </row>
    <row r="3798" spans="2:27" x14ac:dyDescent="0.35">
      <c r="B3798">
        <v>3947</v>
      </c>
      <c r="C3798" t="s">
        <v>15371</v>
      </c>
      <c r="D3798" t="s">
        <v>15372</v>
      </c>
      <c r="E3798" t="s">
        <v>15373</v>
      </c>
      <c r="F3798" t="s">
        <v>7</v>
      </c>
      <c r="H3798" t="s">
        <v>15374</v>
      </c>
      <c r="K3798" t="s">
        <v>265</v>
      </c>
      <c r="L3798" t="s">
        <v>317</v>
      </c>
      <c r="M3798" t="s">
        <v>551</v>
      </c>
      <c r="N3798" t="s">
        <v>36</v>
      </c>
      <c r="P3798" t="s">
        <v>47</v>
      </c>
      <c r="Q3798">
        <v>2003</v>
      </c>
      <c r="U3798" t="s">
        <v>37</v>
      </c>
      <c r="V3798" t="s">
        <v>15375</v>
      </c>
    </row>
    <row r="3799" spans="2:27" x14ac:dyDescent="0.35">
      <c r="B3799">
        <v>3948</v>
      </c>
      <c r="C3799" t="s">
        <v>13453</v>
      </c>
      <c r="D3799" s="1" t="s">
        <v>15376</v>
      </c>
      <c r="E3799" t="s">
        <v>15377</v>
      </c>
      <c r="F3799" t="s">
        <v>7</v>
      </c>
      <c r="H3799" t="s">
        <v>13456</v>
      </c>
      <c r="K3799" t="s">
        <v>15378</v>
      </c>
      <c r="L3799" t="s">
        <v>44</v>
      </c>
      <c r="M3799" t="s">
        <v>15379</v>
      </c>
      <c r="N3799" t="s">
        <v>319</v>
      </c>
      <c r="P3799" t="s">
        <v>47</v>
      </c>
      <c r="Q3799">
        <v>1993</v>
      </c>
      <c r="T3799" t="s">
        <v>36</v>
      </c>
      <c r="U3799" t="s">
        <v>37</v>
      </c>
      <c r="V3799" t="s">
        <v>15380</v>
      </c>
    </row>
    <row r="3800" spans="2:27" x14ac:dyDescent="0.35">
      <c r="B3800">
        <v>3949</v>
      </c>
      <c r="C3800" t="s">
        <v>13380</v>
      </c>
      <c r="D3800" t="s">
        <v>15381</v>
      </c>
      <c r="E3800" t="s">
        <v>15382</v>
      </c>
      <c r="F3800" t="s">
        <v>7</v>
      </c>
      <c r="H3800" t="s">
        <v>13383</v>
      </c>
      <c r="K3800" t="s">
        <v>454</v>
      </c>
      <c r="L3800" t="s">
        <v>44</v>
      </c>
      <c r="M3800" t="s">
        <v>15383</v>
      </c>
      <c r="N3800" t="s">
        <v>532</v>
      </c>
      <c r="P3800" t="s">
        <v>47</v>
      </c>
      <c r="Q3800">
        <v>2005</v>
      </c>
      <c r="R3800">
        <v>2005</v>
      </c>
      <c r="T3800" t="s">
        <v>36</v>
      </c>
      <c r="U3800" t="s">
        <v>37</v>
      </c>
      <c r="V3800" t="s">
        <v>15384</v>
      </c>
    </row>
    <row r="3801" spans="2:27" x14ac:dyDescent="0.35">
      <c r="B3801">
        <v>3950</v>
      </c>
      <c r="C3801" t="s">
        <v>13156</v>
      </c>
      <c r="D3801" t="s">
        <v>15385</v>
      </c>
      <c r="E3801" t="s">
        <v>15386</v>
      </c>
      <c r="F3801" t="s">
        <v>7</v>
      </c>
      <c r="H3801" t="s">
        <v>13159</v>
      </c>
      <c r="K3801" t="s">
        <v>123</v>
      </c>
      <c r="L3801" t="s">
        <v>3449</v>
      </c>
      <c r="M3801" t="s">
        <v>1252</v>
      </c>
      <c r="N3801" t="s">
        <v>319</v>
      </c>
      <c r="P3801" t="s">
        <v>47</v>
      </c>
      <c r="Q3801">
        <v>2001</v>
      </c>
      <c r="U3801" t="s">
        <v>37</v>
      </c>
      <c r="V3801" t="s">
        <v>15387</v>
      </c>
    </row>
    <row r="3802" spans="2:27" x14ac:dyDescent="0.35">
      <c r="B3802">
        <v>3951</v>
      </c>
      <c r="C3802" t="s">
        <v>13453</v>
      </c>
      <c r="D3802" s="1" t="s">
        <v>15388</v>
      </c>
      <c r="E3802" t="s">
        <v>15389</v>
      </c>
      <c r="F3802" t="s">
        <v>7</v>
      </c>
      <c r="H3802" t="s">
        <v>13456</v>
      </c>
      <c r="K3802" t="s">
        <v>123</v>
      </c>
      <c r="L3802" t="s">
        <v>32</v>
      </c>
      <c r="M3802" t="s">
        <v>15390</v>
      </c>
      <c r="N3802" t="s">
        <v>34</v>
      </c>
      <c r="P3802" t="s">
        <v>47</v>
      </c>
      <c r="Q3802">
        <v>2017</v>
      </c>
      <c r="T3802" t="s">
        <v>36</v>
      </c>
      <c r="U3802" t="s">
        <v>37</v>
      </c>
      <c r="V3802" t="s">
        <v>15391</v>
      </c>
    </row>
    <row r="3803" spans="2:27" x14ac:dyDescent="0.35">
      <c r="B3803">
        <v>3952</v>
      </c>
      <c r="C3803" t="s">
        <v>14573</v>
      </c>
      <c r="D3803" t="s">
        <v>15392</v>
      </c>
      <c r="E3803" t="s">
        <v>15393</v>
      </c>
      <c r="F3803" t="s">
        <v>7</v>
      </c>
      <c r="H3803" t="s">
        <v>14576</v>
      </c>
      <c r="K3803" t="s">
        <v>265</v>
      </c>
      <c r="L3803" t="s">
        <v>44</v>
      </c>
      <c r="M3803" t="s">
        <v>1252</v>
      </c>
      <c r="N3803" t="s">
        <v>36</v>
      </c>
      <c r="P3803" t="s">
        <v>47</v>
      </c>
      <c r="Q3803">
        <v>2010</v>
      </c>
      <c r="U3803" t="s">
        <v>37</v>
      </c>
      <c r="V3803" t="s">
        <v>15394</v>
      </c>
    </row>
    <row r="3804" spans="2:27" x14ac:dyDescent="0.35">
      <c r="B3804">
        <v>3953</v>
      </c>
      <c r="C3804" t="s">
        <v>13534</v>
      </c>
      <c r="D3804" t="s">
        <v>15395</v>
      </c>
      <c r="E3804" t="s">
        <v>15396</v>
      </c>
      <c r="F3804" t="s">
        <v>7</v>
      </c>
      <c r="H3804" t="s">
        <v>13536</v>
      </c>
      <c r="K3804" t="s">
        <v>80</v>
      </c>
      <c r="L3804" t="s">
        <v>32</v>
      </c>
      <c r="M3804" t="s">
        <v>15397</v>
      </c>
      <c r="N3804" t="s">
        <v>53</v>
      </c>
      <c r="P3804" t="s">
        <v>47</v>
      </c>
      <c r="Q3804">
        <v>2013</v>
      </c>
      <c r="T3804" t="s">
        <v>36</v>
      </c>
      <c r="U3804" t="s">
        <v>37</v>
      </c>
      <c r="V3804" t="s">
        <v>15398</v>
      </c>
    </row>
    <row r="3805" spans="2:27" x14ac:dyDescent="0.35">
      <c r="B3805">
        <v>3954</v>
      </c>
      <c r="C3805" t="s">
        <v>13317</v>
      </c>
      <c r="D3805" t="s">
        <v>15399</v>
      </c>
      <c r="E3805" t="s">
        <v>15400</v>
      </c>
      <c r="F3805" t="s">
        <v>7</v>
      </c>
      <c r="H3805" t="s">
        <v>13320</v>
      </c>
      <c r="K3805" t="s">
        <v>15401</v>
      </c>
      <c r="L3805" t="s">
        <v>485</v>
      </c>
      <c r="M3805" t="s">
        <v>15402</v>
      </c>
      <c r="N3805" t="s">
        <v>63</v>
      </c>
      <c r="P3805" t="s">
        <v>47</v>
      </c>
      <c r="Q3805">
        <v>2011</v>
      </c>
      <c r="U3805" t="s">
        <v>37</v>
      </c>
      <c r="V3805" t="s">
        <v>13461</v>
      </c>
    </row>
    <row r="3806" spans="2:27" x14ac:dyDescent="0.35">
      <c r="B3806">
        <v>3955</v>
      </c>
      <c r="C3806" t="s">
        <v>13300</v>
      </c>
      <c r="D3806" t="s">
        <v>15403</v>
      </c>
      <c r="E3806" t="s">
        <v>15404</v>
      </c>
      <c r="F3806" t="s">
        <v>7</v>
      </c>
      <c r="H3806" t="s">
        <v>13303</v>
      </c>
      <c r="K3806" t="s">
        <v>15405</v>
      </c>
      <c r="L3806" t="s">
        <v>44</v>
      </c>
      <c r="M3806" t="s">
        <v>15406</v>
      </c>
      <c r="N3806" t="s">
        <v>53</v>
      </c>
      <c r="P3806" t="s">
        <v>54</v>
      </c>
      <c r="Q3806">
        <v>2010</v>
      </c>
      <c r="S3806">
        <f>2020</f>
        <v>2020</v>
      </c>
      <c r="T3806" t="s">
        <v>36</v>
      </c>
      <c r="U3806" t="s">
        <v>37</v>
      </c>
      <c r="V3806" t="s">
        <v>15407</v>
      </c>
      <c r="W3806" t="s">
        <v>15408</v>
      </c>
      <c r="X3806" t="s">
        <v>15409</v>
      </c>
      <c r="Y3806">
        <v>37000000000</v>
      </c>
      <c r="AA3806">
        <v>2020</v>
      </c>
    </row>
    <row r="3807" spans="2:27" x14ac:dyDescent="0.35">
      <c r="B3807">
        <v>3956</v>
      </c>
      <c r="C3807" t="s">
        <v>15410</v>
      </c>
      <c r="D3807" t="s">
        <v>15411</v>
      </c>
      <c r="E3807" t="s">
        <v>15412</v>
      </c>
      <c r="F3807" t="s">
        <v>7</v>
      </c>
      <c r="H3807" t="s">
        <v>15413</v>
      </c>
      <c r="K3807" t="s">
        <v>699</v>
      </c>
      <c r="L3807" t="s">
        <v>44</v>
      </c>
      <c r="M3807" t="s">
        <v>1252</v>
      </c>
      <c r="N3807" t="s">
        <v>2102</v>
      </c>
      <c r="P3807" t="s">
        <v>47</v>
      </c>
      <c r="Q3807">
        <v>2014</v>
      </c>
      <c r="U3807" t="s">
        <v>37</v>
      </c>
      <c r="V3807" t="s">
        <v>15414</v>
      </c>
    </row>
    <row r="3808" spans="2:27" x14ac:dyDescent="0.35">
      <c r="B3808">
        <v>3957</v>
      </c>
      <c r="C3808" t="s">
        <v>15410</v>
      </c>
      <c r="D3808" t="s">
        <v>15415</v>
      </c>
      <c r="E3808" t="s">
        <v>15416</v>
      </c>
      <c r="F3808" t="s">
        <v>7</v>
      </c>
      <c r="H3808" t="s">
        <v>15413</v>
      </c>
      <c r="K3808" t="s">
        <v>7052</v>
      </c>
      <c r="L3808" t="s">
        <v>96</v>
      </c>
      <c r="M3808" t="s">
        <v>1252</v>
      </c>
      <c r="N3808" t="s">
        <v>63</v>
      </c>
      <c r="P3808" t="s">
        <v>47</v>
      </c>
      <c r="Q3808">
        <v>2011</v>
      </c>
      <c r="U3808" t="s">
        <v>37</v>
      </c>
      <c r="V3808" t="s">
        <v>15417</v>
      </c>
    </row>
    <row r="3809" spans="2:22" x14ac:dyDescent="0.35">
      <c r="B3809">
        <v>3958</v>
      </c>
      <c r="C3809" t="s">
        <v>15410</v>
      </c>
      <c r="D3809" t="s">
        <v>15418</v>
      </c>
      <c r="E3809" t="s">
        <v>15419</v>
      </c>
      <c r="F3809" t="s">
        <v>7</v>
      </c>
      <c r="H3809" t="s">
        <v>15413</v>
      </c>
      <c r="K3809" t="s">
        <v>648</v>
      </c>
      <c r="L3809" t="s">
        <v>44</v>
      </c>
      <c r="M3809" t="s">
        <v>15420</v>
      </c>
      <c r="N3809" t="s">
        <v>134</v>
      </c>
      <c r="P3809" t="s">
        <v>47</v>
      </c>
      <c r="Q3809">
        <v>2013</v>
      </c>
      <c r="T3809" t="s">
        <v>36</v>
      </c>
      <c r="U3809" t="s">
        <v>365</v>
      </c>
      <c r="V3809" t="s">
        <v>15421</v>
      </c>
    </row>
    <row r="3810" spans="2:22" x14ac:dyDescent="0.35">
      <c r="B3810">
        <v>3959</v>
      </c>
      <c r="C3810" t="s">
        <v>13402</v>
      </c>
      <c r="D3810" t="s">
        <v>15422</v>
      </c>
      <c r="E3810" t="s">
        <v>15423</v>
      </c>
      <c r="F3810" t="s">
        <v>7</v>
      </c>
      <c r="H3810" t="s">
        <v>13405</v>
      </c>
      <c r="K3810" t="s">
        <v>123</v>
      </c>
      <c r="L3810" t="s">
        <v>32</v>
      </c>
      <c r="M3810" t="s">
        <v>1252</v>
      </c>
      <c r="N3810" t="s">
        <v>34</v>
      </c>
      <c r="P3810" t="s">
        <v>54</v>
      </c>
      <c r="Q3810">
        <v>2003</v>
      </c>
      <c r="R3810">
        <v>2004</v>
      </c>
      <c r="S3810">
        <v>2007</v>
      </c>
      <c r="U3810" t="s">
        <v>37</v>
      </c>
      <c r="V3810" t="s">
        <v>15424</v>
      </c>
    </row>
    <row r="3811" spans="2:22" x14ac:dyDescent="0.35">
      <c r="B3811">
        <v>3960</v>
      </c>
      <c r="C3811" t="s">
        <v>14641</v>
      </c>
      <c r="D3811" t="s">
        <v>15425</v>
      </c>
      <c r="E3811" t="s">
        <v>15426</v>
      </c>
      <c r="F3811" t="s">
        <v>7</v>
      </c>
      <c r="H3811" t="s">
        <v>14644</v>
      </c>
      <c r="K3811" t="s">
        <v>15401</v>
      </c>
      <c r="L3811" t="s">
        <v>32</v>
      </c>
      <c r="M3811" t="s">
        <v>1252</v>
      </c>
      <c r="N3811" t="s">
        <v>34</v>
      </c>
      <c r="P3811" t="s">
        <v>47</v>
      </c>
      <c r="Q3811">
        <v>2009</v>
      </c>
      <c r="U3811" t="s">
        <v>37</v>
      </c>
      <c r="V3811" t="s">
        <v>15427</v>
      </c>
    </row>
    <row r="3812" spans="2:22" x14ac:dyDescent="0.35">
      <c r="B3812">
        <v>3961</v>
      </c>
      <c r="C3812" t="s">
        <v>15410</v>
      </c>
      <c r="D3812" t="s">
        <v>15428</v>
      </c>
      <c r="E3812" t="s">
        <v>15429</v>
      </c>
      <c r="F3812" t="s">
        <v>7</v>
      </c>
      <c r="H3812" t="s">
        <v>15413</v>
      </c>
      <c r="K3812" t="s">
        <v>15430</v>
      </c>
      <c r="L3812" t="s">
        <v>44</v>
      </c>
      <c r="M3812" t="s">
        <v>1252</v>
      </c>
      <c r="N3812" t="s">
        <v>2102</v>
      </c>
      <c r="P3812" t="s">
        <v>35</v>
      </c>
      <c r="Q3812">
        <v>2005</v>
      </c>
      <c r="U3812" t="s">
        <v>37</v>
      </c>
      <c r="V3812" t="s">
        <v>15431</v>
      </c>
    </row>
    <row r="3813" spans="2:22" x14ac:dyDescent="0.35">
      <c r="B3813">
        <v>3962</v>
      </c>
      <c r="C3813" t="s">
        <v>15410</v>
      </c>
      <c r="D3813" t="s">
        <v>15432</v>
      </c>
      <c r="E3813" t="s">
        <v>15433</v>
      </c>
      <c r="F3813" t="s">
        <v>7</v>
      </c>
      <c r="H3813" t="s">
        <v>15413</v>
      </c>
      <c r="K3813" t="s">
        <v>8958</v>
      </c>
      <c r="L3813" t="s">
        <v>96</v>
      </c>
      <c r="M3813" t="s">
        <v>551</v>
      </c>
      <c r="N3813" t="s">
        <v>117</v>
      </c>
      <c r="P3813" t="s">
        <v>47</v>
      </c>
      <c r="Q3813">
        <v>2013</v>
      </c>
      <c r="U3813" t="s">
        <v>37</v>
      </c>
      <c r="V3813" t="s">
        <v>15434</v>
      </c>
    </row>
    <row r="3814" spans="2:22" x14ac:dyDescent="0.35">
      <c r="B3814">
        <v>3963</v>
      </c>
      <c r="C3814" t="s">
        <v>13317</v>
      </c>
      <c r="D3814" t="s">
        <v>15435</v>
      </c>
      <c r="E3814" t="s">
        <v>15436</v>
      </c>
      <c r="F3814" t="s">
        <v>7</v>
      </c>
      <c r="H3814" t="s">
        <v>13320</v>
      </c>
      <c r="K3814" t="s">
        <v>15437</v>
      </c>
      <c r="L3814" t="s">
        <v>895</v>
      </c>
      <c r="M3814" t="s">
        <v>15438</v>
      </c>
      <c r="N3814" t="s">
        <v>117</v>
      </c>
      <c r="P3814" t="s">
        <v>35</v>
      </c>
      <c r="Q3814">
        <v>2005</v>
      </c>
      <c r="T3814" t="s">
        <v>36</v>
      </c>
      <c r="U3814" t="s">
        <v>37</v>
      </c>
      <c r="V3814" t="s">
        <v>15439</v>
      </c>
    </row>
    <row r="3815" spans="2:22" x14ac:dyDescent="0.35">
      <c r="B3815">
        <v>3964</v>
      </c>
      <c r="C3815" t="s">
        <v>15440</v>
      </c>
      <c r="D3815" t="s">
        <v>15441</v>
      </c>
      <c r="E3815" t="s">
        <v>15442</v>
      </c>
      <c r="F3815" t="s">
        <v>7</v>
      </c>
      <c r="H3815" t="s">
        <v>15443</v>
      </c>
      <c r="K3815" t="s">
        <v>265</v>
      </c>
      <c r="L3815" t="s">
        <v>44</v>
      </c>
      <c r="M3815" t="s">
        <v>15444</v>
      </c>
      <c r="N3815" t="s">
        <v>319</v>
      </c>
      <c r="P3815" t="s">
        <v>47</v>
      </c>
      <c r="Q3815">
        <v>2009</v>
      </c>
      <c r="R3815">
        <v>2013</v>
      </c>
      <c r="T3815" t="s">
        <v>36</v>
      </c>
      <c r="U3815" t="s">
        <v>37</v>
      </c>
      <c r="V3815" t="s">
        <v>15445</v>
      </c>
    </row>
    <row r="3816" spans="2:22" x14ac:dyDescent="0.35">
      <c r="B3816">
        <v>3965</v>
      </c>
      <c r="C3816" t="s">
        <v>13287</v>
      </c>
      <c r="D3816" t="s">
        <v>15446</v>
      </c>
      <c r="E3816" t="s">
        <v>15447</v>
      </c>
      <c r="F3816" t="s">
        <v>7</v>
      </c>
      <c r="H3816" t="s">
        <v>13290</v>
      </c>
      <c r="K3816" t="s">
        <v>7292</v>
      </c>
      <c r="L3816" t="s">
        <v>75</v>
      </c>
      <c r="M3816" t="s">
        <v>1252</v>
      </c>
      <c r="N3816" t="s">
        <v>53</v>
      </c>
      <c r="P3816" t="s">
        <v>47</v>
      </c>
      <c r="Q3816">
        <v>2008</v>
      </c>
      <c r="U3816" t="s">
        <v>37</v>
      </c>
      <c r="V3816" t="s">
        <v>15448</v>
      </c>
    </row>
    <row r="3817" spans="2:22" x14ac:dyDescent="0.35">
      <c r="B3817">
        <v>3966</v>
      </c>
      <c r="C3817" t="s">
        <v>13287</v>
      </c>
      <c r="D3817" t="s">
        <v>15449</v>
      </c>
      <c r="E3817" t="s">
        <v>15450</v>
      </c>
      <c r="F3817" t="s">
        <v>7</v>
      </c>
      <c r="H3817" t="s">
        <v>13290</v>
      </c>
      <c r="K3817" t="s">
        <v>265</v>
      </c>
      <c r="L3817" t="s">
        <v>1629</v>
      </c>
      <c r="M3817" t="s">
        <v>1252</v>
      </c>
      <c r="N3817" t="s">
        <v>53</v>
      </c>
      <c r="P3817" t="s">
        <v>47</v>
      </c>
      <c r="Q3817">
        <v>2008</v>
      </c>
      <c r="T3817" t="s">
        <v>36</v>
      </c>
      <c r="U3817" t="s">
        <v>37</v>
      </c>
      <c r="V3817" t="s">
        <v>15451</v>
      </c>
    </row>
    <row r="3818" spans="2:22" x14ac:dyDescent="0.35">
      <c r="B3818">
        <v>3967</v>
      </c>
      <c r="C3818" t="s">
        <v>13287</v>
      </c>
      <c r="D3818" t="s">
        <v>15452</v>
      </c>
      <c r="E3818" t="s">
        <v>15453</v>
      </c>
      <c r="F3818" t="s">
        <v>7</v>
      </c>
      <c r="H3818" t="s">
        <v>13290</v>
      </c>
      <c r="K3818" t="s">
        <v>7052</v>
      </c>
      <c r="L3818" t="s">
        <v>96</v>
      </c>
      <c r="M3818" t="s">
        <v>1252</v>
      </c>
      <c r="N3818" t="s">
        <v>63</v>
      </c>
      <c r="P3818" t="s">
        <v>47</v>
      </c>
      <c r="Q3818">
        <v>2010</v>
      </c>
      <c r="U3818" t="s">
        <v>37</v>
      </c>
      <c r="V3818" t="s">
        <v>15454</v>
      </c>
    </row>
    <row r="3819" spans="2:22" x14ac:dyDescent="0.35">
      <c r="B3819">
        <v>3968</v>
      </c>
      <c r="C3819" t="s">
        <v>14641</v>
      </c>
      <c r="D3819" t="s">
        <v>15455</v>
      </c>
      <c r="E3819" t="s">
        <v>15456</v>
      </c>
      <c r="F3819" t="s">
        <v>7</v>
      </c>
      <c r="H3819" t="s">
        <v>14644</v>
      </c>
      <c r="K3819" t="s">
        <v>699</v>
      </c>
      <c r="L3819" t="s">
        <v>44</v>
      </c>
      <c r="M3819" t="s">
        <v>1252</v>
      </c>
      <c r="N3819" t="s">
        <v>2102</v>
      </c>
      <c r="P3819" t="s">
        <v>47</v>
      </c>
      <c r="Q3819">
        <v>2008</v>
      </c>
      <c r="U3819" t="s">
        <v>37</v>
      </c>
      <c r="V3819" t="s">
        <v>15457</v>
      </c>
    </row>
    <row r="3820" spans="2:22" x14ac:dyDescent="0.35">
      <c r="B3820">
        <v>3969</v>
      </c>
      <c r="C3820" t="s">
        <v>14641</v>
      </c>
      <c r="D3820" t="s">
        <v>15458</v>
      </c>
      <c r="E3820" t="s">
        <v>15459</v>
      </c>
      <c r="F3820" t="s">
        <v>7</v>
      </c>
      <c r="H3820" t="s">
        <v>14644</v>
      </c>
      <c r="K3820" t="s">
        <v>265</v>
      </c>
      <c r="L3820" t="s">
        <v>32</v>
      </c>
      <c r="M3820" t="s">
        <v>1252</v>
      </c>
      <c r="N3820" t="s">
        <v>34</v>
      </c>
      <c r="P3820" t="s">
        <v>47</v>
      </c>
      <c r="Q3820">
        <v>2007</v>
      </c>
      <c r="U3820" t="s">
        <v>37</v>
      </c>
      <c r="V3820" t="s">
        <v>15460</v>
      </c>
    </row>
    <row r="3821" spans="2:22" x14ac:dyDescent="0.35">
      <c r="B3821">
        <v>3970</v>
      </c>
      <c r="C3821" t="s">
        <v>13317</v>
      </c>
      <c r="D3821" t="s">
        <v>15461</v>
      </c>
      <c r="E3821" t="s">
        <v>15462</v>
      </c>
      <c r="F3821" t="s">
        <v>7</v>
      </c>
      <c r="H3821" t="s">
        <v>13320</v>
      </c>
      <c r="K3821" t="s">
        <v>74</v>
      </c>
      <c r="L3821" t="s">
        <v>32</v>
      </c>
      <c r="M3821" t="s">
        <v>15463</v>
      </c>
      <c r="N3821" t="s">
        <v>34</v>
      </c>
      <c r="P3821" t="s">
        <v>54</v>
      </c>
      <c r="Q3821">
        <v>2007</v>
      </c>
      <c r="T3821" t="s">
        <v>36</v>
      </c>
      <c r="U3821" t="s">
        <v>37</v>
      </c>
      <c r="V3821" t="s">
        <v>15464</v>
      </c>
    </row>
    <row r="3822" spans="2:22" x14ac:dyDescent="0.35">
      <c r="B3822">
        <v>3971</v>
      </c>
      <c r="C3822" t="s">
        <v>13317</v>
      </c>
      <c r="D3822" t="s">
        <v>15465</v>
      </c>
      <c r="E3822" t="s">
        <v>15466</v>
      </c>
      <c r="F3822" t="s">
        <v>7</v>
      </c>
      <c r="H3822" t="s">
        <v>13320</v>
      </c>
      <c r="K3822" t="s">
        <v>74</v>
      </c>
      <c r="L3822" t="s">
        <v>202</v>
      </c>
      <c r="M3822" t="s">
        <v>15467</v>
      </c>
      <c r="N3822" t="s">
        <v>34</v>
      </c>
      <c r="P3822" t="s">
        <v>54</v>
      </c>
      <c r="Q3822">
        <v>2000</v>
      </c>
      <c r="S3822">
        <v>2010</v>
      </c>
      <c r="T3822" t="s">
        <v>36</v>
      </c>
      <c r="U3822" t="s">
        <v>37</v>
      </c>
      <c r="V3822" t="s">
        <v>15468</v>
      </c>
    </row>
    <row r="3823" spans="2:22" x14ac:dyDescent="0.35">
      <c r="B3823">
        <v>3972</v>
      </c>
      <c r="C3823" t="s">
        <v>13204</v>
      </c>
      <c r="D3823" t="s">
        <v>15469</v>
      </c>
      <c r="E3823" t="s">
        <v>15470</v>
      </c>
      <c r="F3823" t="s">
        <v>273</v>
      </c>
      <c r="H3823" t="s">
        <v>13207</v>
      </c>
      <c r="I3823" t="s">
        <v>13561</v>
      </c>
      <c r="K3823" t="s">
        <v>74</v>
      </c>
      <c r="L3823" t="s">
        <v>32</v>
      </c>
      <c r="M3823" t="s">
        <v>15471</v>
      </c>
      <c r="N3823" t="s">
        <v>34</v>
      </c>
      <c r="P3823" t="s">
        <v>47</v>
      </c>
      <c r="Q3823">
        <v>2007</v>
      </c>
      <c r="T3823" t="s">
        <v>36</v>
      </c>
      <c r="U3823" t="s">
        <v>37</v>
      </c>
      <c r="V3823" t="s">
        <v>15472</v>
      </c>
    </row>
    <row r="3824" spans="2:22" x14ac:dyDescent="0.35">
      <c r="B3824">
        <v>3973</v>
      </c>
      <c r="C3824" t="s">
        <v>13317</v>
      </c>
      <c r="D3824" t="s">
        <v>15473</v>
      </c>
      <c r="E3824" t="s">
        <v>15474</v>
      </c>
      <c r="F3824" t="s">
        <v>7</v>
      </c>
      <c r="H3824" t="s">
        <v>13320</v>
      </c>
      <c r="K3824" t="s">
        <v>10798</v>
      </c>
      <c r="L3824" t="s">
        <v>427</v>
      </c>
      <c r="M3824" t="s">
        <v>15475</v>
      </c>
      <c r="N3824" t="s">
        <v>473</v>
      </c>
      <c r="P3824" t="s">
        <v>47</v>
      </c>
      <c r="Q3824">
        <v>2005</v>
      </c>
      <c r="T3824" t="s">
        <v>36</v>
      </c>
      <c r="U3824" t="s">
        <v>37</v>
      </c>
      <c r="V3824" t="s">
        <v>15476</v>
      </c>
    </row>
    <row r="3825" spans="2:27" x14ac:dyDescent="0.35">
      <c r="B3825">
        <v>3974</v>
      </c>
      <c r="C3825" t="s">
        <v>13210</v>
      </c>
      <c r="D3825" t="s">
        <v>15477</v>
      </c>
      <c r="E3825" t="s">
        <v>15478</v>
      </c>
      <c r="F3825" t="s">
        <v>7</v>
      </c>
      <c r="H3825" t="s">
        <v>13213</v>
      </c>
      <c r="K3825" t="s">
        <v>74</v>
      </c>
      <c r="L3825" t="s">
        <v>75</v>
      </c>
      <c r="M3825" t="s">
        <v>15479</v>
      </c>
      <c r="N3825" t="s">
        <v>53</v>
      </c>
      <c r="P3825" t="s">
        <v>54</v>
      </c>
      <c r="Q3825">
        <v>2008</v>
      </c>
      <c r="T3825" t="s">
        <v>36</v>
      </c>
      <c r="U3825" t="s">
        <v>37</v>
      </c>
      <c r="V3825" t="s">
        <v>15480</v>
      </c>
    </row>
    <row r="3826" spans="2:27" x14ac:dyDescent="0.35">
      <c r="B3826">
        <v>3975</v>
      </c>
      <c r="C3826" t="s">
        <v>13317</v>
      </c>
      <c r="D3826" t="s">
        <v>15481</v>
      </c>
      <c r="E3826" t="s">
        <v>15482</v>
      </c>
      <c r="F3826" t="s">
        <v>7</v>
      </c>
      <c r="H3826" t="s">
        <v>13320</v>
      </c>
      <c r="K3826" t="s">
        <v>74</v>
      </c>
      <c r="L3826" t="s">
        <v>202</v>
      </c>
      <c r="M3826" t="s">
        <v>15483</v>
      </c>
      <c r="N3826" t="s">
        <v>63</v>
      </c>
      <c r="P3826" t="s">
        <v>54</v>
      </c>
      <c r="Q3826">
        <v>2006</v>
      </c>
      <c r="S3826">
        <v>2010</v>
      </c>
      <c r="T3826" t="s">
        <v>36</v>
      </c>
      <c r="U3826" t="s">
        <v>37</v>
      </c>
      <c r="V3826" t="s">
        <v>15484</v>
      </c>
    </row>
    <row r="3827" spans="2:27" x14ac:dyDescent="0.35">
      <c r="B3827">
        <v>3976</v>
      </c>
      <c r="C3827" t="s">
        <v>13204</v>
      </c>
      <c r="D3827" t="s">
        <v>15485</v>
      </c>
      <c r="E3827" t="s">
        <v>15486</v>
      </c>
      <c r="F3827" t="s">
        <v>273</v>
      </c>
      <c r="H3827" t="s">
        <v>13207</v>
      </c>
      <c r="I3827" t="s">
        <v>13561</v>
      </c>
      <c r="K3827" t="s">
        <v>74</v>
      </c>
      <c r="L3827" t="s">
        <v>32</v>
      </c>
      <c r="M3827" t="s">
        <v>15487</v>
      </c>
      <c r="N3827" t="s">
        <v>34</v>
      </c>
      <c r="P3827" t="s">
        <v>47</v>
      </c>
      <c r="Q3827">
        <v>2007</v>
      </c>
      <c r="T3827" t="s">
        <v>36</v>
      </c>
      <c r="U3827" t="s">
        <v>37</v>
      </c>
      <c r="V3827" t="s">
        <v>15488</v>
      </c>
    </row>
    <row r="3828" spans="2:27" x14ac:dyDescent="0.35">
      <c r="B3828">
        <v>3977</v>
      </c>
      <c r="C3828" t="s">
        <v>13204</v>
      </c>
      <c r="D3828" t="s">
        <v>15489</v>
      </c>
      <c r="E3828" t="s">
        <v>15490</v>
      </c>
      <c r="F3828" t="s">
        <v>273</v>
      </c>
      <c r="H3828" t="s">
        <v>13207</v>
      </c>
      <c r="I3828" t="s">
        <v>13607</v>
      </c>
      <c r="K3828" t="s">
        <v>74</v>
      </c>
      <c r="L3828" t="s">
        <v>32</v>
      </c>
      <c r="M3828" t="s">
        <v>15491</v>
      </c>
      <c r="N3828" t="s">
        <v>34</v>
      </c>
      <c r="P3828" t="s">
        <v>54</v>
      </c>
      <c r="Q3828">
        <v>2006</v>
      </c>
      <c r="T3828" t="s">
        <v>36</v>
      </c>
      <c r="U3828" t="s">
        <v>37</v>
      </c>
      <c r="V3828" t="s">
        <v>15492</v>
      </c>
    </row>
    <row r="3829" spans="2:27" x14ac:dyDescent="0.35">
      <c r="B3829">
        <v>3978</v>
      </c>
      <c r="C3829" t="s">
        <v>13196</v>
      </c>
      <c r="D3829" t="s">
        <v>15493</v>
      </c>
      <c r="E3829" t="s">
        <v>15494</v>
      </c>
      <c r="F3829" t="s">
        <v>7</v>
      </c>
      <c r="H3829" t="s">
        <v>13199</v>
      </c>
      <c r="K3829" t="s">
        <v>201</v>
      </c>
      <c r="L3829" t="s">
        <v>75</v>
      </c>
      <c r="M3829" t="s">
        <v>15495</v>
      </c>
      <c r="N3829" t="s">
        <v>53</v>
      </c>
      <c r="P3829" t="s">
        <v>47</v>
      </c>
      <c r="Q3829">
        <v>2006</v>
      </c>
      <c r="U3829" t="s">
        <v>37</v>
      </c>
      <c r="V3829" t="s">
        <v>15496</v>
      </c>
    </row>
    <row r="3830" spans="2:27" x14ac:dyDescent="0.35">
      <c r="B3830">
        <v>3979</v>
      </c>
      <c r="C3830" t="s">
        <v>13133</v>
      </c>
      <c r="D3830" t="s">
        <v>15497</v>
      </c>
      <c r="E3830" t="s">
        <v>15498</v>
      </c>
      <c r="F3830" t="s">
        <v>7</v>
      </c>
      <c r="H3830" t="s">
        <v>13136</v>
      </c>
      <c r="K3830" t="s">
        <v>15499</v>
      </c>
      <c r="L3830" t="s">
        <v>1220</v>
      </c>
      <c r="M3830" t="s">
        <v>15500</v>
      </c>
      <c r="N3830" t="s">
        <v>473</v>
      </c>
      <c r="P3830" t="s">
        <v>47</v>
      </c>
      <c r="Q3830">
        <v>2009</v>
      </c>
      <c r="R3830">
        <v>2009</v>
      </c>
      <c r="U3830" t="s">
        <v>37</v>
      </c>
      <c r="V3830" t="s">
        <v>15501</v>
      </c>
    </row>
    <row r="3831" spans="2:27" x14ac:dyDescent="0.35">
      <c r="B3831">
        <v>3980</v>
      </c>
      <c r="C3831" t="s">
        <v>13204</v>
      </c>
      <c r="D3831" t="s">
        <v>15502</v>
      </c>
      <c r="E3831" t="s">
        <v>15503</v>
      </c>
      <c r="F3831" t="s">
        <v>7</v>
      </c>
      <c r="H3831" t="s">
        <v>13207</v>
      </c>
      <c r="K3831" t="s">
        <v>15504</v>
      </c>
      <c r="L3831" t="s">
        <v>32</v>
      </c>
      <c r="M3831" t="s">
        <v>15505</v>
      </c>
      <c r="N3831" t="s">
        <v>34</v>
      </c>
      <c r="P3831" t="s">
        <v>47</v>
      </c>
      <c r="Q3831">
        <v>2003</v>
      </c>
      <c r="T3831" t="s">
        <v>36</v>
      </c>
      <c r="U3831" t="s">
        <v>37</v>
      </c>
      <c r="V3831" t="s">
        <v>15506</v>
      </c>
    </row>
    <row r="3832" spans="2:27" x14ac:dyDescent="0.35">
      <c r="B3832">
        <v>3981</v>
      </c>
      <c r="C3832" t="s">
        <v>13204</v>
      </c>
      <c r="D3832" t="s">
        <v>15507</v>
      </c>
      <c r="E3832" t="s">
        <v>15508</v>
      </c>
      <c r="F3832" t="s">
        <v>273</v>
      </c>
      <c r="H3832" t="s">
        <v>13207</v>
      </c>
      <c r="I3832" t="s">
        <v>13561</v>
      </c>
      <c r="K3832" t="s">
        <v>5692</v>
      </c>
      <c r="L3832" t="s">
        <v>32</v>
      </c>
      <c r="M3832" t="s">
        <v>15509</v>
      </c>
      <c r="N3832" t="s">
        <v>34</v>
      </c>
      <c r="P3832" t="s">
        <v>47</v>
      </c>
      <c r="Q3832">
        <v>2004</v>
      </c>
      <c r="T3832" t="s">
        <v>36</v>
      </c>
      <c r="U3832" t="s">
        <v>37</v>
      </c>
      <c r="V3832" t="s">
        <v>15510</v>
      </c>
    </row>
    <row r="3833" spans="2:27" x14ac:dyDescent="0.35">
      <c r="B3833">
        <v>3982</v>
      </c>
      <c r="C3833" t="s">
        <v>13204</v>
      </c>
      <c r="D3833" t="s">
        <v>15511</v>
      </c>
      <c r="E3833" t="s">
        <v>15512</v>
      </c>
      <c r="F3833" t="s">
        <v>273</v>
      </c>
      <c r="H3833" t="s">
        <v>13207</v>
      </c>
      <c r="I3833" t="s">
        <v>13607</v>
      </c>
      <c r="K3833" t="s">
        <v>15513</v>
      </c>
      <c r="L3833" t="s">
        <v>32</v>
      </c>
      <c r="M3833" t="s">
        <v>15514</v>
      </c>
      <c r="N3833" t="s">
        <v>34</v>
      </c>
      <c r="P3833" t="s">
        <v>47</v>
      </c>
      <c r="Q3833">
        <v>2002</v>
      </c>
      <c r="T3833" t="s">
        <v>36</v>
      </c>
      <c r="U3833" t="s">
        <v>37</v>
      </c>
      <c r="V3833" t="s">
        <v>15515</v>
      </c>
    </row>
    <row r="3834" spans="2:27" x14ac:dyDescent="0.35">
      <c r="B3834">
        <v>3983</v>
      </c>
      <c r="C3834" t="s">
        <v>13204</v>
      </c>
      <c r="D3834" t="s">
        <v>15516</v>
      </c>
      <c r="E3834" t="s">
        <v>15517</v>
      </c>
      <c r="F3834" t="s">
        <v>273</v>
      </c>
      <c r="H3834" t="s">
        <v>13207</v>
      </c>
      <c r="I3834" t="s">
        <v>14047</v>
      </c>
      <c r="K3834" t="s">
        <v>15518</v>
      </c>
      <c r="L3834" t="s">
        <v>32</v>
      </c>
      <c r="M3834" t="s">
        <v>15519</v>
      </c>
      <c r="N3834" t="s">
        <v>34</v>
      </c>
      <c r="P3834" t="s">
        <v>54</v>
      </c>
      <c r="Q3834">
        <v>2002</v>
      </c>
      <c r="T3834" t="s">
        <v>36</v>
      </c>
      <c r="U3834" t="s">
        <v>37</v>
      </c>
      <c r="V3834" t="s">
        <v>15520</v>
      </c>
    </row>
    <row r="3835" spans="2:27" x14ac:dyDescent="0.35">
      <c r="B3835">
        <v>3984</v>
      </c>
      <c r="C3835" t="s">
        <v>13982</v>
      </c>
      <c r="D3835" t="s">
        <v>15521</v>
      </c>
      <c r="E3835" t="s">
        <v>15522</v>
      </c>
      <c r="F3835" t="s">
        <v>1625</v>
      </c>
      <c r="H3835" t="s">
        <v>13985</v>
      </c>
      <c r="J3835" t="s">
        <v>15523</v>
      </c>
      <c r="K3835" t="s">
        <v>87</v>
      </c>
      <c r="L3835" t="s">
        <v>75</v>
      </c>
      <c r="M3835" t="s">
        <v>15524</v>
      </c>
      <c r="N3835" t="s">
        <v>473</v>
      </c>
      <c r="P3835" t="s">
        <v>47</v>
      </c>
      <c r="Q3835">
        <v>2018</v>
      </c>
      <c r="T3835" t="s">
        <v>36</v>
      </c>
      <c r="U3835" t="s">
        <v>37</v>
      </c>
      <c r="V3835" t="s">
        <v>15525</v>
      </c>
    </row>
    <row r="3836" spans="2:27" x14ac:dyDescent="0.35">
      <c r="B3836">
        <v>3985</v>
      </c>
      <c r="C3836" t="s">
        <v>13982</v>
      </c>
      <c r="D3836" t="s">
        <v>15526</v>
      </c>
      <c r="E3836" t="s">
        <v>15527</v>
      </c>
      <c r="F3836" t="s">
        <v>7</v>
      </c>
      <c r="H3836" t="s">
        <v>13985</v>
      </c>
      <c r="K3836" t="s">
        <v>454</v>
      </c>
      <c r="L3836" t="s">
        <v>8091</v>
      </c>
      <c r="M3836" t="s">
        <v>15528</v>
      </c>
      <c r="N3836" t="s">
        <v>34</v>
      </c>
      <c r="P3836" t="s">
        <v>47</v>
      </c>
      <c r="Q3836">
        <v>2011</v>
      </c>
      <c r="T3836" t="s">
        <v>36</v>
      </c>
      <c r="U3836" t="s">
        <v>37</v>
      </c>
      <c r="V3836" t="s">
        <v>15529</v>
      </c>
      <c r="W3836" t="s">
        <v>7727</v>
      </c>
      <c r="X3836" t="s">
        <v>395</v>
      </c>
      <c r="Y3836">
        <v>14</v>
      </c>
      <c r="AA3836">
        <v>2020</v>
      </c>
    </row>
    <row r="3837" spans="2:27" x14ac:dyDescent="0.35">
      <c r="B3837">
        <v>3986</v>
      </c>
      <c r="C3837" t="s">
        <v>15530</v>
      </c>
      <c r="D3837" t="s">
        <v>15531</v>
      </c>
      <c r="E3837" t="s">
        <v>15532</v>
      </c>
      <c r="F3837" t="s">
        <v>7</v>
      </c>
      <c r="H3837" t="s">
        <v>15533</v>
      </c>
      <c r="K3837" t="s">
        <v>265</v>
      </c>
      <c r="L3837" t="s">
        <v>44</v>
      </c>
      <c r="M3837" t="s">
        <v>1252</v>
      </c>
      <c r="N3837" t="s">
        <v>2102</v>
      </c>
      <c r="P3837" t="s">
        <v>47</v>
      </c>
      <c r="Q3837">
        <v>2014</v>
      </c>
      <c r="U3837" t="s">
        <v>37</v>
      </c>
      <c r="V3837" t="s">
        <v>15534</v>
      </c>
    </row>
    <row r="3838" spans="2:27" x14ac:dyDescent="0.35">
      <c r="B3838">
        <v>3987</v>
      </c>
      <c r="C3838" t="s">
        <v>13483</v>
      </c>
      <c r="D3838" t="s">
        <v>15535</v>
      </c>
      <c r="E3838" t="s">
        <v>15536</v>
      </c>
      <c r="F3838" t="s">
        <v>7</v>
      </c>
      <c r="H3838" t="s">
        <v>13486</v>
      </c>
      <c r="K3838" t="s">
        <v>9793</v>
      </c>
      <c r="L3838" t="s">
        <v>32</v>
      </c>
      <c r="M3838" t="s">
        <v>15537</v>
      </c>
      <c r="N3838" t="s">
        <v>34</v>
      </c>
      <c r="P3838" t="s">
        <v>54</v>
      </c>
      <c r="Q3838">
        <v>2011</v>
      </c>
      <c r="S3838">
        <v>2020</v>
      </c>
      <c r="U3838" t="s">
        <v>37</v>
      </c>
      <c r="V3838" t="s">
        <v>15538</v>
      </c>
    </row>
    <row r="3839" spans="2:27" x14ac:dyDescent="0.35">
      <c r="B3839">
        <v>3988</v>
      </c>
      <c r="C3839" t="s">
        <v>13453</v>
      </c>
      <c r="D3839" s="1" t="s">
        <v>15539</v>
      </c>
      <c r="E3839" t="s">
        <v>15540</v>
      </c>
      <c r="F3839" t="s">
        <v>7</v>
      </c>
      <c r="H3839" t="s">
        <v>13456</v>
      </c>
      <c r="K3839" t="s">
        <v>15541</v>
      </c>
      <c r="L3839" t="s">
        <v>7499</v>
      </c>
      <c r="M3839" t="s">
        <v>15542</v>
      </c>
      <c r="N3839" t="s">
        <v>197</v>
      </c>
      <c r="P3839" t="s">
        <v>47</v>
      </c>
      <c r="Q3839">
        <v>2018</v>
      </c>
      <c r="R3839">
        <v>2018</v>
      </c>
      <c r="S3839">
        <v>2030</v>
      </c>
      <c r="T3839" t="s">
        <v>36</v>
      </c>
      <c r="U3839" t="s">
        <v>37</v>
      </c>
      <c r="V3839" t="s">
        <v>15543</v>
      </c>
    </row>
    <row r="3840" spans="2:27" x14ac:dyDescent="0.35">
      <c r="B3840">
        <v>3989</v>
      </c>
      <c r="C3840" t="s">
        <v>15244</v>
      </c>
      <c r="D3840" t="s">
        <v>15544</v>
      </c>
      <c r="E3840" t="s">
        <v>15545</v>
      </c>
      <c r="F3840" t="s">
        <v>7</v>
      </c>
      <c r="H3840" t="s">
        <v>15247</v>
      </c>
      <c r="K3840" t="s">
        <v>648</v>
      </c>
      <c r="L3840" t="s">
        <v>44</v>
      </c>
      <c r="M3840" t="s">
        <v>15546</v>
      </c>
      <c r="N3840" t="s">
        <v>134</v>
      </c>
      <c r="P3840" t="s">
        <v>47</v>
      </c>
      <c r="Q3840">
        <v>2011</v>
      </c>
      <c r="T3840" t="s">
        <v>36</v>
      </c>
      <c r="U3840" t="s">
        <v>37</v>
      </c>
      <c r="V3840" t="s">
        <v>15547</v>
      </c>
    </row>
    <row r="3841" spans="2:27" x14ac:dyDescent="0.35">
      <c r="B3841">
        <v>3990</v>
      </c>
      <c r="C3841" t="s">
        <v>13189</v>
      </c>
      <c r="D3841" t="s">
        <v>15548</v>
      </c>
      <c r="E3841" t="s">
        <v>15549</v>
      </c>
      <c r="F3841" t="s">
        <v>7</v>
      </c>
      <c r="H3841" t="s">
        <v>13192</v>
      </c>
      <c r="K3841" t="s">
        <v>13340</v>
      </c>
      <c r="L3841" t="s">
        <v>895</v>
      </c>
      <c r="M3841" t="s">
        <v>15550</v>
      </c>
      <c r="N3841" t="s">
        <v>904</v>
      </c>
      <c r="P3841" t="s">
        <v>47</v>
      </c>
      <c r="Q3841">
        <v>2017</v>
      </c>
      <c r="T3841" t="s">
        <v>36</v>
      </c>
      <c r="U3841" t="s">
        <v>37</v>
      </c>
      <c r="V3841" t="s">
        <v>15551</v>
      </c>
    </row>
    <row r="3842" spans="2:27" x14ac:dyDescent="0.35">
      <c r="B3842">
        <v>3991</v>
      </c>
      <c r="C3842" t="s">
        <v>13170</v>
      </c>
      <c r="D3842" t="s">
        <v>15552</v>
      </c>
      <c r="E3842" t="s">
        <v>15553</v>
      </c>
      <c r="F3842" t="s">
        <v>7</v>
      </c>
      <c r="H3842" t="s">
        <v>13173</v>
      </c>
      <c r="K3842" t="s">
        <v>80</v>
      </c>
      <c r="L3842" t="s">
        <v>32</v>
      </c>
      <c r="N3842" t="s">
        <v>34</v>
      </c>
      <c r="P3842" t="s">
        <v>47</v>
      </c>
      <c r="Q3842">
        <v>2009</v>
      </c>
      <c r="U3842" t="s">
        <v>37</v>
      </c>
      <c r="V3842" t="s">
        <v>15554</v>
      </c>
    </row>
    <row r="3843" spans="2:27" x14ac:dyDescent="0.35">
      <c r="B3843">
        <v>3992</v>
      </c>
      <c r="C3843" t="s">
        <v>13189</v>
      </c>
      <c r="D3843" t="s">
        <v>15555</v>
      </c>
      <c r="E3843" t="s">
        <v>15556</v>
      </c>
      <c r="F3843" t="s">
        <v>7</v>
      </c>
      <c r="H3843" t="s">
        <v>13192</v>
      </c>
      <c r="K3843" t="s">
        <v>2247</v>
      </c>
      <c r="L3843" t="s">
        <v>13716</v>
      </c>
      <c r="M3843" t="s">
        <v>15557</v>
      </c>
      <c r="N3843" t="s">
        <v>117</v>
      </c>
      <c r="P3843" t="s">
        <v>47</v>
      </c>
      <c r="Q3843">
        <v>1995</v>
      </c>
      <c r="T3843" t="s">
        <v>36</v>
      </c>
      <c r="U3843" t="s">
        <v>37</v>
      </c>
      <c r="V3843" t="s">
        <v>15558</v>
      </c>
    </row>
    <row r="3844" spans="2:27" x14ac:dyDescent="0.35">
      <c r="B3844">
        <v>3993</v>
      </c>
      <c r="C3844" t="s">
        <v>13133</v>
      </c>
      <c r="D3844" t="s">
        <v>15559</v>
      </c>
      <c r="E3844" t="s">
        <v>15560</v>
      </c>
      <c r="F3844" t="s">
        <v>7</v>
      </c>
      <c r="H3844" t="s">
        <v>13136</v>
      </c>
      <c r="K3844" t="s">
        <v>7133</v>
      </c>
      <c r="L3844" t="s">
        <v>317</v>
      </c>
      <c r="M3844" t="s">
        <v>15561</v>
      </c>
      <c r="N3844" t="s">
        <v>34</v>
      </c>
      <c r="P3844" t="s">
        <v>54</v>
      </c>
      <c r="Q3844">
        <v>2010</v>
      </c>
      <c r="S3844">
        <v>2015</v>
      </c>
      <c r="U3844" t="s">
        <v>37</v>
      </c>
      <c r="V3844" t="s">
        <v>15562</v>
      </c>
    </row>
    <row r="3845" spans="2:27" x14ac:dyDescent="0.35">
      <c r="B3845">
        <v>3994</v>
      </c>
      <c r="C3845" t="s">
        <v>13189</v>
      </c>
      <c r="D3845" t="s">
        <v>15563</v>
      </c>
      <c r="E3845" t="s">
        <v>15564</v>
      </c>
      <c r="F3845" t="s">
        <v>7</v>
      </c>
      <c r="H3845" t="s">
        <v>13192</v>
      </c>
      <c r="K3845" t="s">
        <v>13340</v>
      </c>
      <c r="L3845" t="s">
        <v>895</v>
      </c>
      <c r="M3845" t="s">
        <v>1252</v>
      </c>
      <c r="N3845" t="s">
        <v>904</v>
      </c>
      <c r="P3845" t="s">
        <v>54</v>
      </c>
      <c r="Q3845">
        <v>2009</v>
      </c>
      <c r="R3845">
        <v>2009</v>
      </c>
      <c r="S3845">
        <v>2015</v>
      </c>
      <c r="U3845" t="s">
        <v>37</v>
      </c>
      <c r="V3845" t="s">
        <v>15565</v>
      </c>
    </row>
    <row r="3846" spans="2:27" x14ac:dyDescent="0.35">
      <c r="B3846">
        <v>3995</v>
      </c>
      <c r="C3846" t="s">
        <v>13176</v>
      </c>
      <c r="D3846" t="s">
        <v>15566</v>
      </c>
      <c r="E3846" t="s">
        <v>15567</v>
      </c>
      <c r="F3846" t="s">
        <v>7</v>
      </c>
      <c r="H3846" t="s">
        <v>13179</v>
      </c>
      <c r="K3846" t="s">
        <v>8986</v>
      </c>
      <c r="L3846" t="s">
        <v>416</v>
      </c>
      <c r="M3846" t="s">
        <v>551</v>
      </c>
      <c r="N3846" t="s">
        <v>117</v>
      </c>
      <c r="P3846" t="s">
        <v>47</v>
      </c>
      <c r="Q3846">
        <v>2004</v>
      </c>
      <c r="T3846" t="s">
        <v>36</v>
      </c>
      <c r="U3846" t="s">
        <v>37</v>
      </c>
      <c r="V3846" t="s">
        <v>15568</v>
      </c>
    </row>
    <row r="3847" spans="2:27" x14ac:dyDescent="0.35">
      <c r="B3847">
        <v>3996</v>
      </c>
      <c r="C3847" t="s">
        <v>15569</v>
      </c>
      <c r="D3847" t="s">
        <v>15570</v>
      </c>
      <c r="E3847" t="s">
        <v>15571</v>
      </c>
      <c r="F3847" t="s">
        <v>7</v>
      </c>
      <c r="H3847" t="s">
        <v>15572</v>
      </c>
      <c r="K3847" t="s">
        <v>13167</v>
      </c>
      <c r="L3847" t="s">
        <v>32</v>
      </c>
      <c r="M3847" t="s">
        <v>15573</v>
      </c>
      <c r="N3847" t="s">
        <v>34</v>
      </c>
      <c r="P3847" t="s">
        <v>47</v>
      </c>
      <c r="Q3847">
        <v>2012</v>
      </c>
      <c r="S3847">
        <f>2030</f>
        <v>2030</v>
      </c>
      <c r="T3847" t="s">
        <v>36</v>
      </c>
      <c r="U3847" t="s">
        <v>2131</v>
      </c>
      <c r="V3847" t="s">
        <v>15574</v>
      </c>
      <c r="W3847" t="s">
        <v>15575</v>
      </c>
      <c r="X3847" t="s">
        <v>3787</v>
      </c>
      <c r="Y3847" t="s">
        <v>15576</v>
      </c>
      <c r="Z3847" t="s">
        <v>1347</v>
      </c>
      <c r="AA3847" t="s">
        <v>15577</v>
      </c>
    </row>
    <row r="3848" spans="2:27" x14ac:dyDescent="0.35">
      <c r="B3848">
        <v>3997</v>
      </c>
      <c r="C3848" t="s">
        <v>15578</v>
      </c>
      <c r="D3848" t="s">
        <v>15579</v>
      </c>
      <c r="E3848" t="s">
        <v>15580</v>
      </c>
      <c r="F3848" t="s">
        <v>7</v>
      </c>
      <c r="H3848" t="s">
        <v>15581</v>
      </c>
      <c r="K3848" t="s">
        <v>265</v>
      </c>
      <c r="L3848" t="s">
        <v>44</v>
      </c>
      <c r="M3848" t="s">
        <v>1252</v>
      </c>
      <c r="N3848" t="s">
        <v>36</v>
      </c>
      <c r="P3848" t="s">
        <v>47</v>
      </c>
      <c r="Q3848">
        <v>2011</v>
      </c>
      <c r="U3848" t="s">
        <v>1521</v>
      </c>
      <c r="V3848" t="s">
        <v>15582</v>
      </c>
    </row>
    <row r="3849" spans="2:27" x14ac:dyDescent="0.35">
      <c r="B3849">
        <v>3998</v>
      </c>
      <c r="C3849" t="s">
        <v>15578</v>
      </c>
      <c r="D3849" t="s">
        <v>15583</v>
      </c>
      <c r="E3849" t="s">
        <v>11835</v>
      </c>
      <c r="F3849" t="s">
        <v>7</v>
      </c>
      <c r="H3849" t="s">
        <v>15581</v>
      </c>
      <c r="K3849" t="s">
        <v>8407</v>
      </c>
      <c r="L3849" t="s">
        <v>1280</v>
      </c>
      <c r="M3849" t="s">
        <v>15584</v>
      </c>
      <c r="N3849" t="s">
        <v>34</v>
      </c>
      <c r="P3849" t="s">
        <v>47</v>
      </c>
      <c r="Q3849">
        <v>2012</v>
      </c>
      <c r="S3849">
        <f>2030</f>
        <v>2030</v>
      </c>
      <c r="T3849" t="s">
        <v>36</v>
      </c>
      <c r="U3849" t="s">
        <v>2378</v>
      </c>
      <c r="V3849" t="s">
        <v>15585</v>
      </c>
      <c r="W3849" t="s">
        <v>15586</v>
      </c>
      <c r="X3849" t="s">
        <v>395</v>
      </c>
      <c r="Y3849">
        <v>100</v>
      </c>
      <c r="AA3849">
        <v>2030</v>
      </c>
    </row>
    <row r="3850" spans="2:27" x14ac:dyDescent="0.35">
      <c r="B3850">
        <v>3999</v>
      </c>
      <c r="C3850" t="s">
        <v>14263</v>
      </c>
      <c r="D3850" t="s">
        <v>15587</v>
      </c>
      <c r="E3850" t="s">
        <v>15588</v>
      </c>
      <c r="F3850" t="s">
        <v>7</v>
      </c>
      <c r="H3850" t="s">
        <v>14266</v>
      </c>
      <c r="K3850" t="s">
        <v>265</v>
      </c>
      <c r="L3850" t="s">
        <v>317</v>
      </c>
      <c r="M3850" t="s">
        <v>15589</v>
      </c>
      <c r="N3850" t="s">
        <v>34</v>
      </c>
      <c r="P3850" t="s">
        <v>54</v>
      </c>
      <c r="Q3850">
        <v>2016</v>
      </c>
      <c r="R3850">
        <v>2016</v>
      </c>
      <c r="S3850">
        <v>2020</v>
      </c>
      <c r="T3850" t="s">
        <v>36</v>
      </c>
      <c r="U3850" t="s">
        <v>37</v>
      </c>
      <c r="V3850" t="s">
        <v>15590</v>
      </c>
    </row>
    <row r="3851" spans="2:27" x14ac:dyDescent="0.35">
      <c r="B3851">
        <v>4000</v>
      </c>
      <c r="C3851" t="s">
        <v>13317</v>
      </c>
      <c r="D3851" t="s">
        <v>15591</v>
      </c>
      <c r="E3851" t="s">
        <v>15592</v>
      </c>
      <c r="F3851" t="s">
        <v>7</v>
      </c>
      <c r="H3851" t="s">
        <v>13320</v>
      </c>
      <c r="K3851" t="s">
        <v>15593</v>
      </c>
      <c r="L3851" t="s">
        <v>32</v>
      </c>
      <c r="M3851" t="s">
        <v>15594</v>
      </c>
      <c r="N3851" t="s">
        <v>34</v>
      </c>
      <c r="P3851" t="s">
        <v>54</v>
      </c>
      <c r="Q3851">
        <v>1997</v>
      </c>
      <c r="T3851" t="s">
        <v>36</v>
      </c>
      <c r="U3851" t="s">
        <v>37</v>
      </c>
      <c r="V3851" t="s">
        <v>15595</v>
      </c>
    </row>
    <row r="3852" spans="2:27" x14ac:dyDescent="0.35">
      <c r="B3852">
        <v>4001</v>
      </c>
      <c r="C3852" t="s">
        <v>13170</v>
      </c>
      <c r="D3852" t="s">
        <v>15596</v>
      </c>
      <c r="E3852" t="s">
        <v>15597</v>
      </c>
      <c r="F3852" t="s">
        <v>7</v>
      </c>
      <c r="H3852" t="s">
        <v>13173</v>
      </c>
      <c r="K3852" t="s">
        <v>3061</v>
      </c>
      <c r="L3852" t="s">
        <v>202</v>
      </c>
      <c r="M3852" t="s">
        <v>15598</v>
      </c>
      <c r="N3852" t="s">
        <v>34</v>
      </c>
      <c r="P3852" t="s">
        <v>47</v>
      </c>
      <c r="Q3852">
        <v>2017</v>
      </c>
      <c r="T3852" t="s">
        <v>36</v>
      </c>
      <c r="U3852" t="s">
        <v>37</v>
      </c>
      <c r="V3852" t="s">
        <v>15599</v>
      </c>
    </row>
    <row r="3853" spans="2:27" x14ac:dyDescent="0.35">
      <c r="B3853">
        <v>4002</v>
      </c>
      <c r="C3853" t="s">
        <v>13409</v>
      </c>
      <c r="D3853" t="s">
        <v>15600</v>
      </c>
      <c r="E3853" t="s">
        <v>15601</v>
      </c>
      <c r="F3853" t="s">
        <v>7</v>
      </c>
      <c r="H3853" t="s">
        <v>13412</v>
      </c>
      <c r="K3853" t="s">
        <v>13474</v>
      </c>
      <c r="L3853" t="s">
        <v>75</v>
      </c>
      <c r="M3853" t="s">
        <v>15602</v>
      </c>
      <c r="N3853" t="s">
        <v>53</v>
      </c>
      <c r="P3853" t="s">
        <v>47</v>
      </c>
      <c r="Q3853">
        <v>1998</v>
      </c>
      <c r="T3853" t="s">
        <v>36</v>
      </c>
      <c r="U3853" t="s">
        <v>37</v>
      </c>
      <c r="V3853" t="s">
        <v>15603</v>
      </c>
    </row>
    <row r="3854" spans="2:27" x14ac:dyDescent="0.35">
      <c r="B3854">
        <v>4003</v>
      </c>
      <c r="C3854" t="s">
        <v>13156</v>
      </c>
      <c r="D3854" t="s">
        <v>15604</v>
      </c>
      <c r="E3854" t="s">
        <v>15605</v>
      </c>
      <c r="F3854" t="s">
        <v>7</v>
      </c>
      <c r="H3854" t="s">
        <v>13159</v>
      </c>
      <c r="K3854" t="s">
        <v>15606</v>
      </c>
      <c r="L3854" t="s">
        <v>32</v>
      </c>
      <c r="M3854" t="s">
        <v>1252</v>
      </c>
      <c r="N3854" t="s">
        <v>34</v>
      </c>
      <c r="P3854" t="s">
        <v>47</v>
      </c>
      <c r="Q3854">
        <v>2011</v>
      </c>
      <c r="U3854" t="s">
        <v>37</v>
      </c>
      <c r="V3854" t="s">
        <v>15607</v>
      </c>
    </row>
    <row r="3855" spans="2:27" x14ac:dyDescent="0.35">
      <c r="B3855">
        <v>4004</v>
      </c>
      <c r="C3855" t="s">
        <v>13210</v>
      </c>
      <c r="D3855" t="s">
        <v>15608</v>
      </c>
      <c r="E3855" t="s">
        <v>15609</v>
      </c>
      <c r="F3855" t="s">
        <v>7</v>
      </c>
      <c r="H3855" t="s">
        <v>13213</v>
      </c>
      <c r="K3855" t="s">
        <v>15610</v>
      </c>
      <c r="L3855" t="s">
        <v>75</v>
      </c>
      <c r="M3855" t="s">
        <v>15611</v>
      </c>
      <c r="N3855" t="s">
        <v>53</v>
      </c>
      <c r="P3855" t="s">
        <v>54</v>
      </c>
      <c r="Q3855">
        <v>1999</v>
      </c>
      <c r="T3855" t="s">
        <v>36</v>
      </c>
      <c r="U3855" t="s">
        <v>37</v>
      </c>
      <c r="V3855" t="s">
        <v>15612</v>
      </c>
    </row>
    <row r="3856" spans="2:27" x14ac:dyDescent="0.35">
      <c r="B3856">
        <v>4005</v>
      </c>
      <c r="C3856" t="s">
        <v>13509</v>
      </c>
      <c r="D3856" t="s">
        <v>15613</v>
      </c>
      <c r="E3856" t="s">
        <v>15614</v>
      </c>
      <c r="F3856" t="s">
        <v>7</v>
      </c>
      <c r="H3856" t="s">
        <v>13512</v>
      </c>
      <c r="K3856" t="s">
        <v>2504</v>
      </c>
      <c r="L3856" t="s">
        <v>32</v>
      </c>
      <c r="M3856" t="s">
        <v>15615</v>
      </c>
      <c r="N3856" t="s">
        <v>34</v>
      </c>
      <c r="P3856" t="s">
        <v>47</v>
      </c>
      <c r="Q3856">
        <v>2019</v>
      </c>
      <c r="T3856" t="s">
        <v>36</v>
      </c>
      <c r="U3856" t="s">
        <v>37</v>
      </c>
      <c r="V3856" t="s">
        <v>15616</v>
      </c>
    </row>
    <row r="3857" spans="2:27" x14ac:dyDescent="0.35">
      <c r="B3857">
        <v>4006</v>
      </c>
      <c r="C3857" t="s">
        <v>13534</v>
      </c>
      <c r="D3857" t="s">
        <v>15617</v>
      </c>
      <c r="E3857" t="s">
        <v>15618</v>
      </c>
      <c r="F3857" t="s">
        <v>7</v>
      </c>
      <c r="H3857" t="s">
        <v>13536</v>
      </c>
      <c r="K3857" t="s">
        <v>80</v>
      </c>
      <c r="L3857" t="s">
        <v>317</v>
      </c>
      <c r="M3857" t="s">
        <v>15619</v>
      </c>
      <c r="N3857" t="s">
        <v>34</v>
      </c>
      <c r="P3857" t="s">
        <v>47</v>
      </c>
      <c r="Q3857">
        <v>2000</v>
      </c>
      <c r="T3857" t="s">
        <v>36</v>
      </c>
      <c r="U3857" t="s">
        <v>37</v>
      </c>
      <c r="V3857" t="s">
        <v>15620</v>
      </c>
    </row>
    <row r="3858" spans="2:27" x14ac:dyDescent="0.35">
      <c r="B3858">
        <v>4007</v>
      </c>
      <c r="C3858" t="s">
        <v>13210</v>
      </c>
      <c r="D3858" t="s">
        <v>15621</v>
      </c>
      <c r="E3858" t="s">
        <v>15622</v>
      </c>
      <c r="F3858" t="s">
        <v>7</v>
      </c>
      <c r="H3858" t="s">
        <v>13213</v>
      </c>
      <c r="K3858" t="s">
        <v>1062</v>
      </c>
      <c r="L3858" t="s">
        <v>416</v>
      </c>
      <c r="M3858" t="s">
        <v>15623</v>
      </c>
      <c r="N3858" t="s">
        <v>53</v>
      </c>
      <c r="P3858" t="s">
        <v>47</v>
      </c>
      <c r="Q3858">
        <v>2017</v>
      </c>
      <c r="T3858" t="s">
        <v>36</v>
      </c>
      <c r="U3858" t="s">
        <v>37</v>
      </c>
      <c r="V3858" t="s">
        <v>15624</v>
      </c>
    </row>
    <row r="3859" spans="2:27" x14ac:dyDescent="0.35">
      <c r="B3859">
        <v>4008</v>
      </c>
      <c r="C3859" t="s">
        <v>13210</v>
      </c>
      <c r="D3859" t="s">
        <v>15625</v>
      </c>
      <c r="E3859" t="s">
        <v>15626</v>
      </c>
      <c r="F3859" t="s">
        <v>7</v>
      </c>
      <c r="H3859" t="s">
        <v>13213</v>
      </c>
      <c r="K3859" t="s">
        <v>1062</v>
      </c>
      <c r="L3859" t="s">
        <v>32</v>
      </c>
      <c r="M3859" t="s">
        <v>15627</v>
      </c>
      <c r="N3859" t="s">
        <v>34</v>
      </c>
      <c r="P3859" t="s">
        <v>54</v>
      </c>
      <c r="Q3859">
        <v>2002</v>
      </c>
      <c r="T3859" t="s">
        <v>36</v>
      </c>
      <c r="U3859" t="s">
        <v>37</v>
      </c>
      <c r="V3859" t="s">
        <v>15628</v>
      </c>
    </row>
    <row r="3860" spans="2:27" x14ac:dyDescent="0.35">
      <c r="B3860">
        <v>4009</v>
      </c>
      <c r="C3860" t="s">
        <v>13210</v>
      </c>
      <c r="D3860" t="s">
        <v>15629</v>
      </c>
      <c r="E3860" t="s">
        <v>15630</v>
      </c>
      <c r="F3860" t="s">
        <v>7</v>
      </c>
      <c r="H3860" t="s">
        <v>13213</v>
      </c>
      <c r="K3860" t="s">
        <v>1007</v>
      </c>
      <c r="L3860" t="s">
        <v>44</v>
      </c>
      <c r="M3860" t="s">
        <v>15631</v>
      </c>
      <c r="N3860" t="s">
        <v>473</v>
      </c>
      <c r="P3860" t="s">
        <v>54</v>
      </c>
      <c r="Q3860">
        <v>2001</v>
      </c>
      <c r="T3860" t="s">
        <v>36</v>
      </c>
      <c r="U3860" t="s">
        <v>37</v>
      </c>
      <c r="V3860" t="s">
        <v>15632</v>
      </c>
    </row>
    <row r="3861" spans="2:27" x14ac:dyDescent="0.35">
      <c r="B3861">
        <v>4010</v>
      </c>
      <c r="C3861" t="s">
        <v>13210</v>
      </c>
      <c r="D3861" t="s">
        <v>15633</v>
      </c>
      <c r="E3861" t="s">
        <v>15634</v>
      </c>
      <c r="F3861" t="s">
        <v>7</v>
      </c>
      <c r="H3861" t="s">
        <v>13213</v>
      </c>
      <c r="K3861" t="s">
        <v>3806</v>
      </c>
      <c r="L3861" t="s">
        <v>75</v>
      </c>
      <c r="M3861" t="s">
        <v>15635</v>
      </c>
      <c r="N3861" t="s">
        <v>157</v>
      </c>
      <c r="P3861" t="s">
        <v>47</v>
      </c>
      <c r="Q3861">
        <v>2009</v>
      </c>
      <c r="T3861" t="s">
        <v>36</v>
      </c>
      <c r="U3861" t="s">
        <v>37</v>
      </c>
      <c r="V3861" t="s">
        <v>15636</v>
      </c>
    </row>
    <row r="3862" spans="2:27" x14ac:dyDescent="0.35">
      <c r="B3862">
        <v>4011</v>
      </c>
      <c r="C3862" t="s">
        <v>13210</v>
      </c>
      <c r="D3862" t="s">
        <v>15637</v>
      </c>
      <c r="E3862" t="s">
        <v>15638</v>
      </c>
      <c r="F3862" t="s">
        <v>7</v>
      </c>
      <c r="H3862" t="s">
        <v>13213</v>
      </c>
      <c r="K3862" t="s">
        <v>74</v>
      </c>
      <c r="L3862" t="s">
        <v>32</v>
      </c>
      <c r="M3862" t="s">
        <v>15639</v>
      </c>
      <c r="N3862" t="s">
        <v>34</v>
      </c>
      <c r="P3862" t="s">
        <v>54</v>
      </c>
      <c r="Q3862">
        <v>2014</v>
      </c>
      <c r="T3862" t="s">
        <v>36</v>
      </c>
      <c r="U3862" t="s">
        <v>37</v>
      </c>
      <c r="V3862" t="s">
        <v>15640</v>
      </c>
    </row>
    <row r="3863" spans="2:27" x14ac:dyDescent="0.35">
      <c r="B3863">
        <v>4012</v>
      </c>
      <c r="C3863" t="s">
        <v>13210</v>
      </c>
      <c r="D3863" t="s">
        <v>15641</v>
      </c>
      <c r="E3863" t="s">
        <v>15642</v>
      </c>
      <c r="F3863" t="s">
        <v>7</v>
      </c>
      <c r="H3863" t="s">
        <v>13213</v>
      </c>
      <c r="K3863" t="s">
        <v>7096</v>
      </c>
      <c r="L3863" t="s">
        <v>416</v>
      </c>
      <c r="M3863" t="s">
        <v>15643</v>
      </c>
      <c r="N3863" t="s">
        <v>473</v>
      </c>
      <c r="P3863" t="s">
        <v>54</v>
      </c>
      <c r="Q3863">
        <v>1998</v>
      </c>
      <c r="T3863" t="s">
        <v>36</v>
      </c>
      <c r="U3863" t="s">
        <v>37</v>
      </c>
      <c r="V3863" t="s">
        <v>15644</v>
      </c>
    </row>
    <row r="3864" spans="2:27" x14ac:dyDescent="0.35">
      <c r="B3864">
        <v>4013</v>
      </c>
      <c r="C3864" t="s">
        <v>13210</v>
      </c>
      <c r="D3864" t="s">
        <v>15645</v>
      </c>
      <c r="E3864" t="s">
        <v>15646</v>
      </c>
      <c r="F3864" t="s">
        <v>7</v>
      </c>
      <c r="H3864" t="s">
        <v>13213</v>
      </c>
      <c r="K3864" t="s">
        <v>74</v>
      </c>
      <c r="L3864" t="s">
        <v>96</v>
      </c>
      <c r="M3864" t="s">
        <v>15647</v>
      </c>
      <c r="N3864" t="s">
        <v>53</v>
      </c>
      <c r="P3864" t="s">
        <v>54</v>
      </c>
      <c r="Q3864">
        <v>2006</v>
      </c>
      <c r="T3864" t="s">
        <v>36</v>
      </c>
      <c r="U3864" t="s">
        <v>37</v>
      </c>
      <c r="V3864" t="s">
        <v>15648</v>
      </c>
    </row>
    <row r="3865" spans="2:27" x14ac:dyDescent="0.35">
      <c r="B3865">
        <v>4015</v>
      </c>
      <c r="C3865" t="s">
        <v>13156</v>
      </c>
      <c r="D3865" t="s">
        <v>15649</v>
      </c>
      <c r="E3865" t="s">
        <v>3311</v>
      </c>
      <c r="F3865" t="s">
        <v>7</v>
      </c>
      <c r="H3865" t="s">
        <v>13159</v>
      </c>
      <c r="K3865" t="s">
        <v>2595</v>
      </c>
      <c r="L3865" t="s">
        <v>44</v>
      </c>
      <c r="M3865" t="s">
        <v>15650</v>
      </c>
      <c r="N3865" t="s">
        <v>2061</v>
      </c>
      <c r="P3865" t="s">
        <v>47</v>
      </c>
      <c r="Q3865">
        <v>2015</v>
      </c>
      <c r="S3865">
        <f>2030</f>
        <v>2030</v>
      </c>
      <c r="T3865" t="s">
        <v>36</v>
      </c>
      <c r="U3865" t="s">
        <v>37</v>
      </c>
      <c r="V3865" t="s">
        <v>15651</v>
      </c>
      <c r="W3865" t="s">
        <v>15652</v>
      </c>
      <c r="X3865" t="s">
        <v>4870</v>
      </c>
      <c r="Y3865" t="s">
        <v>15653</v>
      </c>
      <c r="Z3865" t="s">
        <v>592</v>
      </c>
      <c r="AA3865" t="s">
        <v>326</v>
      </c>
    </row>
    <row r="3866" spans="2:27" x14ac:dyDescent="0.35">
      <c r="B3866">
        <v>4016</v>
      </c>
      <c r="C3866" t="s">
        <v>13170</v>
      </c>
      <c r="D3866" t="s">
        <v>15654</v>
      </c>
      <c r="E3866" t="s">
        <v>3311</v>
      </c>
      <c r="F3866" t="s">
        <v>7</v>
      </c>
      <c r="H3866" t="s">
        <v>13173</v>
      </c>
      <c r="K3866" t="s">
        <v>2595</v>
      </c>
      <c r="L3866" t="s">
        <v>44</v>
      </c>
      <c r="M3866" t="s">
        <v>15655</v>
      </c>
      <c r="N3866" t="s">
        <v>134</v>
      </c>
      <c r="P3866" t="s">
        <v>35</v>
      </c>
      <c r="Q3866">
        <v>2015</v>
      </c>
      <c r="T3866" t="s">
        <v>36</v>
      </c>
      <c r="U3866" t="s">
        <v>37</v>
      </c>
      <c r="V3866" t="s">
        <v>15656</v>
      </c>
      <c r="W3866" t="s">
        <v>15657</v>
      </c>
      <c r="X3866" t="s">
        <v>2201</v>
      </c>
      <c r="Y3866">
        <v>40</v>
      </c>
      <c r="Z3866">
        <v>1990</v>
      </c>
      <c r="AA3866">
        <v>2030</v>
      </c>
    </row>
    <row r="3867" spans="2:27" x14ac:dyDescent="0.35">
      <c r="B3867">
        <v>4017</v>
      </c>
      <c r="C3867" t="s">
        <v>15658</v>
      </c>
      <c r="D3867" t="s">
        <v>15659</v>
      </c>
      <c r="E3867" t="s">
        <v>3311</v>
      </c>
      <c r="F3867" t="s">
        <v>7</v>
      </c>
      <c r="H3867" t="s">
        <v>15660</v>
      </c>
      <c r="K3867" t="s">
        <v>3312</v>
      </c>
      <c r="L3867" t="s">
        <v>44</v>
      </c>
      <c r="M3867" t="s">
        <v>15661</v>
      </c>
      <c r="N3867" t="s">
        <v>15662</v>
      </c>
      <c r="P3867" t="s">
        <v>35</v>
      </c>
      <c r="Q3867">
        <v>2015</v>
      </c>
      <c r="S3867">
        <v>2030</v>
      </c>
      <c r="T3867" t="s">
        <v>36</v>
      </c>
      <c r="U3867" t="s">
        <v>5920</v>
      </c>
      <c r="V3867" t="s">
        <v>15663</v>
      </c>
      <c r="W3867" t="s">
        <v>15664</v>
      </c>
      <c r="X3867" t="s">
        <v>4870</v>
      </c>
      <c r="Y3867" t="s">
        <v>15665</v>
      </c>
      <c r="Z3867" t="s">
        <v>5906</v>
      </c>
      <c r="AA3867" t="s">
        <v>326</v>
      </c>
    </row>
    <row r="3868" spans="2:27" x14ac:dyDescent="0.35">
      <c r="B3868">
        <v>4018</v>
      </c>
      <c r="C3868" t="s">
        <v>15666</v>
      </c>
      <c r="D3868" t="s">
        <v>15667</v>
      </c>
      <c r="E3868" t="s">
        <v>3311</v>
      </c>
      <c r="F3868" t="s">
        <v>7</v>
      </c>
      <c r="H3868" t="s">
        <v>15668</v>
      </c>
      <c r="K3868" t="s">
        <v>13167</v>
      </c>
      <c r="L3868" t="s">
        <v>15669</v>
      </c>
      <c r="M3868" t="s">
        <v>15670</v>
      </c>
      <c r="N3868" t="s">
        <v>2102</v>
      </c>
      <c r="P3868" t="s">
        <v>47</v>
      </c>
      <c r="Q3868">
        <v>2015</v>
      </c>
      <c r="S3868">
        <v>2030</v>
      </c>
      <c r="T3868" t="s">
        <v>36</v>
      </c>
      <c r="U3868" t="s">
        <v>5920</v>
      </c>
      <c r="V3868" t="s">
        <v>15671</v>
      </c>
      <c r="W3868" t="s">
        <v>2923</v>
      </c>
      <c r="X3868" t="s">
        <v>395</v>
      </c>
      <c r="Y3868">
        <v>30</v>
      </c>
      <c r="AA3868">
        <v>2030</v>
      </c>
    </row>
    <row r="3869" spans="2:27" x14ac:dyDescent="0.35">
      <c r="B3869">
        <v>4019</v>
      </c>
      <c r="C3869" t="s">
        <v>13227</v>
      </c>
      <c r="D3869" t="s">
        <v>15672</v>
      </c>
      <c r="E3869" t="s">
        <v>3311</v>
      </c>
      <c r="F3869" t="s">
        <v>7</v>
      </c>
      <c r="H3869" t="s">
        <v>13230</v>
      </c>
      <c r="K3869" t="s">
        <v>3312</v>
      </c>
      <c r="L3869" t="s">
        <v>44</v>
      </c>
      <c r="M3869" t="s">
        <v>15673</v>
      </c>
      <c r="N3869" t="s">
        <v>15662</v>
      </c>
      <c r="P3869" t="s">
        <v>35</v>
      </c>
      <c r="Q3869">
        <v>2015</v>
      </c>
      <c r="R3869">
        <v>2021</v>
      </c>
      <c r="S3869">
        <v>2030</v>
      </c>
      <c r="T3869" t="s">
        <v>36</v>
      </c>
      <c r="U3869" t="s">
        <v>5920</v>
      </c>
      <c r="V3869" t="s">
        <v>15674</v>
      </c>
      <c r="W3869" t="s">
        <v>15675</v>
      </c>
      <c r="X3869" t="s">
        <v>2201</v>
      </c>
      <c r="Y3869">
        <v>28</v>
      </c>
      <c r="Z3869">
        <v>1990</v>
      </c>
      <c r="AA3869">
        <v>2030</v>
      </c>
    </row>
    <row r="3870" spans="2:27" x14ac:dyDescent="0.35">
      <c r="B3870">
        <v>4020</v>
      </c>
      <c r="C3870" t="s">
        <v>15676</v>
      </c>
      <c r="D3870" t="s">
        <v>15677</v>
      </c>
      <c r="E3870" t="s">
        <v>3311</v>
      </c>
      <c r="F3870" t="s">
        <v>7</v>
      </c>
      <c r="H3870" t="s">
        <v>15678</v>
      </c>
      <c r="K3870" t="s">
        <v>454</v>
      </c>
      <c r="L3870" t="s">
        <v>44</v>
      </c>
      <c r="M3870" t="s">
        <v>15679</v>
      </c>
      <c r="N3870" t="s">
        <v>13707</v>
      </c>
      <c r="P3870" t="s">
        <v>47</v>
      </c>
      <c r="Q3870">
        <v>2015</v>
      </c>
      <c r="T3870" t="s">
        <v>36</v>
      </c>
      <c r="U3870" t="s">
        <v>365</v>
      </c>
      <c r="V3870" t="s">
        <v>15680</v>
      </c>
    </row>
    <row r="3871" spans="2:27" x14ac:dyDescent="0.35">
      <c r="B3871">
        <v>4021</v>
      </c>
      <c r="C3871" t="s">
        <v>15681</v>
      </c>
      <c r="D3871" t="s">
        <v>15682</v>
      </c>
      <c r="E3871" t="s">
        <v>3311</v>
      </c>
      <c r="F3871" t="s">
        <v>7</v>
      </c>
      <c r="H3871" t="s">
        <v>15683</v>
      </c>
      <c r="K3871" t="s">
        <v>3312</v>
      </c>
      <c r="L3871" t="s">
        <v>44</v>
      </c>
      <c r="M3871" t="s">
        <v>15684</v>
      </c>
      <c r="N3871" t="s">
        <v>13707</v>
      </c>
      <c r="P3871" t="s">
        <v>35</v>
      </c>
      <c r="Q3871">
        <v>2015</v>
      </c>
      <c r="T3871" t="s">
        <v>36</v>
      </c>
      <c r="U3871" t="s">
        <v>365</v>
      </c>
      <c r="V3871" t="s">
        <v>15685</v>
      </c>
      <c r="W3871" t="s">
        <v>15686</v>
      </c>
      <c r="X3871" t="s">
        <v>4870</v>
      </c>
      <c r="Y3871" t="s">
        <v>15687</v>
      </c>
      <c r="Z3871" t="s">
        <v>592</v>
      </c>
      <c r="AA3871" t="s">
        <v>326</v>
      </c>
    </row>
    <row r="3872" spans="2:27" x14ac:dyDescent="0.35">
      <c r="B3872">
        <v>4022</v>
      </c>
      <c r="C3872" t="s">
        <v>13685</v>
      </c>
      <c r="D3872" t="s">
        <v>15688</v>
      </c>
      <c r="E3872" t="s">
        <v>3311</v>
      </c>
      <c r="F3872" t="s">
        <v>7</v>
      </c>
      <c r="H3872" t="s">
        <v>13688</v>
      </c>
      <c r="K3872" t="s">
        <v>3312</v>
      </c>
      <c r="L3872" t="s">
        <v>44</v>
      </c>
      <c r="M3872" t="s">
        <v>15689</v>
      </c>
      <c r="N3872" t="s">
        <v>134</v>
      </c>
      <c r="P3872" t="s">
        <v>35</v>
      </c>
      <c r="Q3872">
        <v>2015</v>
      </c>
      <c r="T3872" t="s">
        <v>36</v>
      </c>
      <c r="U3872" t="s">
        <v>365</v>
      </c>
      <c r="V3872" t="s">
        <v>15690</v>
      </c>
    </row>
    <row r="3873" spans="2:27" x14ac:dyDescent="0.35">
      <c r="B3873">
        <v>4023</v>
      </c>
      <c r="C3873" t="s">
        <v>15691</v>
      </c>
      <c r="D3873" t="s">
        <v>15692</v>
      </c>
      <c r="E3873" t="s">
        <v>3311</v>
      </c>
      <c r="F3873" t="s">
        <v>7</v>
      </c>
      <c r="H3873" t="s">
        <v>15693</v>
      </c>
      <c r="K3873" t="s">
        <v>3312</v>
      </c>
      <c r="L3873" t="s">
        <v>44</v>
      </c>
      <c r="M3873" t="s">
        <v>15694</v>
      </c>
      <c r="N3873" t="s">
        <v>13707</v>
      </c>
      <c r="P3873" t="s">
        <v>47</v>
      </c>
      <c r="Q3873">
        <v>2015</v>
      </c>
      <c r="S3873">
        <f>2030</f>
        <v>2030</v>
      </c>
      <c r="T3873" t="s">
        <v>36</v>
      </c>
      <c r="U3873" t="s">
        <v>365</v>
      </c>
      <c r="V3873" t="s">
        <v>15695</v>
      </c>
      <c r="W3873" t="s">
        <v>15696</v>
      </c>
      <c r="X3873" t="s">
        <v>2201</v>
      </c>
      <c r="Y3873">
        <v>5</v>
      </c>
      <c r="Z3873">
        <v>0</v>
      </c>
      <c r="AA3873">
        <v>2030</v>
      </c>
    </row>
    <row r="3874" spans="2:27" x14ac:dyDescent="0.35">
      <c r="B3874">
        <v>4024</v>
      </c>
      <c r="C3874" t="s">
        <v>15697</v>
      </c>
      <c r="D3874" t="s">
        <v>15698</v>
      </c>
      <c r="E3874" t="s">
        <v>3311</v>
      </c>
      <c r="F3874" t="s">
        <v>7</v>
      </c>
      <c r="H3874" t="s">
        <v>15699</v>
      </c>
      <c r="K3874" t="s">
        <v>15700</v>
      </c>
      <c r="L3874" t="s">
        <v>44</v>
      </c>
      <c r="M3874" t="s">
        <v>15701</v>
      </c>
      <c r="N3874" t="s">
        <v>15702</v>
      </c>
      <c r="P3874" t="s">
        <v>54</v>
      </c>
      <c r="Q3874">
        <v>2015</v>
      </c>
      <c r="S3874">
        <v>2020</v>
      </c>
      <c r="T3874" t="s">
        <v>36</v>
      </c>
      <c r="U3874" t="s">
        <v>365</v>
      </c>
      <c r="V3874" t="s">
        <v>15690</v>
      </c>
    </row>
    <row r="3875" spans="2:27" x14ac:dyDescent="0.35">
      <c r="B3875">
        <v>4025</v>
      </c>
      <c r="C3875" t="s">
        <v>14069</v>
      </c>
      <c r="D3875" t="s">
        <v>15703</v>
      </c>
      <c r="E3875" t="s">
        <v>3311</v>
      </c>
      <c r="F3875" t="s">
        <v>7</v>
      </c>
      <c r="H3875" t="s">
        <v>14072</v>
      </c>
      <c r="K3875" t="s">
        <v>3312</v>
      </c>
      <c r="L3875" t="s">
        <v>44</v>
      </c>
      <c r="M3875" t="s">
        <v>15704</v>
      </c>
      <c r="N3875" t="s">
        <v>134</v>
      </c>
      <c r="P3875" t="s">
        <v>35</v>
      </c>
      <c r="Q3875">
        <v>2015</v>
      </c>
      <c r="T3875" t="s">
        <v>36</v>
      </c>
      <c r="U3875" t="s">
        <v>365</v>
      </c>
      <c r="V3875" t="s">
        <v>15690</v>
      </c>
    </row>
    <row r="3876" spans="2:27" x14ac:dyDescent="0.35">
      <c r="B3876">
        <v>4026</v>
      </c>
      <c r="C3876" t="s">
        <v>15705</v>
      </c>
      <c r="D3876" t="s">
        <v>15706</v>
      </c>
      <c r="E3876" t="s">
        <v>3311</v>
      </c>
      <c r="F3876" t="s">
        <v>7</v>
      </c>
      <c r="H3876" t="s">
        <v>15707</v>
      </c>
      <c r="K3876" t="s">
        <v>3312</v>
      </c>
      <c r="L3876" t="s">
        <v>44</v>
      </c>
      <c r="M3876" t="s">
        <v>15708</v>
      </c>
      <c r="N3876" t="s">
        <v>134</v>
      </c>
      <c r="P3876" t="s">
        <v>47</v>
      </c>
      <c r="Q3876">
        <v>2015</v>
      </c>
      <c r="S3876">
        <f>2030</f>
        <v>2030</v>
      </c>
      <c r="T3876" t="s">
        <v>36</v>
      </c>
      <c r="U3876" t="s">
        <v>365</v>
      </c>
      <c r="V3876" t="s">
        <v>15709</v>
      </c>
    </row>
    <row r="3877" spans="2:27" x14ac:dyDescent="0.35">
      <c r="B3877">
        <v>4027</v>
      </c>
      <c r="C3877" t="s">
        <v>14263</v>
      </c>
      <c r="D3877" t="s">
        <v>15710</v>
      </c>
      <c r="E3877" t="s">
        <v>3311</v>
      </c>
      <c r="F3877" t="s">
        <v>7</v>
      </c>
      <c r="H3877" t="s">
        <v>14266</v>
      </c>
      <c r="K3877" t="s">
        <v>3312</v>
      </c>
      <c r="L3877" t="s">
        <v>44</v>
      </c>
      <c r="M3877" t="s">
        <v>15711</v>
      </c>
      <c r="N3877" t="s">
        <v>15662</v>
      </c>
      <c r="P3877" t="s">
        <v>35</v>
      </c>
      <c r="Q3877">
        <v>2015</v>
      </c>
      <c r="S3877">
        <v>2020</v>
      </c>
      <c r="T3877" t="s">
        <v>36</v>
      </c>
      <c r="U3877" t="s">
        <v>5920</v>
      </c>
      <c r="V3877" t="s">
        <v>15712</v>
      </c>
      <c r="W3877" t="s">
        <v>15713</v>
      </c>
      <c r="X3877" t="s">
        <v>2201</v>
      </c>
      <c r="Y3877">
        <v>64</v>
      </c>
      <c r="Z3877">
        <v>0</v>
      </c>
      <c r="AA3877">
        <v>2030</v>
      </c>
    </row>
    <row r="3878" spans="2:27" x14ac:dyDescent="0.35">
      <c r="B3878">
        <v>4028</v>
      </c>
      <c r="C3878" t="s">
        <v>15714</v>
      </c>
      <c r="D3878" t="s">
        <v>15715</v>
      </c>
      <c r="E3878" t="s">
        <v>3311</v>
      </c>
      <c r="F3878" t="s">
        <v>7</v>
      </c>
      <c r="H3878" t="s">
        <v>15716</v>
      </c>
      <c r="K3878" t="s">
        <v>3321</v>
      </c>
      <c r="L3878" t="s">
        <v>363</v>
      </c>
      <c r="M3878" t="s">
        <v>15717</v>
      </c>
      <c r="N3878" t="s">
        <v>13707</v>
      </c>
      <c r="P3878" t="s">
        <v>35</v>
      </c>
      <c r="Q3878">
        <v>2015</v>
      </c>
      <c r="S3878">
        <v>2030</v>
      </c>
      <c r="T3878" t="s">
        <v>36</v>
      </c>
      <c r="U3878" t="s">
        <v>13395</v>
      </c>
      <c r="V3878" t="s">
        <v>15718</v>
      </c>
    </row>
    <row r="3879" spans="2:27" x14ac:dyDescent="0.35">
      <c r="B3879">
        <v>4029</v>
      </c>
      <c r="C3879" t="s">
        <v>14058</v>
      </c>
      <c r="D3879" t="s">
        <v>15719</v>
      </c>
      <c r="E3879" t="s">
        <v>3311</v>
      </c>
      <c r="F3879" t="s">
        <v>7</v>
      </c>
      <c r="H3879" t="s">
        <v>14061</v>
      </c>
      <c r="K3879" t="s">
        <v>3312</v>
      </c>
      <c r="L3879" t="s">
        <v>44</v>
      </c>
      <c r="M3879" t="s">
        <v>15720</v>
      </c>
      <c r="N3879" t="s">
        <v>134</v>
      </c>
      <c r="P3879" t="s">
        <v>47</v>
      </c>
      <c r="Q3879">
        <v>2015</v>
      </c>
      <c r="S3879">
        <f>2025</f>
        <v>2025</v>
      </c>
      <c r="T3879" t="s">
        <v>36</v>
      </c>
      <c r="U3879" t="s">
        <v>365</v>
      </c>
      <c r="V3879" t="s">
        <v>15690</v>
      </c>
      <c r="W3879" t="s">
        <v>3408</v>
      </c>
      <c r="X3879" t="s">
        <v>2201</v>
      </c>
      <c r="Y3879">
        <v>50</v>
      </c>
      <c r="Z3879">
        <v>0</v>
      </c>
      <c r="AA3879">
        <v>2025</v>
      </c>
    </row>
    <row r="3880" spans="2:27" x14ac:dyDescent="0.35">
      <c r="B3880">
        <v>4030</v>
      </c>
      <c r="C3880" t="s">
        <v>15721</v>
      </c>
      <c r="D3880" t="s">
        <v>15722</v>
      </c>
      <c r="E3880" t="s">
        <v>3311</v>
      </c>
      <c r="F3880" t="s">
        <v>7</v>
      </c>
      <c r="H3880" t="s">
        <v>15723</v>
      </c>
      <c r="K3880" t="s">
        <v>3312</v>
      </c>
      <c r="L3880" t="s">
        <v>44</v>
      </c>
      <c r="M3880" t="s">
        <v>15724</v>
      </c>
      <c r="N3880" t="s">
        <v>15662</v>
      </c>
      <c r="P3880" t="s">
        <v>35</v>
      </c>
      <c r="Q3880">
        <v>2015</v>
      </c>
      <c r="S3880">
        <v>2021</v>
      </c>
      <c r="T3880" t="s">
        <v>36</v>
      </c>
      <c r="U3880" t="s">
        <v>5920</v>
      </c>
      <c r="V3880" t="s">
        <v>15725</v>
      </c>
      <c r="W3880" t="s">
        <v>15726</v>
      </c>
      <c r="X3880" t="s">
        <v>4870</v>
      </c>
      <c r="Y3880" t="s">
        <v>15727</v>
      </c>
      <c r="Z3880" t="s">
        <v>592</v>
      </c>
      <c r="AA3880" t="s">
        <v>326</v>
      </c>
    </row>
    <row r="3881" spans="2:27" x14ac:dyDescent="0.35">
      <c r="B3881">
        <v>4031</v>
      </c>
      <c r="C3881" t="s">
        <v>14573</v>
      </c>
      <c r="D3881" t="s">
        <v>15728</v>
      </c>
      <c r="E3881" t="s">
        <v>3311</v>
      </c>
      <c r="F3881" t="s">
        <v>7</v>
      </c>
      <c r="H3881" t="s">
        <v>14576</v>
      </c>
      <c r="K3881" t="s">
        <v>3312</v>
      </c>
      <c r="L3881" t="s">
        <v>44</v>
      </c>
      <c r="M3881" t="s">
        <v>15729</v>
      </c>
      <c r="N3881" t="s">
        <v>13707</v>
      </c>
      <c r="P3881" t="s">
        <v>35</v>
      </c>
      <c r="Q3881">
        <v>2015</v>
      </c>
      <c r="S3881">
        <v>2030</v>
      </c>
      <c r="T3881" t="s">
        <v>36</v>
      </c>
      <c r="U3881" t="s">
        <v>365</v>
      </c>
      <c r="V3881" t="s">
        <v>15730</v>
      </c>
      <c r="W3881" t="s">
        <v>15731</v>
      </c>
      <c r="X3881" t="s">
        <v>4870</v>
      </c>
      <c r="Y3881" t="s">
        <v>15732</v>
      </c>
      <c r="Z3881" t="s">
        <v>592</v>
      </c>
      <c r="AA3881" t="s">
        <v>326</v>
      </c>
    </row>
    <row r="3882" spans="2:27" x14ac:dyDescent="0.35">
      <c r="B3882">
        <v>4032</v>
      </c>
      <c r="C3882" t="s">
        <v>15578</v>
      </c>
      <c r="D3882" t="s">
        <v>15733</v>
      </c>
      <c r="E3882" t="s">
        <v>3311</v>
      </c>
      <c r="F3882" t="s">
        <v>7</v>
      </c>
      <c r="H3882" t="s">
        <v>15581</v>
      </c>
      <c r="K3882" t="s">
        <v>3312</v>
      </c>
      <c r="L3882" t="s">
        <v>44</v>
      </c>
      <c r="M3882" t="s">
        <v>15734</v>
      </c>
      <c r="N3882" t="s">
        <v>15662</v>
      </c>
      <c r="P3882" t="s">
        <v>35</v>
      </c>
      <c r="Q3882">
        <v>2015</v>
      </c>
      <c r="S3882">
        <v>2020</v>
      </c>
      <c r="T3882" t="s">
        <v>36</v>
      </c>
      <c r="U3882" t="s">
        <v>5920</v>
      </c>
      <c r="V3882" t="s">
        <v>15735</v>
      </c>
      <c r="W3882" t="s">
        <v>15736</v>
      </c>
      <c r="X3882" t="s">
        <v>2201</v>
      </c>
      <c r="Y3882">
        <v>30</v>
      </c>
      <c r="Z3882">
        <v>2010</v>
      </c>
      <c r="AA3882">
        <v>2025</v>
      </c>
    </row>
    <row r="3883" spans="2:27" x14ac:dyDescent="0.35">
      <c r="B3883">
        <v>4033</v>
      </c>
      <c r="C3883" t="s">
        <v>13812</v>
      </c>
      <c r="D3883" t="s">
        <v>15737</v>
      </c>
      <c r="E3883" t="s">
        <v>3311</v>
      </c>
      <c r="F3883" t="s">
        <v>7</v>
      </c>
      <c r="H3883" t="s">
        <v>13815</v>
      </c>
      <c r="K3883" t="s">
        <v>3312</v>
      </c>
      <c r="L3883" t="s">
        <v>44</v>
      </c>
      <c r="M3883" t="s">
        <v>15738</v>
      </c>
      <c r="N3883" t="s">
        <v>134</v>
      </c>
      <c r="P3883" t="s">
        <v>47</v>
      </c>
      <c r="Q3883">
        <v>2015</v>
      </c>
      <c r="S3883">
        <v>2030</v>
      </c>
      <c r="T3883" t="s">
        <v>36</v>
      </c>
      <c r="U3883" t="s">
        <v>365</v>
      </c>
      <c r="V3883" t="s">
        <v>15690</v>
      </c>
      <c r="W3883" t="s">
        <v>15739</v>
      </c>
      <c r="X3883" t="s">
        <v>4870</v>
      </c>
      <c r="Y3883" t="s">
        <v>15740</v>
      </c>
      <c r="Z3883" t="s">
        <v>592</v>
      </c>
      <c r="AA3883" t="s">
        <v>326</v>
      </c>
    </row>
    <row r="3884" spans="2:27" x14ac:dyDescent="0.35">
      <c r="B3884">
        <v>4034</v>
      </c>
      <c r="C3884" t="s">
        <v>15741</v>
      </c>
      <c r="D3884" t="s">
        <v>15742</v>
      </c>
      <c r="E3884" t="s">
        <v>3311</v>
      </c>
      <c r="F3884" t="s">
        <v>7</v>
      </c>
      <c r="H3884" t="s">
        <v>15743</v>
      </c>
      <c r="K3884" t="s">
        <v>3312</v>
      </c>
      <c r="L3884" t="s">
        <v>44</v>
      </c>
      <c r="M3884" t="s">
        <v>15744</v>
      </c>
      <c r="N3884" t="s">
        <v>134</v>
      </c>
      <c r="P3884" t="s">
        <v>47</v>
      </c>
      <c r="Q3884">
        <v>2015</v>
      </c>
      <c r="S3884">
        <v>2030</v>
      </c>
      <c r="T3884" t="s">
        <v>36</v>
      </c>
      <c r="U3884" t="s">
        <v>365</v>
      </c>
      <c r="V3884" t="s">
        <v>15690</v>
      </c>
      <c r="W3884" t="s">
        <v>15745</v>
      </c>
      <c r="X3884" t="s">
        <v>4870</v>
      </c>
      <c r="Y3884" t="s">
        <v>15746</v>
      </c>
      <c r="Z3884" t="s">
        <v>592</v>
      </c>
      <c r="AA3884" t="s">
        <v>326</v>
      </c>
    </row>
    <row r="3885" spans="2:27" x14ac:dyDescent="0.35">
      <c r="B3885">
        <v>4035</v>
      </c>
      <c r="C3885" t="s">
        <v>15015</v>
      </c>
      <c r="D3885" t="s">
        <v>15747</v>
      </c>
      <c r="E3885" t="s">
        <v>3311</v>
      </c>
      <c r="F3885" t="s">
        <v>7</v>
      </c>
      <c r="H3885" t="s">
        <v>15018</v>
      </c>
      <c r="K3885" t="s">
        <v>3312</v>
      </c>
      <c r="L3885" t="s">
        <v>44</v>
      </c>
      <c r="M3885" t="s">
        <v>15748</v>
      </c>
      <c r="N3885" t="s">
        <v>2102</v>
      </c>
      <c r="P3885" t="s">
        <v>35</v>
      </c>
      <c r="Q3885">
        <v>2015</v>
      </c>
      <c r="S3885">
        <v>2030</v>
      </c>
      <c r="T3885" t="s">
        <v>36</v>
      </c>
      <c r="U3885" t="s">
        <v>5920</v>
      </c>
      <c r="V3885" t="s">
        <v>15690</v>
      </c>
      <c r="W3885" t="s">
        <v>15749</v>
      </c>
      <c r="X3885" t="s">
        <v>2201</v>
      </c>
      <c r="Y3885">
        <v>15</v>
      </c>
      <c r="Z3885">
        <v>0</v>
      </c>
      <c r="AA3885">
        <v>2030</v>
      </c>
    </row>
    <row r="3886" spans="2:27" x14ac:dyDescent="0.35">
      <c r="B3886">
        <v>4036</v>
      </c>
      <c r="C3886" t="s">
        <v>13295</v>
      </c>
      <c r="D3886" t="s">
        <v>15750</v>
      </c>
      <c r="E3886" t="s">
        <v>3311</v>
      </c>
      <c r="F3886" t="s">
        <v>7</v>
      </c>
      <c r="H3886" t="s">
        <v>13298</v>
      </c>
      <c r="K3886" t="s">
        <v>3312</v>
      </c>
      <c r="L3886" t="s">
        <v>44</v>
      </c>
      <c r="M3886" t="s">
        <v>15751</v>
      </c>
      <c r="N3886" t="s">
        <v>2102</v>
      </c>
      <c r="P3886" t="s">
        <v>35</v>
      </c>
      <c r="Q3886">
        <v>2020</v>
      </c>
      <c r="S3886">
        <v>2020</v>
      </c>
      <c r="T3886" t="s">
        <v>36</v>
      </c>
      <c r="U3886" t="s">
        <v>5920</v>
      </c>
      <c r="V3886" t="s">
        <v>15752</v>
      </c>
    </row>
    <row r="3887" spans="2:27" x14ac:dyDescent="0.35">
      <c r="B3887">
        <v>4037</v>
      </c>
      <c r="C3887" t="s">
        <v>13745</v>
      </c>
      <c r="D3887" t="s">
        <v>15753</v>
      </c>
      <c r="E3887" t="s">
        <v>3311</v>
      </c>
      <c r="F3887" t="s">
        <v>7</v>
      </c>
      <c r="H3887" t="s">
        <v>13748</v>
      </c>
      <c r="K3887" t="s">
        <v>2595</v>
      </c>
      <c r="L3887" t="s">
        <v>44</v>
      </c>
      <c r="M3887" t="s">
        <v>15754</v>
      </c>
      <c r="N3887" t="s">
        <v>13707</v>
      </c>
      <c r="P3887" t="s">
        <v>35</v>
      </c>
      <c r="Q3887">
        <v>2015</v>
      </c>
      <c r="R3887">
        <v>2016</v>
      </c>
      <c r="S3887">
        <v>2030</v>
      </c>
      <c r="T3887" t="s">
        <v>36</v>
      </c>
      <c r="U3887" t="s">
        <v>365</v>
      </c>
      <c r="V3887" t="s">
        <v>15755</v>
      </c>
      <c r="W3887" t="s">
        <v>2923</v>
      </c>
      <c r="X3887" t="s">
        <v>2201</v>
      </c>
      <c r="Y3887">
        <v>26</v>
      </c>
      <c r="Z3887">
        <v>2006</v>
      </c>
      <c r="AA3887">
        <v>2030</v>
      </c>
    </row>
    <row r="3888" spans="2:27" x14ac:dyDescent="0.35">
      <c r="B3888">
        <v>4038</v>
      </c>
      <c r="C3888" t="s">
        <v>13822</v>
      </c>
      <c r="D3888" t="s">
        <v>15756</v>
      </c>
      <c r="E3888" t="s">
        <v>3311</v>
      </c>
      <c r="F3888" t="s">
        <v>7</v>
      </c>
      <c r="H3888" t="s">
        <v>13825</v>
      </c>
      <c r="K3888" t="s">
        <v>3312</v>
      </c>
      <c r="L3888" t="s">
        <v>44</v>
      </c>
      <c r="M3888" t="s">
        <v>15757</v>
      </c>
      <c r="N3888" t="s">
        <v>15662</v>
      </c>
      <c r="P3888" t="s">
        <v>35</v>
      </c>
      <c r="Q3888">
        <v>2015</v>
      </c>
      <c r="S3888">
        <v>2020</v>
      </c>
      <c r="T3888" t="s">
        <v>36</v>
      </c>
      <c r="U3888" t="s">
        <v>5920</v>
      </c>
      <c r="V3888" t="s">
        <v>15758</v>
      </c>
      <c r="W3888" t="s">
        <v>15759</v>
      </c>
      <c r="X3888" t="s">
        <v>4870</v>
      </c>
      <c r="Y3888" t="s">
        <v>15760</v>
      </c>
      <c r="Z3888" t="s">
        <v>592</v>
      </c>
      <c r="AA3888" t="s">
        <v>326</v>
      </c>
    </row>
    <row r="3889" spans="2:27" x14ac:dyDescent="0.35">
      <c r="B3889">
        <v>4039</v>
      </c>
      <c r="C3889" t="s">
        <v>15371</v>
      </c>
      <c r="D3889" t="s">
        <v>15761</v>
      </c>
      <c r="E3889" t="s">
        <v>3311</v>
      </c>
      <c r="F3889" t="s">
        <v>7</v>
      </c>
      <c r="H3889" t="s">
        <v>15374</v>
      </c>
      <c r="K3889" t="s">
        <v>3312</v>
      </c>
      <c r="L3889" t="s">
        <v>44</v>
      </c>
      <c r="M3889" t="s">
        <v>15762</v>
      </c>
      <c r="N3889" t="s">
        <v>15662</v>
      </c>
      <c r="P3889" t="s">
        <v>35</v>
      </c>
      <c r="Q3889">
        <v>2015</v>
      </c>
      <c r="S3889">
        <v>2030</v>
      </c>
      <c r="T3889" t="s">
        <v>36</v>
      </c>
      <c r="U3889" t="s">
        <v>5920</v>
      </c>
      <c r="V3889" t="s">
        <v>15763</v>
      </c>
      <c r="W3889" t="s">
        <v>15764</v>
      </c>
      <c r="X3889" t="s">
        <v>4870</v>
      </c>
      <c r="Y3889" t="s">
        <v>15765</v>
      </c>
      <c r="Z3889" t="s">
        <v>592</v>
      </c>
      <c r="AA3889" t="s">
        <v>326</v>
      </c>
    </row>
    <row r="3890" spans="2:27" x14ac:dyDescent="0.35">
      <c r="B3890">
        <v>4040</v>
      </c>
      <c r="C3890" t="s">
        <v>15766</v>
      </c>
      <c r="D3890" t="s">
        <v>15767</v>
      </c>
      <c r="E3890" t="s">
        <v>3311</v>
      </c>
      <c r="F3890" t="s">
        <v>7</v>
      </c>
      <c r="H3890" t="s">
        <v>15768</v>
      </c>
      <c r="K3890" t="s">
        <v>454</v>
      </c>
      <c r="L3890" t="s">
        <v>44</v>
      </c>
      <c r="M3890" t="s">
        <v>15769</v>
      </c>
      <c r="N3890" t="s">
        <v>15662</v>
      </c>
      <c r="P3890" t="s">
        <v>35</v>
      </c>
      <c r="Q3890">
        <v>2015</v>
      </c>
      <c r="T3890" t="s">
        <v>36</v>
      </c>
      <c r="U3890" t="s">
        <v>5920</v>
      </c>
      <c r="V3890" t="s">
        <v>15770</v>
      </c>
    </row>
    <row r="3891" spans="2:27" x14ac:dyDescent="0.35">
      <c r="B3891">
        <v>4041</v>
      </c>
      <c r="C3891" t="s">
        <v>15771</v>
      </c>
      <c r="D3891" t="s">
        <v>15772</v>
      </c>
      <c r="E3891" t="s">
        <v>3311</v>
      </c>
      <c r="F3891" t="s">
        <v>7</v>
      </c>
      <c r="H3891" t="s">
        <v>15773</v>
      </c>
      <c r="K3891" t="s">
        <v>15774</v>
      </c>
      <c r="L3891" t="s">
        <v>44</v>
      </c>
      <c r="M3891" t="s">
        <v>15775</v>
      </c>
      <c r="N3891" t="s">
        <v>15662</v>
      </c>
      <c r="P3891" t="s">
        <v>35</v>
      </c>
      <c r="Q3891">
        <v>2015</v>
      </c>
      <c r="S3891">
        <v>2020</v>
      </c>
      <c r="T3891" t="s">
        <v>36</v>
      </c>
      <c r="U3891" t="s">
        <v>5920</v>
      </c>
      <c r="V3891" t="s">
        <v>15776</v>
      </c>
      <c r="W3891" t="s">
        <v>15777</v>
      </c>
      <c r="X3891" t="s">
        <v>15778</v>
      </c>
      <c r="Y3891" t="s">
        <v>15779</v>
      </c>
      <c r="Z3891" t="s">
        <v>5623</v>
      </c>
      <c r="AA3891" t="s">
        <v>406</v>
      </c>
    </row>
    <row r="3892" spans="2:27" x14ac:dyDescent="0.35">
      <c r="B3892">
        <v>4042</v>
      </c>
      <c r="C3892" t="s">
        <v>15780</v>
      </c>
      <c r="D3892" t="s">
        <v>15781</v>
      </c>
      <c r="E3892" t="s">
        <v>3311</v>
      </c>
      <c r="F3892" t="s">
        <v>7</v>
      </c>
      <c r="H3892" t="s">
        <v>15782</v>
      </c>
      <c r="K3892" t="s">
        <v>15774</v>
      </c>
      <c r="L3892" t="s">
        <v>8091</v>
      </c>
      <c r="M3892" t="s">
        <v>15783</v>
      </c>
      <c r="N3892" t="s">
        <v>15662</v>
      </c>
      <c r="P3892" t="s">
        <v>47</v>
      </c>
      <c r="Q3892">
        <v>2015</v>
      </c>
      <c r="S3892">
        <v>2030</v>
      </c>
      <c r="T3892" t="s">
        <v>36</v>
      </c>
      <c r="U3892" t="s">
        <v>5920</v>
      </c>
      <c r="V3892" t="s">
        <v>15784</v>
      </c>
      <c r="W3892" t="s">
        <v>15785</v>
      </c>
      <c r="X3892" t="s">
        <v>4007</v>
      </c>
      <c r="Y3892" t="s">
        <v>15786</v>
      </c>
      <c r="Z3892" t="s">
        <v>12554</v>
      </c>
      <c r="AA3892" t="s">
        <v>15787</v>
      </c>
    </row>
    <row r="3893" spans="2:27" x14ac:dyDescent="0.35">
      <c r="B3893">
        <v>4043</v>
      </c>
      <c r="C3893" t="s">
        <v>13661</v>
      </c>
      <c r="D3893" t="s">
        <v>15788</v>
      </c>
      <c r="E3893" t="s">
        <v>3311</v>
      </c>
      <c r="F3893" t="s">
        <v>7</v>
      </c>
      <c r="H3893" t="s">
        <v>13664</v>
      </c>
      <c r="K3893" t="s">
        <v>3312</v>
      </c>
      <c r="L3893" t="s">
        <v>44</v>
      </c>
      <c r="M3893" t="s">
        <v>15789</v>
      </c>
      <c r="N3893" t="s">
        <v>15662</v>
      </c>
      <c r="P3893" t="s">
        <v>47</v>
      </c>
      <c r="Q3893">
        <v>2015</v>
      </c>
      <c r="R3893">
        <v>2021</v>
      </c>
      <c r="S3893">
        <v>2030</v>
      </c>
      <c r="T3893" t="s">
        <v>36</v>
      </c>
      <c r="U3893" t="s">
        <v>5920</v>
      </c>
      <c r="V3893" t="s">
        <v>15790</v>
      </c>
      <c r="W3893" t="s">
        <v>2923</v>
      </c>
      <c r="X3893" t="s">
        <v>2201</v>
      </c>
      <c r="Y3893">
        <v>40</v>
      </c>
      <c r="Z3893">
        <v>1990</v>
      </c>
      <c r="AA3893">
        <v>2030</v>
      </c>
    </row>
    <row r="3894" spans="2:27" x14ac:dyDescent="0.35">
      <c r="B3894">
        <v>4044</v>
      </c>
      <c r="C3894" t="s">
        <v>15791</v>
      </c>
      <c r="D3894" t="s">
        <v>15792</v>
      </c>
      <c r="E3894" t="s">
        <v>3311</v>
      </c>
      <c r="F3894" t="s">
        <v>7</v>
      </c>
      <c r="H3894" t="s">
        <v>15793</v>
      </c>
      <c r="K3894" t="s">
        <v>3312</v>
      </c>
      <c r="L3894" t="s">
        <v>44</v>
      </c>
      <c r="M3894" t="s">
        <v>15794</v>
      </c>
      <c r="N3894" t="s">
        <v>15662</v>
      </c>
      <c r="P3894" t="s">
        <v>35</v>
      </c>
      <c r="Q3894">
        <v>2015</v>
      </c>
      <c r="S3894">
        <v>2021</v>
      </c>
      <c r="T3894" t="s">
        <v>36</v>
      </c>
      <c r="U3894" t="s">
        <v>5920</v>
      </c>
      <c r="V3894" t="s">
        <v>15795</v>
      </c>
      <c r="W3894" t="s">
        <v>15796</v>
      </c>
      <c r="X3894" t="s">
        <v>2201</v>
      </c>
      <c r="Y3894">
        <v>36</v>
      </c>
      <c r="Z3894">
        <v>0</v>
      </c>
      <c r="AA3894">
        <v>2030</v>
      </c>
    </row>
    <row r="3895" spans="2:27" x14ac:dyDescent="0.35">
      <c r="B3895">
        <v>4045</v>
      </c>
      <c r="C3895" t="s">
        <v>15797</v>
      </c>
      <c r="D3895" t="s">
        <v>15798</v>
      </c>
      <c r="E3895" t="s">
        <v>3311</v>
      </c>
      <c r="F3895" t="s">
        <v>7</v>
      </c>
      <c r="H3895" t="s">
        <v>15799</v>
      </c>
      <c r="K3895" t="s">
        <v>3312</v>
      </c>
      <c r="L3895" t="s">
        <v>44</v>
      </c>
      <c r="M3895" t="s">
        <v>15800</v>
      </c>
      <c r="N3895" t="s">
        <v>2102</v>
      </c>
      <c r="P3895" t="s">
        <v>35</v>
      </c>
      <c r="Q3895">
        <v>2015</v>
      </c>
      <c r="T3895" t="s">
        <v>36</v>
      </c>
      <c r="U3895" t="s">
        <v>5920</v>
      </c>
      <c r="V3895" t="s">
        <v>15801</v>
      </c>
    </row>
    <row r="3896" spans="2:27" x14ac:dyDescent="0.35">
      <c r="B3896">
        <v>4046</v>
      </c>
      <c r="C3896" t="s">
        <v>15802</v>
      </c>
      <c r="D3896" t="s">
        <v>15803</v>
      </c>
      <c r="E3896" t="s">
        <v>3311</v>
      </c>
      <c r="F3896" t="s">
        <v>7</v>
      </c>
      <c r="H3896" t="s">
        <v>15804</v>
      </c>
      <c r="K3896" t="s">
        <v>3312</v>
      </c>
      <c r="L3896" t="s">
        <v>44</v>
      </c>
      <c r="M3896" t="s">
        <v>15805</v>
      </c>
      <c r="N3896" t="s">
        <v>15662</v>
      </c>
      <c r="P3896" t="s">
        <v>35</v>
      </c>
      <c r="Q3896">
        <v>2015</v>
      </c>
      <c r="S3896">
        <v>2030</v>
      </c>
      <c r="T3896" t="s">
        <v>36</v>
      </c>
      <c r="U3896" t="s">
        <v>5920</v>
      </c>
      <c r="V3896" t="s">
        <v>15806</v>
      </c>
      <c r="W3896" t="s">
        <v>3408</v>
      </c>
      <c r="X3896" t="s">
        <v>2201</v>
      </c>
      <c r="Y3896">
        <v>30</v>
      </c>
      <c r="Z3896">
        <v>0</v>
      </c>
      <c r="AA3896">
        <v>2030</v>
      </c>
    </row>
    <row r="3897" spans="2:27" x14ac:dyDescent="0.35">
      <c r="B3897">
        <v>4047</v>
      </c>
      <c r="C3897" t="s">
        <v>14750</v>
      </c>
      <c r="D3897" t="s">
        <v>15807</v>
      </c>
      <c r="E3897" t="s">
        <v>3311</v>
      </c>
      <c r="F3897" t="s">
        <v>7</v>
      </c>
      <c r="H3897" t="s">
        <v>14752</v>
      </c>
      <c r="K3897" t="s">
        <v>3312</v>
      </c>
      <c r="L3897" t="s">
        <v>44</v>
      </c>
      <c r="M3897" t="s">
        <v>15808</v>
      </c>
      <c r="N3897" t="s">
        <v>2102</v>
      </c>
      <c r="P3897" t="s">
        <v>47</v>
      </c>
      <c r="Q3897">
        <v>2015</v>
      </c>
      <c r="S3897">
        <f>2025</f>
        <v>2025</v>
      </c>
      <c r="T3897" t="s">
        <v>36</v>
      </c>
      <c r="U3897" t="s">
        <v>5920</v>
      </c>
      <c r="V3897" t="s">
        <v>15809</v>
      </c>
      <c r="W3897" t="s">
        <v>15810</v>
      </c>
      <c r="X3897" t="s">
        <v>2201</v>
      </c>
      <c r="Y3897">
        <v>28</v>
      </c>
      <c r="Z3897">
        <v>2000</v>
      </c>
      <c r="AA3897">
        <v>2025</v>
      </c>
    </row>
    <row r="3898" spans="2:27" x14ac:dyDescent="0.35">
      <c r="B3898">
        <v>4048</v>
      </c>
      <c r="C3898" t="s">
        <v>15811</v>
      </c>
      <c r="D3898" t="s">
        <v>15812</v>
      </c>
      <c r="E3898" t="s">
        <v>3311</v>
      </c>
      <c r="F3898" t="s">
        <v>7</v>
      </c>
      <c r="H3898" t="s">
        <v>15813</v>
      </c>
      <c r="K3898" t="s">
        <v>3312</v>
      </c>
      <c r="L3898" t="s">
        <v>44</v>
      </c>
      <c r="M3898" t="s">
        <v>15814</v>
      </c>
      <c r="N3898" t="s">
        <v>15662</v>
      </c>
      <c r="P3898" t="s">
        <v>35</v>
      </c>
      <c r="Q3898">
        <v>2015</v>
      </c>
      <c r="R3898">
        <v>2021</v>
      </c>
      <c r="S3898">
        <v>2020</v>
      </c>
      <c r="T3898" t="s">
        <v>36</v>
      </c>
      <c r="U3898" t="s">
        <v>5920</v>
      </c>
      <c r="V3898" t="s">
        <v>15815</v>
      </c>
      <c r="W3898" t="s">
        <v>15816</v>
      </c>
      <c r="X3898" t="s">
        <v>2201</v>
      </c>
      <c r="Y3898">
        <v>67</v>
      </c>
      <c r="Z3898">
        <v>1990</v>
      </c>
      <c r="AA3898">
        <v>2030</v>
      </c>
    </row>
    <row r="3899" spans="2:27" x14ac:dyDescent="0.35">
      <c r="B3899">
        <v>4049</v>
      </c>
      <c r="C3899" t="s">
        <v>15817</v>
      </c>
      <c r="D3899" t="s">
        <v>15818</v>
      </c>
      <c r="E3899" t="s">
        <v>3311</v>
      </c>
      <c r="F3899" t="s">
        <v>7</v>
      </c>
      <c r="H3899" t="s">
        <v>15819</v>
      </c>
      <c r="K3899" t="s">
        <v>15820</v>
      </c>
      <c r="L3899" t="s">
        <v>44</v>
      </c>
      <c r="M3899" t="s">
        <v>15821</v>
      </c>
      <c r="N3899" t="s">
        <v>2102</v>
      </c>
      <c r="P3899" t="s">
        <v>35</v>
      </c>
      <c r="Q3899">
        <v>2015</v>
      </c>
      <c r="S3899">
        <v>2020</v>
      </c>
      <c r="T3899" t="s">
        <v>36</v>
      </c>
      <c r="U3899" t="s">
        <v>37</v>
      </c>
      <c r="V3899" t="s">
        <v>15822</v>
      </c>
    </row>
    <row r="3900" spans="2:27" x14ac:dyDescent="0.35">
      <c r="B3900">
        <v>4050</v>
      </c>
      <c r="C3900" t="s">
        <v>15530</v>
      </c>
      <c r="D3900" t="s">
        <v>15823</v>
      </c>
      <c r="E3900" t="s">
        <v>3311</v>
      </c>
      <c r="F3900" t="s">
        <v>7</v>
      </c>
      <c r="H3900" t="s">
        <v>15533</v>
      </c>
      <c r="K3900" t="s">
        <v>1190</v>
      </c>
      <c r="L3900" t="s">
        <v>44</v>
      </c>
      <c r="M3900" t="s">
        <v>15824</v>
      </c>
      <c r="N3900" t="s">
        <v>15662</v>
      </c>
      <c r="P3900" t="s">
        <v>35</v>
      </c>
      <c r="Q3900">
        <v>2015</v>
      </c>
      <c r="S3900">
        <v>2020</v>
      </c>
      <c r="T3900" t="s">
        <v>36</v>
      </c>
      <c r="U3900" t="s">
        <v>5920</v>
      </c>
      <c r="V3900" t="s">
        <v>15825</v>
      </c>
      <c r="W3900" t="s">
        <v>15826</v>
      </c>
      <c r="X3900" t="s">
        <v>2201</v>
      </c>
      <c r="Y3900">
        <v>14</v>
      </c>
      <c r="Z3900">
        <v>0</v>
      </c>
      <c r="AA3900">
        <v>2030</v>
      </c>
    </row>
    <row r="3901" spans="2:27" x14ac:dyDescent="0.35">
      <c r="B3901">
        <v>4051</v>
      </c>
      <c r="C3901" t="s">
        <v>14698</v>
      </c>
      <c r="D3901" t="s">
        <v>15827</v>
      </c>
      <c r="E3901" t="s">
        <v>3311</v>
      </c>
      <c r="F3901" t="s">
        <v>7</v>
      </c>
      <c r="H3901" t="s">
        <v>14701</v>
      </c>
      <c r="K3901" t="s">
        <v>3312</v>
      </c>
      <c r="L3901" t="s">
        <v>44</v>
      </c>
      <c r="M3901" t="s">
        <v>15828</v>
      </c>
      <c r="N3901" t="s">
        <v>134</v>
      </c>
      <c r="P3901" t="s">
        <v>35</v>
      </c>
      <c r="Q3901">
        <v>2015</v>
      </c>
      <c r="S3901">
        <v>2030</v>
      </c>
      <c r="T3901" t="s">
        <v>36</v>
      </c>
      <c r="U3901" t="s">
        <v>365</v>
      </c>
      <c r="V3901" t="s">
        <v>15829</v>
      </c>
      <c r="W3901" t="s">
        <v>2923</v>
      </c>
      <c r="X3901" t="s">
        <v>2201</v>
      </c>
      <c r="Y3901">
        <v>30</v>
      </c>
      <c r="Z3901">
        <v>1990</v>
      </c>
      <c r="AA3901">
        <v>2030</v>
      </c>
    </row>
    <row r="3902" spans="2:27" x14ac:dyDescent="0.35">
      <c r="B3902">
        <v>4052</v>
      </c>
      <c r="C3902" t="s">
        <v>14034</v>
      </c>
      <c r="D3902" t="s">
        <v>15830</v>
      </c>
      <c r="E3902" t="s">
        <v>15831</v>
      </c>
      <c r="F3902" t="s">
        <v>7</v>
      </c>
      <c r="H3902" t="s">
        <v>14037</v>
      </c>
      <c r="K3902" t="s">
        <v>3312</v>
      </c>
      <c r="L3902" t="s">
        <v>44</v>
      </c>
      <c r="M3902" t="s">
        <v>15832</v>
      </c>
      <c r="N3902" t="s">
        <v>13707</v>
      </c>
      <c r="P3902" t="s">
        <v>47</v>
      </c>
      <c r="Q3902">
        <v>2015</v>
      </c>
      <c r="S3902">
        <v>2030</v>
      </c>
      <c r="T3902" t="s">
        <v>36</v>
      </c>
      <c r="U3902" t="s">
        <v>365</v>
      </c>
      <c r="V3902" t="s">
        <v>15833</v>
      </c>
      <c r="W3902" t="s">
        <v>15834</v>
      </c>
      <c r="X3902" t="s">
        <v>2105</v>
      </c>
      <c r="Y3902">
        <v>7.6499999999999999E-2</v>
      </c>
      <c r="Z3902">
        <v>0</v>
      </c>
      <c r="AA3902">
        <v>2030</v>
      </c>
    </row>
    <row r="3903" spans="2:27" x14ac:dyDescent="0.35">
      <c r="B3903">
        <v>4053</v>
      </c>
      <c r="C3903" t="s">
        <v>13855</v>
      </c>
      <c r="D3903" t="s">
        <v>15835</v>
      </c>
      <c r="E3903" t="s">
        <v>3311</v>
      </c>
      <c r="F3903" t="s">
        <v>7</v>
      </c>
      <c r="H3903" t="s">
        <v>13857</v>
      </c>
      <c r="K3903" t="s">
        <v>3312</v>
      </c>
      <c r="L3903" t="s">
        <v>44</v>
      </c>
      <c r="M3903" t="s">
        <v>15836</v>
      </c>
      <c r="N3903" t="s">
        <v>13707</v>
      </c>
      <c r="P3903" t="s">
        <v>35</v>
      </c>
      <c r="Q3903">
        <v>2015</v>
      </c>
      <c r="S3903">
        <v>2030</v>
      </c>
      <c r="T3903" t="s">
        <v>36</v>
      </c>
      <c r="U3903" t="s">
        <v>365</v>
      </c>
      <c r="V3903" t="s">
        <v>15837</v>
      </c>
      <c r="W3903" t="s">
        <v>3408</v>
      </c>
      <c r="X3903" t="s">
        <v>2201</v>
      </c>
      <c r="Y3903">
        <v>89</v>
      </c>
      <c r="Z3903">
        <v>0</v>
      </c>
      <c r="AA3903">
        <v>2030</v>
      </c>
    </row>
    <row r="3904" spans="2:27" x14ac:dyDescent="0.35">
      <c r="B3904">
        <v>4054</v>
      </c>
      <c r="C3904" t="s">
        <v>13831</v>
      </c>
      <c r="D3904" t="s">
        <v>15838</v>
      </c>
      <c r="E3904" t="s">
        <v>3311</v>
      </c>
      <c r="F3904" t="s">
        <v>7</v>
      </c>
      <c r="H3904" t="s">
        <v>13833</v>
      </c>
      <c r="K3904" t="s">
        <v>4832</v>
      </c>
      <c r="L3904" t="s">
        <v>44</v>
      </c>
      <c r="M3904" t="s">
        <v>15839</v>
      </c>
      <c r="N3904" t="s">
        <v>34</v>
      </c>
      <c r="P3904" t="s">
        <v>35</v>
      </c>
      <c r="Q3904">
        <v>2015</v>
      </c>
      <c r="S3904">
        <v>2020</v>
      </c>
      <c r="T3904" t="s">
        <v>36</v>
      </c>
      <c r="U3904" t="s">
        <v>5920</v>
      </c>
      <c r="V3904" t="s">
        <v>15840</v>
      </c>
    </row>
    <row r="3905" spans="2:27" x14ac:dyDescent="0.35">
      <c r="B3905">
        <v>4055</v>
      </c>
      <c r="C3905" t="s">
        <v>14321</v>
      </c>
      <c r="D3905" t="s">
        <v>15841</v>
      </c>
      <c r="E3905" t="s">
        <v>3311</v>
      </c>
      <c r="F3905" t="s">
        <v>7</v>
      </c>
      <c r="H3905" t="s">
        <v>14324</v>
      </c>
      <c r="K3905" t="s">
        <v>3312</v>
      </c>
      <c r="L3905" t="s">
        <v>44</v>
      </c>
      <c r="M3905" t="s">
        <v>15842</v>
      </c>
      <c r="N3905" t="s">
        <v>13707</v>
      </c>
      <c r="P3905" t="s">
        <v>47</v>
      </c>
      <c r="Q3905">
        <v>2015</v>
      </c>
      <c r="S3905">
        <v>2030</v>
      </c>
      <c r="T3905" t="s">
        <v>36</v>
      </c>
      <c r="U3905" t="s">
        <v>365</v>
      </c>
      <c r="V3905" t="s">
        <v>15843</v>
      </c>
      <c r="W3905" t="s">
        <v>15844</v>
      </c>
      <c r="X3905" t="s">
        <v>4870</v>
      </c>
      <c r="Y3905" t="s">
        <v>15845</v>
      </c>
      <c r="Z3905" t="s">
        <v>592</v>
      </c>
      <c r="AA3905" t="s">
        <v>326</v>
      </c>
    </row>
    <row r="3906" spans="2:27" x14ac:dyDescent="0.35">
      <c r="B3906">
        <v>4056</v>
      </c>
      <c r="C3906" t="s">
        <v>15846</v>
      </c>
      <c r="D3906" t="s">
        <v>15847</v>
      </c>
      <c r="E3906" t="s">
        <v>3311</v>
      </c>
      <c r="F3906" t="s">
        <v>7</v>
      </c>
      <c r="H3906" t="s">
        <v>15848</v>
      </c>
      <c r="K3906" t="s">
        <v>13167</v>
      </c>
      <c r="L3906" t="s">
        <v>1874</v>
      </c>
      <c r="M3906" t="s">
        <v>15849</v>
      </c>
      <c r="N3906" t="s">
        <v>13707</v>
      </c>
      <c r="P3906" t="s">
        <v>54</v>
      </c>
      <c r="Q3906">
        <v>2015</v>
      </c>
      <c r="S3906">
        <f>2020</f>
        <v>2020</v>
      </c>
      <c r="T3906" t="s">
        <v>36</v>
      </c>
      <c r="U3906" t="s">
        <v>365</v>
      </c>
      <c r="V3906" t="s">
        <v>15850</v>
      </c>
      <c r="W3906" t="s">
        <v>15851</v>
      </c>
      <c r="X3906" t="s">
        <v>395</v>
      </c>
      <c r="Y3906">
        <v>38</v>
      </c>
      <c r="AA3906">
        <v>2020</v>
      </c>
    </row>
    <row r="3907" spans="2:27" x14ac:dyDescent="0.35">
      <c r="B3907">
        <v>4057</v>
      </c>
      <c r="C3907" t="s">
        <v>15852</v>
      </c>
      <c r="D3907" t="s">
        <v>15853</v>
      </c>
      <c r="E3907" t="s">
        <v>3311</v>
      </c>
      <c r="F3907" t="s">
        <v>7</v>
      </c>
      <c r="H3907" t="s">
        <v>15854</v>
      </c>
      <c r="K3907" t="s">
        <v>3312</v>
      </c>
      <c r="L3907" t="s">
        <v>44</v>
      </c>
      <c r="M3907" t="s">
        <v>15855</v>
      </c>
      <c r="N3907" t="s">
        <v>13707</v>
      </c>
      <c r="P3907" t="s">
        <v>47</v>
      </c>
      <c r="Q3907">
        <v>2015</v>
      </c>
      <c r="R3907">
        <v>2016</v>
      </c>
      <c r="S3907">
        <v>2030</v>
      </c>
      <c r="T3907" t="s">
        <v>36</v>
      </c>
      <c r="U3907" t="s">
        <v>365</v>
      </c>
      <c r="V3907" t="s">
        <v>15856</v>
      </c>
      <c r="W3907" t="s">
        <v>15834</v>
      </c>
      <c r="X3907" t="s">
        <v>2201</v>
      </c>
      <c r="Y3907">
        <v>44.7</v>
      </c>
      <c r="Z3907">
        <v>2014</v>
      </c>
      <c r="AA3907">
        <v>2030</v>
      </c>
    </row>
    <row r="3908" spans="2:27" x14ac:dyDescent="0.35">
      <c r="B3908">
        <v>4058</v>
      </c>
      <c r="C3908" t="s">
        <v>15857</v>
      </c>
      <c r="D3908" t="s">
        <v>15858</v>
      </c>
      <c r="E3908" t="s">
        <v>3311</v>
      </c>
      <c r="F3908" t="s">
        <v>7</v>
      </c>
      <c r="H3908" t="s">
        <v>15859</v>
      </c>
      <c r="K3908" t="s">
        <v>3312</v>
      </c>
      <c r="L3908" t="s">
        <v>44</v>
      </c>
      <c r="M3908" t="s">
        <v>15860</v>
      </c>
      <c r="N3908" t="s">
        <v>134</v>
      </c>
      <c r="P3908" t="s">
        <v>47</v>
      </c>
      <c r="Q3908">
        <v>2015</v>
      </c>
      <c r="S3908">
        <f>2030</f>
        <v>2030</v>
      </c>
      <c r="T3908" t="s">
        <v>36</v>
      </c>
      <c r="U3908" t="s">
        <v>365</v>
      </c>
      <c r="V3908" t="s">
        <v>15861</v>
      </c>
      <c r="W3908" t="s">
        <v>15862</v>
      </c>
      <c r="X3908" t="s">
        <v>2201</v>
      </c>
      <c r="Y3908">
        <v>2</v>
      </c>
      <c r="Z3908">
        <v>0</v>
      </c>
      <c r="AA3908">
        <v>2030</v>
      </c>
    </row>
    <row r="3909" spans="2:27" x14ac:dyDescent="0.35">
      <c r="B3909">
        <v>4059</v>
      </c>
      <c r="C3909" t="s">
        <v>15863</v>
      </c>
      <c r="D3909" t="s">
        <v>15864</v>
      </c>
      <c r="E3909" t="s">
        <v>3311</v>
      </c>
      <c r="F3909" t="s">
        <v>7</v>
      </c>
      <c r="H3909" t="s">
        <v>15865</v>
      </c>
      <c r="K3909" t="s">
        <v>15774</v>
      </c>
      <c r="L3909" t="s">
        <v>44</v>
      </c>
      <c r="M3909" t="s">
        <v>15866</v>
      </c>
      <c r="N3909" t="s">
        <v>13707</v>
      </c>
      <c r="P3909" t="s">
        <v>47</v>
      </c>
      <c r="Q3909">
        <v>2015</v>
      </c>
      <c r="R3909">
        <v>2020</v>
      </c>
      <c r="S3909">
        <v>2025</v>
      </c>
      <c r="T3909" t="s">
        <v>36</v>
      </c>
      <c r="U3909" t="s">
        <v>365</v>
      </c>
      <c r="V3909" t="s">
        <v>15867</v>
      </c>
      <c r="W3909" t="s">
        <v>15868</v>
      </c>
      <c r="X3909" t="s">
        <v>7787</v>
      </c>
      <c r="Y3909" t="s">
        <v>15869</v>
      </c>
      <c r="Z3909" t="s">
        <v>15870</v>
      </c>
      <c r="AA3909" t="s">
        <v>15871</v>
      </c>
    </row>
    <row r="3910" spans="2:27" x14ac:dyDescent="0.35">
      <c r="B3910">
        <v>4060</v>
      </c>
      <c r="C3910" t="s">
        <v>13773</v>
      </c>
      <c r="D3910" t="s">
        <v>15872</v>
      </c>
      <c r="E3910" t="s">
        <v>3311</v>
      </c>
      <c r="F3910" t="s">
        <v>7</v>
      </c>
      <c r="H3910" t="s">
        <v>13776</v>
      </c>
      <c r="K3910" t="s">
        <v>15224</v>
      </c>
      <c r="L3910" t="s">
        <v>44</v>
      </c>
      <c r="M3910" t="s">
        <v>15873</v>
      </c>
      <c r="N3910" t="s">
        <v>15662</v>
      </c>
      <c r="P3910" t="s">
        <v>35</v>
      </c>
      <c r="Q3910">
        <v>2015</v>
      </c>
      <c r="R3910">
        <v>2020</v>
      </c>
      <c r="S3910">
        <v>2020</v>
      </c>
      <c r="T3910" t="s">
        <v>36</v>
      </c>
      <c r="U3910" t="s">
        <v>5920</v>
      </c>
      <c r="V3910" t="s">
        <v>15874</v>
      </c>
      <c r="W3910" t="s">
        <v>7794</v>
      </c>
      <c r="X3910" t="s">
        <v>395</v>
      </c>
      <c r="Y3910">
        <v>100</v>
      </c>
      <c r="AA3910">
        <v>2030</v>
      </c>
    </row>
    <row r="3911" spans="2:27" x14ac:dyDescent="0.35">
      <c r="B3911">
        <v>4061</v>
      </c>
      <c r="C3911" t="s">
        <v>14762</v>
      </c>
      <c r="D3911" t="s">
        <v>15875</v>
      </c>
      <c r="E3911" t="s">
        <v>3311</v>
      </c>
      <c r="F3911" t="s">
        <v>7</v>
      </c>
      <c r="H3911" t="s">
        <v>14765</v>
      </c>
      <c r="K3911" t="s">
        <v>3312</v>
      </c>
      <c r="L3911" t="s">
        <v>44</v>
      </c>
      <c r="M3911" t="s">
        <v>15876</v>
      </c>
      <c r="N3911" t="s">
        <v>13707</v>
      </c>
      <c r="P3911" t="s">
        <v>35</v>
      </c>
      <c r="Q3911">
        <v>2015</v>
      </c>
      <c r="T3911" t="s">
        <v>36</v>
      </c>
      <c r="U3911" t="s">
        <v>365</v>
      </c>
      <c r="V3911" t="s">
        <v>15877</v>
      </c>
      <c r="W3911" t="s">
        <v>15878</v>
      </c>
      <c r="X3911" t="s">
        <v>4870</v>
      </c>
      <c r="Y3911" t="s">
        <v>15879</v>
      </c>
      <c r="Z3911" t="s">
        <v>592</v>
      </c>
      <c r="AA3911" t="s">
        <v>326</v>
      </c>
    </row>
    <row r="3912" spans="2:27" x14ac:dyDescent="0.35">
      <c r="B3912">
        <v>4062</v>
      </c>
      <c r="C3912" t="s">
        <v>13380</v>
      </c>
      <c r="D3912" t="s">
        <v>15880</v>
      </c>
      <c r="E3912" t="s">
        <v>3311</v>
      </c>
      <c r="F3912" t="s">
        <v>7</v>
      </c>
      <c r="H3912" t="s">
        <v>13383</v>
      </c>
      <c r="K3912" t="s">
        <v>3312</v>
      </c>
      <c r="L3912" t="s">
        <v>44</v>
      </c>
      <c r="M3912" t="s">
        <v>15881</v>
      </c>
      <c r="N3912" t="s">
        <v>15882</v>
      </c>
      <c r="P3912" t="s">
        <v>35</v>
      </c>
      <c r="Q3912">
        <v>2015</v>
      </c>
      <c r="S3912">
        <v>2020</v>
      </c>
      <c r="T3912" t="s">
        <v>36</v>
      </c>
      <c r="U3912" t="s">
        <v>5920</v>
      </c>
      <c r="V3912" t="s">
        <v>15883</v>
      </c>
      <c r="W3912" t="s">
        <v>15884</v>
      </c>
      <c r="X3912" t="s">
        <v>4870</v>
      </c>
      <c r="Y3912" t="s">
        <v>15885</v>
      </c>
      <c r="Z3912" t="s">
        <v>592</v>
      </c>
      <c r="AA3912" t="s">
        <v>326</v>
      </c>
    </row>
    <row r="3913" spans="2:27" x14ac:dyDescent="0.35">
      <c r="B3913">
        <v>4063</v>
      </c>
      <c r="C3913" t="s">
        <v>13416</v>
      </c>
      <c r="D3913" t="s">
        <v>15886</v>
      </c>
      <c r="E3913" t="s">
        <v>3311</v>
      </c>
      <c r="F3913" t="s">
        <v>7</v>
      </c>
      <c r="H3913" t="s">
        <v>13419</v>
      </c>
      <c r="K3913" t="s">
        <v>3312</v>
      </c>
      <c r="L3913" t="s">
        <v>44</v>
      </c>
      <c r="M3913" t="s">
        <v>15887</v>
      </c>
      <c r="N3913" t="s">
        <v>15888</v>
      </c>
      <c r="P3913" t="s">
        <v>35</v>
      </c>
      <c r="Q3913">
        <v>2015</v>
      </c>
      <c r="S3913">
        <v>2030</v>
      </c>
      <c r="T3913" t="s">
        <v>36</v>
      </c>
      <c r="U3913" t="s">
        <v>5920</v>
      </c>
      <c r="V3913" t="s">
        <v>15889</v>
      </c>
      <c r="W3913" t="s">
        <v>2923</v>
      </c>
      <c r="X3913" t="s">
        <v>2201</v>
      </c>
      <c r="Y3913">
        <v>70</v>
      </c>
      <c r="Z3913">
        <v>0</v>
      </c>
      <c r="AA3913">
        <v>2030</v>
      </c>
    </row>
    <row r="3914" spans="2:27" x14ac:dyDescent="0.35">
      <c r="B3914">
        <v>4064</v>
      </c>
      <c r="C3914" t="s">
        <v>15890</v>
      </c>
      <c r="D3914" t="s">
        <v>15891</v>
      </c>
      <c r="E3914" t="s">
        <v>3311</v>
      </c>
      <c r="F3914" t="s">
        <v>7</v>
      </c>
      <c r="H3914" t="s">
        <v>15892</v>
      </c>
      <c r="K3914" t="s">
        <v>454</v>
      </c>
      <c r="L3914" t="s">
        <v>44</v>
      </c>
      <c r="M3914" t="s">
        <v>15893</v>
      </c>
      <c r="N3914" t="s">
        <v>13707</v>
      </c>
      <c r="P3914" t="s">
        <v>35</v>
      </c>
      <c r="Q3914">
        <v>2015</v>
      </c>
      <c r="R3914">
        <v>2021</v>
      </c>
      <c r="S3914">
        <v>2030</v>
      </c>
      <c r="T3914" t="s">
        <v>36</v>
      </c>
      <c r="U3914" t="s">
        <v>365</v>
      </c>
      <c r="V3914" t="s">
        <v>15894</v>
      </c>
    </row>
    <row r="3915" spans="2:27" x14ac:dyDescent="0.35">
      <c r="B3915">
        <v>4065</v>
      </c>
      <c r="C3915" t="s">
        <v>15895</v>
      </c>
      <c r="D3915" t="s">
        <v>15896</v>
      </c>
      <c r="E3915" t="s">
        <v>3311</v>
      </c>
      <c r="F3915" t="s">
        <v>7</v>
      </c>
      <c r="H3915" t="s">
        <v>15897</v>
      </c>
      <c r="K3915" t="s">
        <v>3312</v>
      </c>
      <c r="L3915" t="s">
        <v>44</v>
      </c>
      <c r="M3915" t="s">
        <v>15898</v>
      </c>
      <c r="N3915" t="s">
        <v>13707</v>
      </c>
      <c r="P3915" t="s">
        <v>35</v>
      </c>
      <c r="Q3915">
        <v>2015</v>
      </c>
      <c r="R3915">
        <v>2020</v>
      </c>
      <c r="S3915">
        <v>2030</v>
      </c>
      <c r="T3915" t="s">
        <v>36</v>
      </c>
      <c r="U3915" t="s">
        <v>365</v>
      </c>
      <c r="V3915" t="s">
        <v>15899</v>
      </c>
      <c r="W3915" t="s">
        <v>2923</v>
      </c>
      <c r="X3915" t="s">
        <v>2201</v>
      </c>
      <c r="Y3915">
        <v>24</v>
      </c>
      <c r="Z3915">
        <v>2005</v>
      </c>
      <c r="AA3915">
        <v>2030</v>
      </c>
    </row>
    <row r="3916" spans="2:27" x14ac:dyDescent="0.35">
      <c r="B3916">
        <v>4066</v>
      </c>
      <c r="C3916" t="s">
        <v>15900</v>
      </c>
      <c r="D3916" t="s">
        <v>15901</v>
      </c>
      <c r="E3916" t="s">
        <v>3311</v>
      </c>
      <c r="F3916" t="s">
        <v>7</v>
      </c>
      <c r="H3916" t="s">
        <v>15902</v>
      </c>
      <c r="K3916" t="s">
        <v>3312</v>
      </c>
      <c r="L3916" t="s">
        <v>44</v>
      </c>
      <c r="M3916" t="s">
        <v>15903</v>
      </c>
      <c r="N3916" t="s">
        <v>13707</v>
      </c>
      <c r="P3916" t="s">
        <v>47</v>
      </c>
      <c r="Q3916">
        <v>2015</v>
      </c>
      <c r="S3916">
        <v>2030</v>
      </c>
      <c r="T3916" t="s">
        <v>36</v>
      </c>
      <c r="U3916" t="s">
        <v>365</v>
      </c>
      <c r="V3916" t="s">
        <v>15904</v>
      </c>
      <c r="W3916" t="s">
        <v>2923</v>
      </c>
      <c r="X3916" t="s">
        <v>2201</v>
      </c>
      <c r="Y3916">
        <v>20</v>
      </c>
      <c r="Z3916">
        <v>2005</v>
      </c>
      <c r="AA3916">
        <v>2030</v>
      </c>
    </row>
    <row r="3917" spans="2:27" x14ac:dyDescent="0.35">
      <c r="B3917">
        <v>4067</v>
      </c>
      <c r="C3917" t="s">
        <v>14008</v>
      </c>
      <c r="D3917" t="s">
        <v>15905</v>
      </c>
      <c r="E3917" t="s">
        <v>3311</v>
      </c>
      <c r="F3917" t="s">
        <v>7</v>
      </c>
      <c r="H3917" t="s">
        <v>14011</v>
      </c>
      <c r="K3917" t="s">
        <v>3312</v>
      </c>
      <c r="L3917" t="s">
        <v>44</v>
      </c>
      <c r="M3917" t="s">
        <v>15906</v>
      </c>
      <c r="N3917" t="s">
        <v>15662</v>
      </c>
      <c r="P3917" t="s">
        <v>35</v>
      </c>
      <c r="Q3917">
        <v>2015</v>
      </c>
      <c r="S3917">
        <v>2020</v>
      </c>
      <c r="T3917" t="s">
        <v>36</v>
      </c>
      <c r="U3917" t="s">
        <v>5920</v>
      </c>
      <c r="V3917" t="s">
        <v>15907</v>
      </c>
      <c r="W3917" t="s">
        <v>15908</v>
      </c>
      <c r="X3917" t="s">
        <v>4870</v>
      </c>
      <c r="Y3917" t="s">
        <v>15909</v>
      </c>
      <c r="Z3917" t="s">
        <v>592</v>
      </c>
      <c r="AA3917" t="s">
        <v>326</v>
      </c>
    </row>
    <row r="3918" spans="2:27" x14ac:dyDescent="0.35">
      <c r="B3918">
        <v>4068</v>
      </c>
      <c r="C3918" t="s">
        <v>15910</v>
      </c>
      <c r="D3918" t="s">
        <v>15911</v>
      </c>
      <c r="E3918" t="s">
        <v>3311</v>
      </c>
      <c r="F3918" t="s">
        <v>7</v>
      </c>
      <c r="H3918" t="s">
        <v>15912</v>
      </c>
      <c r="K3918" t="s">
        <v>3312</v>
      </c>
      <c r="L3918" t="s">
        <v>44</v>
      </c>
      <c r="M3918" t="s">
        <v>15913</v>
      </c>
      <c r="N3918" t="s">
        <v>13707</v>
      </c>
      <c r="P3918" t="s">
        <v>47</v>
      </c>
      <c r="Q3918">
        <v>2015</v>
      </c>
      <c r="R3918">
        <v>2021</v>
      </c>
      <c r="S3918">
        <v>2030</v>
      </c>
      <c r="T3918" t="s">
        <v>36</v>
      </c>
      <c r="U3918" t="s">
        <v>365</v>
      </c>
      <c r="V3918" t="s">
        <v>15914</v>
      </c>
      <c r="W3918" t="s">
        <v>2923</v>
      </c>
      <c r="X3918" t="s">
        <v>2201</v>
      </c>
      <c r="Y3918">
        <v>9.8000000000000007</v>
      </c>
      <c r="Z3918">
        <v>1990</v>
      </c>
      <c r="AA3918">
        <v>2030</v>
      </c>
    </row>
    <row r="3919" spans="2:27" x14ac:dyDescent="0.35">
      <c r="B3919">
        <v>4069</v>
      </c>
      <c r="C3919" t="s">
        <v>15915</v>
      </c>
      <c r="D3919" t="s">
        <v>15916</v>
      </c>
      <c r="E3919" t="s">
        <v>3311</v>
      </c>
      <c r="F3919" t="s">
        <v>7</v>
      </c>
      <c r="H3919" t="s">
        <v>15917</v>
      </c>
      <c r="K3919" t="s">
        <v>15918</v>
      </c>
      <c r="L3919" t="s">
        <v>44</v>
      </c>
      <c r="M3919" t="s">
        <v>15919</v>
      </c>
      <c r="N3919" t="s">
        <v>13707</v>
      </c>
      <c r="P3919" t="s">
        <v>35</v>
      </c>
      <c r="Q3919">
        <v>2015</v>
      </c>
      <c r="S3919">
        <v>2030</v>
      </c>
      <c r="T3919" t="s">
        <v>36</v>
      </c>
      <c r="U3919" t="s">
        <v>365</v>
      </c>
      <c r="V3919" t="s">
        <v>15809</v>
      </c>
    </row>
    <row r="3920" spans="2:27" x14ac:dyDescent="0.35">
      <c r="B3920">
        <v>4070</v>
      </c>
      <c r="C3920" t="s">
        <v>15920</v>
      </c>
      <c r="D3920" t="s">
        <v>15921</v>
      </c>
      <c r="E3920" t="s">
        <v>3311</v>
      </c>
      <c r="F3920" t="s">
        <v>7</v>
      </c>
      <c r="H3920" t="s">
        <v>15922</v>
      </c>
      <c r="K3920" t="s">
        <v>3312</v>
      </c>
      <c r="L3920" t="s">
        <v>44</v>
      </c>
      <c r="M3920" t="s">
        <v>15923</v>
      </c>
      <c r="N3920" t="s">
        <v>134</v>
      </c>
      <c r="P3920" t="s">
        <v>35</v>
      </c>
      <c r="Q3920">
        <v>2015</v>
      </c>
      <c r="T3920" t="s">
        <v>36</v>
      </c>
      <c r="U3920" t="s">
        <v>365</v>
      </c>
      <c r="V3920" t="s">
        <v>15924</v>
      </c>
    </row>
    <row r="3921" spans="2:27" x14ac:dyDescent="0.35">
      <c r="B3921">
        <v>4071</v>
      </c>
      <c r="C3921" t="s">
        <v>15925</v>
      </c>
      <c r="D3921" t="s">
        <v>15926</v>
      </c>
      <c r="E3921" t="s">
        <v>3311</v>
      </c>
      <c r="F3921" t="s">
        <v>7</v>
      </c>
      <c r="H3921" t="s">
        <v>15927</v>
      </c>
      <c r="K3921" t="s">
        <v>454</v>
      </c>
      <c r="L3921" t="s">
        <v>44</v>
      </c>
      <c r="M3921" t="s">
        <v>15928</v>
      </c>
      <c r="N3921" t="s">
        <v>14552</v>
      </c>
      <c r="P3921" t="s">
        <v>35</v>
      </c>
      <c r="Q3921">
        <v>2015</v>
      </c>
      <c r="T3921" t="s">
        <v>36</v>
      </c>
      <c r="U3921" t="s">
        <v>365</v>
      </c>
      <c r="V3921" t="s">
        <v>15929</v>
      </c>
    </row>
    <row r="3922" spans="2:27" x14ac:dyDescent="0.35">
      <c r="B3922">
        <v>4072</v>
      </c>
      <c r="C3922" t="s">
        <v>15930</v>
      </c>
      <c r="D3922" t="s">
        <v>15931</v>
      </c>
      <c r="E3922" t="s">
        <v>3311</v>
      </c>
      <c r="F3922" t="s">
        <v>7</v>
      </c>
      <c r="H3922" t="s">
        <v>15932</v>
      </c>
      <c r="K3922" t="s">
        <v>454</v>
      </c>
      <c r="L3922" t="s">
        <v>44</v>
      </c>
      <c r="M3922" t="s">
        <v>15933</v>
      </c>
      <c r="N3922" t="s">
        <v>15662</v>
      </c>
      <c r="P3922" t="s">
        <v>35</v>
      </c>
      <c r="Q3922">
        <v>2015</v>
      </c>
      <c r="R3922">
        <v>2016</v>
      </c>
      <c r="S3922">
        <v>2020</v>
      </c>
      <c r="T3922" t="s">
        <v>36</v>
      </c>
      <c r="U3922" t="s">
        <v>5920</v>
      </c>
      <c r="V3922" t="s">
        <v>15934</v>
      </c>
    </row>
    <row r="3923" spans="2:27" x14ac:dyDescent="0.35">
      <c r="B3923">
        <v>4073</v>
      </c>
      <c r="C3923" t="s">
        <v>15935</v>
      </c>
      <c r="D3923" t="s">
        <v>15936</v>
      </c>
      <c r="E3923" t="s">
        <v>3311</v>
      </c>
      <c r="F3923" t="s">
        <v>7</v>
      </c>
      <c r="H3923" t="s">
        <v>15937</v>
      </c>
      <c r="K3923" t="s">
        <v>3312</v>
      </c>
      <c r="L3923" t="s">
        <v>44</v>
      </c>
      <c r="M3923" t="s">
        <v>15938</v>
      </c>
      <c r="N3923" t="s">
        <v>13707</v>
      </c>
      <c r="P3923" t="s">
        <v>35</v>
      </c>
      <c r="Q3923">
        <v>2015</v>
      </c>
      <c r="R3923">
        <v>2020</v>
      </c>
      <c r="S3923">
        <v>2030</v>
      </c>
      <c r="T3923" t="s">
        <v>36</v>
      </c>
      <c r="U3923" t="s">
        <v>365</v>
      </c>
      <c r="V3923" t="s">
        <v>15939</v>
      </c>
      <c r="W3923" t="s">
        <v>3408</v>
      </c>
      <c r="X3923" t="s">
        <v>2201</v>
      </c>
      <c r="Y3923">
        <v>35</v>
      </c>
      <c r="Z3923">
        <v>0</v>
      </c>
      <c r="AA3923">
        <v>2030</v>
      </c>
    </row>
    <row r="3924" spans="2:27" x14ac:dyDescent="0.35">
      <c r="B3924">
        <v>4074</v>
      </c>
      <c r="C3924" t="s">
        <v>15940</v>
      </c>
      <c r="D3924" t="s">
        <v>15941</v>
      </c>
      <c r="E3924" t="s">
        <v>3311</v>
      </c>
      <c r="F3924" t="s">
        <v>7</v>
      </c>
      <c r="H3924" t="s">
        <v>15942</v>
      </c>
      <c r="K3924" t="s">
        <v>3312</v>
      </c>
      <c r="L3924" t="s">
        <v>44</v>
      </c>
      <c r="M3924" t="s">
        <v>15943</v>
      </c>
      <c r="N3924" t="s">
        <v>15662</v>
      </c>
      <c r="P3924" t="s">
        <v>35</v>
      </c>
      <c r="Q3924">
        <v>2015</v>
      </c>
      <c r="S3924">
        <v>2020</v>
      </c>
      <c r="T3924" t="s">
        <v>36</v>
      </c>
      <c r="U3924" t="s">
        <v>5920</v>
      </c>
      <c r="V3924" t="s">
        <v>15944</v>
      </c>
      <c r="W3924" t="s">
        <v>15834</v>
      </c>
      <c r="X3924" t="s">
        <v>2201</v>
      </c>
      <c r="Y3924">
        <v>23</v>
      </c>
      <c r="Z3924">
        <v>0</v>
      </c>
      <c r="AA3924">
        <v>2030</v>
      </c>
    </row>
    <row r="3925" spans="2:27" x14ac:dyDescent="0.35">
      <c r="B3925">
        <v>4075</v>
      </c>
      <c r="C3925" t="s">
        <v>14533</v>
      </c>
      <c r="D3925" t="s">
        <v>15945</v>
      </c>
      <c r="E3925" t="s">
        <v>3311</v>
      </c>
      <c r="F3925" t="s">
        <v>7</v>
      </c>
      <c r="H3925" t="s">
        <v>14536</v>
      </c>
      <c r="K3925" t="s">
        <v>3312</v>
      </c>
      <c r="L3925" t="s">
        <v>44</v>
      </c>
      <c r="M3925" t="s">
        <v>15946</v>
      </c>
      <c r="N3925" t="s">
        <v>13707</v>
      </c>
      <c r="P3925" t="s">
        <v>47</v>
      </c>
      <c r="Q3925">
        <v>2015</v>
      </c>
      <c r="S3925">
        <v>2025</v>
      </c>
      <c r="T3925" t="s">
        <v>36</v>
      </c>
      <c r="U3925" t="s">
        <v>365</v>
      </c>
      <c r="V3925" t="s">
        <v>15947</v>
      </c>
      <c r="W3925" t="s">
        <v>15948</v>
      </c>
      <c r="X3925" t="s">
        <v>2201</v>
      </c>
      <c r="Y3925">
        <v>22</v>
      </c>
      <c r="Z3925">
        <v>0</v>
      </c>
      <c r="AA3925">
        <v>2025</v>
      </c>
    </row>
    <row r="3926" spans="2:27" x14ac:dyDescent="0.35">
      <c r="B3926">
        <v>4076</v>
      </c>
      <c r="C3926" t="s">
        <v>15949</v>
      </c>
      <c r="D3926" t="s">
        <v>15950</v>
      </c>
      <c r="E3926" t="s">
        <v>3311</v>
      </c>
      <c r="F3926" t="s">
        <v>7</v>
      </c>
      <c r="H3926" t="s">
        <v>15951</v>
      </c>
      <c r="K3926" t="s">
        <v>454</v>
      </c>
      <c r="L3926" t="s">
        <v>44</v>
      </c>
      <c r="M3926" t="s">
        <v>15952</v>
      </c>
      <c r="N3926" t="s">
        <v>13707</v>
      </c>
      <c r="P3926" t="s">
        <v>35</v>
      </c>
      <c r="Q3926">
        <v>2015</v>
      </c>
      <c r="R3926">
        <v>2025</v>
      </c>
      <c r="S3926">
        <v>2030</v>
      </c>
      <c r="T3926" t="s">
        <v>36</v>
      </c>
      <c r="U3926" t="s">
        <v>365</v>
      </c>
      <c r="V3926" t="s">
        <v>15953</v>
      </c>
    </row>
    <row r="3927" spans="2:27" x14ac:dyDescent="0.35">
      <c r="B3927">
        <v>4077</v>
      </c>
      <c r="C3927" t="s">
        <v>15954</v>
      </c>
      <c r="D3927" t="s">
        <v>15955</v>
      </c>
      <c r="E3927" t="s">
        <v>15831</v>
      </c>
      <c r="F3927" t="s">
        <v>7</v>
      </c>
      <c r="H3927" t="s">
        <v>15956</v>
      </c>
      <c r="K3927" t="s">
        <v>454</v>
      </c>
      <c r="L3927" t="s">
        <v>44</v>
      </c>
      <c r="M3927" t="s">
        <v>15957</v>
      </c>
      <c r="N3927" t="s">
        <v>13707</v>
      </c>
      <c r="P3927" t="s">
        <v>35</v>
      </c>
      <c r="Q3927">
        <v>2015</v>
      </c>
      <c r="R3927">
        <v>2020</v>
      </c>
      <c r="S3927">
        <v>2030</v>
      </c>
      <c r="T3927" t="s">
        <v>36</v>
      </c>
      <c r="U3927" t="s">
        <v>365</v>
      </c>
      <c r="V3927" t="s">
        <v>15958</v>
      </c>
    </row>
    <row r="3928" spans="2:27" x14ac:dyDescent="0.35">
      <c r="B3928">
        <v>4078</v>
      </c>
      <c r="C3928" t="s">
        <v>14641</v>
      </c>
      <c r="D3928" t="s">
        <v>15959</v>
      </c>
      <c r="E3928" t="s">
        <v>3311</v>
      </c>
      <c r="F3928" t="s">
        <v>7</v>
      </c>
      <c r="H3928" t="s">
        <v>14644</v>
      </c>
      <c r="K3928" t="s">
        <v>3312</v>
      </c>
      <c r="L3928" t="s">
        <v>44</v>
      </c>
      <c r="M3928" t="s">
        <v>15960</v>
      </c>
      <c r="N3928" t="s">
        <v>13707</v>
      </c>
      <c r="P3928" t="s">
        <v>35</v>
      </c>
      <c r="Q3928">
        <v>2015</v>
      </c>
      <c r="R3928">
        <v>2021</v>
      </c>
      <c r="S3928">
        <v>2030</v>
      </c>
      <c r="T3928" t="s">
        <v>36</v>
      </c>
      <c r="U3928" t="s">
        <v>365</v>
      </c>
      <c r="V3928" t="s">
        <v>15961</v>
      </c>
      <c r="W3928" t="s">
        <v>15962</v>
      </c>
      <c r="X3928" t="s">
        <v>2201</v>
      </c>
      <c r="Y3928">
        <v>80</v>
      </c>
      <c r="Z3928">
        <v>1990</v>
      </c>
      <c r="AA3928">
        <v>2030</v>
      </c>
    </row>
    <row r="3929" spans="2:27" x14ac:dyDescent="0.35">
      <c r="B3929">
        <v>4079</v>
      </c>
      <c r="C3929" t="s">
        <v>13140</v>
      </c>
      <c r="D3929" t="s">
        <v>15963</v>
      </c>
      <c r="E3929" t="s">
        <v>3311</v>
      </c>
      <c r="F3929" t="s">
        <v>7</v>
      </c>
      <c r="H3929" t="s">
        <v>15964</v>
      </c>
      <c r="K3929" t="s">
        <v>3312</v>
      </c>
      <c r="L3929" t="s">
        <v>44</v>
      </c>
      <c r="M3929" t="s">
        <v>15965</v>
      </c>
      <c r="N3929" t="s">
        <v>13707</v>
      </c>
      <c r="P3929" t="s">
        <v>35</v>
      </c>
      <c r="Q3929">
        <v>2015</v>
      </c>
      <c r="S3929">
        <v>2030</v>
      </c>
      <c r="T3929" t="s">
        <v>36</v>
      </c>
      <c r="U3929" t="s">
        <v>365</v>
      </c>
      <c r="V3929" t="s">
        <v>15966</v>
      </c>
      <c r="W3929" t="s">
        <v>15967</v>
      </c>
      <c r="X3929" t="s">
        <v>2201</v>
      </c>
      <c r="Y3929">
        <v>10</v>
      </c>
      <c r="Z3929">
        <v>0</v>
      </c>
      <c r="AA3929">
        <v>2030</v>
      </c>
    </row>
    <row r="3930" spans="2:27" x14ac:dyDescent="0.35">
      <c r="B3930">
        <v>4080</v>
      </c>
      <c r="C3930" t="s">
        <v>15968</v>
      </c>
      <c r="D3930" t="s">
        <v>15969</v>
      </c>
      <c r="E3930" t="s">
        <v>3311</v>
      </c>
      <c r="F3930" t="s">
        <v>7</v>
      </c>
      <c r="H3930" t="s">
        <v>15970</v>
      </c>
      <c r="K3930" t="s">
        <v>3312</v>
      </c>
      <c r="L3930" t="s">
        <v>44</v>
      </c>
      <c r="M3930" t="s">
        <v>15971</v>
      </c>
      <c r="N3930" t="s">
        <v>15662</v>
      </c>
      <c r="P3930" t="s">
        <v>35</v>
      </c>
      <c r="Q3930">
        <v>2015</v>
      </c>
      <c r="S3930">
        <v>2020</v>
      </c>
      <c r="T3930" t="s">
        <v>36</v>
      </c>
      <c r="U3930" t="s">
        <v>5920</v>
      </c>
      <c r="V3930" t="s">
        <v>15972</v>
      </c>
      <c r="W3930" t="s">
        <v>15973</v>
      </c>
      <c r="X3930" t="s">
        <v>4870</v>
      </c>
      <c r="Y3930" t="s">
        <v>15974</v>
      </c>
      <c r="Z3930" t="s">
        <v>592</v>
      </c>
      <c r="AA3930" t="s">
        <v>326</v>
      </c>
    </row>
    <row r="3931" spans="2:27" x14ac:dyDescent="0.35">
      <c r="B3931">
        <v>4081</v>
      </c>
      <c r="C3931" t="s">
        <v>14209</v>
      </c>
      <c r="D3931" t="s">
        <v>15975</v>
      </c>
      <c r="E3931" t="s">
        <v>3311</v>
      </c>
      <c r="F3931" t="s">
        <v>7</v>
      </c>
      <c r="H3931" t="s">
        <v>14212</v>
      </c>
      <c r="K3931" t="s">
        <v>454</v>
      </c>
      <c r="L3931" t="s">
        <v>44</v>
      </c>
      <c r="M3931" t="s">
        <v>15976</v>
      </c>
      <c r="N3931" t="s">
        <v>15662</v>
      </c>
      <c r="P3931" t="s">
        <v>47</v>
      </c>
      <c r="Q3931">
        <v>2016</v>
      </c>
      <c r="R3931">
        <v>2020</v>
      </c>
      <c r="S3931">
        <v>2025</v>
      </c>
      <c r="T3931" t="s">
        <v>36</v>
      </c>
      <c r="U3931" t="s">
        <v>5920</v>
      </c>
      <c r="V3931" t="s">
        <v>15977</v>
      </c>
    </row>
    <row r="3932" spans="2:27" x14ac:dyDescent="0.35">
      <c r="B3932">
        <v>4082</v>
      </c>
      <c r="C3932" t="s">
        <v>15978</v>
      </c>
      <c r="D3932" t="s">
        <v>15979</v>
      </c>
      <c r="E3932" t="s">
        <v>3311</v>
      </c>
      <c r="F3932" t="s">
        <v>7</v>
      </c>
      <c r="H3932" t="s">
        <v>15980</v>
      </c>
      <c r="K3932" t="s">
        <v>3312</v>
      </c>
      <c r="L3932" t="s">
        <v>44</v>
      </c>
      <c r="M3932" t="s">
        <v>15981</v>
      </c>
      <c r="N3932" t="s">
        <v>13707</v>
      </c>
      <c r="P3932" t="s">
        <v>35</v>
      </c>
      <c r="Q3932">
        <v>2015</v>
      </c>
      <c r="R3932">
        <v>2020</v>
      </c>
      <c r="S3932">
        <v>2030</v>
      </c>
      <c r="T3932" t="s">
        <v>36</v>
      </c>
      <c r="U3932" t="s">
        <v>365</v>
      </c>
      <c r="V3932" t="s">
        <v>15982</v>
      </c>
      <c r="W3932" t="s">
        <v>15983</v>
      </c>
      <c r="X3932" t="s">
        <v>2201</v>
      </c>
      <c r="Y3932">
        <v>11.14</v>
      </c>
      <c r="Z3932">
        <v>2010</v>
      </c>
      <c r="AA3932">
        <v>2030</v>
      </c>
    </row>
    <row r="3933" spans="2:27" x14ac:dyDescent="0.35">
      <c r="B3933">
        <v>4083</v>
      </c>
      <c r="C3933" t="s">
        <v>14943</v>
      </c>
      <c r="D3933" t="s">
        <v>15984</v>
      </c>
      <c r="E3933" t="s">
        <v>3311</v>
      </c>
      <c r="F3933" t="s">
        <v>7</v>
      </c>
      <c r="H3933" t="s">
        <v>14946</v>
      </c>
      <c r="K3933" t="s">
        <v>13167</v>
      </c>
      <c r="L3933" t="s">
        <v>44</v>
      </c>
      <c r="M3933" t="s">
        <v>15985</v>
      </c>
      <c r="N3933" t="s">
        <v>15986</v>
      </c>
      <c r="P3933" t="s">
        <v>35</v>
      </c>
      <c r="Q3933">
        <v>2015</v>
      </c>
      <c r="R3933">
        <v>2015</v>
      </c>
      <c r="S3933">
        <v>2020</v>
      </c>
      <c r="T3933" t="s">
        <v>36</v>
      </c>
      <c r="U3933" t="s">
        <v>5920</v>
      </c>
      <c r="V3933" t="s">
        <v>15987</v>
      </c>
      <c r="W3933" t="s">
        <v>7794</v>
      </c>
      <c r="X3933" t="s">
        <v>395</v>
      </c>
      <c r="Y3933">
        <v>50</v>
      </c>
      <c r="AA3933">
        <v>2020</v>
      </c>
    </row>
    <row r="3934" spans="2:27" x14ac:dyDescent="0.35">
      <c r="B3934">
        <v>4084</v>
      </c>
      <c r="C3934" t="s">
        <v>13354</v>
      </c>
      <c r="D3934" t="s">
        <v>15988</v>
      </c>
      <c r="E3934" t="s">
        <v>3311</v>
      </c>
      <c r="F3934" t="s">
        <v>7</v>
      </c>
      <c r="H3934" t="s">
        <v>13357</v>
      </c>
      <c r="K3934" t="s">
        <v>3312</v>
      </c>
      <c r="L3934" t="s">
        <v>44</v>
      </c>
      <c r="M3934" t="s">
        <v>15989</v>
      </c>
      <c r="N3934" t="s">
        <v>15662</v>
      </c>
      <c r="P3934" t="s">
        <v>47</v>
      </c>
      <c r="Q3934">
        <v>2015</v>
      </c>
      <c r="S3934">
        <v>2030</v>
      </c>
      <c r="T3934" t="s">
        <v>36</v>
      </c>
      <c r="U3934" t="s">
        <v>5920</v>
      </c>
      <c r="V3934" t="s">
        <v>15990</v>
      </c>
      <c r="W3934" t="s">
        <v>3408</v>
      </c>
      <c r="X3934" t="s">
        <v>2201</v>
      </c>
      <c r="Y3934">
        <v>15</v>
      </c>
      <c r="Z3934">
        <v>0</v>
      </c>
      <c r="AA3934">
        <v>2030</v>
      </c>
    </row>
    <row r="3935" spans="2:27" x14ac:dyDescent="0.35">
      <c r="B3935">
        <v>4085</v>
      </c>
      <c r="C3935" t="s">
        <v>14013</v>
      </c>
      <c r="D3935" t="s">
        <v>15991</v>
      </c>
      <c r="E3935" t="s">
        <v>3311</v>
      </c>
      <c r="F3935" t="s">
        <v>7</v>
      </c>
      <c r="H3935" t="s">
        <v>14016</v>
      </c>
      <c r="K3935" t="s">
        <v>3312</v>
      </c>
      <c r="L3935" t="s">
        <v>44</v>
      </c>
      <c r="M3935" t="s">
        <v>15992</v>
      </c>
      <c r="N3935" t="s">
        <v>15662</v>
      </c>
      <c r="P3935" t="s">
        <v>35</v>
      </c>
      <c r="Q3935">
        <v>2015</v>
      </c>
      <c r="T3935" t="s">
        <v>36</v>
      </c>
      <c r="U3935" t="s">
        <v>5920</v>
      </c>
      <c r="V3935" t="s">
        <v>15993</v>
      </c>
      <c r="W3935" t="s">
        <v>2923</v>
      </c>
      <c r="X3935" t="s">
        <v>2201</v>
      </c>
      <c r="Y3935">
        <v>41</v>
      </c>
      <c r="Z3935">
        <v>2010</v>
      </c>
      <c r="AA3935">
        <v>2030</v>
      </c>
    </row>
    <row r="3936" spans="2:27" x14ac:dyDescent="0.35">
      <c r="B3936">
        <v>4086</v>
      </c>
      <c r="C3936" t="s">
        <v>15994</v>
      </c>
      <c r="D3936" t="s">
        <v>15995</v>
      </c>
      <c r="E3936" t="s">
        <v>3311</v>
      </c>
      <c r="F3936" t="s">
        <v>7</v>
      </c>
      <c r="H3936" t="s">
        <v>15996</v>
      </c>
      <c r="K3936" t="s">
        <v>454</v>
      </c>
      <c r="L3936" t="s">
        <v>44</v>
      </c>
      <c r="M3936" t="s">
        <v>15997</v>
      </c>
      <c r="N3936" t="s">
        <v>15662</v>
      </c>
      <c r="P3936" t="s">
        <v>47</v>
      </c>
      <c r="Q3936">
        <v>2015</v>
      </c>
      <c r="R3936">
        <v>2020</v>
      </c>
      <c r="S3936">
        <v>2030</v>
      </c>
      <c r="T3936" t="s">
        <v>36</v>
      </c>
      <c r="U3936" t="s">
        <v>5920</v>
      </c>
      <c r="V3936" t="s">
        <v>15998</v>
      </c>
    </row>
    <row r="3937" spans="2:27" x14ac:dyDescent="0.35">
      <c r="B3937">
        <v>4087</v>
      </c>
      <c r="C3937" t="s">
        <v>14979</v>
      </c>
      <c r="D3937" t="s">
        <v>15999</v>
      </c>
      <c r="E3937" t="s">
        <v>3311</v>
      </c>
      <c r="F3937" t="s">
        <v>7</v>
      </c>
      <c r="H3937" t="s">
        <v>14982</v>
      </c>
      <c r="K3937" t="s">
        <v>3312</v>
      </c>
      <c r="L3937" t="s">
        <v>44</v>
      </c>
      <c r="M3937" t="s">
        <v>16000</v>
      </c>
      <c r="N3937" t="s">
        <v>15662</v>
      </c>
      <c r="P3937" t="s">
        <v>47</v>
      </c>
      <c r="Q3937">
        <v>2015</v>
      </c>
      <c r="R3937">
        <v>2020</v>
      </c>
      <c r="S3937">
        <v>2025</v>
      </c>
      <c r="T3937" t="s">
        <v>36</v>
      </c>
      <c r="U3937" t="s">
        <v>5920</v>
      </c>
      <c r="V3937" t="s">
        <v>16001</v>
      </c>
    </row>
    <row r="3938" spans="2:27" x14ac:dyDescent="0.35">
      <c r="B3938">
        <v>4088</v>
      </c>
      <c r="C3938" t="s">
        <v>13477</v>
      </c>
      <c r="D3938" t="s">
        <v>16002</v>
      </c>
      <c r="E3938" t="s">
        <v>3311</v>
      </c>
      <c r="F3938" t="s">
        <v>7</v>
      </c>
      <c r="H3938" t="s">
        <v>13480</v>
      </c>
      <c r="K3938" t="s">
        <v>15918</v>
      </c>
      <c r="L3938" t="s">
        <v>44</v>
      </c>
      <c r="M3938" t="s">
        <v>16003</v>
      </c>
      <c r="N3938" t="s">
        <v>15662</v>
      </c>
      <c r="P3938" t="s">
        <v>47</v>
      </c>
      <c r="Q3938">
        <v>2015</v>
      </c>
      <c r="S3938">
        <v>2030</v>
      </c>
      <c r="T3938" t="s">
        <v>36</v>
      </c>
      <c r="U3938" t="s">
        <v>5920</v>
      </c>
      <c r="V3938" t="s">
        <v>16004</v>
      </c>
      <c r="W3938" t="s">
        <v>16005</v>
      </c>
      <c r="X3938" t="s">
        <v>6474</v>
      </c>
      <c r="Y3938">
        <v>1.09E-2</v>
      </c>
      <c r="AA3938">
        <v>2030</v>
      </c>
    </row>
    <row r="3939" spans="2:27" x14ac:dyDescent="0.35">
      <c r="B3939">
        <v>4089</v>
      </c>
      <c r="C3939" t="s">
        <v>14137</v>
      </c>
      <c r="D3939" t="s">
        <v>16006</v>
      </c>
      <c r="E3939" t="s">
        <v>3311</v>
      </c>
      <c r="F3939" t="s">
        <v>7</v>
      </c>
      <c r="H3939" t="s">
        <v>14140</v>
      </c>
      <c r="K3939" t="s">
        <v>2595</v>
      </c>
      <c r="L3939" t="s">
        <v>44</v>
      </c>
      <c r="M3939" t="s">
        <v>16007</v>
      </c>
      <c r="N3939" t="s">
        <v>2102</v>
      </c>
      <c r="P3939" t="s">
        <v>35</v>
      </c>
      <c r="Q3939">
        <v>2015</v>
      </c>
      <c r="T3939" t="s">
        <v>36</v>
      </c>
      <c r="U3939" t="s">
        <v>5920</v>
      </c>
      <c r="V3939" t="s">
        <v>16008</v>
      </c>
    </row>
    <row r="3940" spans="2:27" x14ac:dyDescent="0.35">
      <c r="B3940">
        <v>4090</v>
      </c>
      <c r="C3940" t="s">
        <v>16009</v>
      </c>
      <c r="D3940" t="s">
        <v>16010</v>
      </c>
      <c r="E3940" t="s">
        <v>3311</v>
      </c>
      <c r="F3940" t="s">
        <v>7</v>
      </c>
      <c r="H3940" t="s">
        <v>16011</v>
      </c>
      <c r="K3940" t="s">
        <v>3312</v>
      </c>
      <c r="L3940" t="s">
        <v>44</v>
      </c>
      <c r="M3940" t="s">
        <v>16012</v>
      </c>
      <c r="N3940" t="s">
        <v>15662</v>
      </c>
      <c r="P3940" t="s">
        <v>47</v>
      </c>
      <c r="Q3940">
        <v>2015</v>
      </c>
      <c r="R3940">
        <v>2016</v>
      </c>
      <c r="S3940">
        <v>2030</v>
      </c>
      <c r="T3940" t="s">
        <v>36</v>
      </c>
      <c r="U3940" t="s">
        <v>5920</v>
      </c>
      <c r="V3940" t="s">
        <v>16013</v>
      </c>
      <c r="W3940" t="s">
        <v>16014</v>
      </c>
      <c r="X3940" t="s">
        <v>4870</v>
      </c>
      <c r="Y3940" t="s">
        <v>16015</v>
      </c>
      <c r="Z3940" t="s">
        <v>592</v>
      </c>
      <c r="AA3940" t="s">
        <v>326</v>
      </c>
    </row>
    <row r="3941" spans="2:27" x14ac:dyDescent="0.35">
      <c r="B3941">
        <v>4091</v>
      </c>
      <c r="C3941" t="s">
        <v>13509</v>
      </c>
      <c r="D3941" t="s">
        <v>16016</v>
      </c>
      <c r="E3941" t="s">
        <v>3311</v>
      </c>
      <c r="F3941" t="s">
        <v>7</v>
      </c>
      <c r="H3941" t="s">
        <v>13512</v>
      </c>
      <c r="K3941" t="s">
        <v>3312</v>
      </c>
      <c r="L3941" t="s">
        <v>44</v>
      </c>
      <c r="M3941" t="s">
        <v>16017</v>
      </c>
      <c r="N3941" t="s">
        <v>15662</v>
      </c>
      <c r="P3941" t="s">
        <v>35</v>
      </c>
      <c r="Q3941">
        <v>2015</v>
      </c>
      <c r="S3941">
        <v>2020</v>
      </c>
      <c r="T3941" t="s">
        <v>36</v>
      </c>
      <c r="U3941" t="s">
        <v>5920</v>
      </c>
      <c r="V3941" t="s">
        <v>16018</v>
      </c>
      <c r="W3941" t="s">
        <v>15834</v>
      </c>
      <c r="X3941" t="s">
        <v>2201</v>
      </c>
      <c r="Y3941">
        <v>47</v>
      </c>
      <c r="Z3941">
        <v>2010</v>
      </c>
      <c r="AA3941">
        <v>2030</v>
      </c>
    </row>
    <row r="3942" spans="2:27" x14ac:dyDescent="0.35">
      <c r="B3942">
        <v>4092</v>
      </c>
      <c r="C3942" t="s">
        <v>13528</v>
      </c>
      <c r="D3942" t="s">
        <v>16019</v>
      </c>
      <c r="E3942" t="s">
        <v>3311</v>
      </c>
      <c r="F3942" t="s">
        <v>7</v>
      </c>
      <c r="H3942" t="s">
        <v>13531</v>
      </c>
      <c r="K3942" t="s">
        <v>3312</v>
      </c>
      <c r="L3942" t="s">
        <v>44</v>
      </c>
      <c r="M3942" t="s">
        <v>16020</v>
      </c>
      <c r="N3942" t="s">
        <v>15662</v>
      </c>
      <c r="P3942" t="s">
        <v>35</v>
      </c>
      <c r="Q3942">
        <v>2015</v>
      </c>
      <c r="R3942">
        <v>2020</v>
      </c>
      <c r="S3942">
        <v>2030</v>
      </c>
      <c r="T3942" t="s">
        <v>36</v>
      </c>
      <c r="U3942" t="s">
        <v>5920</v>
      </c>
      <c r="V3942" t="s">
        <v>16021</v>
      </c>
      <c r="W3942" t="s">
        <v>15713</v>
      </c>
      <c r="X3942" t="s">
        <v>2201</v>
      </c>
      <c r="Y3942">
        <v>33</v>
      </c>
      <c r="Z3942">
        <v>0</v>
      </c>
      <c r="AA3942">
        <v>2030</v>
      </c>
    </row>
    <row r="3943" spans="2:27" x14ac:dyDescent="0.35">
      <c r="B3943">
        <v>4093</v>
      </c>
      <c r="C3943" t="s">
        <v>16022</v>
      </c>
      <c r="D3943" t="s">
        <v>16023</v>
      </c>
      <c r="E3943" t="s">
        <v>3311</v>
      </c>
      <c r="F3943" t="s">
        <v>7</v>
      </c>
      <c r="H3943" t="s">
        <v>16024</v>
      </c>
      <c r="K3943" t="s">
        <v>3312</v>
      </c>
      <c r="L3943" t="s">
        <v>44</v>
      </c>
      <c r="M3943" t="s">
        <v>16025</v>
      </c>
      <c r="N3943" t="s">
        <v>15662</v>
      </c>
      <c r="P3943" t="s">
        <v>47</v>
      </c>
      <c r="Q3943">
        <v>2015</v>
      </c>
      <c r="S3943">
        <v>2030</v>
      </c>
      <c r="T3943" t="s">
        <v>36</v>
      </c>
      <c r="U3943" t="s">
        <v>5920</v>
      </c>
      <c r="V3943" t="s">
        <v>16026</v>
      </c>
      <c r="W3943" t="s">
        <v>15826</v>
      </c>
      <c r="X3943" t="s">
        <v>2201</v>
      </c>
      <c r="Y3943">
        <v>45.4</v>
      </c>
      <c r="Z3943">
        <v>0</v>
      </c>
      <c r="AA3943">
        <v>2030</v>
      </c>
    </row>
    <row r="3944" spans="2:27" x14ac:dyDescent="0.35">
      <c r="B3944">
        <v>4094</v>
      </c>
      <c r="C3944" t="s">
        <v>15074</v>
      </c>
      <c r="D3944" t="s">
        <v>16027</v>
      </c>
      <c r="E3944" t="s">
        <v>3311</v>
      </c>
      <c r="F3944" t="s">
        <v>7</v>
      </c>
      <c r="H3944" t="s">
        <v>15077</v>
      </c>
      <c r="K3944" t="s">
        <v>454</v>
      </c>
      <c r="L3944" t="s">
        <v>44</v>
      </c>
      <c r="M3944" t="s">
        <v>16028</v>
      </c>
      <c r="N3944" t="s">
        <v>14552</v>
      </c>
      <c r="P3944" t="s">
        <v>47</v>
      </c>
      <c r="Q3944">
        <v>2015</v>
      </c>
      <c r="R3944">
        <v>2015</v>
      </c>
      <c r="S3944">
        <v>2030</v>
      </c>
      <c r="T3944" t="s">
        <v>36</v>
      </c>
      <c r="U3944" t="s">
        <v>365</v>
      </c>
      <c r="V3944" t="s">
        <v>16029</v>
      </c>
    </row>
    <row r="3945" spans="2:27" x14ac:dyDescent="0.35">
      <c r="B3945">
        <v>4095</v>
      </c>
      <c r="C3945" t="s">
        <v>13549</v>
      </c>
      <c r="D3945" t="s">
        <v>16030</v>
      </c>
      <c r="E3945" t="s">
        <v>3311</v>
      </c>
      <c r="F3945" t="s">
        <v>7</v>
      </c>
      <c r="H3945" t="s">
        <v>13552</v>
      </c>
      <c r="K3945" t="s">
        <v>3312</v>
      </c>
      <c r="L3945" t="s">
        <v>44</v>
      </c>
      <c r="M3945" t="s">
        <v>16031</v>
      </c>
      <c r="N3945" t="s">
        <v>13707</v>
      </c>
      <c r="P3945" t="s">
        <v>47</v>
      </c>
      <c r="Q3945">
        <v>2015</v>
      </c>
      <c r="S3945">
        <f>2030</f>
        <v>2030</v>
      </c>
      <c r="T3945" t="s">
        <v>36</v>
      </c>
      <c r="U3945" t="s">
        <v>365</v>
      </c>
      <c r="V3945" t="s">
        <v>16032</v>
      </c>
      <c r="W3945" t="s">
        <v>2923</v>
      </c>
      <c r="X3945" t="s">
        <v>2201</v>
      </c>
      <c r="Y3945">
        <v>15</v>
      </c>
      <c r="Z3945">
        <v>2010</v>
      </c>
      <c r="AA3945">
        <v>2030</v>
      </c>
    </row>
    <row r="3946" spans="2:27" x14ac:dyDescent="0.35">
      <c r="B3946">
        <v>4096</v>
      </c>
      <c r="C3946" t="s">
        <v>13520</v>
      </c>
      <c r="D3946" t="s">
        <v>16033</v>
      </c>
      <c r="E3946" t="s">
        <v>3311</v>
      </c>
      <c r="F3946" t="s">
        <v>7</v>
      </c>
      <c r="H3946" t="s">
        <v>13523</v>
      </c>
      <c r="K3946" t="s">
        <v>3312</v>
      </c>
      <c r="L3946" t="s">
        <v>44</v>
      </c>
      <c r="M3946" t="s">
        <v>16034</v>
      </c>
      <c r="N3946" t="s">
        <v>15662</v>
      </c>
      <c r="P3946" t="s">
        <v>35</v>
      </c>
      <c r="Q3946">
        <v>2015</v>
      </c>
      <c r="S3946">
        <v>2020</v>
      </c>
      <c r="T3946" t="s">
        <v>36</v>
      </c>
      <c r="U3946" t="s">
        <v>5920</v>
      </c>
      <c r="V3946" t="s">
        <v>16035</v>
      </c>
      <c r="W3946" t="s">
        <v>16036</v>
      </c>
      <c r="X3946" t="s">
        <v>2201</v>
      </c>
      <c r="Y3946">
        <v>44</v>
      </c>
      <c r="Z3946">
        <v>0</v>
      </c>
      <c r="AA3946">
        <v>2030</v>
      </c>
    </row>
    <row r="3947" spans="2:27" x14ac:dyDescent="0.35">
      <c r="B3947">
        <v>4097</v>
      </c>
      <c r="C3947" t="s">
        <v>14023</v>
      </c>
      <c r="D3947" t="s">
        <v>16037</v>
      </c>
      <c r="E3947" t="s">
        <v>3311</v>
      </c>
      <c r="F3947" t="s">
        <v>7</v>
      </c>
      <c r="H3947" t="s">
        <v>14026</v>
      </c>
      <c r="K3947" t="s">
        <v>3312</v>
      </c>
      <c r="L3947" t="s">
        <v>44</v>
      </c>
      <c r="M3947" t="s">
        <v>16038</v>
      </c>
      <c r="N3947" t="s">
        <v>15662</v>
      </c>
      <c r="P3947" t="s">
        <v>35</v>
      </c>
      <c r="Q3947">
        <v>2015</v>
      </c>
      <c r="S3947">
        <v>2020</v>
      </c>
      <c r="T3947" t="s">
        <v>36</v>
      </c>
      <c r="U3947" t="s">
        <v>5920</v>
      </c>
      <c r="V3947" t="s">
        <v>16039</v>
      </c>
      <c r="W3947" t="s">
        <v>15834</v>
      </c>
      <c r="X3947" t="s">
        <v>2201</v>
      </c>
      <c r="Y3947">
        <v>25</v>
      </c>
      <c r="Z3947">
        <v>2010</v>
      </c>
      <c r="AA3947">
        <v>2030</v>
      </c>
    </row>
    <row r="3948" spans="2:27" x14ac:dyDescent="0.35">
      <c r="B3948">
        <v>4098</v>
      </c>
      <c r="C3948" t="s">
        <v>16040</v>
      </c>
      <c r="D3948" t="s">
        <v>16041</v>
      </c>
      <c r="E3948" t="s">
        <v>3311</v>
      </c>
      <c r="F3948" t="s">
        <v>7</v>
      </c>
      <c r="H3948" t="s">
        <v>16042</v>
      </c>
      <c r="K3948" t="s">
        <v>3782</v>
      </c>
      <c r="L3948" t="s">
        <v>8091</v>
      </c>
      <c r="M3948" t="s">
        <v>16043</v>
      </c>
      <c r="N3948" t="s">
        <v>15662</v>
      </c>
      <c r="P3948" t="s">
        <v>35</v>
      </c>
      <c r="Q3948">
        <v>2015</v>
      </c>
      <c r="S3948">
        <v>2030</v>
      </c>
      <c r="T3948" t="s">
        <v>36</v>
      </c>
      <c r="U3948" t="s">
        <v>5920</v>
      </c>
      <c r="V3948" t="s">
        <v>16044</v>
      </c>
    </row>
    <row r="3949" spans="2:27" ht="29" x14ac:dyDescent="0.35">
      <c r="B3949">
        <v>4099</v>
      </c>
      <c r="C3949" t="s">
        <v>13453</v>
      </c>
      <c r="D3949" s="1" t="s">
        <v>16045</v>
      </c>
      <c r="E3949" t="s">
        <v>16046</v>
      </c>
      <c r="F3949" t="s">
        <v>7</v>
      </c>
      <c r="H3949" t="s">
        <v>13456</v>
      </c>
      <c r="K3949" t="s">
        <v>609</v>
      </c>
      <c r="L3949" t="s">
        <v>32</v>
      </c>
      <c r="M3949" t="s">
        <v>16047</v>
      </c>
      <c r="N3949" t="s">
        <v>34</v>
      </c>
      <c r="P3949" t="s">
        <v>47</v>
      </c>
      <c r="Q3949">
        <v>2014</v>
      </c>
      <c r="T3949" t="s">
        <v>36</v>
      </c>
      <c r="U3949" t="s">
        <v>37</v>
      </c>
      <c r="V3949" t="s">
        <v>16048</v>
      </c>
    </row>
    <row r="3950" spans="2:27" x14ac:dyDescent="0.35">
      <c r="B3950">
        <v>4100</v>
      </c>
      <c r="C3950" t="s">
        <v>13176</v>
      </c>
      <c r="D3950" t="s">
        <v>16049</v>
      </c>
      <c r="E3950" t="s">
        <v>16050</v>
      </c>
      <c r="F3950" t="s">
        <v>7</v>
      </c>
      <c r="H3950" t="s">
        <v>13179</v>
      </c>
      <c r="K3950" t="s">
        <v>1467</v>
      </c>
      <c r="L3950" t="s">
        <v>75</v>
      </c>
      <c r="M3950" t="s">
        <v>16051</v>
      </c>
      <c r="N3950" t="s">
        <v>53</v>
      </c>
      <c r="P3950" t="s">
        <v>47</v>
      </c>
      <c r="Q3950">
        <v>2002</v>
      </c>
      <c r="T3950" t="s">
        <v>36</v>
      </c>
      <c r="U3950" t="s">
        <v>37</v>
      </c>
      <c r="V3950" t="s">
        <v>16052</v>
      </c>
    </row>
    <row r="3951" spans="2:27" x14ac:dyDescent="0.35">
      <c r="B3951">
        <v>4101</v>
      </c>
      <c r="C3951" t="s">
        <v>13176</v>
      </c>
      <c r="D3951" t="s">
        <v>16053</v>
      </c>
      <c r="E3951" t="s">
        <v>16054</v>
      </c>
      <c r="F3951" t="s">
        <v>7</v>
      </c>
      <c r="H3951" t="s">
        <v>13179</v>
      </c>
      <c r="K3951" t="s">
        <v>1467</v>
      </c>
      <c r="L3951" t="s">
        <v>202</v>
      </c>
      <c r="M3951" t="s">
        <v>16055</v>
      </c>
      <c r="N3951" t="s">
        <v>675</v>
      </c>
      <c r="P3951" t="s">
        <v>54</v>
      </c>
      <c r="Q3951">
        <v>2002</v>
      </c>
      <c r="T3951" t="s">
        <v>36</v>
      </c>
      <c r="U3951" t="s">
        <v>37</v>
      </c>
      <c r="V3951" t="s">
        <v>16056</v>
      </c>
    </row>
    <row r="3952" spans="2:27" ht="29" x14ac:dyDescent="0.35">
      <c r="B3952">
        <v>4102</v>
      </c>
      <c r="C3952" t="s">
        <v>13453</v>
      </c>
      <c r="D3952" s="1" t="s">
        <v>16057</v>
      </c>
      <c r="E3952" t="s">
        <v>16058</v>
      </c>
      <c r="F3952" t="s">
        <v>7</v>
      </c>
      <c r="H3952" t="s">
        <v>13456</v>
      </c>
      <c r="K3952" t="s">
        <v>16059</v>
      </c>
      <c r="L3952" t="s">
        <v>16060</v>
      </c>
      <c r="M3952" t="s">
        <v>16061</v>
      </c>
      <c r="N3952" t="s">
        <v>53</v>
      </c>
      <c r="P3952" t="s">
        <v>47</v>
      </c>
      <c r="Q3952">
        <v>2016</v>
      </c>
      <c r="R3952">
        <v>2017</v>
      </c>
      <c r="S3952">
        <v>2022</v>
      </c>
      <c r="T3952" t="s">
        <v>36</v>
      </c>
      <c r="U3952" t="s">
        <v>37</v>
      </c>
      <c r="V3952" t="s">
        <v>16062</v>
      </c>
      <c r="W3952" t="s">
        <v>16063</v>
      </c>
      <c r="X3952" t="s">
        <v>16064</v>
      </c>
      <c r="Y3952" t="s">
        <v>16065</v>
      </c>
      <c r="Z3952" t="s">
        <v>16066</v>
      </c>
      <c r="AA3952" t="s">
        <v>16067</v>
      </c>
    </row>
    <row r="3953" spans="2:27" x14ac:dyDescent="0.35">
      <c r="B3953">
        <v>4103</v>
      </c>
      <c r="C3953" t="s">
        <v>13421</v>
      </c>
      <c r="D3953" t="s">
        <v>16068</v>
      </c>
      <c r="E3953" t="s">
        <v>16069</v>
      </c>
      <c r="F3953" t="s">
        <v>7</v>
      </c>
      <c r="H3953" t="s">
        <v>13424</v>
      </c>
      <c r="K3953" t="s">
        <v>14325</v>
      </c>
      <c r="L3953" t="s">
        <v>32</v>
      </c>
      <c r="M3953" t="s">
        <v>16070</v>
      </c>
      <c r="N3953" t="s">
        <v>34</v>
      </c>
      <c r="P3953" t="s">
        <v>35</v>
      </c>
      <c r="Q3953">
        <v>2002</v>
      </c>
      <c r="S3953">
        <v>2010</v>
      </c>
      <c r="T3953" t="s">
        <v>36</v>
      </c>
      <c r="U3953" t="s">
        <v>37</v>
      </c>
      <c r="V3953" t="s">
        <v>16071</v>
      </c>
    </row>
    <row r="3954" spans="2:27" x14ac:dyDescent="0.35">
      <c r="B3954">
        <v>4104</v>
      </c>
      <c r="C3954" t="s">
        <v>13210</v>
      </c>
      <c r="D3954" t="s">
        <v>16072</v>
      </c>
      <c r="E3954" t="s">
        <v>16073</v>
      </c>
      <c r="F3954" t="s">
        <v>7</v>
      </c>
      <c r="H3954" t="s">
        <v>13213</v>
      </c>
      <c r="K3954" t="s">
        <v>201</v>
      </c>
      <c r="L3954" t="s">
        <v>75</v>
      </c>
      <c r="M3954" t="s">
        <v>16074</v>
      </c>
      <c r="N3954" t="s">
        <v>53</v>
      </c>
      <c r="P3954" t="s">
        <v>54</v>
      </c>
      <c r="Q3954">
        <v>1998</v>
      </c>
      <c r="T3954" t="s">
        <v>36</v>
      </c>
      <c r="U3954" t="s">
        <v>37</v>
      </c>
      <c r="V3954" t="s">
        <v>16075</v>
      </c>
    </row>
    <row r="3955" spans="2:27" x14ac:dyDescent="0.35">
      <c r="B3955">
        <v>4105</v>
      </c>
      <c r="C3955" t="s">
        <v>13210</v>
      </c>
      <c r="D3955" t="s">
        <v>16076</v>
      </c>
      <c r="E3955" t="s">
        <v>16077</v>
      </c>
      <c r="F3955" t="s">
        <v>7</v>
      </c>
      <c r="H3955" t="s">
        <v>13213</v>
      </c>
      <c r="K3955" t="s">
        <v>74</v>
      </c>
      <c r="L3955" t="s">
        <v>416</v>
      </c>
      <c r="M3955" t="s">
        <v>16078</v>
      </c>
      <c r="N3955" t="s">
        <v>53</v>
      </c>
      <c r="P3955" t="s">
        <v>54</v>
      </c>
      <c r="Q3955">
        <v>2015</v>
      </c>
      <c r="T3955" t="s">
        <v>36</v>
      </c>
      <c r="U3955" t="s">
        <v>37</v>
      </c>
      <c r="V3955" t="s">
        <v>16079</v>
      </c>
    </row>
    <row r="3956" spans="2:27" x14ac:dyDescent="0.35">
      <c r="B3956">
        <v>4106</v>
      </c>
      <c r="C3956" t="s">
        <v>13176</v>
      </c>
      <c r="D3956" t="s">
        <v>16080</v>
      </c>
      <c r="E3956" t="s">
        <v>16081</v>
      </c>
      <c r="F3956" t="s">
        <v>7</v>
      </c>
      <c r="H3956" t="s">
        <v>13179</v>
      </c>
      <c r="K3956" t="s">
        <v>69</v>
      </c>
      <c r="L3956" t="s">
        <v>891</v>
      </c>
      <c r="M3956" t="s">
        <v>16082</v>
      </c>
      <c r="N3956" t="s">
        <v>53</v>
      </c>
      <c r="P3956" t="s">
        <v>47</v>
      </c>
      <c r="Q3956">
        <v>1999</v>
      </c>
      <c r="T3956" t="s">
        <v>36</v>
      </c>
      <c r="U3956" t="s">
        <v>37</v>
      </c>
      <c r="V3956" t="s">
        <v>16083</v>
      </c>
    </row>
    <row r="3957" spans="2:27" x14ac:dyDescent="0.35">
      <c r="B3957">
        <v>4107</v>
      </c>
      <c r="C3957" t="s">
        <v>13176</v>
      </c>
      <c r="D3957" t="s">
        <v>16084</v>
      </c>
      <c r="E3957" t="s">
        <v>16085</v>
      </c>
      <c r="F3957" t="s">
        <v>7</v>
      </c>
      <c r="H3957" t="s">
        <v>13179</v>
      </c>
      <c r="K3957" t="s">
        <v>1798</v>
      </c>
      <c r="L3957" t="s">
        <v>317</v>
      </c>
      <c r="M3957" t="s">
        <v>16086</v>
      </c>
      <c r="N3957" t="s">
        <v>53</v>
      </c>
      <c r="P3957" t="s">
        <v>47</v>
      </c>
      <c r="Q3957">
        <v>2002</v>
      </c>
      <c r="T3957" t="s">
        <v>36</v>
      </c>
      <c r="U3957" t="s">
        <v>37</v>
      </c>
      <c r="V3957" t="s">
        <v>16087</v>
      </c>
    </row>
    <row r="3958" spans="2:27" x14ac:dyDescent="0.35">
      <c r="B3958">
        <v>4108</v>
      </c>
      <c r="C3958" t="s">
        <v>13176</v>
      </c>
      <c r="D3958" t="s">
        <v>16088</v>
      </c>
      <c r="E3958" t="s">
        <v>16089</v>
      </c>
      <c r="F3958" t="s">
        <v>7</v>
      </c>
      <c r="H3958" t="s">
        <v>13179</v>
      </c>
      <c r="K3958" t="s">
        <v>60</v>
      </c>
      <c r="L3958" t="s">
        <v>61</v>
      </c>
      <c r="M3958" t="s">
        <v>16090</v>
      </c>
      <c r="N3958" t="s">
        <v>63</v>
      </c>
      <c r="P3958" t="s">
        <v>54</v>
      </c>
      <c r="Q3958">
        <v>2009</v>
      </c>
      <c r="T3958" t="s">
        <v>36</v>
      </c>
      <c r="U3958" t="s">
        <v>37</v>
      </c>
      <c r="V3958" t="s">
        <v>16091</v>
      </c>
    </row>
    <row r="3959" spans="2:27" x14ac:dyDescent="0.35">
      <c r="B3959">
        <v>4109</v>
      </c>
      <c r="C3959" t="s">
        <v>13176</v>
      </c>
      <c r="D3959" t="s">
        <v>16092</v>
      </c>
      <c r="E3959" t="s">
        <v>16093</v>
      </c>
      <c r="F3959" t="s">
        <v>7</v>
      </c>
      <c r="H3959" t="s">
        <v>13179</v>
      </c>
      <c r="K3959" t="s">
        <v>60</v>
      </c>
      <c r="L3959" t="s">
        <v>61</v>
      </c>
      <c r="M3959" t="s">
        <v>16094</v>
      </c>
      <c r="N3959" t="s">
        <v>63</v>
      </c>
      <c r="P3959" t="s">
        <v>54</v>
      </c>
      <c r="Q3959">
        <v>2013</v>
      </c>
      <c r="T3959" t="s">
        <v>36</v>
      </c>
      <c r="U3959" t="s">
        <v>37</v>
      </c>
      <c r="V3959" t="s">
        <v>16095</v>
      </c>
    </row>
    <row r="3960" spans="2:27" x14ac:dyDescent="0.35">
      <c r="B3960">
        <v>4110</v>
      </c>
      <c r="C3960" t="s">
        <v>13354</v>
      </c>
      <c r="D3960" t="s">
        <v>16096</v>
      </c>
      <c r="E3960" t="s">
        <v>16097</v>
      </c>
      <c r="F3960" t="s">
        <v>7</v>
      </c>
      <c r="H3960" t="s">
        <v>13357</v>
      </c>
      <c r="K3960" t="s">
        <v>648</v>
      </c>
      <c r="L3960" t="s">
        <v>44</v>
      </c>
      <c r="M3960" t="s">
        <v>1252</v>
      </c>
      <c r="N3960" t="s">
        <v>2102</v>
      </c>
      <c r="P3960" t="s">
        <v>54</v>
      </c>
      <c r="Q3960">
        <v>2011</v>
      </c>
      <c r="R3960">
        <v>2011</v>
      </c>
      <c r="S3960">
        <v>2014</v>
      </c>
      <c r="U3960" t="s">
        <v>37</v>
      </c>
      <c r="V3960" t="s">
        <v>16098</v>
      </c>
    </row>
    <row r="3961" spans="2:27" x14ac:dyDescent="0.35">
      <c r="B3961">
        <v>4111</v>
      </c>
      <c r="C3961" t="s">
        <v>14233</v>
      </c>
      <c r="D3961" t="s">
        <v>16099</v>
      </c>
      <c r="E3961" t="s">
        <v>16100</v>
      </c>
      <c r="F3961" t="s">
        <v>7</v>
      </c>
      <c r="H3961" t="s">
        <v>14236</v>
      </c>
      <c r="K3961" t="s">
        <v>16101</v>
      </c>
      <c r="L3961" t="s">
        <v>919</v>
      </c>
      <c r="N3961" t="s">
        <v>34</v>
      </c>
      <c r="P3961" t="s">
        <v>47</v>
      </c>
      <c r="Q3961">
        <v>2009</v>
      </c>
      <c r="U3961" t="s">
        <v>37</v>
      </c>
      <c r="V3961" t="s">
        <v>16102</v>
      </c>
    </row>
    <row r="3962" spans="2:27" x14ac:dyDescent="0.35">
      <c r="B3962">
        <v>4112</v>
      </c>
      <c r="C3962" t="s">
        <v>16103</v>
      </c>
      <c r="D3962" t="s">
        <v>16104</v>
      </c>
      <c r="E3962" t="s">
        <v>16105</v>
      </c>
      <c r="F3962" t="s">
        <v>7</v>
      </c>
      <c r="H3962" t="s">
        <v>16106</v>
      </c>
      <c r="K3962" t="s">
        <v>4542</v>
      </c>
      <c r="L3962" t="s">
        <v>8091</v>
      </c>
      <c r="M3962" t="s">
        <v>16107</v>
      </c>
      <c r="N3962" t="s">
        <v>34</v>
      </c>
      <c r="P3962" t="s">
        <v>47</v>
      </c>
      <c r="Q3962">
        <v>2014</v>
      </c>
      <c r="S3962">
        <f>2030</f>
        <v>2030</v>
      </c>
      <c r="T3962" t="s">
        <v>36</v>
      </c>
      <c r="U3962" t="s">
        <v>37</v>
      </c>
      <c r="V3962" t="s">
        <v>16108</v>
      </c>
    </row>
    <row r="3963" spans="2:27" x14ac:dyDescent="0.35">
      <c r="B3963">
        <v>4113</v>
      </c>
      <c r="C3963" t="s">
        <v>13210</v>
      </c>
      <c r="D3963" t="s">
        <v>16109</v>
      </c>
      <c r="E3963" t="s">
        <v>16110</v>
      </c>
      <c r="F3963" t="s">
        <v>7</v>
      </c>
      <c r="H3963" t="s">
        <v>13213</v>
      </c>
      <c r="K3963" t="s">
        <v>123</v>
      </c>
      <c r="L3963" t="s">
        <v>61</v>
      </c>
      <c r="M3963" t="s">
        <v>16111</v>
      </c>
      <c r="N3963" t="s">
        <v>63</v>
      </c>
      <c r="P3963" t="s">
        <v>54</v>
      </c>
      <c r="Q3963">
        <v>2010</v>
      </c>
      <c r="T3963" t="s">
        <v>36</v>
      </c>
      <c r="U3963" t="s">
        <v>37</v>
      </c>
      <c r="V3963" t="s">
        <v>16112</v>
      </c>
    </row>
    <row r="3964" spans="2:27" x14ac:dyDescent="0.35">
      <c r="B3964">
        <v>4114</v>
      </c>
      <c r="C3964" t="s">
        <v>13453</v>
      </c>
      <c r="D3964" s="1" t="s">
        <v>16113</v>
      </c>
      <c r="E3964" t="s">
        <v>16114</v>
      </c>
      <c r="F3964" t="s">
        <v>7</v>
      </c>
      <c r="H3964" t="s">
        <v>13456</v>
      </c>
      <c r="K3964" t="s">
        <v>16115</v>
      </c>
      <c r="L3964" t="s">
        <v>187</v>
      </c>
      <c r="M3964" t="s">
        <v>16116</v>
      </c>
      <c r="N3964" t="s">
        <v>197</v>
      </c>
      <c r="P3964" t="s">
        <v>47</v>
      </c>
      <c r="Q3964">
        <v>2017</v>
      </c>
      <c r="T3964" t="s">
        <v>36</v>
      </c>
      <c r="U3964" t="s">
        <v>2552</v>
      </c>
      <c r="V3964" t="s">
        <v>16117</v>
      </c>
      <c r="W3964" t="s">
        <v>2923</v>
      </c>
      <c r="X3964" t="s">
        <v>2105</v>
      </c>
      <c r="Y3964">
        <v>3.2399999999999998E-2</v>
      </c>
      <c r="Z3964">
        <v>0</v>
      </c>
      <c r="AA3964">
        <v>2030</v>
      </c>
    </row>
    <row r="3965" spans="2:27" x14ac:dyDescent="0.35">
      <c r="B3965">
        <v>4115</v>
      </c>
      <c r="C3965" t="s">
        <v>16118</v>
      </c>
      <c r="D3965" t="s">
        <v>16119</v>
      </c>
      <c r="E3965" t="s">
        <v>3311</v>
      </c>
      <c r="F3965" t="s">
        <v>7</v>
      </c>
      <c r="H3965" t="s">
        <v>16120</v>
      </c>
      <c r="K3965" t="s">
        <v>16121</v>
      </c>
      <c r="L3965" t="s">
        <v>44</v>
      </c>
      <c r="M3965" t="s">
        <v>16122</v>
      </c>
      <c r="N3965" t="s">
        <v>16123</v>
      </c>
      <c r="P3965" t="s">
        <v>47</v>
      </c>
      <c r="Q3965">
        <v>2015</v>
      </c>
      <c r="S3965">
        <v>2030</v>
      </c>
      <c r="T3965" t="s">
        <v>36</v>
      </c>
      <c r="U3965" t="s">
        <v>37</v>
      </c>
      <c r="V3965" t="s">
        <v>16124</v>
      </c>
    </row>
    <row r="3966" spans="2:27" x14ac:dyDescent="0.35">
      <c r="B3966">
        <v>4116</v>
      </c>
      <c r="C3966" t="s">
        <v>14865</v>
      </c>
      <c r="D3966" t="s">
        <v>16125</v>
      </c>
      <c r="E3966" t="s">
        <v>3311</v>
      </c>
      <c r="F3966" t="s">
        <v>7</v>
      </c>
      <c r="H3966" t="s">
        <v>14868</v>
      </c>
      <c r="K3966" t="s">
        <v>3782</v>
      </c>
      <c r="L3966" t="s">
        <v>44</v>
      </c>
      <c r="M3966" t="s">
        <v>16126</v>
      </c>
      <c r="N3966" t="s">
        <v>15662</v>
      </c>
      <c r="P3966" t="s">
        <v>35</v>
      </c>
      <c r="Q3966">
        <v>2015</v>
      </c>
      <c r="S3966">
        <v>2020</v>
      </c>
      <c r="T3966" t="s">
        <v>36</v>
      </c>
      <c r="U3966" t="s">
        <v>16127</v>
      </c>
      <c r="V3966" t="s">
        <v>16128</v>
      </c>
      <c r="W3966" t="s">
        <v>16129</v>
      </c>
      <c r="X3966" t="s">
        <v>368</v>
      </c>
      <c r="Y3966" t="s">
        <v>16130</v>
      </c>
      <c r="Z3966" t="s">
        <v>16131</v>
      </c>
      <c r="AA3966" t="s">
        <v>371</v>
      </c>
    </row>
    <row r="3967" spans="2:27" x14ac:dyDescent="0.35">
      <c r="B3967">
        <v>4117</v>
      </c>
      <c r="C3967" t="s">
        <v>13515</v>
      </c>
      <c r="D3967" t="s">
        <v>16132</v>
      </c>
      <c r="E3967" t="s">
        <v>3311</v>
      </c>
      <c r="F3967" t="s">
        <v>7</v>
      </c>
      <c r="H3967" t="s">
        <v>13518</v>
      </c>
      <c r="K3967" t="s">
        <v>3312</v>
      </c>
      <c r="L3967" t="s">
        <v>44</v>
      </c>
      <c r="M3967" t="s">
        <v>16133</v>
      </c>
      <c r="N3967" t="s">
        <v>15662</v>
      </c>
      <c r="P3967" t="s">
        <v>35</v>
      </c>
      <c r="Q3967">
        <v>2015</v>
      </c>
      <c r="S3967">
        <v>2020</v>
      </c>
      <c r="T3967" t="s">
        <v>36</v>
      </c>
      <c r="U3967" t="s">
        <v>5920</v>
      </c>
      <c r="V3967" t="s">
        <v>16134</v>
      </c>
      <c r="W3967" t="s">
        <v>16135</v>
      </c>
      <c r="X3967" t="s">
        <v>16136</v>
      </c>
      <c r="Y3967" t="s">
        <v>16137</v>
      </c>
      <c r="Z3967" t="s">
        <v>16138</v>
      </c>
      <c r="AA3967" t="s">
        <v>15871</v>
      </c>
    </row>
    <row r="3968" spans="2:27" x14ac:dyDescent="0.35">
      <c r="B3968">
        <v>4118</v>
      </c>
      <c r="C3968" t="s">
        <v>13426</v>
      </c>
      <c r="D3968" t="s">
        <v>16139</v>
      </c>
      <c r="E3968" t="s">
        <v>3311</v>
      </c>
      <c r="F3968" t="s">
        <v>7</v>
      </c>
      <c r="H3968" t="s">
        <v>13429</v>
      </c>
      <c r="K3968" t="s">
        <v>3312</v>
      </c>
      <c r="L3968" t="s">
        <v>44</v>
      </c>
      <c r="M3968" t="s">
        <v>16140</v>
      </c>
      <c r="N3968" t="s">
        <v>15662</v>
      </c>
      <c r="P3968" t="s">
        <v>35</v>
      </c>
      <c r="Q3968">
        <v>2015</v>
      </c>
      <c r="S3968">
        <v>2020</v>
      </c>
      <c r="T3968" t="s">
        <v>36</v>
      </c>
      <c r="U3968" t="s">
        <v>5920</v>
      </c>
      <c r="V3968" t="s">
        <v>16141</v>
      </c>
      <c r="W3968" t="s">
        <v>15713</v>
      </c>
      <c r="X3968" t="s">
        <v>2201</v>
      </c>
      <c r="Y3968">
        <v>30</v>
      </c>
      <c r="Z3968">
        <v>0</v>
      </c>
      <c r="AA3968">
        <v>2030</v>
      </c>
    </row>
    <row r="3969" spans="2:27" x14ac:dyDescent="0.35">
      <c r="B3969">
        <v>4119</v>
      </c>
      <c r="C3969" t="s">
        <v>13163</v>
      </c>
      <c r="D3969" t="s">
        <v>16142</v>
      </c>
      <c r="E3969" t="s">
        <v>3311</v>
      </c>
      <c r="F3969" t="s">
        <v>7</v>
      </c>
      <c r="H3969" t="s">
        <v>13166</v>
      </c>
      <c r="K3969" t="s">
        <v>16143</v>
      </c>
      <c r="L3969" t="s">
        <v>44</v>
      </c>
      <c r="M3969" t="s">
        <v>16144</v>
      </c>
      <c r="N3969" t="s">
        <v>15662</v>
      </c>
      <c r="P3969" t="s">
        <v>35</v>
      </c>
      <c r="Q3969">
        <v>2015</v>
      </c>
      <c r="S3969">
        <v>2020</v>
      </c>
      <c r="T3969" t="s">
        <v>36</v>
      </c>
      <c r="U3969" t="s">
        <v>5920</v>
      </c>
      <c r="V3969" t="s">
        <v>16145</v>
      </c>
      <c r="W3969" t="s">
        <v>16146</v>
      </c>
      <c r="X3969" t="s">
        <v>4870</v>
      </c>
      <c r="Y3969" t="s">
        <v>16147</v>
      </c>
      <c r="Z3969" t="s">
        <v>592</v>
      </c>
      <c r="AA3969" t="s">
        <v>326</v>
      </c>
    </row>
    <row r="3970" spans="2:27" x14ac:dyDescent="0.35">
      <c r="B3970">
        <v>4120</v>
      </c>
      <c r="C3970" t="s">
        <v>16148</v>
      </c>
      <c r="D3970" t="s">
        <v>16149</v>
      </c>
      <c r="E3970" t="s">
        <v>3311</v>
      </c>
      <c r="F3970" t="s">
        <v>7</v>
      </c>
      <c r="H3970" t="s">
        <v>16150</v>
      </c>
      <c r="K3970" t="s">
        <v>3312</v>
      </c>
      <c r="L3970" t="s">
        <v>44</v>
      </c>
      <c r="M3970" t="s">
        <v>16151</v>
      </c>
      <c r="N3970" t="s">
        <v>15662</v>
      </c>
      <c r="P3970" t="s">
        <v>47</v>
      </c>
      <c r="Q3970">
        <v>2015</v>
      </c>
      <c r="S3970">
        <v>2030</v>
      </c>
      <c r="T3970" t="s">
        <v>36</v>
      </c>
      <c r="U3970" t="s">
        <v>5920</v>
      </c>
      <c r="V3970" t="s">
        <v>16152</v>
      </c>
      <c r="W3970" t="s">
        <v>2923</v>
      </c>
      <c r="X3970" t="s">
        <v>2201</v>
      </c>
      <c r="Y3970">
        <v>35</v>
      </c>
      <c r="Z3970">
        <v>1990</v>
      </c>
      <c r="AA3970">
        <v>2030</v>
      </c>
    </row>
    <row r="3971" spans="2:27" x14ac:dyDescent="0.35">
      <c r="B3971">
        <v>4121</v>
      </c>
      <c r="C3971" t="s">
        <v>13184</v>
      </c>
      <c r="D3971" t="s">
        <v>16153</v>
      </c>
      <c r="E3971" t="s">
        <v>3311</v>
      </c>
      <c r="F3971" t="s">
        <v>7</v>
      </c>
      <c r="H3971" t="s">
        <v>13187</v>
      </c>
      <c r="K3971" t="s">
        <v>3312</v>
      </c>
      <c r="L3971" t="s">
        <v>1288</v>
      </c>
      <c r="M3971" t="s">
        <v>16154</v>
      </c>
      <c r="N3971" t="s">
        <v>15662</v>
      </c>
      <c r="P3971" t="s">
        <v>35</v>
      </c>
      <c r="Q3971">
        <v>2015</v>
      </c>
      <c r="S3971">
        <v>2020</v>
      </c>
      <c r="T3971" t="s">
        <v>36</v>
      </c>
      <c r="U3971" t="s">
        <v>5920</v>
      </c>
      <c r="V3971" t="s">
        <v>16155</v>
      </c>
      <c r="W3971" t="s">
        <v>16156</v>
      </c>
      <c r="X3971" t="s">
        <v>4870</v>
      </c>
      <c r="Y3971" t="s">
        <v>16157</v>
      </c>
      <c r="Z3971" t="s">
        <v>592</v>
      </c>
      <c r="AA3971" t="s">
        <v>326</v>
      </c>
    </row>
    <row r="3972" spans="2:27" x14ac:dyDescent="0.35">
      <c r="B3972">
        <v>4122</v>
      </c>
      <c r="C3972" t="s">
        <v>14284</v>
      </c>
      <c r="D3972" t="s">
        <v>16158</v>
      </c>
      <c r="E3972" t="s">
        <v>3311</v>
      </c>
      <c r="F3972" t="s">
        <v>7</v>
      </c>
      <c r="H3972" t="s">
        <v>14287</v>
      </c>
      <c r="K3972" t="s">
        <v>16159</v>
      </c>
      <c r="L3972" t="s">
        <v>44</v>
      </c>
      <c r="M3972" t="s">
        <v>16160</v>
      </c>
      <c r="N3972" t="s">
        <v>15662</v>
      </c>
      <c r="P3972" t="s">
        <v>35</v>
      </c>
      <c r="Q3972">
        <v>2015</v>
      </c>
      <c r="S3972">
        <v>2020</v>
      </c>
      <c r="T3972" t="s">
        <v>36</v>
      </c>
      <c r="U3972" t="s">
        <v>5920</v>
      </c>
      <c r="V3972" t="s">
        <v>16161</v>
      </c>
      <c r="W3972" t="s">
        <v>16162</v>
      </c>
      <c r="X3972" t="s">
        <v>4870</v>
      </c>
      <c r="Y3972" t="s">
        <v>10517</v>
      </c>
      <c r="Z3972" t="s">
        <v>2218</v>
      </c>
      <c r="AA3972" t="s">
        <v>326</v>
      </c>
    </row>
    <row r="3973" spans="2:27" x14ac:dyDescent="0.35">
      <c r="B3973">
        <v>4123</v>
      </c>
      <c r="C3973" t="s">
        <v>16163</v>
      </c>
      <c r="D3973" t="s">
        <v>16164</v>
      </c>
      <c r="E3973" t="s">
        <v>3311</v>
      </c>
      <c r="F3973" t="s">
        <v>7</v>
      </c>
      <c r="H3973" t="s">
        <v>16165</v>
      </c>
      <c r="K3973" t="s">
        <v>3312</v>
      </c>
      <c r="L3973" t="s">
        <v>16166</v>
      </c>
      <c r="M3973" t="s">
        <v>16167</v>
      </c>
      <c r="N3973" t="s">
        <v>15662</v>
      </c>
      <c r="P3973" t="s">
        <v>47</v>
      </c>
      <c r="Q3973">
        <v>2015</v>
      </c>
      <c r="S3973">
        <f>2030</f>
        <v>2030</v>
      </c>
      <c r="T3973" t="s">
        <v>36</v>
      </c>
      <c r="U3973" t="s">
        <v>37</v>
      </c>
      <c r="V3973" t="s">
        <v>16168</v>
      </c>
      <c r="W3973" t="s">
        <v>16169</v>
      </c>
      <c r="X3973" t="s">
        <v>4870</v>
      </c>
      <c r="Y3973" t="s">
        <v>16170</v>
      </c>
      <c r="Z3973" t="s">
        <v>592</v>
      </c>
      <c r="AA3973" t="s">
        <v>326</v>
      </c>
    </row>
    <row r="3974" spans="2:27" x14ac:dyDescent="0.35">
      <c r="B3974">
        <v>4124</v>
      </c>
      <c r="C3974" t="s">
        <v>16171</v>
      </c>
      <c r="D3974" t="s">
        <v>16172</v>
      </c>
      <c r="E3974" t="s">
        <v>3311</v>
      </c>
      <c r="F3974" t="s">
        <v>7</v>
      </c>
      <c r="H3974" t="s">
        <v>16173</v>
      </c>
      <c r="K3974" t="s">
        <v>3312</v>
      </c>
      <c r="L3974" t="s">
        <v>44</v>
      </c>
      <c r="M3974" t="s">
        <v>16174</v>
      </c>
      <c r="N3974" t="s">
        <v>15662</v>
      </c>
      <c r="P3974" t="s">
        <v>35</v>
      </c>
      <c r="Q3974">
        <v>2015</v>
      </c>
      <c r="R3974">
        <v>2020</v>
      </c>
      <c r="S3974">
        <v>2020</v>
      </c>
      <c r="T3974" t="s">
        <v>36</v>
      </c>
      <c r="U3974" t="s">
        <v>5920</v>
      </c>
      <c r="V3974" t="s">
        <v>16175</v>
      </c>
      <c r="W3974" t="s">
        <v>16176</v>
      </c>
      <c r="X3974" t="s">
        <v>4870</v>
      </c>
      <c r="Y3974" t="s">
        <v>16177</v>
      </c>
      <c r="Z3974" t="s">
        <v>592</v>
      </c>
      <c r="AA3974" t="s">
        <v>326</v>
      </c>
    </row>
    <row r="3975" spans="2:27" x14ac:dyDescent="0.35">
      <c r="B3975">
        <v>4125</v>
      </c>
      <c r="C3975" t="s">
        <v>13794</v>
      </c>
      <c r="D3975" t="s">
        <v>16178</v>
      </c>
      <c r="E3975" t="s">
        <v>3311</v>
      </c>
      <c r="F3975" t="s">
        <v>7</v>
      </c>
      <c r="H3975" t="s">
        <v>13796</v>
      </c>
      <c r="K3975" t="s">
        <v>13167</v>
      </c>
      <c r="L3975" t="s">
        <v>15669</v>
      </c>
      <c r="M3975" t="s">
        <v>16179</v>
      </c>
      <c r="N3975" t="s">
        <v>2102</v>
      </c>
      <c r="P3975" t="s">
        <v>47</v>
      </c>
      <c r="Q3975">
        <v>2015</v>
      </c>
      <c r="S3975">
        <v>2025</v>
      </c>
      <c r="T3975" t="s">
        <v>36</v>
      </c>
      <c r="U3975" t="s">
        <v>16180</v>
      </c>
      <c r="V3975" t="s">
        <v>16181</v>
      </c>
      <c r="W3975" t="s">
        <v>15834</v>
      </c>
      <c r="X3975" t="s">
        <v>395</v>
      </c>
      <c r="Y3975">
        <v>100</v>
      </c>
      <c r="AA3975">
        <v>2025</v>
      </c>
    </row>
    <row r="3976" spans="2:27" x14ac:dyDescent="0.35">
      <c r="B3976">
        <v>4126</v>
      </c>
      <c r="C3976" t="s">
        <v>16182</v>
      </c>
      <c r="D3976" t="s">
        <v>16183</v>
      </c>
      <c r="E3976" t="s">
        <v>3311</v>
      </c>
      <c r="F3976" t="s">
        <v>7</v>
      </c>
      <c r="H3976" t="s">
        <v>16184</v>
      </c>
      <c r="K3976" t="s">
        <v>3312</v>
      </c>
      <c r="L3976" t="s">
        <v>44</v>
      </c>
      <c r="M3976" t="s">
        <v>16185</v>
      </c>
      <c r="N3976" t="s">
        <v>15662</v>
      </c>
      <c r="P3976" t="s">
        <v>47</v>
      </c>
      <c r="Q3976">
        <v>2015</v>
      </c>
      <c r="R3976">
        <v>2020</v>
      </c>
      <c r="S3976">
        <v>2030</v>
      </c>
      <c r="T3976" t="s">
        <v>36</v>
      </c>
      <c r="U3976" t="s">
        <v>5920</v>
      </c>
      <c r="V3976" t="s">
        <v>16186</v>
      </c>
      <c r="W3976" t="s">
        <v>16187</v>
      </c>
      <c r="X3976" t="s">
        <v>4870</v>
      </c>
      <c r="Y3976" t="s">
        <v>16188</v>
      </c>
      <c r="Z3976" t="s">
        <v>592</v>
      </c>
      <c r="AA3976" t="s">
        <v>326</v>
      </c>
    </row>
    <row r="3977" spans="2:27" x14ac:dyDescent="0.35">
      <c r="B3977">
        <v>4127</v>
      </c>
      <c r="C3977" t="s">
        <v>16189</v>
      </c>
      <c r="D3977" t="s">
        <v>16190</v>
      </c>
      <c r="E3977" t="s">
        <v>3311</v>
      </c>
      <c r="F3977" t="s">
        <v>7</v>
      </c>
      <c r="H3977" t="s">
        <v>16191</v>
      </c>
      <c r="K3977" t="s">
        <v>3312</v>
      </c>
      <c r="L3977" t="s">
        <v>44</v>
      </c>
      <c r="M3977" t="s">
        <v>16192</v>
      </c>
      <c r="N3977" t="s">
        <v>15662</v>
      </c>
      <c r="P3977" t="s">
        <v>47</v>
      </c>
      <c r="Q3977">
        <v>2015</v>
      </c>
      <c r="S3977">
        <v>2030</v>
      </c>
      <c r="T3977" t="s">
        <v>36</v>
      </c>
      <c r="U3977" t="s">
        <v>5920</v>
      </c>
      <c r="V3977" t="s">
        <v>16193</v>
      </c>
      <c r="W3977" t="s">
        <v>16194</v>
      </c>
      <c r="X3977" t="s">
        <v>4870</v>
      </c>
      <c r="Y3977" t="s">
        <v>16195</v>
      </c>
      <c r="Z3977" t="s">
        <v>592</v>
      </c>
      <c r="AA3977" t="s">
        <v>326</v>
      </c>
    </row>
    <row r="3978" spans="2:27" x14ac:dyDescent="0.35">
      <c r="B3978">
        <v>4128</v>
      </c>
      <c r="C3978" t="s">
        <v>16196</v>
      </c>
      <c r="D3978" t="s">
        <v>16197</v>
      </c>
      <c r="E3978" t="s">
        <v>3311</v>
      </c>
      <c r="F3978" t="s">
        <v>7</v>
      </c>
      <c r="H3978" t="s">
        <v>16198</v>
      </c>
      <c r="K3978" t="s">
        <v>3312</v>
      </c>
      <c r="L3978" t="s">
        <v>44</v>
      </c>
      <c r="M3978" t="s">
        <v>16199</v>
      </c>
      <c r="N3978" t="s">
        <v>15662</v>
      </c>
      <c r="P3978" t="s">
        <v>47</v>
      </c>
      <c r="Q3978">
        <v>2015</v>
      </c>
      <c r="S3978">
        <v>2030</v>
      </c>
      <c r="T3978" t="s">
        <v>36</v>
      </c>
      <c r="U3978" t="s">
        <v>5920</v>
      </c>
      <c r="V3978" t="s">
        <v>16200</v>
      </c>
      <c r="W3978" t="s">
        <v>15862</v>
      </c>
      <c r="X3978" t="s">
        <v>2201</v>
      </c>
      <c r="Y3978">
        <v>14</v>
      </c>
      <c r="Z3978">
        <v>0</v>
      </c>
      <c r="AA3978">
        <v>2030</v>
      </c>
    </row>
    <row r="3979" spans="2:27" x14ac:dyDescent="0.35">
      <c r="B3979">
        <v>4129</v>
      </c>
      <c r="C3979" t="s">
        <v>16201</v>
      </c>
      <c r="D3979" t="s">
        <v>16202</v>
      </c>
      <c r="E3979" t="s">
        <v>3311</v>
      </c>
      <c r="F3979" t="s">
        <v>7</v>
      </c>
      <c r="H3979" t="s">
        <v>16203</v>
      </c>
      <c r="K3979" t="s">
        <v>454</v>
      </c>
      <c r="L3979" t="s">
        <v>44</v>
      </c>
      <c r="M3979" t="s">
        <v>16204</v>
      </c>
      <c r="N3979" t="s">
        <v>15662</v>
      </c>
      <c r="P3979" t="s">
        <v>35</v>
      </c>
      <c r="Q3979">
        <v>2015</v>
      </c>
      <c r="T3979" t="s">
        <v>36</v>
      </c>
      <c r="U3979" t="s">
        <v>5920</v>
      </c>
      <c r="V3979" t="s">
        <v>16205</v>
      </c>
    </row>
    <row r="3980" spans="2:27" x14ac:dyDescent="0.35">
      <c r="B3980">
        <v>4130</v>
      </c>
      <c r="C3980" t="s">
        <v>14988</v>
      </c>
      <c r="D3980" t="s">
        <v>16206</v>
      </c>
      <c r="E3980" t="s">
        <v>3311</v>
      </c>
      <c r="F3980" t="s">
        <v>7</v>
      </c>
      <c r="H3980" t="s">
        <v>14991</v>
      </c>
      <c r="K3980" t="s">
        <v>3312</v>
      </c>
      <c r="L3980" t="s">
        <v>44</v>
      </c>
      <c r="M3980" t="s">
        <v>16207</v>
      </c>
      <c r="N3980" t="s">
        <v>15662</v>
      </c>
      <c r="P3980" t="s">
        <v>35</v>
      </c>
      <c r="Q3980">
        <v>2015</v>
      </c>
      <c r="S3980">
        <v>2020</v>
      </c>
      <c r="T3980" t="s">
        <v>36</v>
      </c>
      <c r="U3980" t="s">
        <v>5920</v>
      </c>
      <c r="V3980" t="s">
        <v>16208</v>
      </c>
      <c r="W3980" t="s">
        <v>16209</v>
      </c>
      <c r="X3980" t="s">
        <v>4870</v>
      </c>
      <c r="Y3980" t="s">
        <v>16210</v>
      </c>
      <c r="Z3980" t="s">
        <v>592</v>
      </c>
      <c r="AA3980" t="s">
        <v>326</v>
      </c>
    </row>
    <row r="3981" spans="2:27" x14ac:dyDescent="0.35">
      <c r="B3981">
        <v>4131</v>
      </c>
      <c r="C3981" t="s">
        <v>13389</v>
      </c>
      <c r="D3981" t="s">
        <v>16211</v>
      </c>
      <c r="E3981" t="s">
        <v>3311</v>
      </c>
      <c r="F3981" t="s">
        <v>7</v>
      </c>
      <c r="H3981" t="s">
        <v>13392</v>
      </c>
      <c r="K3981" t="s">
        <v>3312</v>
      </c>
      <c r="L3981" t="s">
        <v>16212</v>
      </c>
      <c r="M3981" t="s">
        <v>16213</v>
      </c>
      <c r="N3981" t="s">
        <v>15662</v>
      </c>
      <c r="P3981" t="s">
        <v>35</v>
      </c>
      <c r="Q3981">
        <v>2015</v>
      </c>
      <c r="T3981" t="s">
        <v>36</v>
      </c>
      <c r="U3981" t="s">
        <v>5920</v>
      </c>
      <c r="V3981" t="s">
        <v>16214</v>
      </c>
      <c r="W3981" t="s">
        <v>16215</v>
      </c>
      <c r="X3981" t="s">
        <v>16136</v>
      </c>
      <c r="Y3981" t="s">
        <v>16216</v>
      </c>
      <c r="Z3981" t="s">
        <v>16138</v>
      </c>
      <c r="AA3981" t="s">
        <v>15787</v>
      </c>
    </row>
    <row r="3982" spans="2:27" x14ac:dyDescent="0.35">
      <c r="B3982">
        <v>4132</v>
      </c>
      <c r="C3982" t="s">
        <v>13840</v>
      </c>
      <c r="D3982" t="s">
        <v>16217</v>
      </c>
      <c r="E3982" t="s">
        <v>3311</v>
      </c>
      <c r="F3982" t="s">
        <v>7</v>
      </c>
      <c r="H3982" t="s">
        <v>13843</v>
      </c>
      <c r="K3982" t="s">
        <v>3312</v>
      </c>
      <c r="L3982" t="s">
        <v>44</v>
      </c>
      <c r="M3982" t="s">
        <v>16218</v>
      </c>
      <c r="N3982" t="s">
        <v>15986</v>
      </c>
      <c r="P3982" t="s">
        <v>35</v>
      </c>
      <c r="Q3982">
        <v>2016</v>
      </c>
      <c r="S3982">
        <v>2020</v>
      </c>
      <c r="T3982" t="s">
        <v>36</v>
      </c>
      <c r="U3982" t="s">
        <v>37</v>
      </c>
      <c r="V3982" t="s">
        <v>16219</v>
      </c>
      <c r="W3982" t="s">
        <v>2923</v>
      </c>
      <c r="X3982" t="s">
        <v>2105</v>
      </c>
      <c r="Y3982">
        <v>32</v>
      </c>
      <c r="Z3982">
        <v>2010</v>
      </c>
      <c r="AA3982">
        <v>2025</v>
      </c>
    </row>
    <row r="3983" spans="2:27" x14ac:dyDescent="0.35">
      <c r="B3983">
        <v>4133</v>
      </c>
      <c r="C3983" t="s">
        <v>16220</v>
      </c>
      <c r="D3983" t="s">
        <v>16221</v>
      </c>
      <c r="E3983" t="s">
        <v>3311</v>
      </c>
      <c r="F3983" t="s">
        <v>7</v>
      </c>
      <c r="H3983" t="s">
        <v>16222</v>
      </c>
      <c r="K3983" t="s">
        <v>454</v>
      </c>
      <c r="L3983" t="s">
        <v>44</v>
      </c>
      <c r="M3983" t="s">
        <v>16223</v>
      </c>
      <c r="N3983" t="s">
        <v>15662</v>
      </c>
      <c r="P3983" t="s">
        <v>35</v>
      </c>
      <c r="Q3983">
        <v>2015</v>
      </c>
      <c r="T3983" t="s">
        <v>36</v>
      </c>
      <c r="U3983" t="s">
        <v>16224</v>
      </c>
      <c r="V3983" t="s">
        <v>16225</v>
      </c>
    </row>
    <row r="3984" spans="2:27" x14ac:dyDescent="0.35">
      <c r="B3984">
        <v>4134</v>
      </c>
      <c r="C3984" t="s">
        <v>15244</v>
      </c>
      <c r="D3984" t="s">
        <v>16226</v>
      </c>
      <c r="E3984" t="s">
        <v>3311</v>
      </c>
      <c r="F3984" t="s">
        <v>7</v>
      </c>
      <c r="H3984" t="s">
        <v>15247</v>
      </c>
      <c r="K3984" t="s">
        <v>454</v>
      </c>
      <c r="L3984" t="s">
        <v>44</v>
      </c>
      <c r="M3984" t="s">
        <v>16227</v>
      </c>
      <c r="N3984" t="s">
        <v>15662</v>
      </c>
      <c r="P3984" t="s">
        <v>35</v>
      </c>
      <c r="Q3984">
        <v>2015</v>
      </c>
      <c r="S3984">
        <v>2020</v>
      </c>
      <c r="T3984" t="s">
        <v>36</v>
      </c>
      <c r="U3984" t="s">
        <v>5920</v>
      </c>
      <c r="V3984" t="s">
        <v>16228</v>
      </c>
    </row>
    <row r="3985" spans="2:27" x14ac:dyDescent="0.35">
      <c r="B3985">
        <v>4135</v>
      </c>
      <c r="C3985" t="s">
        <v>16229</v>
      </c>
      <c r="D3985" t="s">
        <v>16230</v>
      </c>
      <c r="E3985" t="s">
        <v>3311</v>
      </c>
      <c r="F3985" t="s">
        <v>7</v>
      </c>
      <c r="H3985" t="s">
        <v>16231</v>
      </c>
      <c r="K3985" t="s">
        <v>13167</v>
      </c>
      <c r="L3985" t="s">
        <v>317</v>
      </c>
      <c r="M3985" t="s">
        <v>16232</v>
      </c>
      <c r="N3985" t="s">
        <v>16233</v>
      </c>
      <c r="P3985" t="s">
        <v>47</v>
      </c>
      <c r="Q3985">
        <v>2015</v>
      </c>
      <c r="R3985">
        <v>2015</v>
      </c>
      <c r="S3985">
        <v>2025</v>
      </c>
      <c r="T3985" t="s">
        <v>36</v>
      </c>
      <c r="U3985" t="s">
        <v>16234</v>
      </c>
      <c r="V3985" t="s">
        <v>16235</v>
      </c>
      <c r="W3985" t="s">
        <v>7794</v>
      </c>
      <c r="X3985" t="s">
        <v>395</v>
      </c>
      <c r="Y3985">
        <v>100</v>
      </c>
      <c r="AA3985">
        <v>2025</v>
      </c>
    </row>
    <row r="3986" spans="2:27" x14ac:dyDescent="0.35">
      <c r="B3986">
        <v>4136</v>
      </c>
      <c r="C3986" t="s">
        <v>14756</v>
      </c>
      <c r="D3986" t="s">
        <v>16236</v>
      </c>
      <c r="E3986" t="s">
        <v>3311</v>
      </c>
      <c r="F3986" t="s">
        <v>7</v>
      </c>
      <c r="H3986" t="s">
        <v>14759</v>
      </c>
      <c r="K3986" t="s">
        <v>3312</v>
      </c>
      <c r="L3986" t="s">
        <v>44</v>
      </c>
      <c r="M3986" t="s">
        <v>16237</v>
      </c>
      <c r="N3986" t="s">
        <v>15662</v>
      </c>
      <c r="P3986" t="s">
        <v>35</v>
      </c>
      <c r="Q3986">
        <v>2015</v>
      </c>
      <c r="T3986" t="s">
        <v>36</v>
      </c>
      <c r="U3986" t="s">
        <v>5920</v>
      </c>
      <c r="V3986" t="s">
        <v>16238</v>
      </c>
      <c r="W3986" t="s">
        <v>2923</v>
      </c>
      <c r="X3986" t="s">
        <v>2201</v>
      </c>
      <c r="Y3986">
        <v>29</v>
      </c>
      <c r="Z3986">
        <v>0</v>
      </c>
      <c r="AA3986">
        <v>2030</v>
      </c>
    </row>
    <row r="3987" spans="2:27" x14ac:dyDescent="0.35">
      <c r="B3987">
        <v>4137</v>
      </c>
      <c r="C3987" t="s">
        <v>16239</v>
      </c>
      <c r="D3987" t="s">
        <v>16240</v>
      </c>
      <c r="E3987" t="s">
        <v>3311</v>
      </c>
      <c r="F3987" t="s">
        <v>7</v>
      </c>
      <c r="H3987" t="s">
        <v>16241</v>
      </c>
      <c r="K3987" t="s">
        <v>3312</v>
      </c>
      <c r="L3987" t="s">
        <v>44</v>
      </c>
      <c r="M3987" t="s">
        <v>16242</v>
      </c>
      <c r="N3987" t="s">
        <v>15662</v>
      </c>
      <c r="P3987" t="s">
        <v>35</v>
      </c>
      <c r="Q3987">
        <v>2015</v>
      </c>
      <c r="R3987">
        <v>2020</v>
      </c>
      <c r="S3987">
        <v>2030</v>
      </c>
      <c r="T3987" t="s">
        <v>36</v>
      </c>
      <c r="U3987" t="s">
        <v>5920</v>
      </c>
      <c r="V3987" t="s">
        <v>16243</v>
      </c>
      <c r="W3987" t="s">
        <v>16244</v>
      </c>
      <c r="X3987" t="s">
        <v>4870</v>
      </c>
      <c r="Y3987" t="s">
        <v>16245</v>
      </c>
      <c r="Z3987" t="s">
        <v>592</v>
      </c>
      <c r="AA3987" t="s">
        <v>326</v>
      </c>
    </row>
    <row r="3988" spans="2:27" x14ac:dyDescent="0.35">
      <c r="B3988">
        <v>4138</v>
      </c>
      <c r="C3988" t="s">
        <v>13554</v>
      </c>
      <c r="D3988" t="s">
        <v>16246</v>
      </c>
      <c r="E3988" t="s">
        <v>3311</v>
      </c>
      <c r="F3988" t="s">
        <v>7</v>
      </c>
      <c r="H3988" t="s">
        <v>13557</v>
      </c>
      <c r="K3988" t="s">
        <v>454</v>
      </c>
      <c r="L3988" t="s">
        <v>44</v>
      </c>
      <c r="M3988" t="s">
        <v>16247</v>
      </c>
      <c r="N3988" t="s">
        <v>15662</v>
      </c>
      <c r="P3988" t="s">
        <v>35</v>
      </c>
      <c r="Q3988">
        <v>2015</v>
      </c>
      <c r="S3988">
        <v>2020</v>
      </c>
      <c r="T3988" t="s">
        <v>36</v>
      </c>
      <c r="U3988" t="s">
        <v>5920</v>
      </c>
      <c r="V3988" t="s">
        <v>16248</v>
      </c>
    </row>
    <row r="3989" spans="2:27" x14ac:dyDescent="0.35">
      <c r="B3989">
        <v>4139</v>
      </c>
      <c r="C3989" t="s">
        <v>13409</v>
      </c>
      <c r="D3989" t="s">
        <v>16249</v>
      </c>
      <c r="E3989" t="s">
        <v>3311</v>
      </c>
      <c r="F3989" t="s">
        <v>7</v>
      </c>
      <c r="H3989" t="s">
        <v>13412</v>
      </c>
      <c r="K3989" t="s">
        <v>3312</v>
      </c>
      <c r="L3989" t="s">
        <v>44</v>
      </c>
      <c r="M3989" t="s">
        <v>16250</v>
      </c>
      <c r="N3989" t="s">
        <v>15662</v>
      </c>
      <c r="P3989" t="s">
        <v>35</v>
      </c>
      <c r="Q3989">
        <v>2015</v>
      </c>
      <c r="S3989">
        <v>2020</v>
      </c>
      <c r="T3989" t="s">
        <v>36</v>
      </c>
      <c r="U3989" t="s">
        <v>5920</v>
      </c>
      <c r="V3989" t="s">
        <v>16251</v>
      </c>
    </row>
    <row r="3990" spans="2:27" x14ac:dyDescent="0.35">
      <c r="B3990">
        <v>4140</v>
      </c>
      <c r="C3990" t="s">
        <v>13534</v>
      </c>
      <c r="D3990" t="s">
        <v>16252</v>
      </c>
      <c r="E3990" t="s">
        <v>3311</v>
      </c>
      <c r="F3990" t="s">
        <v>7</v>
      </c>
      <c r="H3990" t="s">
        <v>13536</v>
      </c>
      <c r="K3990" t="s">
        <v>4542</v>
      </c>
      <c r="L3990" t="s">
        <v>44</v>
      </c>
      <c r="M3990" t="s">
        <v>16253</v>
      </c>
      <c r="N3990" t="s">
        <v>15662</v>
      </c>
      <c r="P3990" t="s">
        <v>47</v>
      </c>
      <c r="Q3990">
        <v>2015</v>
      </c>
      <c r="S3990">
        <v>2030</v>
      </c>
      <c r="T3990" t="s">
        <v>36</v>
      </c>
      <c r="U3990" t="s">
        <v>37</v>
      </c>
      <c r="V3990" t="s">
        <v>16254</v>
      </c>
      <c r="W3990" t="s">
        <v>2923</v>
      </c>
      <c r="X3990" t="s">
        <v>2201</v>
      </c>
      <c r="Y3990">
        <v>22</v>
      </c>
      <c r="Z3990">
        <v>0</v>
      </c>
      <c r="AA3990">
        <v>2030</v>
      </c>
    </row>
    <row r="3991" spans="2:27" x14ac:dyDescent="0.35">
      <c r="B3991">
        <v>4141</v>
      </c>
      <c r="C3991" t="s">
        <v>14269</v>
      </c>
      <c r="D3991" t="s">
        <v>16255</v>
      </c>
      <c r="E3991" t="s">
        <v>3311</v>
      </c>
      <c r="F3991" t="s">
        <v>7</v>
      </c>
      <c r="H3991" t="s">
        <v>14272</v>
      </c>
      <c r="K3991" t="s">
        <v>3321</v>
      </c>
      <c r="L3991" t="s">
        <v>44</v>
      </c>
      <c r="M3991" t="s">
        <v>16256</v>
      </c>
      <c r="N3991" t="s">
        <v>15662</v>
      </c>
      <c r="P3991" t="s">
        <v>35</v>
      </c>
      <c r="Q3991">
        <v>2015</v>
      </c>
      <c r="S3991">
        <v>2020</v>
      </c>
      <c r="T3991" t="s">
        <v>36</v>
      </c>
      <c r="U3991" t="s">
        <v>5920</v>
      </c>
      <c r="V3991" t="s">
        <v>16257</v>
      </c>
      <c r="W3991" t="s">
        <v>16258</v>
      </c>
      <c r="X3991" t="s">
        <v>10516</v>
      </c>
      <c r="Y3991" t="s">
        <v>16259</v>
      </c>
      <c r="Z3991" t="s">
        <v>370</v>
      </c>
      <c r="AA3991" t="s">
        <v>326</v>
      </c>
    </row>
    <row r="3992" spans="2:27" x14ac:dyDescent="0.35">
      <c r="B3992">
        <v>4142</v>
      </c>
      <c r="C3992" t="s">
        <v>15569</v>
      </c>
      <c r="D3992" t="s">
        <v>16260</v>
      </c>
      <c r="E3992" t="s">
        <v>3311</v>
      </c>
      <c r="F3992" t="s">
        <v>7</v>
      </c>
      <c r="H3992" t="s">
        <v>15572</v>
      </c>
      <c r="K3992" t="s">
        <v>3312</v>
      </c>
      <c r="L3992" t="s">
        <v>44</v>
      </c>
      <c r="M3992" t="s">
        <v>16261</v>
      </c>
      <c r="N3992" t="s">
        <v>15662</v>
      </c>
      <c r="P3992" t="s">
        <v>35</v>
      </c>
      <c r="Q3992">
        <v>2015</v>
      </c>
      <c r="S3992">
        <v>2030</v>
      </c>
      <c r="T3992" t="s">
        <v>36</v>
      </c>
      <c r="U3992" t="s">
        <v>5920</v>
      </c>
      <c r="V3992" t="s">
        <v>16262</v>
      </c>
      <c r="W3992" t="s">
        <v>16263</v>
      </c>
      <c r="X3992" t="s">
        <v>2201</v>
      </c>
      <c r="Y3992">
        <v>44</v>
      </c>
      <c r="Z3992">
        <v>0</v>
      </c>
      <c r="AA3992">
        <v>2030</v>
      </c>
    </row>
    <row r="3993" spans="2:27" x14ac:dyDescent="0.35">
      <c r="B3993">
        <v>4143</v>
      </c>
      <c r="C3993" t="s">
        <v>13673</v>
      </c>
      <c r="D3993" t="s">
        <v>16264</v>
      </c>
      <c r="E3993" t="s">
        <v>3311</v>
      </c>
      <c r="F3993" t="s">
        <v>7</v>
      </c>
      <c r="H3993" t="s">
        <v>13676</v>
      </c>
      <c r="K3993" t="s">
        <v>3312</v>
      </c>
      <c r="L3993" t="s">
        <v>44</v>
      </c>
      <c r="M3993" t="s">
        <v>16265</v>
      </c>
      <c r="N3993" t="s">
        <v>15662</v>
      </c>
      <c r="P3993" t="s">
        <v>35</v>
      </c>
      <c r="Q3993">
        <v>2015</v>
      </c>
      <c r="R3993">
        <v>2020</v>
      </c>
      <c r="S3993">
        <v>2020</v>
      </c>
      <c r="T3993" t="s">
        <v>36</v>
      </c>
      <c r="U3993" t="s">
        <v>5920</v>
      </c>
      <c r="V3993" t="s">
        <v>16266</v>
      </c>
      <c r="W3993" t="s">
        <v>2923</v>
      </c>
      <c r="X3993" t="s">
        <v>2201</v>
      </c>
      <c r="Y3993">
        <v>27</v>
      </c>
      <c r="Z3993">
        <v>2010</v>
      </c>
      <c r="AA3993">
        <v>2030</v>
      </c>
    </row>
    <row r="3994" spans="2:27" x14ac:dyDescent="0.35">
      <c r="B3994">
        <v>4144</v>
      </c>
      <c r="C3994" t="s">
        <v>13453</v>
      </c>
      <c r="D3994" s="1" t="s">
        <v>16267</v>
      </c>
      <c r="E3994" t="s">
        <v>3311</v>
      </c>
      <c r="F3994" t="s">
        <v>7</v>
      </c>
      <c r="H3994" t="s">
        <v>13456</v>
      </c>
      <c r="K3994" t="s">
        <v>3312</v>
      </c>
      <c r="L3994" t="s">
        <v>44</v>
      </c>
      <c r="M3994" t="s">
        <v>16268</v>
      </c>
      <c r="N3994" t="s">
        <v>15662</v>
      </c>
      <c r="P3994" t="s">
        <v>35</v>
      </c>
      <c r="Q3994">
        <v>2015</v>
      </c>
      <c r="S3994">
        <v>2020</v>
      </c>
      <c r="T3994" t="s">
        <v>36</v>
      </c>
      <c r="U3994" t="s">
        <v>5920</v>
      </c>
      <c r="V3994" t="s">
        <v>16269</v>
      </c>
      <c r="W3994" t="s">
        <v>16270</v>
      </c>
      <c r="X3994" t="s">
        <v>4870</v>
      </c>
      <c r="Y3994" t="s">
        <v>15885</v>
      </c>
      <c r="Z3994" t="s">
        <v>592</v>
      </c>
      <c r="AA3994" t="s">
        <v>326</v>
      </c>
    </row>
    <row r="3995" spans="2:27" x14ac:dyDescent="0.35">
      <c r="B3995">
        <v>4145</v>
      </c>
      <c r="C3995" t="s">
        <v>15048</v>
      </c>
      <c r="D3995" t="s">
        <v>16271</v>
      </c>
      <c r="E3995" t="s">
        <v>3311</v>
      </c>
      <c r="F3995" t="s">
        <v>7</v>
      </c>
      <c r="H3995" t="s">
        <v>15051</v>
      </c>
      <c r="K3995" t="s">
        <v>3312</v>
      </c>
      <c r="L3995" t="s">
        <v>44</v>
      </c>
      <c r="M3995" t="s">
        <v>16272</v>
      </c>
      <c r="N3995" t="s">
        <v>13707</v>
      </c>
      <c r="P3995" t="s">
        <v>47</v>
      </c>
      <c r="Q3995">
        <v>2015</v>
      </c>
      <c r="R3995">
        <v>2021</v>
      </c>
      <c r="S3995">
        <v>2030</v>
      </c>
      <c r="T3995" t="s">
        <v>36</v>
      </c>
      <c r="U3995" t="s">
        <v>365</v>
      </c>
      <c r="V3995" t="s">
        <v>16273</v>
      </c>
      <c r="W3995" t="s">
        <v>16274</v>
      </c>
      <c r="X3995" t="s">
        <v>4870</v>
      </c>
      <c r="Y3995" t="s">
        <v>16275</v>
      </c>
      <c r="Z3995" t="s">
        <v>592</v>
      </c>
      <c r="AA3995" t="s">
        <v>326</v>
      </c>
    </row>
    <row r="3996" spans="2:27" x14ac:dyDescent="0.35">
      <c r="B3996">
        <v>4146</v>
      </c>
      <c r="C3996" t="s">
        <v>15249</v>
      </c>
      <c r="D3996" t="s">
        <v>16276</v>
      </c>
      <c r="E3996" t="s">
        <v>3311</v>
      </c>
      <c r="F3996" t="s">
        <v>7</v>
      </c>
      <c r="H3996" t="s">
        <v>15252</v>
      </c>
      <c r="K3996" t="s">
        <v>3312</v>
      </c>
      <c r="L3996" t="s">
        <v>44</v>
      </c>
      <c r="M3996" t="s">
        <v>16277</v>
      </c>
      <c r="N3996" t="s">
        <v>13707</v>
      </c>
      <c r="P3996" t="s">
        <v>47</v>
      </c>
      <c r="Q3996">
        <v>2015</v>
      </c>
      <c r="R3996">
        <v>2020</v>
      </c>
      <c r="S3996">
        <v>2030</v>
      </c>
      <c r="T3996" t="s">
        <v>36</v>
      </c>
      <c r="U3996" t="s">
        <v>365</v>
      </c>
      <c r="V3996" t="s">
        <v>16278</v>
      </c>
      <c r="W3996" t="s">
        <v>16279</v>
      </c>
      <c r="X3996" t="s">
        <v>2201</v>
      </c>
      <c r="Y3996">
        <v>13.6</v>
      </c>
      <c r="Z3996">
        <v>0</v>
      </c>
      <c r="AA3996">
        <v>2030</v>
      </c>
    </row>
    <row r="3997" spans="2:27" x14ac:dyDescent="0.35">
      <c r="B3997">
        <v>4147</v>
      </c>
      <c r="C3997" t="s">
        <v>13499</v>
      </c>
      <c r="D3997" t="s">
        <v>16280</v>
      </c>
      <c r="E3997" t="s">
        <v>3311</v>
      </c>
      <c r="F3997" t="s">
        <v>7</v>
      </c>
      <c r="H3997" t="s">
        <v>13502</v>
      </c>
      <c r="K3997" t="s">
        <v>2595</v>
      </c>
      <c r="L3997" t="s">
        <v>44</v>
      </c>
      <c r="M3997" t="s">
        <v>16281</v>
      </c>
      <c r="N3997" t="s">
        <v>15888</v>
      </c>
      <c r="P3997" t="s">
        <v>35</v>
      </c>
      <c r="Q3997">
        <v>2015</v>
      </c>
      <c r="T3997" t="s">
        <v>36</v>
      </c>
      <c r="U3997" t="s">
        <v>5920</v>
      </c>
      <c r="V3997" t="s">
        <v>16282</v>
      </c>
      <c r="W3997" t="s">
        <v>16283</v>
      </c>
      <c r="X3997" t="s">
        <v>6474</v>
      </c>
      <c r="Y3997">
        <v>6.3E-3</v>
      </c>
      <c r="Z3997">
        <v>2000</v>
      </c>
      <c r="AA3997">
        <v>2020</v>
      </c>
    </row>
    <row r="3998" spans="2:27" x14ac:dyDescent="0.35">
      <c r="B3998">
        <v>4148</v>
      </c>
      <c r="C3998" t="s">
        <v>16284</v>
      </c>
      <c r="D3998" t="s">
        <v>16285</v>
      </c>
      <c r="E3998" t="s">
        <v>3311</v>
      </c>
      <c r="F3998" t="s">
        <v>7</v>
      </c>
      <c r="H3998" t="s">
        <v>16286</v>
      </c>
      <c r="K3998" t="s">
        <v>3312</v>
      </c>
      <c r="L3998" t="s">
        <v>44</v>
      </c>
      <c r="M3998" t="s">
        <v>16287</v>
      </c>
      <c r="N3998" t="s">
        <v>15662</v>
      </c>
      <c r="P3998" t="s">
        <v>35</v>
      </c>
      <c r="Q3998">
        <v>2016</v>
      </c>
      <c r="R3998">
        <v>2021</v>
      </c>
      <c r="S3998">
        <v>2020</v>
      </c>
      <c r="T3998" t="s">
        <v>36</v>
      </c>
      <c r="U3998" t="s">
        <v>5920</v>
      </c>
      <c r="V3998" t="s">
        <v>16288</v>
      </c>
      <c r="W3998" t="s">
        <v>16289</v>
      </c>
      <c r="X3998" t="s">
        <v>4870</v>
      </c>
      <c r="Y3998" t="s">
        <v>16290</v>
      </c>
      <c r="Z3998" t="s">
        <v>592</v>
      </c>
      <c r="AA3998" t="s">
        <v>326</v>
      </c>
    </row>
    <row r="3999" spans="2:27" x14ac:dyDescent="0.35">
      <c r="B3999">
        <v>4149</v>
      </c>
      <c r="C3999" t="s">
        <v>14367</v>
      </c>
      <c r="D3999" t="s">
        <v>16291</v>
      </c>
      <c r="E3999" t="s">
        <v>3311</v>
      </c>
      <c r="F3999" t="s">
        <v>7</v>
      </c>
      <c r="H3999" t="s">
        <v>14370</v>
      </c>
      <c r="K3999" t="s">
        <v>265</v>
      </c>
      <c r="L3999" t="s">
        <v>44</v>
      </c>
      <c r="M3999" t="s">
        <v>16292</v>
      </c>
      <c r="N3999" t="s">
        <v>2102</v>
      </c>
      <c r="P3999" t="s">
        <v>47</v>
      </c>
      <c r="Q3999">
        <v>2015</v>
      </c>
      <c r="T3999" t="s">
        <v>36</v>
      </c>
      <c r="U3999" t="s">
        <v>37</v>
      </c>
      <c r="V3999" t="s">
        <v>16293</v>
      </c>
    </row>
    <row r="4000" spans="2:27" x14ac:dyDescent="0.35">
      <c r="B4000">
        <v>4150</v>
      </c>
      <c r="C4000" t="s">
        <v>16103</v>
      </c>
      <c r="D4000" t="s">
        <v>16294</v>
      </c>
      <c r="E4000" t="s">
        <v>3311</v>
      </c>
      <c r="F4000" t="s">
        <v>7</v>
      </c>
      <c r="H4000" t="s">
        <v>16106</v>
      </c>
      <c r="K4000" t="s">
        <v>2595</v>
      </c>
      <c r="L4000" t="s">
        <v>44</v>
      </c>
      <c r="M4000" t="s">
        <v>16295</v>
      </c>
      <c r="N4000" t="s">
        <v>2102</v>
      </c>
      <c r="P4000" t="s">
        <v>35</v>
      </c>
      <c r="Q4000">
        <v>2015</v>
      </c>
      <c r="T4000" t="s">
        <v>36</v>
      </c>
      <c r="U4000" t="s">
        <v>37</v>
      </c>
      <c r="V4000" t="s">
        <v>16296</v>
      </c>
      <c r="W4000" t="s">
        <v>16297</v>
      </c>
      <c r="X4000" t="s">
        <v>4870</v>
      </c>
      <c r="Y4000" t="s">
        <v>16015</v>
      </c>
      <c r="Z4000" t="s">
        <v>592</v>
      </c>
      <c r="AA4000" t="s">
        <v>326</v>
      </c>
    </row>
    <row r="4001" spans="2:27" x14ac:dyDescent="0.35">
      <c r="B4001">
        <v>4151</v>
      </c>
      <c r="C4001" t="s">
        <v>14233</v>
      </c>
      <c r="D4001" t="s">
        <v>16298</v>
      </c>
      <c r="E4001" t="s">
        <v>3311</v>
      </c>
      <c r="F4001" t="s">
        <v>7</v>
      </c>
      <c r="H4001" t="s">
        <v>14236</v>
      </c>
      <c r="K4001" t="s">
        <v>123</v>
      </c>
      <c r="L4001" t="s">
        <v>44</v>
      </c>
      <c r="M4001" t="s">
        <v>16299</v>
      </c>
      <c r="N4001" t="s">
        <v>14552</v>
      </c>
      <c r="P4001" t="s">
        <v>35</v>
      </c>
      <c r="Q4001">
        <v>2015</v>
      </c>
      <c r="R4001">
        <v>2015</v>
      </c>
      <c r="S4001">
        <v>2030</v>
      </c>
      <c r="T4001" t="s">
        <v>36</v>
      </c>
      <c r="U4001" t="s">
        <v>37</v>
      </c>
      <c r="V4001" t="s">
        <v>16300</v>
      </c>
    </row>
    <row r="4002" spans="2:27" x14ac:dyDescent="0.35">
      <c r="B4002">
        <v>4152</v>
      </c>
      <c r="C4002" t="s">
        <v>13133</v>
      </c>
      <c r="D4002" t="s">
        <v>16301</v>
      </c>
      <c r="E4002" t="s">
        <v>3311</v>
      </c>
      <c r="F4002" t="s">
        <v>7</v>
      </c>
      <c r="H4002" t="s">
        <v>13136</v>
      </c>
      <c r="K4002" t="s">
        <v>2595</v>
      </c>
      <c r="L4002" t="s">
        <v>44</v>
      </c>
      <c r="M4002" t="s">
        <v>16302</v>
      </c>
      <c r="N4002" t="s">
        <v>2102</v>
      </c>
      <c r="P4002" t="s">
        <v>35</v>
      </c>
      <c r="Q4002">
        <v>2015</v>
      </c>
      <c r="R4002">
        <v>2015</v>
      </c>
      <c r="S4002">
        <v>2030</v>
      </c>
      <c r="T4002" t="s">
        <v>36</v>
      </c>
      <c r="U4002" t="s">
        <v>5920</v>
      </c>
      <c r="V4002" t="s">
        <v>16303</v>
      </c>
      <c r="W4002" t="s">
        <v>16304</v>
      </c>
      <c r="X4002" t="s">
        <v>2201</v>
      </c>
      <c r="Y4002">
        <v>35</v>
      </c>
      <c r="Z4002">
        <v>2005</v>
      </c>
      <c r="AA4002">
        <v>2030</v>
      </c>
    </row>
    <row r="4003" spans="2:27" x14ac:dyDescent="0.35">
      <c r="B4003">
        <v>4153</v>
      </c>
      <c r="C4003" t="s">
        <v>13539</v>
      </c>
      <c r="D4003" t="s">
        <v>16305</v>
      </c>
      <c r="E4003" t="s">
        <v>3311</v>
      </c>
      <c r="F4003" t="s">
        <v>7</v>
      </c>
      <c r="H4003" t="s">
        <v>13542</v>
      </c>
      <c r="K4003" t="s">
        <v>16306</v>
      </c>
      <c r="L4003" t="s">
        <v>16307</v>
      </c>
      <c r="M4003" t="s">
        <v>16308</v>
      </c>
      <c r="N4003" t="s">
        <v>2102</v>
      </c>
      <c r="P4003" t="s">
        <v>35</v>
      </c>
      <c r="Q4003">
        <v>2015</v>
      </c>
      <c r="R4003">
        <v>2015</v>
      </c>
      <c r="S4003">
        <v>2030</v>
      </c>
      <c r="T4003" t="s">
        <v>36</v>
      </c>
      <c r="U4003" t="s">
        <v>5920</v>
      </c>
      <c r="V4003" t="s">
        <v>16309</v>
      </c>
      <c r="W4003" t="s">
        <v>16310</v>
      </c>
      <c r="X4003" t="s">
        <v>16311</v>
      </c>
      <c r="Y4003" t="s">
        <v>16312</v>
      </c>
      <c r="Z4003" t="s">
        <v>16313</v>
      </c>
      <c r="AA4003" t="s">
        <v>9233</v>
      </c>
    </row>
    <row r="4004" spans="2:27" x14ac:dyDescent="0.35">
      <c r="B4004">
        <v>4154</v>
      </c>
      <c r="C4004" t="s">
        <v>13439</v>
      </c>
      <c r="D4004" t="s">
        <v>16314</v>
      </c>
      <c r="E4004" t="s">
        <v>3311</v>
      </c>
      <c r="F4004" t="s">
        <v>7</v>
      </c>
      <c r="H4004" t="s">
        <v>13442</v>
      </c>
      <c r="K4004" t="s">
        <v>123</v>
      </c>
      <c r="L4004" t="s">
        <v>44</v>
      </c>
      <c r="M4004" t="s">
        <v>16315</v>
      </c>
      <c r="N4004" t="s">
        <v>2102</v>
      </c>
      <c r="P4004" t="s">
        <v>35</v>
      </c>
      <c r="Q4004">
        <v>2015</v>
      </c>
      <c r="S4004">
        <v>2030</v>
      </c>
      <c r="T4004" t="s">
        <v>36</v>
      </c>
      <c r="U4004" t="s">
        <v>37</v>
      </c>
      <c r="V4004" t="s">
        <v>16316</v>
      </c>
    </row>
    <row r="4005" spans="2:27" x14ac:dyDescent="0.35">
      <c r="B4005">
        <v>4155</v>
      </c>
      <c r="C4005" t="s">
        <v>13196</v>
      </c>
      <c r="D4005" t="s">
        <v>16317</v>
      </c>
      <c r="E4005" t="s">
        <v>3311</v>
      </c>
      <c r="F4005" t="s">
        <v>7</v>
      </c>
      <c r="H4005" t="s">
        <v>13199</v>
      </c>
      <c r="K4005" t="s">
        <v>4832</v>
      </c>
      <c r="L4005" t="s">
        <v>44</v>
      </c>
      <c r="M4005" t="s">
        <v>16318</v>
      </c>
      <c r="N4005" t="s">
        <v>223</v>
      </c>
      <c r="P4005" t="s">
        <v>35</v>
      </c>
      <c r="Q4005">
        <v>2015</v>
      </c>
      <c r="S4005">
        <v>2020</v>
      </c>
      <c r="T4005" t="s">
        <v>36</v>
      </c>
      <c r="U4005" t="s">
        <v>37</v>
      </c>
      <c r="V4005" t="s">
        <v>16319</v>
      </c>
      <c r="W4005" t="s">
        <v>7727</v>
      </c>
      <c r="X4005" t="s">
        <v>395</v>
      </c>
      <c r="Y4005">
        <v>24</v>
      </c>
      <c r="AA4005">
        <v>2021</v>
      </c>
    </row>
    <row r="4006" spans="2:27" x14ac:dyDescent="0.35">
      <c r="B4006">
        <v>4156</v>
      </c>
      <c r="C4006" t="s">
        <v>14028</v>
      </c>
      <c r="D4006" t="s">
        <v>16320</v>
      </c>
      <c r="E4006" t="s">
        <v>3311</v>
      </c>
      <c r="F4006" t="s">
        <v>7</v>
      </c>
      <c r="H4006" t="s">
        <v>14031</v>
      </c>
      <c r="K4006" t="s">
        <v>2595</v>
      </c>
      <c r="L4006" t="s">
        <v>44</v>
      </c>
      <c r="M4006" t="s">
        <v>16321</v>
      </c>
      <c r="N4006" t="s">
        <v>2102</v>
      </c>
      <c r="P4006" t="s">
        <v>35</v>
      </c>
      <c r="Q4006">
        <v>2015</v>
      </c>
      <c r="R4006">
        <v>2015</v>
      </c>
      <c r="S4006">
        <v>2030</v>
      </c>
      <c r="T4006" t="s">
        <v>36</v>
      </c>
      <c r="U4006" t="s">
        <v>5920</v>
      </c>
      <c r="V4006" t="s">
        <v>16322</v>
      </c>
      <c r="W4006" t="s">
        <v>15713</v>
      </c>
      <c r="X4006" t="s">
        <v>2201</v>
      </c>
      <c r="Y4006">
        <v>20</v>
      </c>
      <c r="Z4006">
        <v>0</v>
      </c>
      <c r="AA4006">
        <v>2030</v>
      </c>
    </row>
    <row r="4007" spans="2:27" x14ac:dyDescent="0.35">
      <c r="B4007">
        <v>4157</v>
      </c>
      <c r="C4007" t="s">
        <v>13799</v>
      </c>
      <c r="D4007" t="s">
        <v>16323</v>
      </c>
      <c r="E4007" t="s">
        <v>3311</v>
      </c>
      <c r="F4007" t="s">
        <v>7</v>
      </c>
      <c r="H4007" t="s">
        <v>13802</v>
      </c>
      <c r="K4007" t="s">
        <v>3312</v>
      </c>
      <c r="L4007" t="s">
        <v>44</v>
      </c>
      <c r="M4007" t="s">
        <v>16324</v>
      </c>
      <c r="N4007" t="s">
        <v>15662</v>
      </c>
      <c r="P4007" t="s">
        <v>35</v>
      </c>
      <c r="Q4007">
        <v>2015</v>
      </c>
      <c r="S4007">
        <v>2030</v>
      </c>
      <c r="T4007" t="s">
        <v>36</v>
      </c>
      <c r="U4007" t="s">
        <v>5920</v>
      </c>
      <c r="V4007" t="s">
        <v>16325</v>
      </c>
      <c r="W4007" t="s">
        <v>16326</v>
      </c>
      <c r="X4007" t="s">
        <v>4870</v>
      </c>
      <c r="Y4007" t="s">
        <v>16327</v>
      </c>
      <c r="Z4007" t="s">
        <v>592</v>
      </c>
      <c r="AA4007" t="s">
        <v>326</v>
      </c>
    </row>
    <row r="4008" spans="2:27" x14ac:dyDescent="0.35">
      <c r="B4008">
        <v>4158</v>
      </c>
      <c r="C4008" t="s">
        <v>16328</v>
      </c>
      <c r="D4008" t="s">
        <v>16329</v>
      </c>
      <c r="E4008" t="s">
        <v>3311</v>
      </c>
      <c r="F4008" t="s">
        <v>7</v>
      </c>
      <c r="H4008" t="s">
        <v>16330</v>
      </c>
      <c r="K4008" t="s">
        <v>3312</v>
      </c>
      <c r="L4008" t="s">
        <v>44</v>
      </c>
      <c r="M4008" t="s">
        <v>16331</v>
      </c>
      <c r="N4008" t="s">
        <v>15662</v>
      </c>
      <c r="P4008" t="s">
        <v>47</v>
      </c>
      <c r="Q4008">
        <v>2015</v>
      </c>
      <c r="S4008">
        <v>2030</v>
      </c>
      <c r="T4008" t="s">
        <v>36</v>
      </c>
      <c r="U4008" t="s">
        <v>5920</v>
      </c>
      <c r="V4008" t="s">
        <v>16332</v>
      </c>
      <c r="W4008" t="s">
        <v>16333</v>
      </c>
      <c r="X4008" t="s">
        <v>2201</v>
      </c>
      <c r="Y4008">
        <v>39.200000000000003</v>
      </c>
      <c r="Z4008">
        <v>0</v>
      </c>
      <c r="AA4008">
        <v>2030</v>
      </c>
    </row>
    <row r="4009" spans="2:27" x14ac:dyDescent="0.35">
      <c r="B4009">
        <v>4159</v>
      </c>
      <c r="C4009" t="s">
        <v>16334</v>
      </c>
      <c r="D4009" t="s">
        <v>16335</v>
      </c>
      <c r="E4009" t="s">
        <v>3311</v>
      </c>
      <c r="F4009" t="s">
        <v>7</v>
      </c>
      <c r="H4009" t="s">
        <v>16336</v>
      </c>
      <c r="K4009" t="s">
        <v>16337</v>
      </c>
      <c r="L4009" t="s">
        <v>44</v>
      </c>
      <c r="M4009" t="s">
        <v>16338</v>
      </c>
      <c r="N4009" t="s">
        <v>15662</v>
      </c>
      <c r="P4009" t="s">
        <v>35</v>
      </c>
      <c r="Q4009">
        <v>2015</v>
      </c>
      <c r="R4009">
        <v>2020</v>
      </c>
      <c r="S4009">
        <v>2030</v>
      </c>
      <c r="T4009" t="s">
        <v>36</v>
      </c>
      <c r="U4009" t="s">
        <v>5920</v>
      </c>
      <c r="V4009" t="s">
        <v>16339</v>
      </c>
      <c r="W4009" t="s">
        <v>16340</v>
      </c>
      <c r="X4009" t="s">
        <v>368</v>
      </c>
      <c r="Y4009" t="s">
        <v>16341</v>
      </c>
      <c r="Z4009" t="s">
        <v>370</v>
      </c>
      <c r="AA4009" t="s">
        <v>326</v>
      </c>
    </row>
    <row r="4010" spans="2:27" x14ac:dyDescent="0.35">
      <c r="B4010">
        <v>4160</v>
      </c>
      <c r="C4010" t="s">
        <v>16342</v>
      </c>
      <c r="D4010" t="s">
        <v>16343</v>
      </c>
      <c r="E4010" t="s">
        <v>3311</v>
      </c>
      <c r="F4010" t="s">
        <v>7</v>
      </c>
      <c r="H4010" t="s">
        <v>16344</v>
      </c>
      <c r="K4010" t="s">
        <v>3312</v>
      </c>
      <c r="L4010" t="s">
        <v>44</v>
      </c>
      <c r="M4010" t="s">
        <v>16345</v>
      </c>
      <c r="N4010" t="s">
        <v>15662</v>
      </c>
      <c r="P4010" t="s">
        <v>35</v>
      </c>
      <c r="Q4010">
        <v>2015</v>
      </c>
      <c r="R4010">
        <v>2015</v>
      </c>
      <c r="S4010">
        <v>2021</v>
      </c>
      <c r="T4010" t="s">
        <v>36</v>
      </c>
      <c r="U4010" t="s">
        <v>5920</v>
      </c>
      <c r="V4010" t="s">
        <v>16346</v>
      </c>
      <c r="W4010" t="s">
        <v>16347</v>
      </c>
      <c r="X4010" t="s">
        <v>2105</v>
      </c>
      <c r="Y4010">
        <v>2.0699999999999998</v>
      </c>
      <c r="Z4010">
        <v>0</v>
      </c>
      <c r="AA4010">
        <v>2050</v>
      </c>
    </row>
    <row r="4011" spans="2:27" x14ac:dyDescent="0.35">
      <c r="B4011">
        <v>4161</v>
      </c>
      <c r="C4011" t="s">
        <v>16348</v>
      </c>
      <c r="D4011" t="s">
        <v>16349</v>
      </c>
      <c r="E4011" t="s">
        <v>3311</v>
      </c>
      <c r="F4011" t="s">
        <v>7</v>
      </c>
      <c r="H4011" t="s">
        <v>16350</v>
      </c>
      <c r="K4011" t="s">
        <v>265</v>
      </c>
      <c r="L4011" t="s">
        <v>44</v>
      </c>
      <c r="M4011" t="s">
        <v>16351</v>
      </c>
      <c r="N4011" t="s">
        <v>15662</v>
      </c>
      <c r="P4011" t="s">
        <v>35</v>
      </c>
      <c r="Q4011">
        <v>2015</v>
      </c>
      <c r="T4011" t="s">
        <v>36</v>
      </c>
      <c r="U4011" t="s">
        <v>5920</v>
      </c>
      <c r="V4011" t="s">
        <v>16352</v>
      </c>
    </row>
    <row r="4012" spans="2:27" x14ac:dyDescent="0.35">
      <c r="B4012">
        <v>4162</v>
      </c>
      <c r="C4012" t="s">
        <v>13210</v>
      </c>
      <c r="D4012" t="s">
        <v>16353</v>
      </c>
      <c r="E4012" t="s">
        <v>16354</v>
      </c>
      <c r="F4012" t="s">
        <v>7</v>
      </c>
      <c r="H4012" t="s">
        <v>13213</v>
      </c>
      <c r="K4012" t="s">
        <v>1375</v>
      </c>
      <c r="L4012" t="s">
        <v>919</v>
      </c>
      <c r="M4012" t="s">
        <v>16355</v>
      </c>
      <c r="N4012" t="s">
        <v>63</v>
      </c>
      <c r="P4012" t="s">
        <v>54</v>
      </c>
      <c r="Q4012">
        <v>2004</v>
      </c>
      <c r="T4012" t="s">
        <v>36</v>
      </c>
      <c r="U4012" t="s">
        <v>37</v>
      </c>
      <c r="V4012" t="s">
        <v>16356</v>
      </c>
    </row>
    <row r="4013" spans="2:27" x14ac:dyDescent="0.35">
      <c r="B4013">
        <v>4163</v>
      </c>
      <c r="C4013" t="s">
        <v>13773</v>
      </c>
      <c r="D4013" t="s">
        <v>16357</v>
      </c>
      <c r="E4013" t="s">
        <v>16358</v>
      </c>
      <c r="F4013" t="s">
        <v>7</v>
      </c>
      <c r="H4013" t="s">
        <v>13776</v>
      </c>
      <c r="K4013" t="s">
        <v>385</v>
      </c>
      <c r="L4013" t="s">
        <v>44</v>
      </c>
      <c r="M4013" t="s">
        <v>16359</v>
      </c>
      <c r="N4013" t="s">
        <v>319</v>
      </c>
      <c r="P4013" t="s">
        <v>47</v>
      </c>
      <c r="Q4013">
        <v>2011</v>
      </c>
      <c r="R4013">
        <v>2011</v>
      </c>
      <c r="U4013" t="s">
        <v>37</v>
      </c>
      <c r="V4013" t="s">
        <v>16360</v>
      </c>
    </row>
    <row r="4014" spans="2:27" x14ac:dyDescent="0.35">
      <c r="B4014">
        <v>4164</v>
      </c>
      <c r="C4014" t="s">
        <v>13520</v>
      </c>
      <c r="D4014" t="s">
        <v>16361</v>
      </c>
      <c r="E4014" t="s">
        <v>16362</v>
      </c>
      <c r="F4014" t="s">
        <v>7</v>
      </c>
      <c r="H4014" t="s">
        <v>13523</v>
      </c>
      <c r="K4014" t="s">
        <v>16363</v>
      </c>
      <c r="L4014" t="s">
        <v>96</v>
      </c>
      <c r="M4014" t="s">
        <v>16364</v>
      </c>
      <c r="N4014" t="s">
        <v>117</v>
      </c>
      <c r="P4014" t="s">
        <v>47</v>
      </c>
      <c r="Q4014">
        <v>2019</v>
      </c>
      <c r="R4014">
        <v>2019</v>
      </c>
      <c r="T4014" t="s">
        <v>36</v>
      </c>
      <c r="U4014" t="s">
        <v>2131</v>
      </c>
      <c r="V4014" t="s">
        <v>16365</v>
      </c>
    </row>
    <row r="4015" spans="2:27" x14ac:dyDescent="0.35">
      <c r="B4015">
        <v>4165</v>
      </c>
      <c r="C4015" t="s">
        <v>13216</v>
      </c>
      <c r="D4015" t="s">
        <v>16366</v>
      </c>
      <c r="E4015" t="s">
        <v>16367</v>
      </c>
      <c r="F4015" t="s">
        <v>7</v>
      </c>
      <c r="H4015" t="s">
        <v>13219</v>
      </c>
      <c r="K4015" t="s">
        <v>16368</v>
      </c>
      <c r="L4015" t="s">
        <v>32</v>
      </c>
      <c r="M4015" t="s">
        <v>1252</v>
      </c>
      <c r="N4015" t="s">
        <v>34</v>
      </c>
      <c r="P4015" t="s">
        <v>47</v>
      </c>
      <c r="Q4015">
        <v>2013</v>
      </c>
      <c r="U4015" t="s">
        <v>37</v>
      </c>
      <c r="V4015" t="s">
        <v>16369</v>
      </c>
    </row>
    <row r="4016" spans="2:27" x14ac:dyDescent="0.35">
      <c r="B4016">
        <v>4166</v>
      </c>
      <c r="C4016" t="s">
        <v>13317</v>
      </c>
      <c r="D4016" t="s">
        <v>16370</v>
      </c>
      <c r="E4016" t="s">
        <v>16371</v>
      </c>
      <c r="F4016" t="s">
        <v>7</v>
      </c>
      <c r="H4016" t="s">
        <v>13320</v>
      </c>
      <c r="K4016" t="s">
        <v>74</v>
      </c>
      <c r="L4016" t="s">
        <v>32</v>
      </c>
      <c r="M4016" t="s">
        <v>16372</v>
      </c>
      <c r="N4016" t="s">
        <v>34</v>
      </c>
      <c r="P4016" t="s">
        <v>54</v>
      </c>
      <c r="Q4016">
        <v>2009</v>
      </c>
      <c r="S4016">
        <v>2016</v>
      </c>
      <c r="T4016" t="s">
        <v>36</v>
      </c>
      <c r="U4016" t="s">
        <v>37</v>
      </c>
      <c r="V4016" t="s">
        <v>16373</v>
      </c>
    </row>
    <row r="4017" spans="2:27" x14ac:dyDescent="0.35">
      <c r="B4017">
        <v>4167</v>
      </c>
      <c r="C4017" t="s">
        <v>13176</v>
      </c>
      <c r="D4017" t="s">
        <v>16374</v>
      </c>
      <c r="E4017" t="s">
        <v>16375</v>
      </c>
      <c r="F4017" t="s">
        <v>7</v>
      </c>
      <c r="H4017" t="s">
        <v>13179</v>
      </c>
      <c r="K4017" t="s">
        <v>74</v>
      </c>
      <c r="L4017" t="s">
        <v>416</v>
      </c>
      <c r="M4017" t="s">
        <v>16376</v>
      </c>
      <c r="N4017" t="s">
        <v>473</v>
      </c>
      <c r="P4017" t="s">
        <v>47</v>
      </c>
      <c r="Q4017">
        <v>2012</v>
      </c>
      <c r="T4017" t="s">
        <v>36</v>
      </c>
      <c r="U4017" t="s">
        <v>37</v>
      </c>
      <c r="V4017" t="s">
        <v>16377</v>
      </c>
    </row>
    <row r="4018" spans="2:27" x14ac:dyDescent="0.35">
      <c r="B4018">
        <v>4168</v>
      </c>
      <c r="C4018" t="s">
        <v>13176</v>
      </c>
      <c r="D4018" t="s">
        <v>16378</v>
      </c>
      <c r="E4018" t="s">
        <v>16379</v>
      </c>
      <c r="F4018" t="s">
        <v>7</v>
      </c>
      <c r="H4018" t="s">
        <v>13179</v>
      </c>
      <c r="K4018" t="s">
        <v>74</v>
      </c>
      <c r="L4018" t="s">
        <v>75</v>
      </c>
      <c r="M4018" t="s">
        <v>16380</v>
      </c>
      <c r="N4018" t="s">
        <v>53</v>
      </c>
      <c r="P4018" t="s">
        <v>47</v>
      </c>
      <c r="Q4018">
        <v>2012</v>
      </c>
      <c r="T4018" t="s">
        <v>36</v>
      </c>
      <c r="U4018" t="s">
        <v>37</v>
      </c>
      <c r="V4018" t="s">
        <v>16381</v>
      </c>
    </row>
    <row r="4019" spans="2:27" x14ac:dyDescent="0.35">
      <c r="B4019">
        <v>4169</v>
      </c>
      <c r="C4019" t="s">
        <v>13317</v>
      </c>
      <c r="D4019" t="s">
        <v>16382</v>
      </c>
      <c r="E4019" t="s">
        <v>16383</v>
      </c>
      <c r="F4019" t="s">
        <v>7</v>
      </c>
      <c r="H4019" t="s">
        <v>13320</v>
      </c>
      <c r="K4019" t="s">
        <v>74</v>
      </c>
      <c r="L4019" t="s">
        <v>32</v>
      </c>
      <c r="M4019" t="s">
        <v>16384</v>
      </c>
      <c r="N4019" t="s">
        <v>34</v>
      </c>
      <c r="P4019" t="s">
        <v>47</v>
      </c>
      <c r="Q4019">
        <v>2009</v>
      </c>
      <c r="T4019" t="s">
        <v>36</v>
      </c>
      <c r="U4019" t="s">
        <v>37</v>
      </c>
      <c r="V4019" t="s">
        <v>16385</v>
      </c>
    </row>
    <row r="4020" spans="2:27" x14ac:dyDescent="0.35">
      <c r="B4020">
        <v>4170</v>
      </c>
      <c r="C4020" t="s">
        <v>13204</v>
      </c>
      <c r="D4020" t="s">
        <v>16386</v>
      </c>
      <c r="E4020" t="s">
        <v>16387</v>
      </c>
      <c r="F4020" t="s">
        <v>273</v>
      </c>
      <c r="H4020" t="s">
        <v>13207</v>
      </c>
      <c r="I4020" t="s">
        <v>13561</v>
      </c>
      <c r="K4020" t="s">
        <v>74</v>
      </c>
      <c r="L4020" t="s">
        <v>16388</v>
      </c>
      <c r="M4020" t="s">
        <v>16389</v>
      </c>
      <c r="N4020" t="s">
        <v>473</v>
      </c>
      <c r="P4020" t="s">
        <v>47</v>
      </c>
      <c r="Q4020">
        <v>2009</v>
      </c>
      <c r="T4020" t="s">
        <v>36</v>
      </c>
      <c r="U4020" t="s">
        <v>37</v>
      </c>
      <c r="V4020" t="s">
        <v>16390</v>
      </c>
    </row>
    <row r="4021" spans="2:27" x14ac:dyDescent="0.35">
      <c r="B4021">
        <v>4171</v>
      </c>
      <c r="C4021" t="s">
        <v>13156</v>
      </c>
      <c r="D4021" t="s">
        <v>16391</v>
      </c>
      <c r="E4021" t="s">
        <v>16392</v>
      </c>
      <c r="F4021" t="s">
        <v>7</v>
      </c>
      <c r="H4021" t="s">
        <v>13159</v>
      </c>
      <c r="K4021" t="s">
        <v>7251</v>
      </c>
      <c r="L4021" t="s">
        <v>317</v>
      </c>
      <c r="M4021" t="s">
        <v>16393</v>
      </c>
      <c r="N4021" t="s">
        <v>34</v>
      </c>
      <c r="P4021" t="s">
        <v>47</v>
      </c>
      <c r="Q4021">
        <v>2005</v>
      </c>
      <c r="T4021" t="s">
        <v>36</v>
      </c>
      <c r="U4021" t="s">
        <v>37</v>
      </c>
      <c r="V4021" t="s">
        <v>16394</v>
      </c>
    </row>
    <row r="4022" spans="2:27" x14ac:dyDescent="0.35">
      <c r="B4022">
        <v>4172</v>
      </c>
      <c r="C4022" t="s">
        <v>16103</v>
      </c>
      <c r="D4022" t="s">
        <v>16395</v>
      </c>
      <c r="E4022" t="s">
        <v>16396</v>
      </c>
      <c r="F4022" t="s">
        <v>7</v>
      </c>
      <c r="H4022" t="s">
        <v>16106</v>
      </c>
      <c r="K4022" t="s">
        <v>16397</v>
      </c>
      <c r="L4022" t="s">
        <v>317</v>
      </c>
      <c r="M4022" t="s">
        <v>16398</v>
      </c>
      <c r="N4022" t="s">
        <v>34</v>
      </c>
      <c r="P4022" t="s">
        <v>47</v>
      </c>
      <c r="Q4022">
        <v>2016</v>
      </c>
      <c r="T4022" t="s">
        <v>36</v>
      </c>
      <c r="U4022" t="s">
        <v>37</v>
      </c>
      <c r="V4022" t="s">
        <v>16399</v>
      </c>
    </row>
    <row r="4023" spans="2:27" x14ac:dyDescent="0.35">
      <c r="B4023">
        <v>4173</v>
      </c>
      <c r="C4023" t="s">
        <v>13210</v>
      </c>
      <c r="D4023" t="s">
        <v>16400</v>
      </c>
      <c r="E4023" t="s">
        <v>16401</v>
      </c>
      <c r="F4023" t="s">
        <v>7</v>
      </c>
      <c r="H4023" t="s">
        <v>13213</v>
      </c>
      <c r="K4023" t="s">
        <v>74</v>
      </c>
      <c r="L4023" t="s">
        <v>32</v>
      </c>
      <c r="M4023" t="s">
        <v>16402</v>
      </c>
      <c r="N4023" t="s">
        <v>473</v>
      </c>
      <c r="P4023" t="s">
        <v>54</v>
      </c>
      <c r="Q4023">
        <v>2014</v>
      </c>
      <c r="T4023" t="s">
        <v>36</v>
      </c>
      <c r="U4023" t="s">
        <v>37</v>
      </c>
      <c r="V4023" t="s">
        <v>16403</v>
      </c>
    </row>
    <row r="4024" spans="2:27" x14ac:dyDescent="0.35">
      <c r="B4024">
        <v>4174</v>
      </c>
      <c r="C4024" t="s">
        <v>14943</v>
      </c>
      <c r="D4024" t="s">
        <v>16404</v>
      </c>
      <c r="E4024" t="s">
        <v>16405</v>
      </c>
      <c r="F4024" t="s">
        <v>7</v>
      </c>
      <c r="H4024" t="s">
        <v>14946</v>
      </c>
      <c r="K4024" t="s">
        <v>442</v>
      </c>
      <c r="L4024" t="s">
        <v>44</v>
      </c>
      <c r="M4024" t="s">
        <v>16406</v>
      </c>
      <c r="N4024" t="s">
        <v>532</v>
      </c>
      <c r="P4024" t="s">
        <v>54</v>
      </c>
      <c r="Q4024">
        <v>2010</v>
      </c>
      <c r="T4024" t="s">
        <v>36</v>
      </c>
      <c r="U4024" t="s">
        <v>16407</v>
      </c>
      <c r="V4024" t="s">
        <v>16408</v>
      </c>
    </row>
    <row r="4025" spans="2:27" x14ac:dyDescent="0.35">
      <c r="B4025">
        <v>4175</v>
      </c>
      <c r="C4025" t="s">
        <v>13317</v>
      </c>
      <c r="D4025" t="s">
        <v>16409</v>
      </c>
      <c r="E4025" t="s">
        <v>16410</v>
      </c>
      <c r="F4025" t="s">
        <v>7</v>
      </c>
      <c r="H4025" t="s">
        <v>13320</v>
      </c>
      <c r="K4025" t="s">
        <v>60</v>
      </c>
      <c r="L4025" t="s">
        <v>44</v>
      </c>
      <c r="M4025" t="s">
        <v>16411</v>
      </c>
      <c r="N4025" t="s">
        <v>532</v>
      </c>
      <c r="P4025" t="s">
        <v>47</v>
      </c>
      <c r="Q4025">
        <v>2015</v>
      </c>
      <c r="T4025" t="s">
        <v>36</v>
      </c>
      <c r="U4025" t="s">
        <v>37</v>
      </c>
      <c r="V4025" t="s">
        <v>16412</v>
      </c>
    </row>
    <row r="4026" spans="2:27" x14ac:dyDescent="0.35">
      <c r="B4026">
        <v>4176</v>
      </c>
      <c r="C4026" t="s">
        <v>13409</v>
      </c>
      <c r="D4026" t="s">
        <v>16413</v>
      </c>
      <c r="E4026" t="s">
        <v>16414</v>
      </c>
      <c r="F4026" t="s">
        <v>7</v>
      </c>
      <c r="H4026" t="s">
        <v>13412</v>
      </c>
      <c r="K4026" t="s">
        <v>16415</v>
      </c>
      <c r="L4026" t="s">
        <v>32</v>
      </c>
      <c r="M4026" t="s">
        <v>16416</v>
      </c>
      <c r="N4026" t="s">
        <v>34</v>
      </c>
      <c r="P4026" t="s">
        <v>47</v>
      </c>
      <c r="Q4026">
        <v>2009</v>
      </c>
      <c r="S4026">
        <v>2030</v>
      </c>
      <c r="T4026" t="s">
        <v>36</v>
      </c>
      <c r="U4026" t="s">
        <v>37</v>
      </c>
      <c r="V4026" t="s">
        <v>16417</v>
      </c>
    </row>
    <row r="4027" spans="2:27" x14ac:dyDescent="0.35">
      <c r="B4027">
        <v>4177</v>
      </c>
      <c r="C4027" t="s">
        <v>16418</v>
      </c>
      <c r="D4027" t="s">
        <v>16419</v>
      </c>
      <c r="E4027" t="s">
        <v>16420</v>
      </c>
      <c r="F4027" t="s">
        <v>7</v>
      </c>
      <c r="H4027" t="s">
        <v>16421</v>
      </c>
      <c r="K4027" t="s">
        <v>928</v>
      </c>
      <c r="L4027" t="s">
        <v>32</v>
      </c>
      <c r="M4027" t="s">
        <v>551</v>
      </c>
      <c r="N4027" t="s">
        <v>34</v>
      </c>
      <c r="P4027" t="s">
        <v>35</v>
      </c>
      <c r="Q4027">
        <v>1994</v>
      </c>
      <c r="U4027" t="s">
        <v>37</v>
      </c>
      <c r="V4027" t="s">
        <v>16422</v>
      </c>
    </row>
    <row r="4028" spans="2:27" x14ac:dyDescent="0.35">
      <c r="B4028">
        <v>4178</v>
      </c>
      <c r="C4028" t="s">
        <v>15811</v>
      </c>
      <c r="D4028" t="s">
        <v>16423</v>
      </c>
      <c r="E4028" t="s">
        <v>16424</v>
      </c>
      <c r="F4028" t="s">
        <v>7</v>
      </c>
      <c r="H4028" t="s">
        <v>15813</v>
      </c>
      <c r="K4028" t="s">
        <v>2679</v>
      </c>
      <c r="L4028" t="s">
        <v>8091</v>
      </c>
      <c r="M4028" t="s">
        <v>16425</v>
      </c>
      <c r="N4028" t="s">
        <v>473</v>
      </c>
      <c r="P4028" t="s">
        <v>54</v>
      </c>
      <c r="Q4028">
        <v>2016</v>
      </c>
      <c r="R4028">
        <v>2017</v>
      </c>
      <c r="S4028">
        <f>2020</f>
        <v>2020</v>
      </c>
      <c r="T4028" t="s">
        <v>36</v>
      </c>
      <c r="U4028" t="s">
        <v>37</v>
      </c>
      <c r="V4028" t="s">
        <v>16426</v>
      </c>
    </row>
    <row r="4029" spans="2:27" x14ac:dyDescent="0.35">
      <c r="B4029">
        <v>4179</v>
      </c>
      <c r="C4029" t="s">
        <v>13685</v>
      </c>
      <c r="D4029" t="s">
        <v>16427</v>
      </c>
      <c r="E4029" t="s">
        <v>16428</v>
      </c>
      <c r="F4029" t="s">
        <v>7</v>
      </c>
      <c r="H4029" t="s">
        <v>13688</v>
      </c>
      <c r="K4029" t="s">
        <v>16429</v>
      </c>
      <c r="L4029" t="s">
        <v>32</v>
      </c>
      <c r="M4029" t="s">
        <v>551</v>
      </c>
      <c r="N4029" t="s">
        <v>34</v>
      </c>
      <c r="P4029" t="s">
        <v>47</v>
      </c>
      <c r="Q4029">
        <v>2011</v>
      </c>
      <c r="U4029" t="s">
        <v>37</v>
      </c>
      <c r="V4029" t="s">
        <v>16430</v>
      </c>
    </row>
    <row r="4030" spans="2:27" x14ac:dyDescent="0.35">
      <c r="B4030">
        <v>4180</v>
      </c>
      <c r="C4030" t="s">
        <v>13176</v>
      </c>
      <c r="D4030" t="s">
        <v>16431</v>
      </c>
      <c r="E4030" t="s">
        <v>16432</v>
      </c>
      <c r="F4030" t="s">
        <v>7</v>
      </c>
      <c r="H4030" t="s">
        <v>13179</v>
      </c>
      <c r="K4030" t="s">
        <v>293</v>
      </c>
      <c r="L4030" t="s">
        <v>294</v>
      </c>
      <c r="M4030" t="s">
        <v>16433</v>
      </c>
      <c r="N4030" t="s">
        <v>675</v>
      </c>
      <c r="P4030" t="s">
        <v>47</v>
      </c>
      <c r="Q4030">
        <v>2017</v>
      </c>
      <c r="T4030" t="s">
        <v>36</v>
      </c>
      <c r="U4030" t="s">
        <v>37</v>
      </c>
      <c r="V4030" t="s">
        <v>16434</v>
      </c>
      <c r="W4030" t="s">
        <v>16435</v>
      </c>
      <c r="X4030" t="s">
        <v>12064</v>
      </c>
      <c r="Y4030" t="s">
        <v>16436</v>
      </c>
      <c r="Z4030" t="s">
        <v>1347</v>
      </c>
      <c r="AA4030" t="s">
        <v>6808</v>
      </c>
    </row>
    <row r="4031" spans="2:27" x14ac:dyDescent="0.35">
      <c r="B4031">
        <v>4181</v>
      </c>
      <c r="C4031" t="s">
        <v>13170</v>
      </c>
      <c r="D4031" t="s">
        <v>16437</v>
      </c>
      <c r="E4031" t="s">
        <v>16438</v>
      </c>
      <c r="F4031" t="s">
        <v>7</v>
      </c>
      <c r="H4031" t="s">
        <v>13173</v>
      </c>
      <c r="K4031" t="s">
        <v>3740</v>
      </c>
      <c r="L4031" t="s">
        <v>182</v>
      </c>
      <c r="M4031" t="s">
        <v>16439</v>
      </c>
      <c r="N4031" t="s">
        <v>53</v>
      </c>
      <c r="P4031" t="s">
        <v>47</v>
      </c>
      <c r="Q4031">
        <v>2008</v>
      </c>
      <c r="T4031" t="s">
        <v>36</v>
      </c>
      <c r="U4031" t="s">
        <v>37</v>
      </c>
      <c r="V4031" t="s">
        <v>16440</v>
      </c>
    </row>
    <row r="4032" spans="2:27" x14ac:dyDescent="0.35">
      <c r="B4032">
        <v>4182</v>
      </c>
      <c r="C4032" t="s">
        <v>13300</v>
      </c>
      <c r="D4032" t="s">
        <v>16441</v>
      </c>
      <c r="E4032" t="s">
        <v>16442</v>
      </c>
      <c r="F4032" t="s">
        <v>7</v>
      </c>
      <c r="H4032" t="s">
        <v>13303</v>
      </c>
      <c r="K4032" t="s">
        <v>7292</v>
      </c>
      <c r="L4032" t="s">
        <v>75</v>
      </c>
      <c r="M4032" t="s">
        <v>551</v>
      </c>
      <c r="N4032" t="s">
        <v>53</v>
      </c>
      <c r="P4032" t="s">
        <v>47</v>
      </c>
      <c r="Q4032">
        <v>1999</v>
      </c>
      <c r="U4032" t="s">
        <v>37</v>
      </c>
      <c r="V4032" t="s">
        <v>16443</v>
      </c>
    </row>
    <row r="4033" spans="2:27" x14ac:dyDescent="0.35">
      <c r="B4033">
        <v>4183</v>
      </c>
      <c r="C4033" t="s">
        <v>13163</v>
      </c>
      <c r="D4033" t="s">
        <v>16444</v>
      </c>
      <c r="E4033" t="s">
        <v>16445</v>
      </c>
      <c r="F4033" t="s">
        <v>7</v>
      </c>
      <c r="H4033" t="s">
        <v>13166</v>
      </c>
      <c r="K4033" t="s">
        <v>265</v>
      </c>
      <c r="L4033" t="s">
        <v>543</v>
      </c>
      <c r="M4033" t="s">
        <v>551</v>
      </c>
      <c r="N4033" t="s">
        <v>63</v>
      </c>
      <c r="P4033" t="s">
        <v>47</v>
      </c>
      <c r="Q4033">
        <v>2010</v>
      </c>
      <c r="U4033" t="s">
        <v>37</v>
      </c>
      <c r="V4033" t="s">
        <v>16446</v>
      </c>
    </row>
    <row r="4034" spans="2:27" x14ac:dyDescent="0.35">
      <c r="B4034">
        <v>4184</v>
      </c>
      <c r="C4034" t="s">
        <v>14023</v>
      </c>
      <c r="D4034" t="s">
        <v>16447</v>
      </c>
      <c r="E4034" t="s">
        <v>16448</v>
      </c>
      <c r="F4034" t="s">
        <v>7</v>
      </c>
      <c r="H4034" t="s">
        <v>14026</v>
      </c>
      <c r="K4034" t="s">
        <v>16449</v>
      </c>
      <c r="L4034" t="s">
        <v>44</v>
      </c>
      <c r="M4034" t="s">
        <v>16450</v>
      </c>
      <c r="N4034" t="s">
        <v>13707</v>
      </c>
      <c r="P4034" t="s">
        <v>47</v>
      </c>
      <c r="Q4034">
        <v>2012</v>
      </c>
      <c r="S4034">
        <v>2030</v>
      </c>
      <c r="T4034" t="s">
        <v>36</v>
      </c>
      <c r="U4034" t="s">
        <v>365</v>
      </c>
      <c r="V4034" t="s">
        <v>16451</v>
      </c>
      <c r="W4034" t="s">
        <v>2923</v>
      </c>
      <c r="X4034" t="s">
        <v>2201</v>
      </c>
      <c r="Y4034">
        <v>25</v>
      </c>
      <c r="Z4034">
        <v>2010</v>
      </c>
      <c r="AA4034">
        <v>2030</v>
      </c>
    </row>
    <row r="4035" spans="2:27" x14ac:dyDescent="0.35">
      <c r="B4035">
        <v>4185</v>
      </c>
      <c r="C4035" t="s">
        <v>13210</v>
      </c>
      <c r="D4035" t="s">
        <v>16452</v>
      </c>
      <c r="E4035" t="s">
        <v>16453</v>
      </c>
      <c r="F4035" t="s">
        <v>7</v>
      </c>
      <c r="H4035" t="s">
        <v>13213</v>
      </c>
      <c r="K4035" t="s">
        <v>1735</v>
      </c>
      <c r="L4035" t="s">
        <v>16454</v>
      </c>
      <c r="M4035" t="s">
        <v>16455</v>
      </c>
      <c r="N4035" t="s">
        <v>319</v>
      </c>
      <c r="P4035" t="s">
        <v>47</v>
      </c>
      <c r="Q4035">
        <v>2005</v>
      </c>
      <c r="T4035" t="s">
        <v>36</v>
      </c>
      <c r="U4035" t="s">
        <v>37</v>
      </c>
      <c r="V4035" t="s">
        <v>13821</v>
      </c>
    </row>
    <row r="4036" spans="2:27" x14ac:dyDescent="0.35">
      <c r="B4036">
        <v>4186</v>
      </c>
      <c r="C4036" t="s">
        <v>14023</v>
      </c>
      <c r="D4036" t="s">
        <v>16456</v>
      </c>
      <c r="E4036" t="s">
        <v>16457</v>
      </c>
      <c r="F4036" t="s">
        <v>7</v>
      </c>
      <c r="H4036" t="s">
        <v>14026</v>
      </c>
      <c r="K4036" t="s">
        <v>16458</v>
      </c>
      <c r="L4036" t="s">
        <v>96</v>
      </c>
      <c r="M4036" t="s">
        <v>551</v>
      </c>
      <c r="N4036" t="s">
        <v>14552</v>
      </c>
      <c r="P4036" t="s">
        <v>47</v>
      </c>
      <c r="Q4036">
        <v>2000</v>
      </c>
      <c r="U4036" t="s">
        <v>37</v>
      </c>
      <c r="V4036" t="s">
        <v>16459</v>
      </c>
    </row>
    <row r="4037" spans="2:27" x14ac:dyDescent="0.35">
      <c r="B4037">
        <v>4187</v>
      </c>
      <c r="C4037" t="s">
        <v>14023</v>
      </c>
      <c r="D4037" t="s">
        <v>16460</v>
      </c>
      <c r="E4037" t="s">
        <v>16461</v>
      </c>
      <c r="F4037" t="s">
        <v>7</v>
      </c>
      <c r="H4037" t="s">
        <v>14026</v>
      </c>
      <c r="K4037" t="s">
        <v>16462</v>
      </c>
      <c r="L4037" t="s">
        <v>32</v>
      </c>
      <c r="M4037" t="s">
        <v>551</v>
      </c>
      <c r="N4037" t="s">
        <v>34</v>
      </c>
      <c r="P4037" t="s">
        <v>47</v>
      </c>
      <c r="Q4037">
        <v>2001</v>
      </c>
      <c r="U4037" t="s">
        <v>37</v>
      </c>
      <c r="V4037" t="s">
        <v>16463</v>
      </c>
    </row>
    <row r="4038" spans="2:27" x14ac:dyDescent="0.35">
      <c r="B4038">
        <v>4188</v>
      </c>
      <c r="C4038" t="s">
        <v>14147</v>
      </c>
      <c r="D4038" t="s">
        <v>16464</v>
      </c>
      <c r="E4038" t="s">
        <v>16465</v>
      </c>
      <c r="F4038" t="s">
        <v>7</v>
      </c>
      <c r="H4038" t="s">
        <v>14150</v>
      </c>
      <c r="K4038" t="s">
        <v>16466</v>
      </c>
      <c r="L4038" t="s">
        <v>32</v>
      </c>
      <c r="M4038" t="s">
        <v>16467</v>
      </c>
      <c r="N4038" t="s">
        <v>34</v>
      </c>
      <c r="P4038" t="s">
        <v>47</v>
      </c>
      <c r="Q4038">
        <v>2010</v>
      </c>
      <c r="U4038" t="s">
        <v>37</v>
      </c>
      <c r="V4038" t="s">
        <v>16468</v>
      </c>
    </row>
    <row r="4039" spans="2:27" x14ac:dyDescent="0.35">
      <c r="B4039">
        <v>4189</v>
      </c>
      <c r="C4039" t="s">
        <v>13170</v>
      </c>
      <c r="D4039" t="s">
        <v>16469</v>
      </c>
      <c r="E4039" t="s">
        <v>16470</v>
      </c>
      <c r="F4039" t="s">
        <v>7</v>
      </c>
      <c r="H4039" t="s">
        <v>13173</v>
      </c>
      <c r="K4039" t="s">
        <v>1760</v>
      </c>
      <c r="L4039" t="s">
        <v>1404</v>
      </c>
      <c r="M4039" t="s">
        <v>551</v>
      </c>
      <c r="N4039" t="s">
        <v>34</v>
      </c>
      <c r="P4039" t="s">
        <v>47</v>
      </c>
      <c r="Q4039">
        <v>2009</v>
      </c>
      <c r="U4039" t="s">
        <v>37</v>
      </c>
      <c r="V4039" t="s">
        <v>16471</v>
      </c>
    </row>
    <row r="4040" spans="2:27" x14ac:dyDescent="0.35">
      <c r="B4040">
        <v>4190</v>
      </c>
      <c r="C4040" t="s">
        <v>13170</v>
      </c>
      <c r="D4040" t="s">
        <v>16472</v>
      </c>
      <c r="E4040" t="s">
        <v>16473</v>
      </c>
      <c r="F4040" t="s">
        <v>7</v>
      </c>
      <c r="H4040" t="s">
        <v>13173</v>
      </c>
      <c r="K4040" t="s">
        <v>16474</v>
      </c>
      <c r="L4040" t="s">
        <v>96</v>
      </c>
      <c r="M4040" t="s">
        <v>16475</v>
      </c>
      <c r="N4040" t="s">
        <v>223</v>
      </c>
      <c r="P4040" t="s">
        <v>54</v>
      </c>
      <c r="Q4040">
        <v>2000</v>
      </c>
      <c r="S4040">
        <f>2020</f>
        <v>2020</v>
      </c>
      <c r="U4040" t="s">
        <v>37</v>
      </c>
      <c r="V4040" t="s">
        <v>16476</v>
      </c>
    </row>
    <row r="4041" spans="2:27" x14ac:dyDescent="0.35">
      <c r="B4041">
        <v>4191</v>
      </c>
      <c r="C4041" t="s">
        <v>13453</v>
      </c>
      <c r="D4041" s="1" t="s">
        <v>16477</v>
      </c>
      <c r="E4041" t="s">
        <v>16478</v>
      </c>
      <c r="F4041" t="s">
        <v>7</v>
      </c>
      <c r="H4041" t="s">
        <v>13456</v>
      </c>
      <c r="K4041" t="s">
        <v>123</v>
      </c>
      <c r="L4041" t="s">
        <v>44</v>
      </c>
      <c r="M4041" t="s">
        <v>551</v>
      </c>
      <c r="N4041" t="s">
        <v>14552</v>
      </c>
      <c r="P4041" t="s">
        <v>54</v>
      </c>
      <c r="Q4041">
        <v>2011</v>
      </c>
      <c r="T4041" t="s">
        <v>36</v>
      </c>
      <c r="U4041" t="s">
        <v>365</v>
      </c>
      <c r="V4041" t="s">
        <v>16479</v>
      </c>
    </row>
    <row r="4042" spans="2:27" x14ac:dyDescent="0.35">
      <c r="B4042">
        <v>4192</v>
      </c>
      <c r="C4042" t="s">
        <v>13210</v>
      </c>
      <c r="D4042" t="s">
        <v>16480</v>
      </c>
      <c r="E4042" t="s">
        <v>16481</v>
      </c>
      <c r="F4042" t="s">
        <v>7</v>
      </c>
      <c r="H4042" t="s">
        <v>13213</v>
      </c>
      <c r="K4042" t="s">
        <v>503</v>
      </c>
      <c r="L4042" t="s">
        <v>145</v>
      </c>
      <c r="M4042" t="s">
        <v>16482</v>
      </c>
      <c r="N4042" t="s">
        <v>157</v>
      </c>
      <c r="P4042" t="s">
        <v>47</v>
      </c>
      <c r="Q4042">
        <v>2013</v>
      </c>
      <c r="T4042" t="s">
        <v>36</v>
      </c>
      <c r="U4042" t="s">
        <v>37</v>
      </c>
      <c r="V4042" t="s">
        <v>16483</v>
      </c>
    </row>
    <row r="4043" spans="2:27" x14ac:dyDescent="0.35">
      <c r="B4043">
        <v>4193</v>
      </c>
      <c r="C4043" t="s">
        <v>14034</v>
      </c>
      <c r="D4043" t="s">
        <v>16484</v>
      </c>
      <c r="E4043" t="s">
        <v>16485</v>
      </c>
      <c r="F4043" t="s">
        <v>7</v>
      </c>
      <c r="H4043" t="s">
        <v>14037</v>
      </c>
      <c r="K4043" t="s">
        <v>265</v>
      </c>
      <c r="L4043" t="s">
        <v>44</v>
      </c>
      <c r="M4043" t="s">
        <v>551</v>
      </c>
      <c r="N4043" t="s">
        <v>36</v>
      </c>
      <c r="P4043" t="s">
        <v>47</v>
      </c>
      <c r="Q4043">
        <v>2014</v>
      </c>
      <c r="U4043" t="s">
        <v>1521</v>
      </c>
      <c r="V4043" t="s">
        <v>16486</v>
      </c>
    </row>
    <row r="4044" spans="2:27" x14ac:dyDescent="0.35">
      <c r="B4044">
        <v>4194</v>
      </c>
      <c r="C4044" t="s">
        <v>13210</v>
      </c>
      <c r="D4044" t="s">
        <v>16487</v>
      </c>
      <c r="E4044" t="s">
        <v>16488</v>
      </c>
      <c r="F4044" t="s">
        <v>7</v>
      </c>
      <c r="H4044" t="s">
        <v>13213</v>
      </c>
      <c r="K4044" t="s">
        <v>16489</v>
      </c>
      <c r="L4044" t="s">
        <v>75</v>
      </c>
      <c r="M4044" t="s">
        <v>16490</v>
      </c>
      <c r="N4044" t="s">
        <v>53</v>
      </c>
      <c r="P4044" t="s">
        <v>47</v>
      </c>
      <c r="Q4044">
        <v>2014</v>
      </c>
      <c r="T4044" t="s">
        <v>36</v>
      </c>
      <c r="U4044" t="s">
        <v>37</v>
      </c>
      <c r="V4044" t="s">
        <v>16491</v>
      </c>
    </row>
    <row r="4045" spans="2:27" ht="29" x14ac:dyDescent="0.35">
      <c r="B4045">
        <v>4195</v>
      </c>
      <c r="C4045" t="s">
        <v>13453</v>
      </c>
      <c r="D4045" s="1" t="s">
        <v>16492</v>
      </c>
      <c r="E4045" t="s">
        <v>16493</v>
      </c>
      <c r="F4045" t="s">
        <v>7</v>
      </c>
      <c r="H4045" t="s">
        <v>13456</v>
      </c>
      <c r="K4045" t="s">
        <v>265</v>
      </c>
      <c r="L4045" t="s">
        <v>44</v>
      </c>
      <c r="M4045" t="s">
        <v>551</v>
      </c>
      <c r="N4045" t="s">
        <v>36</v>
      </c>
      <c r="P4045" t="s">
        <v>47</v>
      </c>
      <c r="Q4045">
        <v>2012</v>
      </c>
      <c r="U4045" t="s">
        <v>1521</v>
      </c>
      <c r="V4045" t="s">
        <v>16494</v>
      </c>
    </row>
    <row r="4046" spans="2:27" x14ac:dyDescent="0.35">
      <c r="B4046">
        <v>4196</v>
      </c>
      <c r="C4046" t="s">
        <v>14147</v>
      </c>
      <c r="D4046" t="s">
        <v>16495</v>
      </c>
      <c r="E4046" t="s">
        <v>16496</v>
      </c>
      <c r="F4046" t="s">
        <v>7</v>
      </c>
      <c r="H4046" t="s">
        <v>14150</v>
      </c>
      <c r="K4046" t="s">
        <v>699</v>
      </c>
      <c r="L4046" t="s">
        <v>32</v>
      </c>
      <c r="M4046" t="s">
        <v>551</v>
      </c>
      <c r="N4046" t="s">
        <v>473</v>
      </c>
      <c r="P4046" t="s">
        <v>47</v>
      </c>
      <c r="Q4046">
        <v>2010</v>
      </c>
      <c r="U4046" t="s">
        <v>37</v>
      </c>
      <c r="V4046" t="s">
        <v>16497</v>
      </c>
    </row>
    <row r="4047" spans="2:27" ht="29" x14ac:dyDescent="0.35">
      <c r="B4047">
        <v>4197</v>
      </c>
      <c r="C4047" t="s">
        <v>13453</v>
      </c>
      <c r="D4047" s="1" t="s">
        <v>16498</v>
      </c>
      <c r="E4047" t="s">
        <v>16499</v>
      </c>
      <c r="F4047" t="s">
        <v>7</v>
      </c>
      <c r="H4047" t="s">
        <v>13456</v>
      </c>
      <c r="K4047" t="s">
        <v>16466</v>
      </c>
      <c r="L4047" t="s">
        <v>32</v>
      </c>
      <c r="M4047" t="s">
        <v>551</v>
      </c>
      <c r="N4047" t="s">
        <v>34</v>
      </c>
      <c r="P4047" t="s">
        <v>47</v>
      </c>
      <c r="Q4047">
        <v>2014</v>
      </c>
      <c r="U4047" t="s">
        <v>37</v>
      </c>
      <c r="V4047" t="s">
        <v>16500</v>
      </c>
    </row>
    <row r="4048" spans="2:27" x14ac:dyDescent="0.35">
      <c r="B4048">
        <v>4198</v>
      </c>
      <c r="C4048" t="s">
        <v>13453</v>
      </c>
      <c r="D4048" s="1" t="s">
        <v>16501</v>
      </c>
      <c r="E4048" t="s">
        <v>16502</v>
      </c>
      <c r="F4048" t="s">
        <v>7</v>
      </c>
      <c r="H4048" t="s">
        <v>13456</v>
      </c>
      <c r="K4048" t="s">
        <v>16503</v>
      </c>
      <c r="L4048" t="s">
        <v>44</v>
      </c>
      <c r="M4048" t="s">
        <v>16504</v>
      </c>
      <c r="N4048" t="s">
        <v>16505</v>
      </c>
      <c r="P4048" t="s">
        <v>47</v>
      </c>
      <c r="Q4048">
        <v>2018</v>
      </c>
      <c r="T4048" t="s">
        <v>36</v>
      </c>
      <c r="U4048" t="s">
        <v>37</v>
      </c>
      <c r="V4048" t="s">
        <v>16506</v>
      </c>
    </row>
    <row r="4049" spans="2:22" ht="29" x14ac:dyDescent="0.35">
      <c r="B4049">
        <v>4199</v>
      </c>
      <c r="C4049" t="s">
        <v>13453</v>
      </c>
      <c r="D4049" s="1" t="s">
        <v>16507</v>
      </c>
      <c r="E4049" t="s">
        <v>16508</v>
      </c>
      <c r="F4049" t="s">
        <v>7</v>
      </c>
      <c r="H4049" t="s">
        <v>13456</v>
      </c>
      <c r="K4049" t="s">
        <v>123</v>
      </c>
      <c r="L4049" t="s">
        <v>44</v>
      </c>
      <c r="M4049" t="s">
        <v>16509</v>
      </c>
      <c r="N4049" t="s">
        <v>14552</v>
      </c>
      <c r="P4049" t="s">
        <v>47</v>
      </c>
      <c r="Q4049">
        <v>2018</v>
      </c>
      <c r="T4049" t="s">
        <v>36</v>
      </c>
      <c r="U4049" t="s">
        <v>365</v>
      </c>
      <c r="V4049" t="s">
        <v>16510</v>
      </c>
    </row>
    <row r="4050" spans="2:22" x14ac:dyDescent="0.35">
      <c r="B4050">
        <v>4200</v>
      </c>
      <c r="C4050" t="s">
        <v>13210</v>
      </c>
      <c r="D4050" t="s">
        <v>16511</v>
      </c>
      <c r="E4050" t="s">
        <v>16512</v>
      </c>
      <c r="F4050" t="s">
        <v>7</v>
      </c>
      <c r="H4050" t="s">
        <v>13213</v>
      </c>
      <c r="K4050" t="s">
        <v>265</v>
      </c>
      <c r="L4050" t="s">
        <v>44</v>
      </c>
      <c r="M4050" t="s">
        <v>16513</v>
      </c>
      <c r="N4050" t="s">
        <v>14552</v>
      </c>
      <c r="P4050" t="s">
        <v>47</v>
      </c>
      <c r="Q4050">
        <v>2011</v>
      </c>
      <c r="U4050" t="s">
        <v>37</v>
      </c>
      <c r="V4050" t="s">
        <v>16514</v>
      </c>
    </row>
    <row r="4051" spans="2:22" x14ac:dyDescent="0.35">
      <c r="B4051">
        <v>4201</v>
      </c>
      <c r="C4051" t="s">
        <v>13210</v>
      </c>
      <c r="D4051" t="s">
        <v>16515</v>
      </c>
      <c r="E4051" t="s">
        <v>16516</v>
      </c>
      <c r="F4051" t="s">
        <v>7</v>
      </c>
      <c r="H4051" t="s">
        <v>13213</v>
      </c>
      <c r="K4051" t="s">
        <v>265</v>
      </c>
      <c r="L4051" t="s">
        <v>44</v>
      </c>
      <c r="M4051" t="s">
        <v>551</v>
      </c>
      <c r="N4051" t="s">
        <v>36</v>
      </c>
      <c r="P4051" t="s">
        <v>47</v>
      </c>
      <c r="Q4051">
        <v>2013</v>
      </c>
      <c r="U4051" t="s">
        <v>1521</v>
      </c>
      <c r="V4051" t="s">
        <v>16517</v>
      </c>
    </row>
    <row r="4052" spans="2:22" x14ac:dyDescent="0.35">
      <c r="B4052">
        <v>4202</v>
      </c>
      <c r="C4052" t="s">
        <v>14284</v>
      </c>
      <c r="D4052" t="s">
        <v>16518</v>
      </c>
      <c r="E4052" t="s">
        <v>16519</v>
      </c>
      <c r="F4052" t="s">
        <v>7</v>
      </c>
      <c r="H4052" t="s">
        <v>14287</v>
      </c>
      <c r="K4052" t="s">
        <v>16520</v>
      </c>
      <c r="L4052" t="s">
        <v>1649</v>
      </c>
      <c r="M4052" t="s">
        <v>16521</v>
      </c>
      <c r="N4052" t="s">
        <v>532</v>
      </c>
      <c r="P4052" t="s">
        <v>47</v>
      </c>
      <c r="Q4052">
        <v>2014</v>
      </c>
      <c r="R4052">
        <v>2017</v>
      </c>
      <c r="T4052" t="s">
        <v>36</v>
      </c>
      <c r="U4052" t="s">
        <v>37</v>
      </c>
      <c r="V4052" t="s">
        <v>16522</v>
      </c>
    </row>
    <row r="4053" spans="2:22" x14ac:dyDescent="0.35">
      <c r="B4053">
        <v>4203</v>
      </c>
      <c r="C4053" t="s">
        <v>16196</v>
      </c>
      <c r="D4053" t="s">
        <v>16523</v>
      </c>
      <c r="E4053" t="s">
        <v>16524</v>
      </c>
      <c r="F4053" t="s">
        <v>7</v>
      </c>
      <c r="H4053" t="s">
        <v>16198</v>
      </c>
      <c r="K4053" t="s">
        <v>265</v>
      </c>
      <c r="L4053" t="s">
        <v>44</v>
      </c>
      <c r="M4053" t="s">
        <v>551</v>
      </c>
      <c r="N4053" t="s">
        <v>36</v>
      </c>
      <c r="P4053" t="s">
        <v>47</v>
      </c>
      <c r="Q4053">
        <v>2003</v>
      </c>
      <c r="U4053" t="s">
        <v>1521</v>
      </c>
      <c r="V4053" t="s">
        <v>16525</v>
      </c>
    </row>
    <row r="4054" spans="2:22" x14ac:dyDescent="0.35">
      <c r="B4054">
        <v>4204</v>
      </c>
      <c r="C4054" t="s">
        <v>14013</v>
      </c>
      <c r="D4054" t="s">
        <v>16526</v>
      </c>
      <c r="E4054" t="s">
        <v>16527</v>
      </c>
      <c r="F4054" t="s">
        <v>7</v>
      </c>
      <c r="H4054" t="s">
        <v>14016</v>
      </c>
      <c r="K4054" t="s">
        <v>16528</v>
      </c>
      <c r="L4054" t="s">
        <v>44</v>
      </c>
      <c r="M4054" t="s">
        <v>16529</v>
      </c>
      <c r="N4054" t="s">
        <v>473</v>
      </c>
      <c r="P4054" t="s">
        <v>47</v>
      </c>
      <c r="Q4054">
        <v>2004</v>
      </c>
      <c r="T4054" t="s">
        <v>36</v>
      </c>
      <c r="U4054" t="s">
        <v>37</v>
      </c>
      <c r="V4054" t="s">
        <v>16530</v>
      </c>
    </row>
    <row r="4055" spans="2:22" x14ac:dyDescent="0.35">
      <c r="B4055">
        <v>4205</v>
      </c>
      <c r="C4055" t="s">
        <v>14013</v>
      </c>
      <c r="D4055" t="s">
        <v>16531</v>
      </c>
      <c r="E4055" t="s">
        <v>16532</v>
      </c>
      <c r="F4055" t="s">
        <v>7</v>
      </c>
      <c r="H4055" t="s">
        <v>14016</v>
      </c>
      <c r="K4055" t="s">
        <v>16533</v>
      </c>
      <c r="L4055" t="s">
        <v>32</v>
      </c>
      <c r="M4055" t="s">
        <v>16534</v>
      </c>
      <c r="N4055" t="s">
        <v>473</v>
      </c>
      <c r="P4055" t="s">
        <v>47</v>
      </c>
      <c r="Q4055">
        <v>2006</v>
      </c>
      <c r="T4055" t="s">
        <v>36</v>
      </c>
      <c r="U4055" t="s">
        <v>37</v>
      </c>
      <c r="V4055" t="s">
        <v>16535</v>
      </c>
    </row>
    <row r="4056" spans="2:22" x14ac:dyDescent="0.35">
      <c r="B4056">
        <v>4206</v>
      </c>
      <c r="C4056" t="s">
        <v>15978</v>
      </c>
      <c r="D4056" t="s">
        <v>16536</v>
      </c>
      <c r="E4056" t="s">
        <v>16537</v>
      </c>
      <c r="F4056" t="s">
        <v>7</v>
      </c>
      <c r="H4056" t="s">
        <v>15980</v>
      </c>
      <c r="K4056" t="s">
        <v>442</v>
      </c>
      <c r="L4056" t="s">
        <v>44</v>
      </c>
      <c r="M4056" t="s">
        <v>16538</v>
      </c>
      <c r="N4056" t="s">
        <v>134</v>
      </c>
      <c r="P4056" t="s">
        <v>47</v>
      </c>
      <c r="Q4056">
        <v>2008</v>
      </c>
      <c r="T4056" t="s">
        <v>36</v>
      </c>
      <c r="U4056" t="s">
        <v>37</v>
      </c>
      <c r="V4056" t="s">
        <v>16539</v>
      </c>
    </row>
    <row r="4057" spans="2:22" x14ac:dyDescent="0.35">
      <c r="B4057">
        <v>4207</v>
      </c>
      <c r="C4057" t="s">
        <v>14008</v>
      </c>
      <c r="D4057" t="s">
        <v>16540</v>
      </c>
      <c r="E4057" t="s">
        <v>16541</v>
      </c>
      <c r="F4057" t="s">
        <v>7</v>
      </c>
      <c r="H4057" t="s">
        <v>14011</v>
      </c>
      <c r="K4057" t="s">
        <v>928</v>
      </c>
      <c r="L4057" t="s">
        <v>96</v>
      </c>
      <c r="M4057" t="s">
        <v>551</v>
      </c>
      <c r="N4057" t="s">
        <v>63</v>
      </c>
      <c r="P4057" t="s">
        <v>47</v>
      </c>
      <c r="Q4057">
        <v>2010</v>
      </c>
      <c r="U4057" t="s">
        <v>37</v>
      </c>
      <c r="V4057" t="s">
        <v>16542</v>
      </c>
    </row>
    <row r="4058" spans="2:22" x14ac:dyDescent="0.35">
      <c r="B4058">
        <v>4208</v>
      </c>
      <c r="C4058" t="s">
        <v>14284</v>
      </c>
      <c r="D4058" t="s">
        <v>16543</v>
      </c>
      <c r="E4058" t="s">
        <v>16544</v>
      </c>
      <c r="F4058" t="s">
        <v>7</v>
      </c>
      <c r="H4058" t="s">
        <v>14287</v>
      </c>
      <c r="K4058" t="s">
        <v>16368</v>
      </c>
      <c r="L4058" t="s">
        <v>32</v>
      </c>
      <c r="M4058" t="s">
        <v>16545</v>
      </c>
      <c r="N4058" t="s">
        <v>34</v>
      </c>
      <c r="P4058" t="s">
        <v>47</v>
      </c>
      <c r="Q4058">
        <v>2018</v>
      </c>
      <c r="R4058">
        <v>2018</v>
      </c>
      <c r="T4058" t="s">
        <v>36</v>
      </c>
      <c r="U4058" t="s">
        <v>37</v>
      </c>
      <c r="V4058" t="s">
        <v>16546</v>
      </c>
    </row>
    <row r="4059" spans="2:22" x14ac:dyDescent="0.35">
      <c r="B4059">
        <v>4209</v>
      </c>
      <c r="C4059" t="s">
        <v>13210</v>
      </c>
      <c r="D4059" t="s">
        <v>16547</v>
      </c>
      <c r="E4059" t="s">
        <v>16548</v>
      </c>
      <c r="F4059" t="s">
        <v>7</v>
      </c>
      <c r="H4059" t="s">
        <v>13213</v>
      </c>
      <c r="K4059" t="s">
        <v>503</v>
      </c>
      <c r="L4059" t="s">
        <v>32</v>
      </c>
      <c r="M4059" t="s">
        <v>16549</v>
      </c>
      <c r="N4059" t="s">
        <v>34</v>
      </c>
      <c r="P4059" t="s">
        <v>54</v>
      </c>
      <c r="Q4059">
        <v>2001</v>
      </c>
      <c r="T4059" t="s">
        <v>36</v>
      </c>
      <c r="U4059" t="s">
        <v>37</v>
      </c>
      <c r="V4059" t="s">
        <v>16550</v>
      </c>
    </row>
    <row r="4060" spans="2:22" x14ac:dyDescent="0.35">
      <c r="B4060">
        <v>4210</v>
      </c>
      <c r="C4060" t="s">
        <v>13210</v>
      </c>
      <c r="D4060" t="s">
        <v>16551</v>
      </c>
      <c r="E4060" t="s">
        <v>16552</v>
      </c>
      <c r="F4060" t="s">
        <v>7</v>
      </c>
      <c r="H4060" t="s">
        <v>13213</v>
      </c>
      <c r="K4060" t="s">
        <v>16553</v>
      </c>
      <c r="L4060" t="s">
        <v>32</v>
      </c>
      <c r="M4060" t="s">
        <v>551</v>
      </c>
      <c r="N4060" t="s">
        <v>34</v>
      </c>
      <c r="P4060" t="s">
        <v>47</v>
      </c>
      <c r="Q4060">
        <v>2013</v>
      </c>
      <c r="U4060" t="s">
        <v>37</v>
      </c>
      <c r="V4060" t="s">
        <v>16554</v>
      </c>
    </row>
    <row r="4061" spans="2:22" x14ac:dyDescent="0.35">
      <c r="B4061">
        <v>4211</v>
      </c>
      <c r="C4061" t="s">
        <v>13170</v>
      </c>
      <c r="D4061" t="s">
        <v>16555</v>
      </c>
      <c r="E4061" t="s">
        <v>16556</v>
      </c>
      <c r="F4061" t="s">
        <v>7</v>
      </c>
      <c r="H4061" t="s">
        <v>13173</v>
      </c>
      <c r="K4061" t="s">
        <v>16557</v>
      </c>
      <c r="L4061" t="s">
        <v>317</v>
      </c>
      <c r="M4061" t="s">
        <v>551</v>
      </c>
      <c r="N4061" t="s">
        <v>140</v>
      </c>
      <c r="P4061" t="s">
        <v>47</v>
      </c>
      <c r="Q4061">
        <v>2005</v>
      </c>
      <c r="U4061" t="s">
        <v>37</v>
      </c>
      <c r="V4061" t="s">
        <v>16558</v>
      </c>
    </row>
    <row r="4062" spans="2:22" x14ac:dyDescent="0.35">
      <c r="B4062">
        <v>4212</v>
      </c>
      <c r="C4062" t="s">
        <v>16418</v>
      </c>
      <c r="D4062" t="s">
        <v>16559</v>
      </c>
      <c r="E4062" t="s">
        <v>16560</v>
      </c>
      <c r="F4062" t="s">
        <v>7</v>
      </c>
      <c r="H4062" t="s">
        <v>16421</v>
      </c>
      <c r="K4062" t="s">
        <v>16561</v>
      </c>
      <c r="L4062" t="s">
        <v>16562</v>
      </c>
      <c r="M4062" t="s">
        <v>551</v>
      </c>
      <c r="N4062" t="s">
        <v>14552</v>
      </c>
      <c r="P4062" t="s">
        <v>47</v>
      </c>
      <c r="Q4062">
        <v>2004</v>
      </c>
      <c r="U4062" t="s">
        <v>37</v>
      </c>
      <c r="V4062" t="s">
        <v>16563</v>
      </c>
    </row>
    <row r="4063" spans="2:22" x14ac:dyDescent="0.35">
      <c r="B4063">
        <v>4213</v>
      </c>
      <c r="C4063" t="s">
        <v>13210</v>
      </c>
      <c r="D4063" t="s">
        <v>16564</v>
      </c>
      <c r="E4063" t="s">
        <v>16565</v>
      </c>
      <c r="F4063" t="s">
        <v>7</v>
      </c>
      <c r="H4063" t="s">
        <v>13213</v>
      </c>
      <c r="K4063" t="s">
        <v>928</v>
      </c>
      <c r="L4063" t="s">
        <v>919</v>
      </c>
      <c r="M4063" t="s">
        <v>16566</v>
      </c>
      <c r="N4063" t="s">
        <v>16567</v>
      </c>
      <c r="P4063" t="s">
        <v>47</v>
      </c>
      <c r="Q4063">
        <v>1998</v>
      </c>
      <c r="U4063" t="s">
        <v>37</v>
      </c>
      <c r="V4063" t="s">
        <v>16568</v>
      </c>
    </row>
    <row r="4064" spans="2:22" x14ac:dyDescent="0.35">
      <c r="B4064">
        <v>4214</v>
      </c>
      <c r="C4064" t="s">
        <v>13210</v>
      </c>
      <c r="D4064" t="s">
        <v>16569</v>
      </c>
      <c r="E4064" t="s">
        <v>16570</v>
      </c>
      <c r="F4064" t="s">
        <v>7</v>
      </c>
      <c r="H4064" t="s">
        <v>13213</v>
      </c>
      <c r="K4064" t="s">
        <v>16571</v>
      </c>
      <c r="L4064" t="s">
        <v>895</v>
      </c>
      <c r="M4064" t="s">
        <v>551</v>
      </c>
      <c r="N4064" t="s">
        <v>117</v>
      </c>
      <c r="P4064" t="s">
        <v>47</v>
      </c>
      <c r="Q4064">
        <v>2007</v>
      </c>
      <c r="U4064" t="s">
        <v>37</v>
      </c>
      <c r="V4064" t="s">
        <v>16572</v>
      </c>
    </row>
    <row r="4065" spans="2:27" x14ac:dyDescent="0.35">
      <c r="B4065">
        <v>4215</v>
      </c>
      <c r="C4065" t="s">
        <v>16418</v>
      </c>
      <c r="D4065" t="s">
        <v>16573</v>
      </c>
      <c r="E4065" t="s">
        <v>16574</v>
      </c>
      <c r="F4065" t="s">
        <v>7</v>
      </c>
      <c r="H4065" t="s">
        <v>16421</v>
      </c>
      <c r="K4065" t="s">
        <v>15401</v>
      </c>
      <c r="L4065" t="s">
        <v>895</v>
      </c>
      <c r="M4065" t="s">
        <v>551</v>
      </c>
      <c r="N4065" t="s">
        <v>98</v>
      </c>
      <c r="P4065" t="s">
        <v>47</v>
      </c>
      <c r="Q4065">
        <v>2005</v>
      </c>
      <c r="U4065" t="s">
        <v>37</v>
      </c>
      <c r="V4065" t="s">
        <v>16575</v>
      </c>
    </row>
    <row r="4066" spans="2:27" x14ac:dyDescent="0.35">
      <c r="B4066">
        <v>4216</v>
      </c>
      <c r="C4066" t="s">
        <v>16418</v>
      </c>
      <c r="D4066" t="s">
        <v>16576</v>
      </c>
      <c r="E4066" t="s">
        <v>16577</v>
      </c>
      <c r="F4066" t="s">
        <v>7</v>
      </c>
      <c r="H4066" t="s">
        <v>16421</v>
      </c>
      <c r="K4066" t="s">
        <v>7292</v>
      </c>
      <c r="L4066" t="s">
        <v>75</v>
      </c>
      <c r="M4066" t="s">
        <v>551</v>
      </c>
      <c r="N4066" t="s">
        <v>53</v>
      </c>
      <c r="P4066" t="s">
        <v>47</v>
      </c>
      <c r="Q4066">
        <v>2008</v>
      </c>
      <c r="U4066" t="s">
        <v>37</v>
      </c>
      <c r="V4066" t="s">
        <v>16578</v>
      </c>
    </row>
    <row r="4067" spans="2:27" x14ac:dyDescent="0.35">
      <c r="B4067">
        <v>4217</v>
      </c>
      <c r="C4067" t="s">
        <v>16418</v>
      </c>
      <c r="D4067" t="s">
        <v>16579</v>
      </c>
      <c r="E4067" t="s">
        <v>16580</v>
      </c>
      <c r="F4067" t="s">
        <v>7</v>
      </c>
      <c r="H4067" t="s">
        <v>16421</v>
      </c>
      <c r="K4067" t="s">
        <v>16581</v>
      </c>
      <c r="L4067" t="s">
        <v>895</v>
      </c>
      <c r="M4067" t="s">
        <v>551</v>
      </c>
      <c r="N4067" t="s">
        <v>117</v>
      </c>
      <c r="P4067" t="s">
        <v>47</v>
      </c>
      <c r="Q4067">
        <v>2010</v>
      </c>
      <c r="U4067" t="s">
        <v>37</v>
      </c>
      <c r="V4067" t="s">
        <v>16582</v>
      </c>
    </row>
    <row r="4068" spans="2:27" x14ac:dyDescent="0.35">
      <c r="B4068">
        <v>4218</v>
      </c>
      <c r="C4068" t="s">
        <v>16418</v>
      </c>
      <c r="D4068" t="s">
        <v>16583</v>
      </c>
      <c r="E4068" t="s">
        <v>16584</v>
      </c>
      <c r="F4068" t="s">
        <v>7</v>
      </c>
      <c r="H4068" t="s">
        <v>16421</v>
      </c>
      <c r="K4068" t="s">
        <v>16585</v>
      </c>
      <c r="L4068" t="s">
        <v>421</v>
      </c>
      <c r="M4068" t="s">
        <v>16586</v>
      </c>
      <c r="N4068" t="s">
        <v>34</v>
      </c>
      <c r="P4068" t="s">
        <v>54</v>
      </c>
      <c r="Q4068">
        <v>2010</v>
      </c>
      <c r="S4068">
        <f>2020</f>
        <v>2020</v>
      </c>
      <c r="T4068" t="s">
        <v>36</v>
      </c>
      <c r="U4068" t="s">
        <v>37</v>
      </c>
      <c r="V4068" t="s">
        <v>16587</v>
      </c>
      <c r="W4068" t="s">
        <v>16588</v>
      </c>
      <c r="X4068" t="s">
        <v>395</v>
      </c>
      <c r="Y4068">
        <v>20</v>
      </c>
      <c r="AA4068">
        <v>2020</v>
      </c>
    </row>
    <row r="4069" spans="2:27" x14ac:dyDescent="0.35">
      <c r="B4069">
        <v>4219</v>
      </c>
      <c r="C4069" t="s">
        <v>16418</v>
      </c>
      <c r="D4069" t="s">
        <v>16589</v>
      </c>
      <c r="E4069" t="s">
        <v>16590</v>
      </c>
      <c r="F4069" t="s">
        <v>7</v>
      </c>
      <c r="H4069" t="s">
        <v>16421</v>
      </c>
      <c r="K4069" t="s">
        <v>16591</v>
      </c>
      <c r="L4069" t="s">
        <v>9037</v>
      </c>
      <c r="M4069" t="s">
        <v>551</v>
      </c>
      <c r="N4069" t="s">
        <v>53</v>
      </c>
      <c r="P4069" t="s">
        <v>54</v>
      </c>
      <c r="Q4069">
        <v>2010</v>
      </c>
      <c r="S4069">
        <v>2020</v>
      </c>
      <c r="U4069" t="s">
        <v>37</v>
      </c>
      <c r="V4069" t="s">
        <v>16592</v>
      </c>
    </row>
    <row r="4070" spans="2:27" x14ac:dyDescent="0.35">
      <c r="B4070">
        <v>4220</v>
      </c>
      <c r="C4070" t="s">
        <v>16418</v>
      </c>
      <c r="D4070" t="s">
        <v>16593</v>
      </c>
      <c r="E4070" t="s">
        <v>16594</v>
      </c>
      <c r="F4070" t="s">
        <v>7</v>
      </c>
      <c r="H4070" t="s">
        <v>16421</v>
      </c>
      <c r="K4070" t="s">
        <v>16595</v>
      </c>
      <c r="L4070" t="s">
        <v>44</v>
      </c>
      <c r="M4070" t="s">
        <v>551</v>
      </c>
      <c r="N4070" t="s">
        <v>2102</v>
      </c>
      <c r="P4070" t="s">
        <v>47</v>
      </c>
      <c r="Q4070">
        <v>2010</v>
      </c>
      <c r="U4070" t="s">
        <v>37</v>
      </c>
      <c r="V4070" t="s">
        <v>16596</v>
      </c>
    </row>
    <row r="4071" spans="2:27" x14ac:dyDescent="0.35">
      <c r="B4071">
        <v>4221</v>
      </c>
      <c r="C4071" t="s">
        <v>16418</v>
      </c>
      <c r="D4071" t="s">
        <v>16597</v>
      </c>
      <c r="E4071" t="s">
        <v>16598</v>
      </c>
      <c r="F4071" t="s">
        <v>7</v>
      </c>
      <c r="H4071" t="s">
        <v>16421</v>
      </c>
      <c r="K4071" t="s">
        <v>265</v>
      </c>
      <c r="L4071" t="s">
        <v>317</v>
      </c>
      <c r="M4071" t="s">
        <v>551</v>
      </c>
      <c r="N4071" t="s">
        <v>36</v>
      </c>
      <c r="P4071" t="s">
        <v>47</v>
      </c>
      <c r="Q4071">
        <v>2011</v>
      </c>
      <c r="U4071" t="s">
        <v>37</v>
      </c>
      <c r="V4071" t="s">
        <v>16599</v>
      </c>
    </row>
    <row r="4072" spans="2:27" x14ac:dyDescent="0.35">
      <c r="B4072">
        <v>4222</v>
      </c>
      <c r="C4072" t="s">
        <v>14147</v>
      </c>
      <c r="D4072" t="s">
        <v>16600</v>
      </c>
      <c r="E4072" t="s">
        <v>16601</v>
      </c>
      <c r="F4072" t="s">
        <v>7</v>
      </c>
      <c r="H4072" t="s">
        <v>14150</v>
      </c>
      <c r="K4072" t="s">
        <v>16602</v>
      </c>
      <c r="L4072" t="s">
        <v>9037</v>
      </c>
      <c r="M4072" t="s">
        <v>16603</v>
      </c>
      <c r="N4072" t="s">
        <v>53</v>
      </c>
      <c r="P4072" t="s">
        <v>47</v>
      </c>
      <c r="Q4072">
        <v>2011</v>
      </c>
      <c r="T4072" t="s">
        <v>36</v>
      </c>
      <c r="U4072" t="s">
        <v>37</v>
      </c>
      <c r="V4072" t="s">
        <v>16604</v>
      </c>
    </row>
    <row r="4073" spans="2:27" x14ac:dyDescent="0.35">
      <c r="B4073">
        <v>4223</v>
      </c>
      <c r="C4073" t="s">
        <v>13170</v>
      </c>
      <c r="D4073" t="s">
        <v>16605</v>
      </c>
      <c r="E4073" t="s">
        <v>16606</v>
      </c>
      <c r="F4073" t="s">
        <v>7</v>
      </c>
      <c r="H4073" t="s">
        <v>13173</v>
      </c>
      <c r="K4073" t="s">
        <v>16607</v>
      </c>
      <c r="L4073" t="s">
        <v>32</v>
      </c>
      <c r="M4073" t="s">
        <v>551</v>
      </c>
      <c r="N4073" t="s">
        <v>34</v>
      </c>
      <c r="P4073" t="s">
        <v>47</v>
      </c>
      <c r="Q4073">
        <v>2003</v>
      </c>
      <c r="U4073" t="s">
        <v>37</v>
      </c>
      <c r="V4073" t="s">
        <v>16608</v>
      </c>
    </row>
    <row r="4074" spans="2:27" x14ac:dyDescent="0.35">
      <c r="B4074">
        <v>4224</v>
      </c>
      <c r="C4074" t="s">
        <v>14023</v>
      </c>
      <c r="D4074" t="s">
        <v>16609</v>
      </c>
      <c r="E4074" t="s">
        <v>16610</v>
      </c>
      <c r="F4074" t="s">
        <v>7</v>
      </c>
      <c r="H4074" t="s">
        <v>14026</v>
      </c>
      <c r="K4074" t="s">
        <v>2679</v>
      </c>
      <c r="L4074" t="s">
        <v>8091</v>
      </c>
      <c r="M4074" t="s">
        <v>16611</v>
      </c>
      <c r="N4074" t="s">
        <v>34</v>
      </c>
      <c r="P4074" t="s">
        <v>47</v>
      </c>
      <c r="Q4074">
        <v>2007</v>
      </c>
      <c r="S4074">
        <f>2025</f>
        <v>2025</v>
      </c>
      <c r="T4074" t="s">
        <v>36</v>
      </c>
      <c r="U4074" t="s">
        <v>320</v>
      </c>
      <c r="V4074" t="s">
        <v>16612</v>
      </c>
    </row>
    <row r="4075" spans="2:27" x14ac:dyDescent="0.35">
      <c r="B4075">
        <v>4225</v>
      </c>
      <c r="C4075" t="s">
        <v>14147</v>
      </c>
      <c r="D4075" t="s">
        <v>16613</v>
      </c>
      <c r="E4075" t="s">
        <v>16614</v>
      </c>
      <c r="F4075" t="s">
        <v>7</v>
      </c>
      <c r="H4075" t="s">
        <v>14150</v>
      </c>
      <c r="K4075" t="s">
        <v>699</v>
      </c>
      <c r="L4075" t="s">
        <v>32</v>
      </c>
      <c r="M4075" t="s">
        <v>551</v>
      </c>
      <c r="N4075" t="s">
        <v>34</v>
      </c>
      <c r="P4075" t="s">
        <v>47</v>
      </c>
      <c r="Q4075">
        <v>2010</v>
      </c>
      <c r="U4075" t="s">
        <v>37</v>
      </c>
      <c r="V4075" t="s">
        <v>16615</v>
      </c>
    </row>
    <row r="4076" spans="2:27" x14ac:dyDescent="0.35">
      <c r="B4076">
        <v>4226</v>
      </c>
      <c r="C4076" t="s">
        <v>13170</v>
      </c>
      <c r="D4076" t="s">
        <v>16616</v>
      </c>
      <c r="E4076" t="s">
        <v>16617</v>
      </c>
      <c r="F4076" t="s">
        <v>7</v>
      </c>
      <c r="H4076" t="s">
        <v>13173</v>
      </c>
      <c r="K4076" t="s">
        <v>9597</v>
      </c>
      <c r="L4076" t="s">
        <v>32</v>
      </c>
      <c r="M4076" t="s">
        <v>551</v>
      </c>
      <c r="N4076" t="s">
        <v>34</v>
      </c>
      <c r="P4076" t="s">
        <v>35</v>
      </c>
      <c r="Q4076">
        <v>1997</v>
      </c>
      <c r="U4076" t="s">
        <v>37</v>
      </c>
      <c r="V4076" t="s">
        <v>16618</v>
      </c>
    </row>
    <row r="4077" spans="2:27" ht="29" x14ac:dyDescent="0.35">
      <c r="B4077">
        <v>4227</v>
      </c>
      <c r="C4077" t="s">
        <v>13453</v>
      </c>
      <c r="D4077" s="1" t="s">
        <v>16619</v>
      </c>
      <c r="E4077" t="s">
        <v>16620</v>
      </c>
      <c r="F4077" t="s">
        <v>7</v>
      </c>
      <c r="H4077" t="s">
        <v>13456</v>
      </c>
      <c r="K4077" t="s">
        <v>265</v>
      </c>
      <c r="L4077" t="s">
        <v>32</v>
      </c>
      <c r="M4077" t="s">
        <v>551</v>
      </c>
      <c r="N4077" t="s">
        <v>473</v>
      </c>
      <c r="P4077" t="s">
        <v>47</v>
      </c>
      <c r="Q4077">
        <v>2001</v>
      </c>
      <c r="U4077" t="s">
        <v>37</v>
      </c>
      <c r="V4077" t="s">
        <v>16621</v>
      </c>
    </row>
    <row r="4078" spans="2:27" x14ac:dyDescent="0.35">
      <c r="B4078">
        <v>4228</v>
      </c>
      <c r="C4078" t="s">
        <v>13170</v>
      </c>
      <c r="D4078" t="s">
        <v>16622</v>
      </c>
      <c r="E4078" t="s">
        <v>16623</v>
      </c>
      <c r="F4078" t="s">
        <v>7</v>
      </c>
      <c r="H4078" t="s">
        <v>13173</v>
      </c>
      <c r="K4078" t="s">
        <v>16624</v>
      </c>
      <c r="L4078" t="s">
        <v>966</v>
      </c>
      <c r="M4078" t="s">
        <v>551</v>
      </c>
      <c r="N4078" t="s">
        <v>675</v>
      </c>
      <c r="P4078" t="s">
        <v>47</v>
      </c>
      <c r="Q4078">
        <v>1994</v>
      </c>
      <c r="U4078" t="s">
        <v>37</v>
      </c>
      <c r="V4078" t="s">
        <v>16625</v>
      </c>
    </row>
    <row r="4079" spans="2:27" x14ac:dyDescent="0.35">
      <c r="B4079">
        <v>4229</v>
      </c>
      <c r="C4079" t="s">
        <v>13453</v>
      </c>
      <c r="D4079" s="1" t="s">
        <v>16626</v>
      </c>
      <c r="E4079" t="s">
        <v>16627</v>
      </c>
      <c r="F4079" t="s">
        <v>7</v>
      </c>
      <c r="H4079" t="s">
        <v>13456</v>
      </c>
      <c r="K4079" t="s">
        <v>16628</v>
      </c>
      <c r="L4079" t="s">
        <v>32</v>
      </c>
      <c r="M4079" t="s">
        <v>16629</v>
      </c>
      <c r="N4079" t="s">
        <v>34</v>
      </c>
      <c r="P4079" t="s">
        <v>47</v>
      </c>
      <c r="Q4079">
        <v>2002</v>
      </c>
      <c r="U4079" t="s">
        <v>37</v>
      </c>
      <c r="V4079" t="s">
        <v>16630</v>
      </c>
    </row>
    <row r="4080" spans="2:27" x14ac:dyDescent="0.35">
      <c r="B4080">
        <v>4230</v>
      </c>
      <c r="C4080" t="s">
        <v>13210</v>
      </c>
      <c r="D4080" t="s">
        <v>16631</v>
      </c>
      <c r="E4080" t="s">
        <v>16632</v>
      </c>
      <c r="F4080" t="s">
        <v>7</v>
      </c>
      <c r="H4080" t="s">
        <v>13213</v>
      </c>
      <c r="K4080" t="s">
        <v>16633</v>
      </c>
      <c r="L4080" t="s">
        <v>16634</v>
      </c>
      <c r="M4080" t="s">
        <v>551</v>
      </c>
      <c r="N4080" t="s">
        <v>473</v>
      </c>
      <c r="P4080" t="s">
        <v>47</v>
      </c>
      <c r="Q4080">
        <v>2013</v>
      </c>
      <c r="U4080" t="s">
        <v>37</v>
      </c>
      <c r="V4080" t="s">
        <v>16635</v>
      </c>
    </row>
    <row r="4081" spans="2:22" x14ac:dyDescent="0.35">
      <c r="B4081">
        <v>4231</v>
      </c>
      <c r="C4081" t="s">
        <v>13210</v>
      </c>
      <c r="D4081" t="s">
        <v>16636</v>
      </c>
      <c r="E4081" t="s">
        <v>16637</v>
      </c>
      <c r="F4081" t="s">
        <v>7</v>
      </c>
      <c r="H4081" t="s">
        <v>13213</v>
      </c>
      <c r="K4081" t="s">
        <v>123</v>
      </c>
      <c r="L4081" t="s">
        <v>44</v>
      </c>
      <c r="M4081" t="s">
        <v>16638</v>
      </c>
      <c r="N4081" t="s">
        <v>473</v>
      </c>
      <c r="P4081" t="s">
        <v>47</v>
      </c>
      <c r="Q4081">
        <v>2018</v>
      </c>
      <c r="T4081" t="s">
        <v>36</v>
      </c>
      <c r="U4081" t="s">
        <v>37</v>
      </c>
      <c r="V4081" t="s">
        <v>16639</v>
      </c>
    </row>
    <row r="4082" spans="2:22" x14ac:dyDescent="0.35">
      <c r="B4082">
        <v>4232</v>
      </c>
      <c r="C4082" t="s">
        <v>13520</v>
      </c>
      <c r="D4082" t="s">
        <v>16640</v>
      </c>
      <c r="E4082" t="s">
        <v>16641</v>
      </c>
      <c r="F4082" t="s">
        <v>7</v>
      </c>
      <c r="H4082" t="s">
        <v>13523</v>
      </c>
      <c r="K4082" t="s">
        <v>16642</v>
      </c>
      <c r="L4082" t="s">
        <v>712</v>
      </c>
      <c r="M4082" t="s">
        <v>16643</v>
      </c>
      <c r="N4082" t="s">
        <v>63</v>
      </c>
      <c r="P4082" t="s">
        <v>47</v>
      </c>
      <c r="Q4082">
        <v>2016</v>
      </c>
      <c r="R4082">
        <v>2016</v>
      </c>
      <c r="T4082" t="s">
        <v>36</v>
      </c>
      <c r="U4082" t="s">
        <v>37</v>
      </c>
      <c r="V4082" t="s">
        <v>16644</v>
      </c>
    </row>
    <row r="4083" spans="2:22" x14ac:dyDescent="0.35">
      <c r="B4083">
        <v>4233</v>
      </c>
      <c r="C4083" t="s">
        <v>15048</v>
      </c>
      <c r="D4083" t="s">
        <v>16645</v>
      </c>
      <c r="E4083" t="s">
        <v>16646</v>
      </c>
      <c r="F4083" t="s">
        <v>7</v>
      </c>
      <c r="H4083" t="s">
        <v>15051</v>
      </c>
      <c r="K4083" t="s">
        <v>16647</v>
      </c>
      <c r="L4083" t="s">
        <v>32</v>
      </c>
      <c r="M4083" t="s">
        <v>551</v>
      </c>
      <c r="N4083" t="s">
        <v>473</v>
      </c>
      <c r="P4083" t="s">
        <v>47</v>
      </c>
      <c r="Q4083">
        <v>1999</v>
      </c>
      <c r="U4083" t="s">
        <v>37</v>
      </c>
      <c r="V4083" t="s">
        <v>16648</v>
      </c>
    </row>
    <row r="4084" spans="2:22" x14ac:dyDescent="0.35">
      <c r="B4084">
        <v>4234</v>
      </c>
      <c r="C4084" t="s">
        <v>16418</v>
      </c>
      <c r="D4084" t="s">
        <v>16649</v>
      </c>
      <c r="E4084" t="s">
        <v>16650</v>
      </c>
      <c r="F4084" t="s">
        <v>7</v>
      </c>
      <c r="H4084" t="s">
        <v>16421</v>
      </c>
      <c r="K4084" t="s">
        <v>2414</v>
      </c>
      <c r="L4084" t="s">
        <v>32</v>
      </c>
      <c r="M4084" t="s">
        <v>551</v>
      </c>
      <c r="N4084" t="s">
        <v>34</v>
      </c>
      <c r="P4084" t="s">
        <v>47</v>
      </c>
      <c r="Q4084">
        <v>2006</v>
      </c>
      <c r="U4084" t="s">
        <v>37</v>
      </c>
      <c r="V4084" t="s">
        <v>16651</v>
      </c>
    </row>
    <row r="4085" spans="2:22" x14ac:dyDescent="0.35">
      <c r="B4085">
        <v>4235</v>
      </c>
      <c r="C4085" t="s">
        <v>14233</v>
      </c>
      <c r="D4085" t="s">
        <v>16652</v>
      </c>
      <c r="E4085" t="s">
        <v>16653</v>
      </c>
      <c r="F4085" t="s">
        <v>7</v>
      </c>
      <c r="H4085" t="s">
        <v>14236</v>
      </c>
      <c r="K4085" t="s">
        <v>1375</v>
      </c>
      <c r="L4085" t="s">
        <v>44</v>
      </c>
      <c r="M4085" t="s">
        <v>551</v>
      </c>
      <c r="N4085" t="s">
        <v>134</v>
      </c>
      <c r="P4085" t="s">
        <v>47</v>
      </c>
      <c r="Q4085">
        <v>1995</v>
      </c>
      <c r="U4085" t="s">
        <v>37</v>
      </c>
      <c r="V4085" t="s">
        <v>16654</v>
      </c>
    </row>
    <row r="4086" spans="2:22" x14ac:dyDescent="0.35">
      <c r="B4086">
        <v>4236</v>
      </c>
      <c r="C4086" t="s">
        <v>15074</v>
      </c>
      <c r="D4086" t="s">
        <v>16655</v>
      </c>
      <c r="E4086" t="s">
        <v>16656</v>
      </c>
      <c r="F4086" t="s">
        <v>7</v>
      </c>
      <c r="H4086" t="s">
        <v>15077</v>
      </c>
      <c r="K4086" t="s">
        <v>12034</v>
      </c>
      <c r="L4086" t="s">
        <v>317</v>
      </c>
      <c r="M4086" t="s">
        <v>551</v>
      </c>
      <c r="N4086" t="s">
        <v>53</v>
      </c>
      <c r="P4086" t="s">
        <v>47</v>
      </c>
      <c r="Q4086">
        <v>2012</v>
      </c>
      <c r="U4086" t="s">
        <v>37</v>
      </c>
      <c r="V4086" t="s">
        <v>16657</v>
      </c>
    </row>
    <row r="4087" spans="2:22" x14ac:dyDescent="0.35">
      <c r="B4087">
        <v>4237</v>
      </c>
      <c r="C4087" t="s">
        <v>15048</v>
      </c>
      <c r="D4087" t="s">
        <v>16658</v>
      </c>
      <c r="E4087" t="s">
        <v>16659</v>
      </c>
      <c r="F4087" t="s">
        <v>7</v>
      </c>
      <c r="H4087" t="s">
        <v>15051</v>
      </c>
      <c r="K4087" t="s">
        <v>265</v>
      </c>
      <c r="L4087" t="s">
        <v>32</v>
      </c>
      <c r="M4087" t="s">
        <v>551</v>
      </c>
      <c r="N4087" t="s">
        <v>34</v>
      </c>
      <c r="P4087" t="s">
        <v>47</v>
      </c>
      <c r="Q4087">
        <v>2004</v>
      </c>
      <c r="U4087" t="s">
        <v>37</v>
      </c>
      <c r="V4087" t="s">
        <v>16660</v>
      </c>
    </row>
    <row r="4088" spans="2:22" x14ac:dyDescent="0.35">
      <c r="B4088">
        <v>4238</v>
      </c>
      <c r="C4088" t="s">
        <v>15048</v>
      </c>
      <c r="D4088" t="s">
        <v>16661</v>
      </c>
      <c r="E4088" t="s">
        <v>16662</v>
      </c>
      <c r="F4088" t="s">
        <v>7</v>
      </c>
      <c r="H4088" t="s">
        <v>15051</v>
      </c>
      <c r="K4088" t="s">
        <v>265</v>
      </c>
      <c r="L4088" t="s">
        <v>44</v>
      </c>
      <c r="M4088" t="s">
        <v>551</v>
      </c>
      <c r="N4088" t="s">
        <v>36</v>
      </c>
      <c r="P4088" t="s">
        <v>47</v>
      </c>
      <c r="Q4088">
        <v>2004</v>
      </c>
      <c r="U4088" t="s">
        <v>1521</v>
      </c>
      <c r="V4088" t="s">
        <v>16663</v>
      </c>
    </row>
    <row r="4089" spans="2:22" x14ac:dyDescent="0.35">
      <c r="B4089">
        <v>4239</v>
      </c>
      <c r="C4089" t="s">
        <v>16009</v>
      </c>
      <c r="D4089" t="s">
        <v>16664</v>
      </c>
      <c r="E4089" t="s">
        <v>16665</v>
      </c>
      <c r="F4089" t="s">
        <v>7</v>
      </c>
      <c r="H4089" t="s">
        <v>16011</v>
      </c>
      <c r="K4089" t="s">
        <v>123</v>
      </c>
      <c r="L4089" t="s">
        <v>32</v>
      </c>
      <c r="M4089" t="s">
        <v>16666</v>
      </c>
      <c r="N4089" t="s">
        <v>34</v>
      </c>
      <c r="P4089" t="s">
        <v>47</v>
      </c>
      <c r="Q4089">
        <v>2009</v>
      </c>
      <c r="T4089" t="s">
        <v>36</v>
      </c>
      <c r="U4089" t="s">
        <v>37</v>
      </c>
      <c r="V4089" t="s">
        <v>16667</v>
      </c>
    </row>
    <row r="4090" spans="2:22" x14ac:dyDescent="0.35">
      <c r="B4090">
        <v>4240</v>
      </c>
      <c r="C4090" t="s">
        <v>14069</v>
      </c>
      <c r="D4090" t="s">
        <v>16668</v>
      </c>
      <c r="E4090" t="s">
        <v>16669</v>
      </c>
      <c r="F4090" t="s">
        <v>7</v>
      </c>
      <c r="H4090" t="s">
        <v>14072</v>
      </c>
      <c r="K4090" t="s">
        <v>265</v>
      </c>
      <c r="L4090" t="s">
        <v>543</v>
      </c>
      <c r="M4090" t="s">
        <v>551</v>
      </c>
      <c r="N4090" t="s">
        <v>532</v>
      </c>
      <c r="P4090" t="s">
        <v>47</v>
      </c>
      <c r="Q4090">
        <v>2011</v>
      </c>
      <c r="U4090" t="s">
        <v>37</v>
      </c>
      <c r="V4090" t="s">
        <v>16670</v>
      </c>
    </row>
    <row r="4091" spans="2:22" x14ac:dyDescent="0.35">
      <c r="B4091">
        <v>4241</v>
      </c>
      <c r="C4091" t="s">
        <v>14069</v>
      </c>
      <c r="D4091" t="s">
        <v>16671</v>
      </c>
      <c r="E4091" t="s">
        <v>16672</v>
      </c>
      <c r="F4091" t="s">
        <v>7</v>
      </c>
      <c r="H4091" t="s">
        <v>14072</v>
      </c>
      <c r="K4091" t="s">
        <v>265</v>
      </c>
      <c r="L4091" t="s">
        <v>543</v>
      </c>
      <c r="M4091" t="s">
        <v>551</v>
      </c>
      <c r="N4091" t="s">
        <v>532</v>
      </c>
      <c r="P4091" t="s">
        <v>47</v>
      </c>
      <c r="Q4091">
        <v>2014</v>
      </c>
      <c r="U4091" t="s">
        <v>37</v>
      </c>
      <c r="V4091" t="s">
        <v>16673</v>
      </c>
    </row>
    <row r="4092" spans="2:22" x14ac:dyDescent="0.35">
      <c r="B4092">
        <v>4242</v>
      </c>
      <c r="C4092" t="s">
        <v>14069</v>
      </c>
      <c r="D4092" t="s">
        <v>16674</v>
      </c>
      <c r="E4092" t="s">
        <v>16675</v>
      </c>
      <c r="F4092" t="s">
        <v>7</v>
      </c>
      <c r="H4092" t="s">
        <v>14072</v>
      </c>
      <c r="K4092" t="s">
        <v>265</v>
      </c>
      <c r="L4092" t="s">
        <v>317</v>
      </c>
      <c r="M4092" t="s">
        <v>551</v>
      </c>
      <c r="N4092" t="s">
        <v>36</v>
      </c>
      <c r="P4092" t="s">
        <v>47</v>
      </c>
      <c r="Q4092">
        <v>2014</v>
      </c>
      <c r="U4092" t="s">
        <v>37</v>
      </c>
      <c r="V4092" t="s">
        <v>16676</v>
      </c>
    </row>
    <row r="4093" spans="2:22" x14ac:dyDescent="0.35">
      <c r="B4093">
        <v>4243</v>
      </c>
      <c r="C4093" t="s">
        <v>15244</v>
      </c>
      <c r="D4093" t="s">
        <v>16677</v>
      </c>
      <c r="E4093" t="s">
        <v>16678</v>
      </c>
      <c r="F4093" t="s">
        <v>7</v>
      </c>
      <c r="H4093" t="s">
        <v>15247</v>
      </c>
      <c r="K4093" t="s">
        <v>699</v>
      </c>
      <c r="L4093" t="s">
        <v>44</v>
      </c>
      <c r="M4093" t="s">
        <v>551</v>
      </c>
      <c r="N4093" t="s">
        <v>2102</v>
      </c>
      <c r="P4093" t="s">
        <v>47</v>
      </c>
      <c r="Q4093">
        <v>2012</v>
      </c>
      <c r="U4093" t="s">
        <v>37</v>
      </c>
      <c r="V4093" t="s">
        <v>16679</v>
      </c>
    </row>
    <row r="4094" spans="2:22" x14ac:dyDescent="0.35">
      <c r="B4094">
        <v>4244</v>
      </c>
      <c r="C4094" t="s">
        <v>13477</v>
      </c>
      <c r="D4094" t="s">
        <v>16680</v>
      </c>
      <c r="E4094" t="s">
        <v>16681</v>
      </c>
      <c r="F4094" t="s">
        <v>7</v>
      </c>
      <c r="H4094" t="s">
        <v>13480</v>
      </c>
      <c r="K4094" t="s">
        <v>928</v>
      </c>
      <c r="L4094" t="s">
        <v>795</v>
      </c>
      <c r="M4094" t="s">
        <v>16682</v>
      </c>
      <c r="N4094" t="s">
        <v>63</v>
      </c>
      <c r="P4094" t="s">
        <v>47</v>
      </c>
      <c r="Q4094">
        <v>2007</v>
      </c>
      <c r="T4094" t="s">
        <v>36</v>
      </c>
      <c r="U4094" t="s">
        <v>37</v>
      </c>
      <c r="V4094" t="s">
        <v>16683</v>
      </c>
    </row>
    <row r="4095" spans="2:22" x14ac:dyDescent="0.35">
      <c r="B4095">
        <v>4245</v>
      </c>
      <c r="C4095" t="s">
        <v>13477</v>
      </c>
      <c r="D4095" t="s">
        <v>16684</v>
      </c>
      <c r="E4095" t="s">
        <v>16685</v>
      </c>
      <c r="F4095" t="s">
        <v>7</v>
      </c>
      <c r="H4095" t="s">
        <v>13480</v>
      </c>
      <c r="K4095" t="s">
        <v>123</v>
      </c>
      <c r="L4095" t="s">
        <v>32</v>
      </c>
      <c r="M4095" t="s">
        <v>16686</v>
      </c>
      <c r="N4095" t="s">
        <v>34</v>
      </c>
      <c r="O4095">
        <v>0</v>
      </c>
      <c r="P4095" t="s">
        <v>47</v>
      </c>
      <c r="Q4095">
        <v>2009</v>
      </c>
      <c r="T4095" t="s">
        <v>36</v>
      </c>
      <c r="U4095" t="s">
        <v>37</v>
      </c>
      <c r="V4095" t="s">
        <v>16687</v>
      </c>
    </row>
    <row r="4096" spans="2:22" x14ac:dyDescent="0.35">
      <c r="B4096">
        <v>4246</v>
      </c>
      <c r="C4096" t="s">
        <v>13477</v>
      </c>
      <c r="D4096" t="s">
        <v>16688</v>
      </c>
      <c r="E4096" t="s">
        <v>16689</v>
      </c>
      <c r="F4096" t="s">
        <v>7</v>
      </c>
      <c r="H4096" t="s">
        <v>13480</v>
      </c>
      <c r="K4096" t="s">
        <v>123</v>
      </c>
      <c r="L4096" t="s">
        <v>44</v>
      </c>
      <c r="M4096" t="s">
        <v>16690</v>
      </c>
      <c r="N4096" t="s">
        <v>53</v>
      </c>
      <c r="P4096" t="s">
        <v>47</v>
      </c>
      <c r="Q4096">
        <v>2009</v>
      </c>
      <c r="T4096" t="s">
        <v>36</v>
      </c>
      <c r="U4096" t="s">
        <v>37</v>
      </c>
      <c r="V4096" t="s">
        <v>16691</v>
      </c>
    </row>
    <row r="4097" spans="2:22" x14ac:dyDescent="0.35">
      <c r="B4097">
        <v>4247</v>
      </c>
      <c r="C4097" t="s">
        <v>14284</v>
      </c>
      <c r="D4097" t="s">
        <v>16692</v>
      </c>
      <c r="E4097" t="s">
        <v>16693</v>
      </c>
      <c r="F4097" t="s">
        <v>7</v>
      </c>
      <c r="H4097" t="s">
        <v>14287</v>
      </c>
      <c r="K4097" t="s">
        <v>16397</v>
      </c>
      <c r="L4097" t="s">
        <v>32</v>
      </c>
      <c r="M4097" t="s">
        <v>551</v>
      </c>
      <c r="N4097" t="s">
        <v>34</v>
      </c>
      <c r="P4097" t="s">
        <v>47</v>
      </c>
      <c r="Q4097">
        <v>2013</v>
      </c>
      <c r="U4097" t="s">
        <v>37</v>
      </c>
      <c r="V4097" t="s">
        <v>16694</v>
      </c>
    </row>
    <row r="4098" spans="2:22" x14ac:dyDescent="0.35">
      <c r="B4098">
        <v>4248</v>
      </c>
      <c r="C4098" t="s">
        <v>14284</v>
      </c>
      <c r="D4098" t="s">
        <v>16695</v>
      </c>
      <c r="E4098" t="s">
        <v>16696</v>
      </c>
      <c r="F4098" t="s">
        <v>7</v>
      </c>
      <c r="H4098" t="s">
        <v>14287</v>
      </c>
      <c r="K4098" t="s">
        <v>15055</v>
      </c>
      <c r="L4098" t="s">
        <v>32</v>
      </c>
      <c r="M4098" t="s">
        <v>551</v>
      </c>
      <c r="N4098" t="s">
        <v>34</v>
      </c>
      <c r="P4098" t="s">
        <v>47</v>
      </c>
      <c r="Q4098">
        <v>2004</v>
      </c>
      <c r="U4098" t="s">
        <v>37</v>
      </c>
      <c r="V4098" t="s">
        <v>16697</v>
      </c>
    </row>
    <row r="4099" spans="2:22" x14ac:dyDescent="0.35">
      <c r="B4099">
        <v>4249</v>
      </c>
      <c r="C4099" t="s">
        <v>14284</v>
      </c>
      <c r="D4099" t="s">
        <v>16698</v>
      </c>
      <c r="E4099" t="s">
        <v>16699</v>
      </c>
      <c r="F4099" t="s">
        <v>7</v>
      </c>
      <c r="H4099" t="s">
        <v>14287</v>
      </c>
      <c r="K4099" t="s">
        <v>2406</v>
      </c>
      <c r="L4099" t="s">
        <v>32</v>
      </c>
      <c r="M4099" t="s">
        <v>16700</v>
      </c>
      <c r="N4099" t="s">
        <v>34</v>
      </c>
      <c r="P4099" t="s">
        <v>47</v>
      </c>
      <c r="Q4099">
        <v>2008</v>
      </c>
      <c r="T4099" t="s">
        <v>36</v>
      </c>
      <c r="U4099" t="s">
        <v>320</v>
      </c>
      <c r="V4099" t="s">
        <v>16701</v>
      </c>
    </row>
    <row r="4100" spans="2:22" x14ac:dyDescent="0.35">
      <c r="B4100">
        <v>4250</v>
      </c>
      <c r="C4100" t="s">
        <v>14284</v>
      </c>
      <c r="D4100" t="s">
        <v>16702</v>
      </c>
      <c r="E4100" t="s">
        <v>16703</v>
      </c>
      <c r="F4100" t="s">
        <v>7</v>
      </c>
      <c r="H4100" t="s">
        <v>14287</v>
      </c>
      <c r="K4100" t="s">
        <v>3178</v>
      </c>
      <c r="L4100" t="s">
        <v>32</v>
      </c>
      <c r="M4100" t="s">
        <v>551</v>
      </c>
      <c r="N4100" t="s">
        <v>34</v>
      </c>
      <c r="P4100" t="s">
        <v>47</v>
      </c>
      <c r="Q4100">
        <v>2010</v>
      </c>
      <c r="U4100" t="s">
        <v>37</v>
      </c>
      <c r="V4100" t="s">
        <v>16704</v>
      </c>
    </row>
    <row r="4101" spans="2:22" x14ac:dyDescent="0.35">
      <c r="B4101">
        <v>4251</v>
      </c>
      <c r="C4101" t="s">
        <v>14013</v>
      </c>
      <c r="D4101" t="s">
        <v>16705</v>
      </c>
      <c r="E4101" t="s">
        <v>16706</v>
      </c>
      <c r="F4101" t="s">
        <v>7</v>
      </c>
      <c r="H4101" t="s">
        <v>14016</v>
      </c>
      <c r="K4101" t="s">
        <v>6982</v>
      </c>
      <c r="L4101" t="s">
        <v>182</v>
      </c>
      <c r="M4101" t="s">
        <v>16707</v>
      </c>
      <c r="N4101" t="s">
        <v>53</v>
      </c>
      <c r="P4101" t="s">
        <v>47</v>
      </c>
      <c r="Q4101">
        <v>2009</v>
      </c>
      <c r="T4101" t="s">
        <v>36</v>
      </c>
      <c r="U4101" t="s">
        <v>37</v>
      </c>
      <c r="V4101" t="s">
        <v>16708</v>
      </c>
    </row>
    <row r="4102" spans="2:22" x14ac:dyDescent="0.35">
      <c r="B4102">
        <v>4252</v>
      </c>
      <c r="C4102" t="s">
        <v>14013</v>
      </c>
      <c r="D4102" t="s">
        <v>16709</v>
      </c>
      <c r="E4102" t="s">
        <v>16710</v>
      </c>
      <c r="F4102" t="s">
        <v>7</v>
      </c>
      <c r="H4102" t="s">
        <v>14016</v>
      </c>
      <c r="K4102" t="s">
        <v>16711</v>
      </c>
      <c r="L4102" t="s">
        <v>32</v>
      </c>
      <c r="M4102" t="s">
        <v>16712</v>
      </c>
      <c r="N4102" t="s">
        <v>34</v>
      </c>
      <c r="P4102" t="s">
        <v>47</v>
      </c>
      <c r="Q4102">
        <v>2009</v>
      </c>
      <c r="T4102" t="s">
        <v>36</v>
      </c>
      <c r="U4102" t="s">
        <v>37</v>
      </c>
      <c r="V4102" t="s">
        <v>16713</v>
      </c>
    </row>
    <row r="4103" spans="2:22" x14ac:dyDescent="0.35">
      <c r="B4103">
        <v>4253</v>
      </c>
      <c r="C4103" t="s">
        <v>14284</v>
      </c>
      <c r="D4103" t="s">
        <v>16714</v>
      </c>
      <c r="E4103" t="s">
        <v>16715</v>
      </c>
      <c r="F4103" t="s">
        <v>7</v>
      </c>
      <c r="H4103" t="s">
        <v>14287</v>
      </c>
      <c r="K4103" t="s">
        <v>16716</v>
      </c>
      <c r="L4103" t="s">
        <v>32</v>
      </c>
      <c r="M4103" t="s">
        <v>16717</v>
      </c>
      <c r="N4103" t="s">
        <v>34</v>
      </c>
      <c r="P4103" t="s">
        <v>47</v>
      </c>
      <c r="Q4103">
        <v>2018</v>
      </c>
      <c r="R4103">
        <v>2018</v>
      </c>
      <c r="T4103" t="s">
        <v>36</v>
      </c>
      <c r="U4103" t="s">
        <v>37</v>
      </c>
      <c r="V4103" t="s">
        <v>16718</v>
      </c>
    </row>
    <row r="4104" spans="2:22" x14ac:dyDescent="0.35">
      <c r="B4104">
        <v>4255</v>
      </c>
      <c r="C4104" t="s">
        <v>14284</v>
      </c>
      <c r="D4104" t="s">
        <v>16719</v>
      </c>
      <c r="E4104" t="s">
        <v>16720</v>
      </c>
      <c r="F4104" t="s">
        <v>7</v>
      </c>
      <c r="H4104" t="s">
        <v>14287</v>
      </c>
      <c r="K4104" t="s">
        <v>2414</v>
      </c>
      <c r="L4104" t="s">
        <v>32</v>
      </c>
      <c r="M4104" t="s">
        <v>551</v>
      </c>
      <c r="N4104" t="s">
        <v>34</v>
      </c>
      <c r="P4104" t="s">
        <v>47</v>
      </c>
      <c r="Q4104">
        <v>2012</v>
      </c>
      <c r="U4104" t="s">
        <v>37</v>
      </c>
      <c r="V4104" t="s">
        <v>16721</v>
      </c>
    </row>
    <row r="4105" spans="2:22" x14ac:dyDescent="0.35">
      <c r="B4105">
        <v>4256</v>
      </c>
      <c r="C4105" t="s">
        <v>16722</v>
      </c>
      <c r="D4105" t="s">
        <v>16723</v>
      </c>
      <c r="E4105" t="s">
        <v>16724</v>
      </c>
      <c r="F4105" t="s">
        <v>7</v>
      </c>
      <c r="H4105" t="s">
        <v>16725</v>
      </c>
      <c r="K4105" t="s">
        <v>265</v>
      </c>
      <c r="L4105" t="s">
        <v>44</v>
      </c>
      <c r="M4105" t="s">
        <v>551</v>
      </c>
      <c r="N4105" t="s">
        <v>36</v>
      </c>
      <c r="P4105" t="s">
        <v>47</v>
      </c>
      <c r="Q4105">
        <v>2013</v>
      </c>
      <c r="U4105" t="s">
        <v>1521</v>
      </c>
      <c r="V4105" t="s">
        <v>16726</v>
      </c>
    </row>
    <row r="4106" spans="2:22" x14ac:dyDescent="0.35">
      <c r="B4106">
        <v>4257</v>
      </c>
      <c r="C4106" t="s">
        <v>16727</v>
      </c>
      <c r="D4106" t="s">
        <v>16728</v>
      </c>
      <c r="E4106" t="s">
        <v>16729</v>
      </c>
      <c r="F4106" t="s">
        <v>7</v>
      </c>
      <c r="H4106" t="s">
        <v>16730</v>
      </c>
      <c r="K4106" t="s">
        <v>16731</v>
      </c>
      <c r="L4106" t="s">
        <v>44</v>
      </c>
      <c r="M4106" t="s">
        <v>16732</v>
      </c>
      <c r="N4106" t="s">
        <v>473</v>
      </c>
      <c r="P4106" t="s">
        <v>47</v>
      </c>
      <c r="Q4106">
        <v>2009</v>
      </c>
      <c r="T4106" t="s">
        <v>36</v>
      </c>
      <c r="U4106" t="s">
        <v>37</v>
      </c>
      <c r="V4106" t="s">
        <v>16733</v>
      </c>
    </row>
    <row r="4107" spans="2:22" x14ac:dyDescent="0.35">
      <c r="B4107">
        <v>4258</v>
      </c>
      <c r="C4107" t="s">
        <v>16727</v>
      </c>
      <c r="D4107" t="s">
        <v>16734</v>
      </c>
      <c r="E4107" t="s">
        <v>16735</v>
      </c>
      <c r="F4107" t="s">
        <v>7</v>
      </c>
      <c r="H4107" t="s">
        <v>16730</v>
      </c>
      <c r="K4107" t="s">
        <v>16736</v>
      </c>
      <c r="L4107" t="s">
        <v>32</v>
      </c>
      <c r="M4107" t="s">
        <v>16737</v>
      </c>
      <c r="N4107" t="s">
        <v>473</v>
      </c>
      <c r="P4107" t="s">
        <v>47</v>
      </c>
      <c r="Q4107">
        <v>2010</v>
      </c>
      <c r="T4107" t="s">
        <v>36</v>
      </c>
      <c r="U4107" t="s">
        <v>37</v>
      </c>
      <c r="V4107" t="s">
        <v>16738</v>
      </c>
    </row>
    <row r="4108" spans="2:22" x14ac:dyDescent="0.35">
      <c r="B4108">
        <v>4259</v>
      </c>
      <c r="C4108" t="s">
        <v>16739</v>
      </c>
      <c r="D4108" t="s">
        <v>16740</v>
      </c>
      <c r="E4108" t="s">
        <v>16741</v>
      </c>
      <c r="F4108" t="s">
        <v>7</v>
      </c>
      <c r="H4108" t="s">
        <v>16742</v>
      </c>
      <c r="K4108" t="s">
        <v>2679</v>
      </c>
      <c r="L4108" t="s">
        <v>8091</v>
      </c>
      <c r="M4108" t="s">
        <v>16743</v>
      </c>
      <c r="N4108" t="s">
        <v>34</v>
      </c>
      <c r="P4108" t="s">
        <v>54</v>
      </c>
      <c r="Q4108">
        <v>2007</v>
      </c>
      <c r="S4108">
        <f>2020</f>
        <v>2020</v>
      </c>
      <c r="T4108" t="s">
        <v>36</v>
      </c>
      <c r="U4108" t="s">
        <v>37</v>
      </c>
      <c r="V4108" t="s">
        <v>16744</v>
      </c>
    </row>
    <row r="4109" spans="2:22" x14ac:dyDescent="0.35">
      <c r="B4109">
        <v>4260</v>
      </c>
      <c r="C4109" t="s">
        <v>13170</v>
      </c>
      <c r="D4109" t="s">
        <v>16745</v>
      </c>
      <c r="E4109" t="s">
        <v>16746</v>
      </c>
      <c r="F4109" t="s">
        <v>7</v>
      </c>
      <c r="H4109" t="s">
        <v>13173</v>
      </c>
      <c r="K4109" t="s">
        <v>699</v>
      </c>
      <c r="L4109" t="s">
        <v>44</v>
      </c>
      <c r="M4109" t="s">
        <v>16747</v>
      </c>
      <c r="N4109" t="s">
        <v>53</v>
      </c>
      <c r="P4109" t="s">
        <v>47</v>
      </c>
      <c r="Q4109">
        <v>2017</v>
      </c>
      <c r="T4109" t="s">
        <v>36</v>
      </c>
      <c r="U4109" t="s">
        <v>37</v>
      </c>
      <c r="V4109" t="s">
        <v>16748</v>
      </c>
    </row>
    <row r="4110" spans="2:22" x14ac:dyDescent="0.35">
      <c r="B4110">
        <v>4261</v>
      </c>
      <c r="C4110" t="s">
        <v>16727</v>
      </c>
      <c r="D4110" t="s">
        <v>16749</v>
      </c>
      <c r="E4110" t="s">
        <v>16750</v>
      </c>
      <c r="F4110" t="s">
        <v>7</v>
      </c>
      <c r="H4110" t="s">
        <v>16730</v>
      </c>
      <c r="K4110" t="s">
        <v>123</v>
      </c>
      <c r="L4110" t="s">
        <v>187</v>
      </c>
      <c r="M4110" t="s">
        <v>16751</v>
      </c>
      <c r="N4110" t="s">
        <v>532</v>
      </c>
      <c r="P4110" t="s">
        <v>47</v>
      </c>
      <c r="Q4110">
        <v>2018</v>
      </c>
      <c r="T4110" t="s">
        <v>36</v>
      </c>
      <c r="U4110" t="s">
        <v>2552</v>
      </c>
      <c r="V4110" t="s">
        <v>16752</v>
      </c>
    </row>
    <row r="4111" spans="2:22" x14ac:dyDescent="0.35">
      <c r="B4111">
        <v>4262</v>
      </c>
      <c r="C4111" t="s">
        <v>15074</v>
      </c>
      <c r="D4111" t="s">
        <v>16753</v>
      </c>
      <c r="E4111" t="s">
        <v>16754</v>
      </c>
      <c r="F4111" t="s">
        <v>7</v>
      </c>
      <c r="H4111" t="s">
        <v>15077</v>
      </c>
      <c r="K4111" t="s">
        <v>265</v>
      </c>
      <c r="L4111" t="s">
        <v>44</v>
      </c>
      <c r="M4111" t="s">
        <v>551</v>
      </c>
      <c r="N4111" t="s">
        <v>36</v>
      </c>
      <c r="P4111" t="s">
        <v>47</v>
      </c>
      <c r="Q4111">
        <v>2014</v>
      </c>
      <c r="U4111" t="s">
        <v>1521</v>
      </c>
      <c r="V4111" t="s">
        <v>16755</v>
      </c>
    </row>
    <row r="4112" spans="2:22" x14ac:dyDescent="0.35">
      <c r="B4112">
        <v>4263</v>
      </c>
      <c r="C4112" t="s">
        <v>16722</v>
      </c>
      <c r="D4112" t="s">
        <v>16756</v>
      </c>
      <c r="E4112" t="s">
        <v>16757</v>
      </c>
      <c r="F4112" t="s">
        <v>7</v>
      </c>
      <c r="H4112" t="s">
        <v>16725</v>
      </c>
      <c r="K4112" t="s">
        <v>14712</v>
      </c>
      <c r="L4112" t="s">
        <v>543</v>
      </c>
      <c r="M4112" t="s">
        <v>551</v>
      </c>
      <c r="N4112" t="s">
        <v>532</v>
      </c>
      <c r="P4112" t="s">
        <v>47</v>
      </c>
      <c r="Q4112">
        <v>2012</v>
      </c>
      <c r="U4112" t="s">
        <v>37</v>
      </c>
      <c r="V4112" t="s">
        <v>16758</v>
      </c>
    </row>
    <row r="4113" spans="2:22" x14ac:dyDescent="0.35">
      <c r="B4113">
        <v>4264</v>
      </c>
      <c r="C4113" t="s">
        <v>14137</v>
      </c>
      <c r="D4113" t="s">
        <v>16759</v>
      </c>
      <c r="E4113" t="s">
        <v>16760</v>
      </c>
      <c r="F4113" t="s">
        <v>7</v>
      </c>
      <c r="H4113" t="s">
        <v>14140</v>
      </c>
      <c r="K4113" t="s">
        <v>16761</v>
      </c>
      <c r="L4113" t="s">
        <v>32</v>
      </c>
      <c r="M4113" t="s">
        <v>16762</v>
      </c>
      <c r="N4113" t="s">
        <v>34</v>
      </c>
      <c r="P4113" t="s">
        <v>47</v>
      </c>
      <c r="Q4113">
        <v>2019</v>
      </c>
      <c r="T4113" t="s">
        <v>36</v>
      </c>
      <c r="U4113" t="s">
        <v>37</v>
      </c>
      <c r="V4113" t="s">
        <v>16763</v>
      </c>
    </row>
    <row r="4114" spans="2:22" x14ac:dyDescent="0.35">
      <c r="B4114">
        <v>4265</v>
      </c>
      <c r="C4114" t="s">
        <v>14641</v>
      </c>
      <c r="D4114" t="s">
        <v>16764</v>
      </c>
      <c r="E4114" t="s">
        <v>16765</v>
      </c>
      <c r="F4114" t="s">
        <v>7</v>
      </c>
      <c r="H4114" t="s">
        <v>14644</v>
      </c>
      <c r="K4114" t="s">
        <v>16766</v>
      </c>
      <c r="L4114" t="s">
        <v>3260</v>
      </c>
      <c r="M4114" t="s">
        <v>551</v>
      </c>
      <c r="N4114" t="s">
        <v>197</v>
      </c>
      <c r="P4114" t="s">
        <v>47</v>
      </c>
      <c r="Q4114">
        <v>1996</v>
      </c>
      <c r="U4114" t="s">
        <v>37</v>
      </c>
      <c r="V4114" t="s">
        <v>16767</v>
      </c>
    </row>
    <row r="4115" spans="2:22" x14ac:dyDescent="0.35">
      <c r="B4115">
        <v>4266</v>
      </c>
      <c r="C4115" t="s">
        <v>14641</v>
      </c>
      <c r="D4115" t="s">
        <v>16768</v>
      </c>
      <c r="E4115" t="s">
        <v>16769</v>
      </c>
      <c r="F4115" t="s">
        <v>7</v>
      </c>
      <c r="H4115" t="s">
        <v>14644</v>
      </c>
      <c r="K4115" t="s">
        <v>16770</v>
      </c>
      <c r="L4115" t="s">
        <v>9037</v>
      </c>
      <c r="M4115" t="s">
        <v>551</v>
      </c>
      <c r="N4115" t="s">
        <v>53</v>
      </c>
      <c r="P4115" t="s">
        <v>47</v>
      </c>
      <c r="Q4115">
        <v>2002</v>
      </c>
      <c r="U4115" t="s">
        <v>37</v>
      </c>
      <c r="V4115" t="s">
        <v>16771</v>
      </c>
    </row>
    <row r="4116" spans="2:22" x14ac:dyDescent="0.35">
      <c r="B4116">
        <v>4267</v>
      </c>
      <c r="C4116" t="s">
        <v>14641</v>
      </c>
      <c r="D4116" t="s">
        <v>16772</v>
      </c>
      <c r="E4116" t="s">
        <v>16773</v>
      </c>
      <c r="F4116" t="s">
        <v>7</v>
      </c>
      <c r="H4116" t="s">
        <v>14644</v>
      </c>
      <c r="K4116" t="s">
        <v>16774</v>
      </c>
      <c r="L4116" t="s">
        <v>32</v>
      </c>
      <c r="M4116" t="s">
        <v>551</v>
      </c>
      <c r="N4116" t="s">
        <v>34</v>
      </c>
      <c r="P4116" t="s">
        <v>47</v>
      </c>
      <c r="Q4116">
        <v>2010</v>
      </c>
      <c r="U4116" t="s">
        <v>37</v>
      </c>
      <c r="V4116" t="s">
        <v>16775</v>
      </c>
    </row>
    <row r="4117" spans="2:22" x14ac:dyDescent="0.35">
      <c r="B4117">
        <v>4268</v>
      </c>
      <c r="C4117" t="s">
        <v>14641</v>
      </c>
      <c r="D4117" t="s">
        <v>16776</v>
      </c>
      <c r="E4117" t="s">
        <v>16777</v>
      </c>
      <c r="F4117" t="s">
        <v>7</v>
      </c>
      <c r="H4117" t="s">
        <v>14644</v>
      </c>
      <c r="K4117" t="s">
        <v>609</v>
      </c>
      <c r="L4117" t="s">
        <v>1629</v>
      </c>
      <c r="M4117" t="s">
        <v>16778</v>
      </c>
      <c r="N4117" t="s">
        <v>53</v>
      </c>
      <c r="P4117" t="s">
        <v>47</v>
      </c>
      <c r="Q4117">
        <v>2013</v>
      </c>
      <c r="T4117" t="s">
        <v>36</v>
      </c>
      <c r="U4117" t="s">
        <v>37</v>
      </c>
      <c r="V4117" t="s">
        <v>16779</v>
      </c>
    </row>
    <row r="4118" spans="2:22" x14ac:dyDescent="0.35">
      <c r="B4118">
        <v>4269</v>
      </c>
      <c r="C4118" t="s">
        <v>14013</v>
      </c>
      <c r="D4118" t="s">
        <v>16780</v>
      </c>
      <c r="E4118" t="s">
        <v>16781</v>
      </c>
      <c r="F4118" t="s">
        <v>7</v>
      </c>
      <c r="H4118" t="s">
        <v>14016</v>
      </c>
      <c r="K4118" t="s">
        <v>1375</v>
      </c>
      <c r="L4118" t="s">
        <v>32</v>
      </c>
      <c r="M4118" t="s">
        <v>16782</v>
      </c>
      <c r="N4118" t="s">
        <v>34</v>
      </c>
      <c r="P4118" t="s">
        <v>47</v>
      </c>
      <c r="Q4118">
        <v>2015</v>
      </c>
      <c r="T4118" t="s">
        <v>36</v>
      </c>
      <c r="U4118" t="s">
        <v>37</v>
      </c>
      <c r="V4118" t="s">
        <v>16783</v>
      </c>
    </row>
    <row r="4119" spans="2:22" ht="43.5" x14ac:dyDescent="0.35">
      <c r="B4119">
        <v>4270</v>
      </c>
      <c r="C4119" t="s">
        <v>13402</v>
      </c>
      <c r="D4119" t="s">
        <v>16784</v>
      </c>
      <c r="E4119" t="s">
        <v>16785</v>
      </c>
      <c r="F4119" t="s">
        <v>7</v>
      </c>
      <c r="H4119" t="s">
        <v>13405</v>
      </c>
      <c r="K4119" t="s">
        <v>16786</v>
      </c>
      <c r="L4119" t="s">
        <v>32</v>
      </c>
      <c r="M4119" t="s">
        <v>16787</v>
      </c>
      <c r="N4119" t="s">
        <v>34</v>
      </c>
      <c r="P4119" t="s">
        <v>47</v>
      </c>
      <c r="Q4119">
        <v>2009</v>
      </c>
      <c r="S4119">
        <f>2024</f>
        <v>2024</v>
      </c>
      <c r="T4119" t="s">
        <v>36</v>
      </c>
      <c r="U4119" t="s">
        <v>37</v>
      </c>
      <c r="V4119" s="1" t="s">
        <v>16788</v>
      </c>
    </row>
    <row r="4120" spans="2:22" x14ac:dyDescent="0.35">
      <c r="B4120">
        <v>4271</v>
      </c>
      <c r="C4120" t="s">
        <v>14013</v>
      </c>
      <c r="D4120" t="s">
        <v>16789</v>
      </c>
      <c r="E4120" t="s">
        <v>16790</v>
      </c>
      <c r="F4120" t="s">
        <v>7</v>
      </c>
      <c r="H4120" t="s">
        <v>14016</v>
      </c>
      <c r="K4120" t="s">
        <v>123</v>
      </c>
      <c r="L4120" t="s">
        <v>32</v>
      </c>
      <c r="M4120" t="s">
        <v>16791</v>
      </c>
      <c r="N4120" t="s">
        <v>473</v>
      </c>
      <c r="P4120" t="s">
        <v>47</v>
      </c>
      <c r="Q4120">
        <v>2005</v>
      </c>
      <c r="T4120" t="s">
        <v>36</v>
      </c>
      <c r="U4120" t="s">
        <v>37</v>
      </c>
      <c r="V4120" t="s">
        <v>16792</v>
      </c>
    </row>
    <row r="4121" spans="2:22" x14ac:dyDescent="0.35">
      <c r="B4121">
        <v>4272</v>
      </c>
      <c r="C4121" t="s">
        <v>15410</v>
      </c>
      <c r="D4121" t="s">
        <v>16793</v>
      </c>
      <c r="E4121" t="s">
        <v>16794</v>
      </c>
      <c r="F4121" t="s">
        <v>7</v>
      </c>
      <c r="H4121" t="s">
        <v>15413</v>
      </c>
      <c r="K4121" t="s">
        <v>16647</v>
      </c>
      <c r="L4121" t="s">
        <v>317</v>
      </c>
      <c r="M4121" t="s">
        <v>551</v>
      </c>
      <c r="N4121" t="s">
        <v>53</v>
      </c>
      <c r="P4121" t="s">
        <v>47</v>
      </c>
      <c r="Q4121">
        <v>2002</v>
      </c>
      <c r="U4121" t="s">
        <v>37</v>
      </c>
      <c r="V4121" t="s">
        <v>16795</v>
      </c>
    </row>
    <row r="4122" spans="2:22" x14ac:dyDescent="0.35">
      <c r="B4122">
        <v>4273</v>
      </c>
      <c r="C4122" t="s">
        <v>15410</v>
      </c>
      <c r="D4122" t="s">
        <v>16796</v>
      </c>
      <c r="E4122" t="s">
        <v>16797</v>
      </c>
      <c r="F4122" t="s">
        <v>7</v>
      </c>
      <c r="H4122" t="s">
        <v>15413</v>
      </c>
      <c r="K4122" t="s">
        <v>7292</v>
      </c>
      <c r="L4122" t="s">
        <v>75</v>
      </c>
      <c r="M4122" t="s">
        <v>16798</v>
      </c>
      <c r="N4122" t="s">
        <v>53</v>
      </c>
      <c r="P4122" t="s">
        <v>47</v>
      </c>
      <c r="Q4122">
        <v>2011</v>
      </c>
      <c r="U4122" t="s">
        <v>37</v>
      </c>
      <c r="V4122" t="s">
        <v>16799</v>
      </c>
    </row>
    <row r="4123" spans="2:22" x14ac:dyDescent="0.35">
      <c r="B4123">
        <v>4274</v>
      </c>
      <c r="C4123" t="s">
        <v>15410</v>
      </c>
      <c r="D4123" t="s">
        <v>16800</v>
      </c>
      <c r="E4123" t="s">
        <v>16801</v>
      </c>
      <c r="F4123" t="s">
        <v>7</v>
      </c>
      <c r="H4123" t="s">
        <v>15413</v>
      </c>
      <c r="K4123" t="s">
        <v>7292</v>
      </c>
      <c r="L4123" t="s">
        <v>75</v>
      </c>
      <c r="M4123" t="s">
        <v>551</v>
      </c>
      <c r="N4123" t="s">
        <v>53</v>
      </c>
      <c r="P4123" t="s">
        <v>47</v>
      </c>
      <c r="Q4123">
        <v>2007</v>
      </c>
      <c r="U4123" t="s">
        <v>37</v>
      </c>
      <c r="V4123" t="s">
        <v>16802</v>
      </c>
    </row>
    <row r="4124" spans="2:22" x14ac:dyDescent="0.35">
      <c r="B4124">
        <v>4275</v>
      </c>
      <c r="C4124" t="s">
        <v>15410</v>
      </c>
      <c r="D4124" t="s">
        <v>16803</v>
      </c>
      <c r="E4124" t="s">
        <v>16804</v>
      </c>
      <c r="F4124" t="s">
        <v>7</v>
      </c>
      <c r="H4124" t="s">
        <v>15413</v>
      </c>
      <c r="K4124" t="s">
        <v>265</v>
      </c>
      <c r="L4124" t="s">
        <v>32</v>
      </c>
      <c r="M4124" t="s">
        <v>551</v>
      </c>
      <c r="N4124" t="s">
        <v>34</v>
      </c>
      <c r="P4124" t="s">
        <v>47</v>
      </c>
      <c r="Q4124">
        <v>2008</v>
      </c>
      <c r="U4124" t="s">
        <v>37</v>
      </c>
      <c r="V4124" t="s">
        <v>16805</v>
      </c>
    </row>
    <row r="4125" spans="2:22" x14ac:dyDescent="0.35">
      <c r="B4125">
        <v>4276</v>
      </c>
      <c r="C4125" t="s">
        <v>13520</v>
      </c>
      <c r="D4125" t="s">
        <v>16806</v>
      </c>
      <c r="E4125" t="s">
        <v>16807</v>
      </c>
      <c r="F4125" t="s">
        <v>7</v>
      </c>
      <c r="H4125" t="s">
        <v>13523</v>
      </c>
      <c r="K4125" t="s">
        <v>454</v>
      </c>
      <c r="L4125" t="s">
        <v>61</v>
      </c>
      <c r="M4125" t="s">
        <v>16808</v>
      </c>
      <c r="N4125" t="s">
        <v>117</v>
      </c>
      <c r="P4125" t="s">
        <v>47</v>
      </c>
      <c r="Q4125">
        <v>2018</v>
      </c>
      <c r="R4125">
        <v>2018</v>
      </c>
      <c r="T4125" t="s">
        <v>36</v>
      </c>
      <c r="U4125" t="s">
        <v>37</v>
      </c>
      <c r="V4125" t="s">
        <v>16809</v>
      </c>
    </row>
    <row r="4126" spans="2:22" x14ac:dyDescent="0.35">
      <c r="B4126">
        <v>4277</v>
      </c>
      <c r="C4126" t="s">
        <v>13477</v>
      </c>
      <c r="D4126" t="s">
        <v>16810</v>
      </c>
      <c r="E4126" t="s">
        <v>16811</v>
      </c>
      <c r="F4126" t="s">
        <v>7</v>
      </c>
      <c r="H4126" t="s">
        <v>13480</v>
      </c>
      <c r="K4126" t="s">
        <v>385</v>
      </c>
      <c r="L4126" t="s">
        <v>44</v>
      </c>
      <c r="M4126" t="s">
        <v>16812</v>
      </c>
      <c r="N4126" t="s">
        <v>473</v>
      </c>
      <c r="P4126" t="s">
        <v>47</v>
      </c>
      <c r="Q4126">
        <v>2008</v>
      </c>
      <c r="T4126" t="s">
        <v>36</v>
      </c>
      <c r="U4126" t="s">
        <v>365</v>
      </c>
      <c r="V4126" t="s">
        <v>16813</v>
      </c>
    </row>
    <row r="4127" spans="2:22" x14ac:dyDescent="0.35">
      <c r="B4127">
        <v>4278</v>
      </c>
      <c r="C4127" t="s">
        <v>13380</v>
      </c>
      <c r="D4127" t="s">
        <v>16814</v>
      </c>
      <c r="E4127" t="s">
        <v>16815</v>
      </c>
      <c r="F4127" t="s">
        <v>7</v>
      </c>
      <c r="H4127" t="s">
        <v>13383</v>
      </c>
      <c r="K4127" t="s">
        <v>6471</v>
      </c>
      <c r="L4127" t="s">
        <v>187</v>
      </c>
      <c r="M4127" t="s">
        <v>16816</v>
      </c>
      <c r="N4127" t="s">
        <v>532</v>
      </c>
      <c r="P4127" t="s">
        <v>47</v>
      </c>
      <c r="Q4127">
        <v>1997</v>
      </c>
      <c r="T4127" t="s">
        <v>36</v>
      </c>
      <c r="U4127" t="s">
        <v>37</v>
      </c>
      <c r="V4127" t="s">
        <v>16817</v>
      </c>
    </row>
    <row r="4128" spans="2:22" x14ac:dyDescent="0.35">
      <c r="B4128">
        <v>4279</v>
      </c>
      <c r="C4128" t="s">
        <v>14028</v>
      </c>
      <c r="D4128" t="s">
        <v>16818</v>
      </c>
      <c r="E4128" t="s">
        <v>16819</v>
      </c>
      <c r="F4128" t="s">
        <v>7</v>
      </c>
      <c r="H4128" t="s">
        <v>14031</v>
      </c>
      <c r="K4128" t="s">
        <v>123</v>
      </c>
      <c r="L4128" t="s">
        <v>44</v>
      </c>
      <c r="M4128" t="s">
        <v>16820</v>
      </c>
      <c r="N4128" t="s">
        <v>134</v>
      </c>
      <c r="P4128" t="s">
        <v>47</v>
      </c>
      <c r="Q4128">
        <v>2013</v>
      </c>
      <c r="U4128" t="s">
        <v>37</v>
      </c>
      <c r="V4128" t="s">
        <v>16821</v>
      </c>
    </row>
    <row r="4129" spans="2:27" x14ac:dyDescent="0.35">
      <c r="B4129">
        <v>4280</v>
      </c>
      <c r="C4129" t="s">
        <v>15530</v>
      </c>
      <c r="D4129" t="s">
        <v>16822</v>
      </c>
      <c r="E4129" t="s">
        <v>16823</v>
      </c>
      <c r="F4129" t="s">
        <v>7</v>
      </c>
      <c r="H4129" t="s">
        <v>15533</v>
      </c>
      <c r="K4129" t="s">
        <v>16824</v>
      </c>
      <c r="L4129" t="s">
        <v>16825</v>
      </c>
      <c r="M4129" t="s">
        <v>551</v>
      </c>
      <c r="N4129" t="s">
        <v>197</v>
      </c>
      <c r="P4129" t="s">
        <v>47</v>
      </c>
      <c r="Q4129">
        <v>2012</v>
      </c>
      <c r="U4129" t="s">
        <v>37</v>
      </c>
      <c r="V4129" t="s">
        <v>16826</v>
      </c>
    </row>
    <row r="4130" spans="2:27" x14ac:dyDescent="0.35">
      <c r="B4130">
        <v>4281</v>
      </c>
      <c r="C4130" t="s">
        <v>13156</v>
      </c>
      <c r="D4130" t="s">
        <v>16827</v>
      </c>
      <c r="E4130" t="s">
        <v>16828</v>
      </c>
      <c r="F4130" t="s">
        <v>7</v>
      </c>
      <c r="H4130" t="s">
        <v>13159</v>
      </c>
      <c r="K4130" t="s">
        <v>454</v>
      </c>
      <c r="L4130" t="s">
        <v>16829</v>
      </c>
      <c r="N4130" t="s">
        <v>53</v>
      </c>
      <c r="P4130" t="s">
        <v>47</v>
      </c>
      <c r="Q4130">
        <v>2011</v>
      </c>
      <c r="U4130" t="s">
        <v>37</v>
      </c>
      <c r="V4130" t="s">
        <v>16830</v>
      </c>
    </row>
    <row r="4131" spans="2:27" x14ac:dyDescent="0.35">
      <c r="B4131">
        <v>4282</v>
      </c>
      <c r="C4131" t="s">
        <v>14137</v>
      </c>
      <c r="D4131" t="s">
        <v>16831</v>
      </c>
      <c r="E4131" t="s">
        <v>16832</v>
      </c>
      <c r="F4131" t="s">
        <v>7</v>
      </c>
      <c r="H4131" t="s">
        <v>14140</v>
      </c>
      <c r="K4131" t="s">
        <v>484</v>
      </c>
      <c r="L4131" t="s">
        <v>16562</v>
      </c>
      <c r="N4131" t="s">
        <v>630</v>
      </c>
      <c r="P4131" t="s">
        <v>47</v>
      </c>
      <c r="Q4131">
        <v>1996</v>
      </c>
      <c r="R4131">
        <v>1996</v>
      </c>
      <c r="U4131" t="s">
        <v>37</v>
      </c>
      <c r="V4131" t="s">
        <v>16833</v>
      </c>
    </row>
    <row r="4132" spans="2:27" x14ac:dyDescent="0.35">
      <c r="B4132">
        <v>4283</v>
      </c>
      <c r="C4132" t="s">
        <v>13477</v>
      </c>
      <c r="D4132" t="s">
        <v>16834</v>
      </c>
      <c r="E4132" t="s">
        <v>16835</v>
      </c>
      <c r="F4132" t="s">
        <v>7</v>
      </c>
      <c r="H4132" t="s">
        <v>13480</v>
      </c>
      <c r="K4132" t="s">
        <v>16836</v>
      </c>
      <c r="L4132" t="s">
        <v>96</v>
      </c>
      <c r="M4132" t="s">
        <v>16837</v>
      </c>
      <c r="N4132" t="s">
        <v>63</v>
      </c>
      <c r="P4132" t="s">
        <v>47</v>
      </c>
      <c r="Q4132">
        <v>2007</v>
      </c>
      <c r="T4132" t="s">
        <v>36</v>
      </c>
      <c r="U4132" t="s">
        <v>37</v>
      </c>
      <c r="V4132" t="s">
        <v>16838</v>
      </c>
    </row>
    <row r="4133" spans="2:27" x14ac:dyDescent="0.35">
      <c r="B4133">
        <v>4284</v>
      </c>
      <c r="C4133" t="s">
        <v>15015</v>
      </c>
      <c r="D4133" t="s">
        <v>16839</v>
      </c>
      <c r="E4133" t="s">
        <v>16840</v>
      </c>
      <c r="F4133" t="s">
        <v>7</v>
      </c>
      <c r="H4133" t="s">
        <v>15018</v>
      </c>
      <c r="K4133" t="s">
        <v>8174</v>
      </c>
      <c r="L4133" t="s">
        <v>44</v>
      </c>
      <c r="N4133" t="s">
        <v>134</v>
      </c>
      <c r="P4133" t="s">
        <v>47</v>
      </c>
      <c r="Q4133">
        <v>2013</v>
      </c>
      <c r="T4133" t="s">
        <v>36</v>
      </c>
      <c r="U4133" t="s">
        <v>365</v>
      </c>
      <c r="V4133" t="s">
        <v>16841</v>
      </c>
    </row>
    <row r="4134" spans="2:27" x14ac:dyDescent="0.35">
      <c r="B4134">
        <v>4285</v>
      </c>
      <c r="C4134" t="s">
        <v>16284</v>
      </c>
      <c r="D4134" t="s">
        <v>16842</v>
      </c>
      <c r="E4134" t="s">
        <v>16843</v>
      </c>
      <c r="F4134" t="s">
        <v>7</v>
      </c>
      <c r="H4134" t="s">
        <v>16286</v>
      </c>
      <c r="K4134" t="s">
        <v>774</v>
      </c>
      <c r="L4134" t="s">
        <v>673</v>
      </c>
      <c r="N4134" t="s">
        <v>53</v>
      </c>
      <c r="P4134" t="s">
        <v>36</v>
      </c>
      <c r="Q4134">
        <v>2009</v>
      </c>
      <c r="R4134">
        <v>2009</v>
      </c>
      <c r="U4134" t="s">
        <v>37</v>
      </c>
      <c r="V4134" t="s">
        <v>16844</v>
      </c>
    </row>
    <row r="4135" spans="2:27" x14ac:dyDescent="0.35">
      <c r="B4135">
        <v>4286</v>
      </c>
      <c r="C4135" t="s">
        <v>13380</v>
      </c>
      <c r="D4135" t="s">
        <v>16845</v>
      </c>
      <c r="E4135" t="s">
        <v>16846</v>
      </c>
      <c r="F4135" t="s">
        <v>7</v>
      </c>
      <c r="H4135" t="s">
        <v>13383</v>
      </c>
      <c r="K4135" t="s">
        <v>3806</v>
      </c>
      <c r="L4135" t="s">
        <v>187</v>
      </c>
      <c r="M4135" t="s">
        <v>16847</v>
      </c>
      <c r="N4135" t="s">
        <v>532</v>
      </c>
      <c r="P4135" t="s">
        <v>47</v>
      </c>
      <c r="Q4135">
        <v>2014</v>
      </c>
      <c r="R4135">
        <v>2014</v>
      </c>
      <c r="T4135" t="s">
        <v>36</v>
      </c>
      <c r="U4135" t="s">
        <v>37</v>
      </c>
      <c r="V4135" t="s">
        <v>16848</v>
      </c>
    </row>
    <row r="4136" spans="2:27" x14ac:dyDescent="0.35">
      <c r="B4136">
        <v>4287</v>
      </c>
      <c r="C4136" t="s">
        <v>16284</v>
      </c>
      <c r="D4136" t="s">
        <v>16849</v>
      </c>
      <c r="E4136" t="s">
        <v>16850</v>
      </c>
      <c r="F4136" t="s">
        <v>7</v>
      </c>
      <c r="H4136" t="s">
        <v>16286</v>
      </c>
      <c r="K4136" t="s">
        <v>774</v>
      </c>
      <c r="L4136" t="s">
        <v>15085</v>
      </c>
      <c r="N4136" t="s">
        <v>53</v>
      </c>
      <c r="P4136" t="s">
        <v>36</v>
      </c>
      <c r="Q4136">
        <v>2007</v>
      </c>
      <c r="R4136">
        <v>2007</v>
      </c>
      <c r="U4136" t="s">
        <v>37</v>
      </c>
      <c r="V4136" t="s">
        <v>16844</v>
      </c>
    </row>
    <row r="4137" spans="2:27" x14ac:dyDescent="0.35">
      <c r="B4137">
        <v>4288</v>
      </c>
      <c r="C4137" t="s">
        <v>15530</v>
      </c>
      <c r="D4137" t="s">
        <v>16851</v>
      </c>
      <c r="E4137" t="s">
        <v>16852</v>
      </c>
      <c r="F4137" t="s">
        <v>7</v>
      </c>
      <c r="H4137" t="s">
        <v>15533</v>
      </c>
      <c r="K4137" t="s">
        <v>265</v>
      </c>
      <c r="L4137" t="s">
        <v>44</v>
      </c>
      <c r="M4137" t="s">
        <v>551</v>
      </c>
      <c r="N4137" t="s">
        <v>36</v>
      </c>
      <c r="P4137" t="s">
        <v>47</v>
      </c>
      <c r="Q4137">
        <v>2003</v>
      </c>
      <c r="U4137" t="s">
        <v>37</v>
      </c>
      <c r="V4137" t="s">
        <v>16853</v>
      </c>
    </row>
    <row r="4138" spans="2:27" x14ac:dyDescent="0.35">
      <c r="B4138">
        <v>4289</v>
      </c>
      <c r="C4138" t="s">
        <v>15410</v>
      </c>
      <c r="D4138" t="s">
        <v>16854</v>
      </c>
      <c r="E4138" t="s">
        <v>16855</v>
      </c>
      <c r="F4138" t="s">
        <v>7</v>
      </c>
      <c r="H4138" t="s">
        <v>15413</v>
      </c>
      <c r="K4138" t="s">
        <v>13348</v>
      </c>
      <c r="L4138" t="s">
        <v>317</v>
      </c>
      <c r="M4138" t="s">
        <v>16856</v>
      </c>
      <c r="N4138" t="s">
        <v>36</v>
      </c>
      <c r="P4138" t="s">
        <v>35</v>
      </c>
      <c r="Q4138">
        <v>2012</v>
      </c>
      <c r="U4138" t="s">
        <v>37</v>
      </c>
      <c r="V4138" t="s">
        <v>16857</v>
      </c>
    </row>
    <row r="4139" spans="2:27" x14ac:dyDescent="0.35">
      <c r="B4139">
        <v>4290</v>
      </c>
      <c r="C4139" t="s">
        <v>13170</v>
      </c>
      <c r="D4139" t="s">
        <v>16858</v>
      </c>
      <c r="E4139" t="s">
        <v>16859</v>
      </c>
      <c r="F4139" t="s">
        <v>7</v>
      </c>
      <c r="H4139" t="s">
        <v>13173</v>
      </c>
      <c r="K4139" t="s">
        <v>2691</v>
      </c>
      <c r="L4139" t="s">
        <v>75</v>
      </c>
      <c r="M4139" t="s">
        <v>16860</v>
      </c>
      <c r="N4139" t="s">
        <v>53</v>
      </c>
      <c r="P4139" t="s">
        <v>47</v>
      </c>
      <c r="Q4139">
        <v>2018</v>
      </c>
      <c r="T4139" t="s">
        <v>36</v>
      </c>
      <c r="U4139" t="s">
        <v>37</v>
      </c>
      <c r="V4139" t="s">
        <v>16861</v>
      </c>
    </row>
    <row r="4140" spans="2:27" x14ac:dyDescent="0.35">
      <c r="B4140">
        <v>4291</v>
      </c>
      <c r="C4140" t="s">
        <v>13317</v>
      </c>
      <c r="D4140" t="s">
        <v>16862</v>
      </c>
      <c r="E4140" t="s">
        <v>16863</v>
      </c>
      <c r="F4140" t="s">
        <v>7</v>
      </c>
      <c r="H4140" t="s">
        <v>13320</v>
      </c>
      <c r="K4140" t="s">
        <v>2536</v>
      </c>
      <c r="L4140" t="s">
        <v>891</v>
      </c>
      <c r="M4140" t="s">
        <v>16864</v>
      </c>
      <c r="N4140" t="s">
        <v>53</v>
      </c>
      <c r="P4140" t="s">
        <v>47</v>
      </c>
      <c r="Q4140">
        <v>2016</v>
      </c>
      <c r="T4140" t="s">
        <v>36</v>
      </c>
      <c r="U4140" t="s">
        <v>37</v>
      </c>
      <c r="V4140" t="s">
        <v>16865</v>
      </c>
    </row>
    <row r="4141" spans="2:27" x14ac:dyDescent="0.35">
      <c r="B4141">
        <v>4292</v>
      </c>
      <c r="C4141" t="s">
        <v>13402</v>
      </c>
      <c r="D4141" t="s">
        <v>16866</v>
      </c>
      <c r="E4141" t="s">
        <v>16867</v>
      </c>
      <c r="F4141" t="s">
        <v>7</v>
      </c>
      <c r="H4141" t="s">
        <v>13405</v>
      </c>
      <c r="K4141" t="s">
        <v>16868</v>
      </c>
      <c r="L4141" t="s">
        <v>44</v>
      </c>
      <c r="M4141" t="s">
        <v>551</v>
      </c>
      <c r="N4141" t="s">
        <v>53</v>
      </c>
      <c r="P4141" t="s">
        <v>47</v>
      </c>
      <c r="Q4141">
        <v>2011</v>
      </c>
      <c r="U4141" t="s">
        <v>37</v>
      </c>
      <c r="V4141" t="s">
        <v>16869</v>
      </c>
    </row>
    <row r="4142" spans="2:27" x14ac:dyDescent="0.35">
      <c r="B4142">
        <v>4293</v>
      </c>
      <c r="C4142" t="s">
        <v>15410</v>
      </c>
      <c r="D4142" t="s">
        <v>16870</v>
      </c>
      <c r="E4142" t="s">
        <v>16871</v>
      </c>
      <c r="F4142" t="s">
        <v>7</v>
      </c>
      <c r="H4142" t="s">
        <v>15413</v>
      </c>
      <c r="K4142" t="s">
        <v>13348</v>
      </c>
      <c r="L4142" t="s">
        <v>317</v>
      </c>
      <c r="M4142" t="s">
        <v>551</v>
      </c>
      <c r="N4142" t="s">
        <v>53</v>
      </c>
      <c r="P4142" t="s">
        <v>47</v>
      </c>
      <c r="Q4142">
        <v>2014</v>
      </c>
      <c r="U4142" t="s">
        <v>37</v>
      </c>
      <c r="V4142" t="s">
        <v>16872</v>
      </c>
    </row>
    <row r="4143" spans="2:27" x14ac:dyDescent="0.35">
      <c r="B4143">
        <v>4294</v>
      </c>
      <c r="C4143" t="s">
        <v>16873</v>
      </c>
      <c r="D4143" t="s">
        <v>16874</v>
      </c>
      <c r="E4143" t="s">
        <v>16875</v>
      </c>
      <c r="F4143" t="s">
        <v>7</v>
      </c>
      <c r="H4143" t="s">
        <v>16876</v>
      </c>
      <c r="K4143" t="s">
        <v>2679</v>
      </c>
      <c r="L4143" t="s">
        <v>8091</v>
      </c>
      <c r="M4143" t="s">
        <v>16877</v>
      </c>
      <c r="N4143" t="s">
        <v>34</v>
      </c>
      <c r="P4143" t="s">
        <v>54</v>
      </c>
      <c r="Q4143">
        <v>2011</v>
      </c>
      <c r="S4143">
        <f>2020</f>
        <v>2020</v>
      </c>
      <c r="T4143" t="s">
        <v>36</v>
      </c>
      <c r="U4143" t="s">
        <v>37</v>
      </c>
      <c r="V4143" t="s">
        <v>16878</v>
      </c>
      <c r="W4143" t="s">
        <v>16879</v>
      </c>
      <c r="X4143" t="s">
        <v>395</v>
      </c>
      <c r="Y4143">
        <v>20</v>
      </c>
      <c r="AA4143">
        <v>2020</v>
      </c>
    </row>
    <row r="4144" spans="2:27" x14ac:dyDescent="0.35">
      <c r="B4144">
        <v>4295</v>
      </c>
      <c r="C4144" t="s">
        <v>13812</v>
      </c>
      <c r="D4144" t="s">
        <v>16880</v>
      </c>
      <c r="E4144" t="s">
        <v>16881</v>
      </c>
      <c r="F4144" t="s">
        <v>7</v>
      </c>
      <c r="H4144" t="s">
        <v>13815</v>
      </c>
      <c r="K4144" t="s">
        <v>16882</v>
      </c>
      <c r="L4144" t="s">
        <v>32</v>
      </c>
      <c r="M4144" t="s">
        <v>551</v>
      </c>
      <c r="N4144" t="s">
        <v>34</v>
      </c>
      <c r="P4144" t="s">
        <v>47</v>
      </c>
      <c r="Q4144">
        <v>2003</v>
      </c>
      <c r="U4144" t="s">
        <v>37</v>
      </c>
      <c r="V4144" t="s">
        <v>16883</v>
      </c>
    </row>
    <row r="4145" spans="2:27" x14ac:dyDescent="0.35">
      <c r="B4145">
        <v>4296</v>
      </c>
      <c r="C4145" t="s">
        <v>16284</v>
      </c>
      <c r="D4145" t="s">
        <v>16884</v>
      </c>
      <c r="E4145" t="s">
        <v>16885</v>
      </c>
      <c r="F4145" t="s">
        <v>7</v>
      </c>
      <c r="H4145" t="s">
        <v>16286</v>
      </c>
      <c r="K4145" t="s">
        <v>774</v>
      </c>
      <c r="L4145" t="s">
        <v>317</v>
      </c>
      <c r="N4145" t="s">
        <v>675</v>
      </c>
      <c r="P4145" t="s">
        <v>36</v>
      </c>
      <c r="Q4145">
        <v>2007</v>
      </c>
      <c r="U4145" t="s">
        <v>37</v>
      </c>
      <c r="V4145" t="s">
        <v>16844</v>
      </c>
    </row>
    <row r="4146" spans="2:27" x14ac:dyDescent="0.35">
      <c r="B4146">
        <v>4297</v>
      </c>
      <c r="C4146" t="s">
        <v>13170</v>
      </c>
      <c r="D4146" t="s">
        <v>16886</v>
      </c>
      <c r="E4146" t="s">
        <v>16887</v>
      </c>
      <c r="F4146" t="s">
        <v>7</v>
      </c>
      <c r="H4146" t="s">
        <v>13173</v>
      </c>
      <c r="K4146" t="s">
        <v>484</v>
      </c>
      <c r="L4146" t="s">
        <v>32</v>
      </c>
      <c r="M4146" t="s">
        <v>16888</v>
      </c>
      <c r="N4146" t="s">
        <v>34</v>
      </c>
      <c r="P4146" t="s">
        <v>47</v>
      </c>
      <c r="Q4146">
        <v>2016</v>
      </c>
      <c r="T4146" t="s">
        <v>36</v>
      </c>
      <c r="U4146" t="s">
        <v>37</v>
      </c>
      <c r="V4146" t="s">
        <v>16889</v>
      </c>
    </row>
    <row r="4147" spans="2:27" x14ac:dyDescent="0.35">
      <c r="B4147">
        <v>4298</v>
      </c>
      <c r="C4147" t="s">
        <v>15530</v>
      </c>
      <c r="D4147" t="s">
        <v>16890</v>
      </c>
      <c r="E4147" t="s">
        <v>16891</v>
      </c>
      <c r="F4147" t="s">
        <v>7</v>
      </c>
      <c r="H4147" t="s">
        <v>15533</v>
      </c>
      <c r="K4147" t="s">
        <v>15282</v>
      </c>
      <c r="L4147" t="s">
        <v>543</v>
      </c>
      <c r="M4147" t="s">
        <v>551</v>
      </c>
      <c r="N4147" t="s">
        <v>532</v>
      </c>
      <c r="P4147" t="s">
        <v>47</v>
      </c>
      <c r="Q4147">
        <v>2012</v>
      </c>
      <c r="U4147" t="s">
        <v>37</v>
      </c>
      <c r="V4147" t="s">
        <v>16892</v>
      </c>
    </row>
    <row r="4148" spans="2:27" x14ac:dyDescent="0.35">
      <c r="B4148">
        <v>4299</v>
      </c>
      <c r="C4148" t="s">
        <v>13402</v>
      </c>
      <c r="D4148" t="s">
        <v>16893</v>
      </c>
      <c r="E4148" t="s">
        <v>16894</v>
      </c>
      <c r="F4148" t="s">
        <v>7</v>
      </c>
      <c r="H4148" t="s">
        <v>13405</v>
      </c>
      <c r="K4148" t="s">
        <v>7251</v>
      </c>
      <c r="L4148" t="s">
        <v>32</v>
      </c>
      <c r="M4148" t="s">
        <v>16895</v>
      </c>
      <c r="N4148" t="s">
        <v>34</v>
      </c>
      <c r="P4148" t="s">
        <v>47</v>
      </c>
      <c r="Q4148">
        <v>2009</v>
      </c>
      <c r="R4148">
        <v>2014</v>
      </c>
      <c r="T4148" t="s">
        <v>36</v>
      </c>
      <c r="U4148" t="s">
        <v>37</v>
      </c>
      <c r="V4148" t="s">
        <v>16896</v>
      </c>
    </row>
    <row r="4149" spans="2:27" x14ac:dyDescent="0.35">
      <c r="B4149">
        <v>4300</v>
      </c>
      <c r="C4149" t="s">
        <v>16284</v>
      </c>
      <c r="D4149" t="s">
        <v>16897</v>
      </c>
      <c r="E4149" t="s">
        <v>16898</v>
      </c>
      <c r="F4149" t="s">
        <v>7</v>
      </c>
      <c r="H4149" t="s">
        <v>16286</v>
      </c>
      <c r="K4149" t="s">
        <v>5162</v>
      </c>
      <c r="L4149" t="s">
        <v>317</v>
      </c>
      <c r="N4149" t="s">
        <v>53</v>
      </c>
      <c r="P4149" t="s">
        <v>36</v>
      </c>
      <c r="Q4149">
        <v>2007</v>
      </c>
      <c r="R4149">
        <v>2007</v>
      </c>
      <c r="U4149" t="s">
        <v>37</v>
      </c>
      <c r="V4149" t="s">
        <v>16844</v>
      </c>
    </row>
    <row r="4150" spans="2:27" x14ac:dyDescent="0.35">
      <c r="B4150">
        <v>4301</v>
      </c>
      <c r="C4150" t="s">
        <v>15410</v>
      </c>
      <c r="D4150" t="s">
        <v>16899</v>
      </c>
      <c r="E4150" t="s">
        <v>16900</v>
      </c>
      <c r="F4150" t="s">
        <v>7</v>
      </c>
      <c r="H4150" t="s">
        <v>15413</v>
      </c>
      <c r="K4150" t="s">
        <v>1287</v>
      </c>
      <c r="L4150" t="s">
        <v>416</v>
      </c>
      <c r="M4150" t="s">
        <v>551</v>
      </c>
      <c r="N4150" t="s">
        <v>197</v>
      </c>
      <c r="P4150" t="s">
        <v>47</v>
      </c>
      <c r="Q4150">
        <v>2013</v>
      </c>
      <c r="U4150" t="s">
        <v>37</v>
      </c>
      <c r="V4150" t="s">
        <v>16901</v>
      </c>
    </row>
    <row r="4151" spans="2:27" x14ac:dyDescent="0.35">
      <c r="B4151">
        <v>4302</v>
      </c>
      <c r="C4151" t="s">
        <v>13204</v>
      </c>
      <c r="D4151" t="s">
        <v>16902</v>
      </c>
      <c r="E4151" t="s">
        <v>16903</v>
      </c>
      <c r="F4151" t="s">
        <v>7</v>
      </c>
      <c r="H4151" t="s">
        <v>13207</v>
      </c>
      <c r="K4151" t="s">
        <v>10798</v>
      </c>
      <c r="L4151" t="s">
        <v>294</v>
      </c>
      <c r="M4151" t="s">
        <v>16904</v>
      </c>
      <c r="N4151" t="s">
        <v>98</v>
      </c>
      <c r="P4151" t="s">
        <v>47</v>
      </c>
      <c r="Q4151">
        <v>2018</v>
      </c>
      <c r="R4151">
        <v>2019</v>
      </c>
      <c r="T4151" t="s">
        <v>36</v>
      </c>
      <c r="U4151" t="s">
        <v>37</v>
      </c>
      <c r="V4151" t="s">
        <v>16905</v>
      </c>
    </row>
    <row r="4152" spans="2:27" x14ac:dyDescent="0.35">
      <c r="B4152">
        <v>4303</v>
      </c>
      <c r="C4152" t="s">
        <v>15978</v>
      </c>
      <c r="D4152" t="s">
        <v>16906</v>
      </c>
      <c r="E4152" t="s">
        <v>16907</v>
      </c>
      <c r="F4152" t="s">
        <v>7</v>
      </c>
      <c r="H4152" t="s">
        <v>15980</v>
      </c>
      <c r="K4152" t="s">
        <v>13104</v>
      </c>
      <c r="L4152" t="s">
        <v>32</v>
      </c>
      <c r="M4152" t="s">
        <v>16908</v>
      </c>
      <c r="N4152" t="s">
        <v>34</v>
      </c>
      <c r="P4152" t="s">
        <v>47</v>
      </c>
      <c r="Q4152">
        <v>2018</v>
      </c>
      <c r="S4152">
        <v>2030</v>
      </c>
      <c r="T4152" t="s">
        <v>36</v>
      </c>
      <c r="U4152" t="s">
        <v>37</v>
      </c>
      <c r="V4152" t="s">
        <v>16909</v>
      </c>
      <c r="W4152" t="s">
        <v>2923</v>
      </c>
      <c r="X4152" t="s">
        <v>395</v>
      </c>
      <c r="Y4152">
        <v>50</v>
      </c>
      <c r="Z4152">
        <v>2018</v>
      </c>
      <c r="AA4152">
        <v>2030</v>
      </c>
    </row>
    <row r="4153" spans="2:27" x14ac:dyDescent="0.35">
      <c r="B4153">
        <v>4304</v>
      </c>
      <c r="C4153" t="s">
        <v>13189</v>
      </c>
      <c r="D4153" t="s">
        <v>16910</v>
      </c>
      <c r="E4153" t="s">
        <v>16911</v>
      </c>
      <c r="F4153" t="s">
        <v>7</v>
      </c>
      <c r="H4153" t="s">
        <v>13192</v>
      </c>
      <c r="K4153" t="s">
        <v>16912</v>
      </c>
      <c r="L4153" t="s">
        <v>32</v>
      </c>
      <c r="M4153" t="s">
        <v>551</v>
      </c>
      <c r="N4153" t="s">
        <v>34</v>
      </c>
      <c r="P4153" t="s">
        <v>47</v>
      </c>
      <c r="Q4153">
        <v>2009</v>
      </c>
      <c r="U4153" t="s">
        <v>37</v>
      </c>
      <c r="V4153" t="s">
        <v>16913</v>
      </c>
    </row>
    <row r="4154" spans="2:27" x14ac:dyDescent="0.35">
      <c r="B4154">
        <v>4305</v>
      </c>
      <c r="C4154" t="s">
        <v>14137</v>
      </c>
      <c r="D4154" t="s">
        <v>16914</v>
      </c>
      <c r="E4154" t="s">
        <v>16915</v>
      </c>
      <c r="F4154" t="s">
        <v>7</v>
      </c>
      <c r="H4154" t="s">
        <v>14140</v>
      </c>
      <c r="K4154" t="s">
        <v>16916</v>
      </c>
      <c r="L4154" t="s">
        <v>317</v>
      </c>
      <c r="M4154" t="s">
        <v>551</v>
      </c>
      <c r="N4154" t="s">
        <v>10809</v>
      </c>
      <c r="P4154" t="s">
        <v>47</v>
      </c>
      <c r="Q4154">
        <v>1997</v>
      </c>
      <c r="U4154" t="s">
        <v>37</v>
      </c>
      <c r="V4154" t="s">
        <v>16917</v>
      </c>
    </row>
    <row r="4155" spans="2:27" x14ac:dyDescent="0.35">
      <c r="B4155">
        <v>4306</v>
      </c>
      <c r="C4155" t="s">
        <v>13661</v>
      </c>
      <c r="D4155" t="s">
        <v>16918</v>
      </c>
      <c r="E4155" t="s">
        <v>16919</v>
      </c>
      <c r="F4155" t="s">
        <v>7</v>
      </c>
      <c r="H4155" t="s">
        <v>13664</v>
      </c>
      <c r="K4155" t="s">
        <v>1605</v>
      </c>
      <c r="L4155" t="s">
        <v>44</v>
      </c>
      <c r="N4155" t="s">
        <v>134</v>
      </c>
      <c r="P4155" t="s">
        <v>47</v>
      </c>
      <c r="Q4155">
        <v>2013</v>
      </c>
      <c r="T4155" t="s">
        <v>36</v>
      </c>
      <c r="U4155" t="s">
        <v>37</v>
      </c>
      <c r="V4155" t="s">
        <v>13668</v>
      </c>
    </row>
    <row r="4156" spans="2:27" x14ac:dyDescent="0.35">
      <c r="B4156">
        <v>4307</v>
      </c>
      <c r="C4156" t="s">
        <v>13402</v>
      </c>
      <c r="D4156" t="s">
        <v>16920</v>
      </c>
      <c r="E4156" t="s">
        <v>16921</v>
      </c>
      <c r="F4156" t="s">
        <v>7</v>
      </c>
      <c r="H4156" t="s">
        <v>13405</v>
      </c>
      <c r="K4156" t="s">
        <v>123</v>
      </c>
      <c r="L4156" t="s">
        <v>317</v>
      </c>
      <c r="M4156" t="s">
        <v>16922</v>
      </c>
      <c r="N4156" t="s">
        <v>157</v>
      </c>
      <c r="P4156" t="s">
        <v>47</v>
      </c>
      <c r="Q4156">
        <v>2004</v>
      </c>
      <c r="U4156" t="s">
        <v>37</v>
      </c>
      <c r="V4156" t="s">
        <v>16923</v>
      </c>
    </row>
    <row r="4157" spans="2:27" x14ac:dyDescent="0.35">
      <c r="B4157">
        <v>4308</v>
      </c>
      <c r="C4157" t="s">
        <v>15410</v>
      </c>
      <c r="D4157" t="s">
        <v>16924</v>
      </c>
      <c r="E4157" t="s">
        <v>16925</v>
      </c>
      <c r="F4157" t="s">
        <v>7</v>
      </c>
      <c r="H4157" t="s">
        <v>15413</v>
      </c>
      <c r="K4157" t="s">
        <v>4234</v>
      </c>
      <c r="L4157" t="s">
        <v>485</v>
      </c>
      <c r="M4157" t="s">
        <v>551</v>
      </c>
      <c r="N4157" t="s">
        <v>63</v>
      </c>
      <c r="P4157" t="s">
        <v>47</v>
      </c>
      <c r="Q4157">
        <v>2003</v>
      </c>
      <c r="U4157" t="s">
        <v>37</v>
      </c>
      <c r="V4157" t="s">
        <v>16926</v>
      </c>
    </row>
    <row r="4158" spans="2:27" x14ac:dyDescent="0.35">
      <c r="B4158">
        <v>4309</v>
      </c>
      <c r="C4158" t="s">
        <v>13380</v>
      </c>
      <c r="D4158" t="s">
        <v>16927</v>
      </c>
      <c r="E4158" t="s">
        <v>16928</v>
      </c>
      <c r="F4158" t="s">
        <v>7</v>
      </c>
      <c r="H4158" t="s">
        <v>13383</v>
      </c>
      <c r="K4158" t="s">
        <v>13348</v>
      </c>
      <c r="L4158" t="s">
        <v>317</v>
      </c>
      <c r="M4158" t="s">
        <v>551</v>
      </c>
      <c r="N4158" t="s">
        <v>53</v>
      </c>
      <c r="P4158" t="s">
        <v>47</v>
      </c>
      <c r="Q4158">
        <v>2000</v>
      </c>
      <c r="U4158" t="s">
        <v>37</v>
      </c>
      <c r="V4158" t="s">
        <v>16929</v>
      </c>
    </row>
    <row r="4159" spans="2:27" x14ac:dyDescent="0.35">
      <c r="B4159">
        <v>4310</v>
      </c>
      <c r="C4159" t="s">
        <v>13380</v>
      </c>
      <c r="D4159" t="s">
        <v>16930</v>
      </c>
      <c r="E4159" t="s">
        <v>16931</v>
      </c>
      <c r="F4159" t="s">
        <v>7</v>
      </c>
      <c r="H4159" t="s">
        <v>13383</v>
      </c>
      <c r="K4159" t="s">
        <v>7052</v>
      </c>
      <c r="L4159" t="s">
        <v>96</v>
      </c>
      <c r="M4159" t="s">
        <v>551</v>
      </c>
      <c r="N4159" t="s">
        <v>63</v>
      </c>
      <c r="P4159" t="s">
        <v>47</v>
      </c>
      <c r="Q4159">
        <v>2003</v>
      </c>
      <c r="U4159" t="s">
        <v>37</v>
      </c>
      <c r="V4159" t="s">
        <v>16932</v>
      </c>
    </row>
    <row r="4160" spans="2:27" x14ac:dyDescent="0.35">
      <c r="B4160">
        <v>4311</v>
      </c>
      <c r="C4160" t="s">
        <v>13453</v>
      </c>
      <c r="D4160" s="1" t="s">
        <v>16933</v>
      </c>
      <c r="E4160" t="s">
        <v>16934</v>
      </c>
      <c r="F4160" t="s">
        <v>7</v>
      </c>
      <c r="H4160" t="s">
        <v>13456</v>
      </c>
      <c r="K4160" t="s">
        <v>13711</v>
      </c>
      <c r="L4160" t="s">
        <v>16935</v>
      </c>
      <c r="M4160" t="s">
        <v>16936</v>
      </c>
      <c r="N4160" t="s">
        <v>63</v>
      </c>
      <c r="P4160" t="s">
        <v>47</v>
      </c>
      <c r="Q4160">
        <v>2016</v>
      </c>
      <c r="R4160">
        <v>2017</v>
      </c>
      <c r="T4160" t="s">
        <v>125</v>
      </c>
      <c r="U4160" t="s">
        <v>37</v>
      </c>
      <c r="V4160" t="s">
        <v>16937</v>
      </c>
    </row>
    <row r="4161" spans="2:22" x14ac:dyDescent="0.35">
      <c r="B4161">
        <v>4312</v>
      </c>
      <c r="C4161" t="s">
        <v>13204</v>
      </c>
      <c r="D4161" t="s">
        <v>16938</v>
      </c>
      <c r="E4161" t="s">
        <v>16939</v>
      </c>
      <c r="F4161" t="s">
        <v>273</v>
      </c>
      <c r="H4161" t="s">
        <v>13207</v>
      </c>
      <c r="I4161" t="s">
        <v>13561</v>
      </c>
      <c r="K4161" t="s">
        <v>16940</v>
      </c>
      <c r="L4161" t="s">
        <v>317</v>
      </c>
      <c r="M4161" t="s">
        <v>16941</v>
      </c>
      <c r="N4161" t="s">
        <v>53</v>
      </c>
      <c r="P4161" t="s">
        <v>54</v>
      </c>
      <c r="Q4161">
        <v>2005</v>
      </c>
      <c r="T4161" t="s">
        <v>36</v>
      </c>
      <c r="U4161" t="s">
        <v>37</v>
      </c>
      <c r="V4161" t="s">
        <v>16942</v>
      </c>
    </row>
    <row r="4162" spans="2:22" x14ac:dyDescent="0.35">
      <c r="B4162">
        <v>4313</v>
      </c>
      <c r="C4162" t="s">
        <v>13317</v>
      </c>
      <c r="D4162" t="s">
        <v>16943</v>
      </c>
      <c r="E4162" t="s">
        <v>16944</v>
      </c>
      <c r="F4162" t="s">
        <v>7</v>
      </c>
      <c r="H4162" t="s">
        <v>13320</v>
      </c>
      <c r="K4162" t="s">
        <v>2480</v>
      </c>
      <c r="L4162" t="s">
        <v>44</v>
      </c>
      <c r="M4162" t="s">
        <v>16945</v>
      </c>
      <c r="N4162" t="s">
        <v>34</v>
      </c>
      <c r="P4162" t="s">
        <v>47</v>
      </c>
      <c r="Q4162">
        <v>2015</v>
      </c>
      <c r="T4162" t="s">
        <v>36</v>
      </c>
      <c r="U4162" t="s">
        <v>37</v>
      </c>
      <c r="V4162" t="s">
        <v>16946</v>
      </c>
    </row>
    <row r="4163" spans="2:22" x14ac:dyDescent="0.35">
      <c r="B4163">
        <v>4314</v>
      </c>
      <c r="C4163" t="s">
        <v>13317</v>
      </c>
      <c r="D4163" t="s">
        <v>16947</v>
      </c>
      <c r="E4163" t="s">
        <v>16948</v>
      </c>
      <c r="F4163" t="s">
        <v>7</v>
      </c>
      <c r="H4163" t="s">
        <v>13320</v>
      </c>
      <c r="K4163" t="s">
        <v>16949</v>
      </c>
      <c r="L4163" t="s">
        <v>44</v>
      </c>
      <c r="M4163" t="s">
        <v>16950</v>
      </c>
      <c r="N4163" t="s">
        <v>34</v>
      </c>
      <c r="P4163" t="s">
        <v>47</v>
      </c>
      <c r="Q4163">
        <v>1998</v>
      </c>
      <c r="T4163" t="s">
        <v>36</v>
      </c>
      <c r="U4163" t="s">
        <v>37</v>
      </c>
      <c r="V4163" t="s">
        <v>16951</v>
      </c>
    </row>
    <row r="4164" spans="2:22" x14ac:dyDescent="0.35">
      <c r="B4164">
        <v>4315</v>
      </c>
      <c r="C4164" t="s">
        <v>13317</v>
      </c>
      <c r="D4164" t="s">
        <v>16952</v>
      </c>
      <c r="E4164" t="s">
        <v>16953</v>
      </c>
      <c r="F4164" t="s">
        <v>7</v>
      </c>
      <c r="H4164" t="s">
        <v>13320</v>
      </c>
      <c r="K4164" t="s">
        <v>2480</v>
      </c>
      <c r="L4164" t="s">
        <v>1874</v>
      </c>
      <c r="M4164" t="s">
        <v>16954</v>
      </c>
      <c r="N4164" t="s">
        <v>34</v>
      </c>
      <c r="P4164" t="s">
        <v>54</v>
      </c>
      <c r="Q4164">
        <v>1998</v>
      </c>
      <c r="S4164">
        <v>2008</v>
      </c>
      <c r="T4164" t="s">
        <v>36</v>
      </c>
      <c r="U4164" t="s">
        <v>37</v>
      </c>
      <c r="V4164" t="s">
        <v>16955</v>
      </c>
    </row>
    <row r="4165" spans="2:22" x14ac:dyDescent="0.35">
      <c r="B4165">
        <v>4316</v>
      </c>
      <c r="C4165" t="s">
        <v>13421</v>
      </c>
      <c r="D4165" t="s">
        <v>16956</v>
      </c>
      <c r="E4165" t="s">
        <v>16957</v>
      </c>
      <c r="F4165" t="s">
        <v>7</v>
      </c>
      <c r="H4165" t="s">
        <v>13424</v>
      </c>
      <c r="K4165" t="s">
        <v>503</v>
      </c>
      <c r="L4165" t="s">
        <v>16958</v>
      </c>
      <c r="M4165" t="s">
        <v>16959</v>
      </c>
      <c r="N4165" t="s">
        <v>34</v>
      </c>
      <c r="P4165" t="s">
        <v>47</v>
      </c>
      <c r="Q4165">
        <v>1998</v>
      </c>
      <c r="T4165" t="s">
        <v>36</v>
      </c>
      <c r="U4165" t="s">
        <v>37</v>
      </c>
      <c r="V4165" t="s">
        <v>16960</v>
      </c>
    </row>
    <row r="4166" spans="2:22" x14ac:dyDescent="0.35">
      <c r="B4166">
        <v>4317</v>
      </c>
      <c r="C4166" t="s">
        <v>13210</v>
      </c>
      <c r="D4166" t="s">
        <v>16961</v>
      </c>
      <c r="E4166" t="s">
        <v>16962</v>
      </c>
      <c r="F4166" t="s">
        <v>1625</v>
      </c>
      <c r="H4166" t="s">
        <v>13213</v>
      </c>
      <c r="K4166" t="s">
        <v>469</v>
      </c>
      <c r="L4166" t="s">
        <v>61</v>
      </c>
      <c r="M4166" t="s">
        <v>16963</v>
      </c>
      <c r="N4166" t="s">
        <v>63</v>
      </c>
      <c r="P4166" t="s">
        <v>47</v>
      </c>
      <c r="Q4166">
        <v>2017</v>
      </c>
      <c r="T4166" t="s">
        <v>36</v>
      </c>
      <c r="U4166" t="s">
        <v>37</v>
      </c>
      <c r="V4166" t="s">
        <v>16964</v>
      </c>
    </row>
    <row r="4167" spans="2:22" x14ac:dyDescent="0.35">
      <c r="B4167">
        <v>4318</v>
      </c>
      <c r="C4167" t="s">
        <v>13210</v>
      </c>
      <c r="D4167" t="s">
        <v>16965</v>
      </c>
      <c r="E4167" t="s">
        <v>16966</v>
      </c>
      <c r="F4167" t="s">
        <v>273</v>
      </c>
      <c r="H4167" t="s">
        <v>13213</v>
      </c>
      <c r="K4167" t="s">
        <v>503</v>
      </c>
      <c r="L4167" t="s">
        <v>258</v>
      </c>
      <c r="M4167" t="s">
        <v>16967</v>
      </c>
      <c r="N4167" t="s">
        <v>63</v>
      </c>
      <c r="P4167" t="s">
        <v>47</v>
      </c>
      <c r="Q4167">
        <v>2015</v>
      </c>
      <c r="T4167" t="s">
        <v>36</v>
      </c>
      <c r="U4167" t="s">
        <v>37</v>
      </c>
      <c r="V4167" t="s">
        <v>16968</v>
      </c>
    </row>
    <row r="4168" spans="2:22" x14ac:dyDescent="0.35">
      <c r="B4168">
        <v>4319</v>
      </c>
      <c r="C4168" t="s">
        <v>15802</v>
      </c>
      <c r="D4168" t="s">
        <v>16969</v>
      </c>
      <c r="E4168" t="s">
        <v>16970</v>
      </c>
      <c r="F4168" t="s">
        <v>7</v>
      </c>
      <c r="H4168" t="s">
        <v>15804</v>
      </c>
      <c r="K4168" t="s">
        <v>13167</v>
      </c>
      <c r="L4168" t="s">
        <v>8091</v>
      </c>
      <c r="M4168" t="s">
        <v>16971</v>
      </c>
      <c r="N4168" t="s">
        <v>34</v>
      </c>
      <c r="P4168" t="s">
        <v>47</v>
      </c>
      <c r="Q4168">
        <v>2009</v>
      </c>
      <c r="S4168">
        <f>2025</f>
        <v>2025</v>
      </c>
      <c r="T4168" t="s">
        <v>36</v>
      </c>
      <c r="U4168" t="s">
        <v>37</v>
      </c>
      <c r="V4168" t="s">
        <v>16972</v>
      </c>
    </row>
    <row r="4169" spans="2:22" x14ac:dyDescent="0.35">
      <c r="B4169">
        <v>4320</v>
      </c>
      <c r="C4169" t="s">
        <v>13794</v>
      </c>
      <c r="D4169" t="s">
        <v>16973</v>
      </c>
      <c r="E4169" t="s">
        <v>16974</v>
      </c>
      <c r="F4169" t="s">
        <v>7</v>
      </c>
      <c r="H4169" t="s">
        <v>13796</v>
      </c>
      <c r="K4169" t="s">
        <v>648</v>
      </c>
      <c r="L4169" t="s">
        <v>44</v>
      </c>
      <c r="M4169" t="s">
        <v>16975</v>
      </c>
      <c r="N4169" t="s">
        <v>134</v>
      </c>
      <c r="P4169" t="s">
        <v>47</v>
      </c>
      <c r="Q4169">
        <v>2009</v>
      </c>
      <c r="T4169" t="s">
        <v>36</v>
      </c>
      <c r="U4169" t="s">
        <v>365</v>
      </c>
      <c r="V4169" t="s">
        <v>16976</v>
      </c>
    </row>
    <row r="4170" spans="2:22" x14ac:dyDescent="0.35">
      <c r="B4170">
        <v>4321</v>
      </c>
      <c r="C4170" t="s">
        <v>14084</v>
      </c>
      <c r="D4170" t="s">
        <v>16977</v>
      </c>
      <c r="E4170" t="s">
        <v>16978</v>
      </c>
      <c r="F4170" t="s">
        <v>7</v>
      </c>
      <c r="H4170" t="s">
        <v>14087</v>
      </c>
      <c r="K4170" t="s">
        <v>385</v>
      </c>
      <c r="L4170" t="s">
        <v>44</v>
      </c>
      <c r="N4170" t="s">
        <v>134</v>
      </c>
      <c r="P4170" t="s">
        <v>47</v>
      </c>
      <c r="Q4170">
        <v>2016</v>
      </c>
      <c r="T4170" t="s">
        <v>36</v>
      </c>
      <c r="U4170" t="s">
        <v>365</v>
      </c>
      <c r="V4170" t="s">
        <v>16979</v>
      </c>
    </row>
    <row r="4171" spans="2:22" x14ac:dyDescent="0.35">
      <c r="B4171">
        <v>4322</v>
      </c>
      <c r="C4171" t="s">
        <v>13204</v>
      </c>
      <c r="D4171" t="s">
        <v>16980</v>
      </c>
      <c r="E4171" t="s">
        <v>16981</v>
      </c>
      <c r="F4171" t="s">
        <v>1625</v>
      </c>
      <c r="H4171" t="s">
        <v>13207</v>
      </c>
      <c r="J4171" t="s">
        <v>13567</v>
      </c>
      <c r="K4171" t="s">
        <v>293</v>
      </c>
      <c r="L4171" t="s">
        <v>96</v>
      </c>
      <c r="M4171" t="s">
        <v>16982</v>
      </c>
      <c r="N4171" t="s">
        <v>98</v>
      </c>
      <c r="P4171" t="s">
        <v>47</v>
      </c>
      <c r="Q4171">
        <v>2018</v>
      </c>
      <c r="T4171" t="s">
        <v>36</v>
      </c>
      <c r="U4171" t="s">
        <v>37</v>
      </c>
      <c r="V4171" t="s">
        <v>16983</v>
      </c>
    </row>
    <row r="4172" spans="2:22" x14ac:dyDescent="0.35">
      <c r="B4172">
        <v>4323</v>
      </c>
      <c r="C4172" t="s">
        <v>15811</v>
      </c>
      <c r="D4172" t="s">
        <v>16984</v>
      </c>
      <c r="E4172" t="s">
        <v>16985</v>
      </c>
      <c r="F4172" t="s">
        <v>7</v>
      </c>
      <c r="H4172" t="s">
        <v>15813</v>
      </c>
      <c r="K4172" t="s">
        <v>385</v>
      </c>
      <c r="L4172" t="s">
        <v>44</v>
      </c>
      <c r="M4172" t="s">
        <v>16986</v>
      </c>
      <c r="N4172" t="s">
        <v>134</v>
      </c>
      <c r="P4172" t="s">
        <v>47</v>
      </c>
      <c r="Q4172">
        <v>2016</v>
      </c>
      <c r="T4172" t="s">
        <v>36</v>
      </c>
      <c r="U4172" t="s">
        <v>37</v>
      </c>
      <c r="V4172" t="s">
        <v>16987</v>
      </c>
    </row>
    <row r="4173" spans="2:22" x14ac:dyDescent="0.35">
      <c r="B4173">
        <v>4324</v>
      </c>
      <c r="C4173" t="s">
        <v>13210</v>
      </c>
      <c r="D4173" t="s">
        <v>16988</v>
      </c>
      <c r="E4173" t="s">
        <v>16989</v>
      </c>
      <c r="F4173" t="s">
        <v>1625</v>
      </c>
      <c r="H4173" t="s">
        <v>13213</v>
      </c>
      <c r="J4173" t="s">
        <v>16990</v>
      </c>
      <c r="K4173" t="s">
        <v>542</v>
      </c>
      <c r="L4173" t="s">
        <v>1922</v>
      </c>
      <c r="M4173" t="s">
        <v>16991</v>
      </c>
      <c r="N4173" t="s">
        <v>117</v>
      </c>
      <c r="P4173" t="s">
        <v>47</v>
      </c>
      <c r="Q4173">
        <v>2019</v>
      </c>
      <c r="T4173" t="s">
        <v>36</v>
      </c>
      <c r="U4173" t="s">
        <v>676</v>
      </c>
      <c r="V4173" t="s">
        <v>16992</v>
      </c>
    </row>
    <row r="4174" spans="2:22" x14ac:dyDescent="0.35">
      <c r="B4174">
        <v>4325</v>
      </c>
      <c r="C4174" t="s">
        <v>15852</v>
      </c>
      <c r="D4174" t="s">
        <v>16993</v>
      </c>
      <c r="E4174" t="s">
        <v>16994</v>
      </c>
      <c r="F4174" t="s">
        <v>7</v>
      </c>
      <c r="H4174" t="s">
        <v>15854</v>
      </c>
      <c r="K4174" t="s">
        <v>648</v>
      </c>
      <c r="L4174" t="s">
        <v>44</v>
      </c>
      <c r="N4174" t="s">
        <v>134</v>
      </c>
      <c r="P4174" t="s">
        <v>47</v>
      </c>
      <c r="Q4174">
        <v>2012</v>
      </c>
      <c r="T4174" t="s">
        <v>36</v>
      </c>
      <c r="U4174" t="s">
        <v>365</v>
      </c>
      <c r="V4174" t="s">
        <v>16995</v>
      </c>
    </row>
    <row r="4175" spans="2:22" x14ac:dyDescent="0.35">
      <c r="B4175">
        <v>4326</v>
      </c>
      <c r="C4175" t="s">
        <v>13170</v>
      </c>
      <c r="D4175" t="s">
        <v>16996</v>
      </c>
      <c r="E4175" t="s">
        <v>16997</v>
      </c>
      <c r="F4175" t="s">
        <v>1625</v>
      </c>
      <c r="H4175" t="s">
        <v>13173</v>
      </c>
      <c r="J4175" t="s">
        <v>16998</v>
      </c>
      <c r="K4175" t="s">
        <v>1062</v>
      </c>
      <c r="L4175" t="s">
        <v>16999</v>
      </c>
      <c r="M4175" t="s">
        <v>17000</v>
      </c>
      <c r="N4175" t="s">
        <v>473</v>
      </c>
      <c r="P4175" t="s">
        <v>47</v>
      </c>
      <c r="Q4175">
        <v>2009</v>
      </c>
      <c r="T4175" t="s">
        <v>36</v>
      </c>
      <c r="U4175" t="s">
        <v>37</v>
      </c>
      <c r="V4175" t="s">
        <v>17001</v>
      </c>
    </row>
    <row r="4176" spans="2:22" x14ac:dyDescent="0.35">
      <c r="B4176">
        <v>4327</v>
      </c>
      <c r="C4176" t="s">
        <v>13170</v>
      </c>
      <c r="D4176" t="s">
        <v>17002</v>
      </c>
      <c r="E4176" t="s">
        <v>17003</v>
      </c>
      <c r="F4176" t="s">
        <v>7</v>
      </c>
      <c r="H4176" t="s">
        <v>13173</v>
      </c>
      <c r="K4176" t="s">
        <v>3740</v>
      </c>
      <c r="L4176" t="s">
        <v>182</v>
      </c>
      <c r="M4176" t="s">
        <v>17004</v>
      </c>
      <c r="N4176" t="s">
        <v>53</v>
      </c>
      <c r="P4176" t="s">
        <v>47</v>
      </c>
      <c r="Q4176">
        <v>2008</v>
      </c>
      <c r="T4176" t="s">
        <v>36</v>
      </c>
      <c r="U4176" t="s">
        <v>37</v>
      </c>
      <c r="V4176" t="s">
        <v>17005</v>
      </c>
    </row>
    <row r="4177" spans="2:22" x14ac:dyDescent="0.35">
      <c r="B4177">
        <v>4328</v>
      </c>
      <c r="C4177" t="s">
        <v>13534</v>
      </c>
      <c r="D4177" t="s">
        <v>17006</v>
      </c>
      <c r="E4177" t="s">
        <v>17007</v>
      </c>
      <c r="F4177" t="s">
        <v>7</v>
      </c>
      <c r="H4177" t="s">
        <v>13536</v>
      </c>
      <c r="K4177" t="s">
        <v>987</v>
      </c>
      <c r="L4177" t="s">
        <v>182</v>
      </c>
      <c r="M4177" t="s">
        <v>17008</v>
      </c>
      <c r="N4177" t="s">
        <v>53</v>
      </c>
      <c r="P4177" t="s">
        <v>47</v>
      </c>
      <c r="Q4177">
        <v>2011</v>
      </c>
      <c r="T4177" t="s">
        <v>36</v>
      </c>
      <c r="U4177" t="s">
        <v>37</v>
      </c>
      <c r="V4177" t="s">
        <v>17009</v>
      </c>
    </row>
    <row r="4178" spans="2:22" x14ac:dyDescent="0.35">
      <c r="B4178">
        <v>4329</v>
      </c>
      <c r="C4178" t="s">
        <v>13210</v>
      </c>
      <c r="D4178" t="s">
        <v>17010</v>
      </c>
      <c r="E4178" t="s">
        <v>17011</v>
      </c>
      <c r="F4178" t="s">
        <v>7</v>
      </c>
      <c r="H4178" t="s">
        <v>13213</v>
      </c>
      <c r="K4178" t="s">
        <v>74</v>
      </c>
      <c r="L4178" t="s">
        <v>61</v>
      </c>
      <c r="M4178" t="s">
        <v>17012</v>
      </c>
      <c r="N4178" t="s">
        <v>63</v>
      </c>
      <c r="P4178" t="s">
        <v>47</v>
      </c>
      <c r="Q4178">
        <v>2017</v>
      </c>
      <c r="T4178" t="s">
        <v>36</v>
      </c>
      <c r="U4178" t="s">
        <v>37</v>
      </c>
      <c r="V4178" t="s">
        <v>17013</v>
      </c>
    </row>
    <row r="4179" spans="2:22" x14ac:dyDescent="0.35">
      <c r="B4179">
        <v>4330</v>
      </c>
      <c r="C4179" t="s">
        <v>13210</v>
      </c>
      <c r="D4179" t="s">
        <v>17014</v>
      </c>
      <c r="E4179" t="s">
        <v>17015</v>
      </c>
      <c r="F4179" t="s">
        <v>7</v>
      </c>
      <c r="H4179" t="s">
        <v>13213</v>
      </c>
      <c r="K4179" t="s">
        <v>3178</v>
      </c>
      <c r="L4179" t="s">
        <v>258</v>
      </c>
      <c r="M4179" t="s">
        <v>17016</v>
      </c>
      <c r="N4179" t="s">
        <v>675</v>
      </c>
      <c r="P4179" t="s">
        <v>54</v>
      </c>
      <c r="Q4179">
        <v>2015</v>
      </c>
      <c r="S4179">
        <v>2020</v>
      </c>
      <c r="T4179" t="s">
        <v>36</v>
      </c>
      <c r="U4179" t="s">
        <v>37</v>
      </c>
      <c r="V4179" t="s">
        <v>17017</v>
      </c>
    </row>
    <row r="4180" spans="2:22" x14ac:dyDescent="0.35">
      <c r="B4180">
        <v>4331</v>
      </c>
      <c r="C4180" t="s">
        <v>13210</v>
      </c>
      <c r="D4180" t="s">
        <v>17018</v>
      </c>
      <c r="E4180" t="s">
        <v>17019</v>
      </c>
      <c r="F4180" t="s">
        <v>7</v>
      </c>
      <c r="H4180" t="s">
        <v>13213</v>
      </c>
      <c r="K4180" t="s">
        <v>74</v>
      </c>
      <c r="L4180" t="s">
        <v>61</v>
      </c>
      <c r="M4180" t="s">
        <v>17020</v>
      </c>
      <c r="N4180" t="s">
        <v>63</v>
      </c>
      <c r="P4180" t="s">
        <v>54</v>
      </c>
      <c r="Q4180">
        <v>2011</v>
      </c>
      <c r="T4180" t="s">
        <v>36</v>
      </c>
      <c r="U4180" t="s">
        <v>37</v>
      </c>
      <c r="V4180" t="s">
        <v>17021</v>
      </c>
    </row>
    <row r="4181" spans="2:22" x14ac:dyDescent="0.35">
      <c r="B4181">
        <v>4332</v>
      </c>
      <c r="C4181" t="s">
        <v>13210</v>
      </c>
      <c r="D4181" t="s">
        <v>17022</v>
      </c>
      <c r="E4181" t="s">
        <v>17023</v>
      </c>
      <c r="F4181" t="s">
        <v>7</v>
      </c>
      <c r="H4181" t="s">
        <v>13213</v>
      </c>
      <c r="K4181" t="s">
        <v>74</v>
      </c>
      <c r="L4181" t="s">
        <v>61</v>
      </c>
      <c r="M4181" t="s">
        <v>17024</v>
      </c>
      <c r="N4181" t="s">
        <v>63</v>
      </c>
      <c r="P4181" t="s">
        <v>54</v>
      </c>
      <c r="Q4181">
        <v>2011</v>
      </c>
      <c r="T4181" t="s">
        <v>36</v>
      </c>
      <c r="U4181" t="s">
        <v>37</v>
      </c>
      <c r="V4181" t="s">
        <v>17025</v>
      </c>
    </row>
    <row r="4182" spans="2:22" x14ac:dyDescent="0.35">
      <c r="B4182">
        <v>4333</v>
      </c>
      <c r="C4182" t="s">
        <v>13210</v>
      </c>
      <c r="D4182" t="s">
        <v>17026</v>
      </c>
      <c r="E4182" t="s">
        <v>17027</v>
      </c>
      <c r="F4182" t="s">
        <v>7</v>
      </c>
      <c r="H4182" t="s">
        <v>13213</v>
      </c>
      <c r="K4182" t="s">
        <v>74</v>
      </c>
      <c r="L4182" t="s">
        <v>1922</v>
      </c>
      <c r="M4182" t="s">
        <v>17028</v>
      </c>
      <c r="N4182" t="s">
        <v>63</v>
      </c>
      <c r="P4182" t="s">
        <v>54</v>
      </c>
      <c r="Q4182">
        <v>2014</v>
      </c>
      <c r="S4182">
        <v>2015</v>
      </c>
      <c r="T4182" t="s">
        <v>36</v>
      </c>
      <c r="U4182" t="s">
        <v>37</v>
      </c>
      <c r="V4182" t="s">
        <v>17029</v>
      </c>
    </row>
    <row r="4183" spans="2:22" x14ac:dyDescent="0.35">
      <c r="B4183">
        <v>4334</v>
      </c>
      <c r="C4183" t="s">
        <v>13317</v>
      </c>
      <c r="D4183" t="s">
        <v>17030</v>
      </c>
      <c r="E4183" t="s">
        <v>17031</v>
      </c>
      <c r="F4183" t="s">
        <v>7</v>
      </c>
      <c r="H4183" t="s">
        <v>13320</v>
      </c>
      <c r="K4183" t="s">
        <v>74</v>
      </c>
      <c r="L4183" t="s">
        <v>1922</v>
      </c>
      <c r="M4183" t="s">
        <v>17032</v>
      </c>
      <c r="N4183" t="s">
        <v>319</v>
      </c>
      <c r="P4183" t="s">
        <v>47</v>
      </c>
      <c r="Q4183">
        <v>2019</v>
      </c>
      <c r="T4183" t="s">
        <v>36</v>
      </c>
      <c r="U4183" t="s">
        <v>37</v>
      </c>
      <c r="V4183" t="s">
        <v>17033</v>
      </c>
    </row>
    <row r="4184" spans="2:22" x14ac:dyDescent="0.35">
      <c r="B4184">
        <v>4335</v>
      </c>
      <c r="C4184" t="s">
        <v>13170</v>
      </c>
      <c r="D4184" t="s">
        <v>17034</v>
      </c>
      <c r="E4184" t="s">
        <v>17035</v>
      </c>
      <c r="F4184" t="s">
        <v>7</v>
      </c>
      <c r="H4184" t="s">
        <v>13173</v>
      </c>
      <c r="K4184" t="s">
        <v>87</v>
      </c>
      <c r="L4184" t="s">
        <v>202</v>
      </c>
      <c r="M4184" t="s">
        <v>17036</v>
      </c>
      <c r="N4184" t="s">
        <v>53</v>
      </c>
      <c r="P4184" t="s">
        <v>47</v>
      </c>
      <c r="Q4184">
        <v>2008</v>
      </c>
      <c r="T4184" t="s">
        <v>36</v>
      </c>
      <c r="U4184" t="s">
        <v>37</v>
      </c>
      <c r="V4184" t="s">
        <v>17037</v>
      </c>
    </row>
    <row r="4185" spans="2:22" x14ac:dyDescent="0.35">
      <c r="B4185">
        <v>4336</v>
      </c>
      <c r="C4185" t="s">
        <v>13133</v>
      </c>
      <c r="D4185" t="s">
        <v>17038</v>
      </c>
      <c r="E4185" t="s">
        <v>17039</v>
      </c>
      <c r="F4185" t="s">
        <v>7</v>
      </c>
      <c r="H4185" t="s">
        <v>13136</v>
      </c>
      <c r="K4185" t="s">
        <v>2406</v>
      </c>
      <c r="L4185" t="s">
        <v>96</v>
      </c>
      <c r="M4185" t="s">
        <v>551</v>
      </c>
      <c r="N4185" t="s">
        <v>34</v>
      </c>
      <c r="P4185" t="s">
        <v>47</v>
      </c>
      <c r="Q4185">
        <v>2007</v>
      </c>
      <c r="U4185" t="s">
        <v>37</v>
      </c>
      <c r="V4185" t="s">
        <v>17040</v>
      </c>
    </row>
    <row r="4186" spans="2:22" x14ac:dyDescent="0.35">
      <c r="B4186">
        <v>4337</v>
      </c>
      <c r="C4186" t="s">
        <v>14988</v>
      </c>
      <c r="D4186" t="s">
        <v>17041</v>
      </c>
      <c r="E4186" t="s">
        <v>17042</v>
      </c>
      <c r="F4186" t="s">
        <v>7</v>
      </c>
      <c r="H4186" t="s">
        <v>14991</v>
      </c>
      <c r="K4186" t="s">
        <v>13348</v>
      </c>
      <c r="L4186" t="s">
        <v>317</v>
      </c>
      <c r="M4186" t="s">
        <v>1252</v>
      </c>
      <c r="N4186" t="s">
        <v>14552</v>
      </c>
      <c r="P4186" t="s">
        <v>47</v>
      </c>
      <c r="Q4186">
        <v>2010</v>
      </c>
      <c r="U4186" t="s">
        <v>37</v>
      </c>
      <c r="V4186" t="s">
        <v>17043</v>
      </c>
    </row>
    <row r="4187" spans="2:22" x14ac:dyDescent="0.35">
      <c r="B4187">
        <v>4338</v>
      </c>
      <c r="C4187" t="s">
        <v>14988</v>
      </c>
      <c r="D4187" t="s">
        <v>17044</v>
      </c>
      <c r="E4187" t="s">
        <v>17045</v>
      </c>
      <c r="F4187" t="s">
        <v>7</v>
      </c>
      <c r="H4187" t="s">
        <v>14991</v>
      </c>
      <c r="K4187" t="s">
        <v>265</v>
      </c>
      <c r="L4187" t="s">
        <v>44</v>
      </c>
      <c r="M4187" t="s">
        <v>1252</v>
      </c>
      <c r="N4187" t="s">
        <v>2102</v>
      </c>
      <c r="P4187" t="s">
        <v>47</v>
      </c>
      <c r="Q4187">
        <v>2009</v>
      </c>
      <c r="U4187" t="s">
        <v>37</v>
      </c>
      <c r="V4187" t="s">
        <v>17046</v>
      </c>
    </row>
    <row r="4188" spans="2:22" x14ac:dyDescent="0.35">
      <c r="B4188">
        <v>4339</v>
      </c>
      <c r="C4188" t="s">
        <v>13210</v>
      </c>
      <c r="D4188" t="s">
        <v>17047</v>
      </c>
      <c r="E4188" t="s">
        <v>17048</v>
      </c>
      <c r="F4188" t="s">
        <v>7</v>
      </c>
      <c r="H4188" t="s">
        <v>13213</v>
      </c>
      <c r="K4188" t="s">
        <v>12638</v>
      </c>
      <c r="L4188" t="s">
        <v>96</v>
      </c>
      <c r="M4188" t="s">
        <v>17049</v>
      </c>
      <c r="N4188" t="s">
        <v>63</v>
      </c>
      <c r="P4188" t="s">
        <v>47</v>
      </c>
      <c r="Q4188">
        <v>2008</v>
      </c>
      <c r="T4188" t="s">
        <v>36</v>
      </c>
      <c r="U4188" t="s">
        <v>37</v>
      </c>
      <c r="V4188" t="s">
        <v>17050</v>
      </c>
    </row>
    <row r="4189" spans="2:22" x14ac:dyDescent="0.35">
      <c r="B4189">
        <v>4340</v>
      </c>
      <c r="C4189" t="s">
        <v>13380</v>
      </c>
      <c r="D4189" t="s">
        <v>17051</v>
      </c>
      <c r="E4189" t="s">
        <v>17052</v>
      </c>
      <c r="F4189" t="s">
        <v>7</v>
      </c>
      <c r="H4189" t="s">
        <v>13383</v>
      </c>
      <c r="K4189" t="s">
        <v>265</v>
      </c>
      <c r="L4189" t="s">
        <v>44</v>
      </c>
      <c r="M4189" t="s">
        <v>551</v>
      </c>
      <c r="N4189" t="s">
        <v>2102</v>
      </c>
      <c r="P4189" t="s">
        <v>47</v>
      </c>
      <c r="Q4189">
        <v>2014</v>
      </c>
      <c r="U4189" t="s">
        <v>37</v>
      </c>
      <c r="V4189" t="s">
        <v>17053</v>
      </c>
    </row>
    <row r="4190" spans="2:22" x14ac:dyDescent="0.35">
      <c r="B4190">
        <v>4341</v>
      </c>
      <c r="C4190" t="s">
        <v>13528</v>
      </c>
      <c r="D4190" t="s">
        <v>17054</v>
      </c>
      <c r="E4190" t="s">
        <v>17055</v>
      </c>
      <c r="F4190" t="s">
        <v>7</v>
      </c>
      <c r="H4190" t="s">
        <v>13531</v>
      </c>
      <c r="K4190" t="s">
        <v>265</v>
      </c>
      <c r="L4190" t="s">
        <v>44</v>
      </c>
      <c r="M4190" t="s">
        <v>1252</v>
      </c>
      <c r="N4190" t="s">
        <v>2102</v>
      </c>
      <c r="P4190" t="s">
        <v>54</v>
      </c>
      <c r="Q4190">
        <v>2011</v>
      </c>
      <c r="R4190">
        <v>2011</v>
      </c>
      <c r="S4190">
        <v>2015</v>
      </c>
      <c r="U4190" t="s">
        <v>37</v>
      </c>
      <c r="V4190" t="s">
        <v>17056</v>
      </c>
    </row>
    <row r="4191" spans="2:22" x14ac:dyDescent="0.35">
      <c r="B4191">
        <v>4342</v>
      </c>
      <c r="C4191" t="s">
        <v>13176</v>
      </c>
      <c r="D4191" t="s">
        <v>17057</v>
      </c>
      <c r="E4191" t="s">
        <v>17058</v>
      </c>
      <c r="F4191" t="s">
        <v>7</v>
      </c>
      <c r="H4191" t="s">
        <v>13179</v>
      </c>
      <c r="K4191" t="s">
        <v>1663</v>
      </c>
      <c r="L4191" t="s">
        <v>44</v>
      </c>
      <c r="M4191" t="s">
        <v>17059</v>
      </c>
      <c r="N4191" t="s">
        <v>117</v>
      </c>
      <c r="P4191" t="s">
        <v>47</v>
      </c>
      <c r="Q4191">
        <v>2000</v>
      </c>
      <c r="T4191" t="s">
        <v>36</v>
      </c>
      <c r="U4191" t="s">
        <v>37</v>
      </c>
      <c r="V4191" t="s">
        <v>17060</v>
      </c>
    </row>
    <row r="4192" spans="2:22" x14ac:dyDescent="0.35">
      <c r="B4192">
        <v>4343</v>
      </c>
      <c r="C4192" t="s">
        <v>13409</v>
      </c>
      <c r="D4192" t="s">
        <v>17061</v>
      </c>
      <c r="E4192" t="s">
        <v>17062</v>
      </c>
      <c r="F4192" t="s">
        <v>7</v>
      </c>
      <c r="H4192" t="s">
        <v>13412</v>
      </c>
      <c r="K4192" t="s">
        <v>1663</v>
      </c>
      <c r="L4192" t="s">
        <v>96</v>
      </c>
      <c r="M4192" t="s">
        <v>17063</v>
      </c>
      <c r="N4192" t="s">
        <v>117</v>
      </c>
      <c r="P4192" t="s">
        <v>47</v>
      </c>
      <c r="Q4192">
        <v>1996</v>
      </c>
      <c r="T4192" t="s">
        <v>36</v>
      </c>
      <c r="U4192" t="s">
        <v>37</v>
      </c>
      <c r="V4192" t="s">
        <v>17064</v>
      </c>
    </row>
    <row r="4193" spans="2:22" x14ac:dyDescent="0.35">
      <c r="B4193">
        <v>4344</v>
      </c>
      <c r="C4193" t="s">
        <v>13409</v>
      </c>
      <c r="D4193" t="s">
        <v>17065</v>
      </c>
      <c r="E4193" t="s">
        <v>17066</v>
      </c>
      <c r="F4193" t="s">
        <v>7</v>
      </c>
      <c r="H4193" t="s">
        <v>13412</v>
      </c>
      <c r="K4193" t="s">
        <v>17067</v>
      </c>
      <c r="L4193" t="s">
        <v>842</v>
      </c>
      <c r="M4193" t="s">
        <v>551</v>
      </c>
      <c r="N4193" t="s">
        <v>98</v>
      </c>
      <c r="P4193" t="s">
        <v>47</v>
      </c>
      <c r="Q4193">
        <v>2008</v>
      </c>
      <c r="U4193" t="s">
        <v>37</v>
      </c>
      <c r="V4193" t="s">
        <v>17068</v>
      </c>
    </row>
    <row r="4194" spans="2:22" x14ac:dyDescent="0.35">
      <c r="B4194">
        <v>4345</v>
      </c>
      <c r="C4194" t="s">
        <v>13416</v>
      </c>
      <c r="D4194" t="s">
        <v>17069</v>
      </c>
      <c r="E4194" t="s">
        <v>17070</v>
      </c>
      <c r="F4194" t="s">
        <v>7</v>
      </c>
      <c r="H4194" t="s">
        <v>13419</v>
      </c>
      <c r="K4194" t="s">
        <v>17071</v>
      </c>
      <c r="L4194" t="s">
        <v>32</v>
      </c>
      <c r="M4194" t="s">
        <v>551</v>
      </c>
      <c r="N4194" t="s">
        <v>34</v>
      </c>
      <c r="P4194" t="s">
        <v>47</v>
      </c>
      <c r="Q4194">
        <v>1991</v>
      </c>
      <c r="U4194" t="s">
        <v>37</v>
      </c>
      <c r="V4194" t="s">
        <v>17072</v>
      </c>
    </row>
    <row r="4195" spans="2:22" x14ac:dyDescent="0.35">
      <c r="B4195">
        <v>4346</v>
      </c>
      <c r="C4195" t="s">
        <v>13488</v>
      </c>
      <c r="D4195" t="s">
        <v>17073</v>
      </c>
      <c r="E4195" t="s">
        <v>17074</v>
      </c>
      <c r="F4195" t="s">
        <v>7</v>
      </c>
      <c r="H4195" t="s">
        <v>13491</v>
      </c>
      <c r="K4195" t="s">
        <v>9644</v>
      </c>
      <c r="L4195" t="s">
        <v>1616</v>
      </c>
      <c r="M4195" t="s">
        <v>17075</v>
      </c>
      <c r="N4195" t="s">
        <v>53</v>
      </c>
      <c r="P4195" t="s">
        <v>47</v>
      </c>
      <c r="Q4195">
        <v>2011</v>
      </c>
      <c r="T4195" t="s">
        <v>36</v>
      </c>
      <c r="U4195" t="s">
        <v>37</v>
      </c>
      <c r="V4195" t="s">
        <v>17076</v>
      </c>
    </row>
    <row r="4196" spans="2:22" x14ac:dyDescent="0.35">
      <c r="B4196">
        <v>4347</v>
      </c>
      <c r="C4196" t="s">
        <v>13204</v>
      </c>
      <c r="D4196" t="s">
        <v>17077</v>
      </c>
      <c r="E4196" t="s">
        <v>17078</v>
      </c>
      <c r="F4196" t="s">
        <v>273</v>
      </c>
      <c r="H4196" t="s">
        <v>13207</v>
      </c>
      <c r="I4196" t="s">
        <v>13607</v>
      </c>
      <c r="K4196" t="s">
        <v>87</v>
      </c>
      <c r="L4196" t="s">
        <v>202</v>
      </c>
      <c r="M4196" t="s">
        <v>17079</v>
      </c>
      <c r="N4196" t="s">
        <v>53</v>
      </c>
      <c r="P4196" t="s">
        <v>47</v>
      </c>
      <c r="Q4196">
        <v>2015</v>
      </c>
      <c r="T4196" t="s">
        <v>36</v>
      </c>
      <c r="U4196" t="s">
        <v>37</v>
      </c>
      <c r="V4196" t="s">
        <v>17080</v>
      </c>
    </row>
    <row r="4197" spans="2:22" x14ac:dyDescent="0.35">
      <c r="B4197">
        <v>4348</v>
      </c>
      <c r="C4197" t="s">
        <v>13221</v>
      </c>
      <c r="D4197" t="s">
        <v>17081</v>
      </c>
      <c r="E4197" t="s">
        <v>17082</v>
      </c>
      <c r="F4197" t="s">
        <v>7</v>
      </c>
      <c r="H4197" t="s">
        <v>13224</v>
      </c>
      <c r="K4197" t="s">
        <v>1287</v>
      </c>
      <c r="L4197" t="s">
        <v>96</v>
      </c>
      <c r="M4197" t="s">
        <v>551</v>
      </c>
      <c r="N4197" t="s">
        <v>98</v>
      </c>
      <c r="P4197" t="s">
        <v>47</v>
      </c>
      <c r="Q4197">
        <v>2012</v>
      </c>
      <c r="U4197" t="s">
        <v>37</v>
      </c>
      <c r="V4197" t="s">
        <v>17083</v>
      </c>
    </row>
    <row r="4198" spans="2:22" x14ac:dyDescent="0.35">
      <c r="B4198">
        <v>4349</v>
      </c>
      <c r="C4198" t="s">
        <v>13515</v>
      </c>
      <c r="D4198" t="s">
        <v>17084</v>
      </c>
      <c r="E4198" t="s">
        <v>17085</v>
      </c>
      <c r="F4198" t="s">
        <v>7</v>
      </c>
      <c r="H4198" t="s">
        <v>13518</v>
      </c>
      <c r="K4198" t="s">
        <v>699</v>
      </c>
      <c r="L4198" t="s">
        <v>44</v>
      </c>
      <c r="M4198" t="s">
        <v>1252</v>
      </c>
      <c r="N4198" t="s">
        <v>2102</v>
      </c>
      <c r="P4198" t="s">
        <v>47</v>
      </c>
      <c r="Q4198">
        <v>2013</v>
      </c>
      <c r="U4198" t="s">
        <v>37</v>
      </c>
      <c r="V4198" t="s">
        <v>17086</v>
      </c>
    </row>
    <row r="4199" spans="2:22" x14ac:dyDescent="0.35">
      <c r="B4199">
        <v>4350</v>
      </c>
      <c r="C4199" t="s">
        <v>13515</v>
      </c>
      <c r="D4199" t="s">
        <v>17087</v>
      </c>
      <c r="E4199" t="s">
        <v>17088</v>
      </c>
      <c r="F4199" t="s">
        <v>7</v>
      </c>
      <c r="H4199" t="s">
        <v>13518</v>
      </c>
      <c r="K4199" t="s">
        <v>265</v>
      </c>
      <c r="L4199" t="s">
        <v>543</v>
      </c>
      <c r="M4199" t="s">
        <v>1252</v>
      </c>
      <c r="N4199" t="s">
        <v>532</v>
      </c>
      <c r="P4199" t="s">
        <v>47</v>
      </c>
      <c r="Q4199">
        <v>2013</v>
      </c>
      <c r="U4199" t="s">
        <v>37</v>
      </c>
      <c r="V4199" t="s">
        <v>17089</v>
      </c>
    </row>
    <row r="4200" spans="2:22" x14ac:dyDescent="0.35">
      <c r="B4200">
        <v>4351</v>
      </c>
      <c r="C4200" t="s">
        <v>16418</v>
      </c>
      <c r="D4200" t="s">
        <v>17090</v>
      </c>
      <c r="E4200" t="s">
        <v>17091</v>
      </c>
      <c r="F4200" t="s">
        <v>7</v>
      </c>
      <c r="H4200" t="s">
        <v>16421</v>
      </c>
      <c r="K4200" t="s">
        <v>17092</v>
      </c>
      <c r="L4200" t="s">
        <v>416</v>
      </c>
      <c r="M4200" t="s">
        <v>551</v>
      </c>
      <c r="N4200" t="s">
        <v>36</v>
      </c>
      <c r="P4200" t="s">
        <v>47</v>
      </c>
      <c r="Q4200">
        <v>2014</v>
      </c>
      <c r="U4200" t="s">
        <v>37</v>
      </c>
      <c r="V4200" t="s">
        <v>17093</v>
      </c>
    </row>
    <row r="4201" spans="2:22" x14ac:dyDescent="0.35">
      <c r="B4201">
        <v>4352</v>
      </c>
      <c r="C4201" t="s">
        <v>14008</v>
      </c>
      <c r="D4201" t="s">
        <v>17094</v>
      </c>
      <c r="E4201" t="s">
        <v>17095</v>
      </c>
      <c r="F4201" t="s">
        <v>7</v>
      </c>
      <c r="H4201" t="s">
        <v>14011</v>
      </c>
      <c r="K4201" t="s">
        <v>699</v>
      </c>
      <c r="L4201" t="s">
        <v>44</v>
      </c>
      <c r="M4201" t="s">
        <v>1252</v>
      </c>
      <c r="N4201" t="s">
        <v>2102</v>
      </c>
      <c r="P4201" t="s">
        <v>47</v>
      </c>
      <c r="Q4201">
        <v>2003</v>
      </c>
      <c r="U4201" t="s">
        <v>37</v>
      </c>
      <c r="V4201" t="s">
        <v>17096</v>
      </c>
    </row>
    <row r="4202" spans="2:22" x14ac:dyDescent="0.35">
      <c r="B4202">
        <v>4353</v>
      </c>
      <c r="C4202" t="s">
        <v>14034</v>
      </c>
      <c r="D4202" t="s">
        <v>17097</v>
      </c>
      <c r="E4202" t="s">
        <v>17098</v>
      </c>
      <c r="F4202" t="s">
        <v>7</v>
      </c>
      <c r="H4202" t="s">
        <v>14037</v>
      </c>
      <c r="K4202" t="s">
        <v>699</v>
      </c>
      <c r="L4202" t="s">
        <v>44</v>
      </c>
      <c r="M4202" t="s">
        <v>1252</v>
      </c>
      <c r="N4202" t="s">
        <v>2102</v>
      </c>
      <c r="P4202" t="s">
        <v>47</v>
      </c>
      <c r="Q4202">
        <v>2009</v>
      </c>
      <c r="U4202" t="s">
        <v>37</v>
      </c>
      <c r="V4202" t="s">
        <v>17099</v>
      </c>
    </row>
    <row r="4203" spans="2:22" x14ac:dyDescent="0.35">
      <c r="B4203">
        <v>4354</v>
      </c>
      <c r="C4203" t="s">
        <v>13520</v>
      </c>
      <c r="D4203" t="s">
        <v>17100</v>
      </c>
      <c r="E4203" t="s">
        <v>17101</v>
      </c>
      <c r="F4203" t="s">
        <v>7</v>
      </c>
      <c r="H4203" t="s">
        <v>13523</v>
      </c>
      <c r="K4203" t="s">
        <v>699</v>
      </c>
      <c r="L4203" t="s">
        <v>44</v>
      </c>
      <c r="M4203" t="s">
        <v>1252</v>
      </c>
      <c r="N4203" t="s">
        <v>2102</v>
      </c>
      <c r="P4203" t="s">
        <v>47</v>
      </c>
      <c r="Q4203">
        <v>2013</v>
      </c>
      <c r="U4203" t="s">
        <v>37</v>
      </c>
      <c r="V4203" t="s">
        <v>13524</v>
      </c>
    </row>
    <row r="4204" spans="2:22" x14ac:dyDescent="0.35">
      <c r="B4204">
        <v>4355</v>
      </c>
      <c r="C4204" t="s">
        <v>14008</v>
      </c>
      <c r="D4204" t="s">
        <v>17102</v>
      </c>
      <c r="E4204" t="s">
        <v>17103</v>
      </c>
      <c r="F4204" t="s">
        <v>7</v>
      </c>
      <c r="H4204" t="s">
        <v>14011</v>
      </c>
      <c r="K4204" t="s">
        <v>699</v>
      </c>
      <c r="L4204" t="s">
        <v>75</v>
      </c>
      <c r="M4204" t="s">
        <v>1252</v>
      </c>
      <c r="N4204" t="s">
        <v>53</v>
      </c>
      <c r="P4204" t="s">
        <v>47</v>
      </c>
      <c r="Q4204">
        <v>2013</v>
      </c>
      <c r="U4204" t="s">
        <v>37</v>
      </c>
      <c r="V4204" t="s">
        <v>17104</v>
      </c>
    </row>
    <row r="4205" spans="2:22" x14ac:dyDescent="0.35">
      <c r="B4205">
        <v>4356</v>
      </c>
      <c r="C4205" t="s">
        <v>15244</v>
      </c>
      <c r="D4205" t="s">
        <v>17105</v>
      </c>
      <c r="E4205" t="s">
        <v>17106</v>
      </c>
      <c r="F4205" t="s">
        <v>7</v>
      </c>
      <c r="H4205" t="s">
        <v>15247</v>
      </c>
      <c r="K4205" t="s">
        <v>17107</v>
      </c>
      <c r="L4205" t="s">
        <v>44</v>
      </c>
      <c r="M4205" t="s">
        <v>551</v>
      </c>
      <c r="N4205" t="s">
        <v>2102</v>
      </c>
      <c r="P4205" t="s">
        <v>47</v>
      </c>
      <c r="Q4205">
        <v>2010</v>
      </c>
      <c r="U4205" t="s">
        <v>37</v>
      </c>
      <c r="V4205" t="s">
        <v>17108</v>
      </c>
    </row>
    <row r="4206" spans="2:22" x14ac:dyDescent="0.35">
      <c r="B4206">
        <v>4357</v>
      </c>
      <c r="C4206" t="s">
        <v>13227</v>
      </c>
      <c r="D4206" t="s">
        <v>17109</v>
      </c>
      <c r="E4206" t="s">
        <v>17110</v>
      </c>
      <c r="F4206" t="s">
        <v>7</v>
      </c>
      <c r="H4206" t="s">
        <v>13230</v>
      </c>
      <c r="K4206" t="s">
        <v>8174</v>
      </c>
      <c r="L4206" t="s">
        <v>44</v>
      </c>
      <c r="M4206" t="s">
        <v>17111</v>
      </c>
      <c r="N4206" t="s">
        <v>134</v>
      </c>
      <c r="P4206" t="s">
        <v>54</v>
      </c>
      <c r="Q4206">
        <v>2006</v>
      </c>
      <c r="R4206">
        <v>2007</v>
      </c>
      <c r="S4206">
        <v>2012</v>
      </c>
      <c r="T4206" t="s">
        <v>36</v>
      </c>
      <c r="U4206" t="s">
        <v>2634</v>
      </c>
      <c r="V4206" t="s">
        <v>17112</v>
      </c>
    </row>
    <row r="4207" spans="2:22" x14ac:dyDescent="0.35">
      <c r="B4207">
        <v>4358</v>
      </c>
      <c r="C4207" t="s">
        <v>13822</v>
      </c>
      <c r="D4207" t="s">
        <v>17113</v>
      </c>
      <c r="E4207" t="s">
        <v>17114</v>
      </c>
      <c r="F4207" t="s">
        <v>7</v>
      </c>
      <c r="H4207" t="s">
        <v>13825</v>
      </c>
      <c r="K4207" t="s">
        <v>265</v>
      </c>
      <c r="L4207" t="s">
        <v>44</v>
      </c>
      <c r="M4207" t="s">
        <v>1252</v>
      </c>
      <c r="N4207" t="s">
        <v>2102</v>
      </c>
      <c r="P4207" t="s">
        <v>47</v>
      </c>
      <c r="Q4207">
        <v>2010</v>
      </c>
      <c r="S4207">
        <v>2030</v>
      </c>
      <c r="U4207" t="s">
        <v>37</v>
      </c>
      <c r="V4207" t="s">
        <v>17115</v>
      </c>
    </row>
    <row r="4208" spans="2:22" x14ac:dyDescent="0.35">
      <c r="B4208">
        <v>4359</v>
      </c>
      <c r="C4208" t="s">
        <v>14028</v>
      </c>
      <c r="D4208" t="s">
        <v>17116</v>
      </c>
      <c r="E4208" t="s">
        <v>17117</v>
      </c>
      <c r="F4208" t="s">
        <v>7</v>
      </c>
      <c r="H4208" t="s">
        <v>14031</v>
      </c>
      <c r="K4208" t="s">
        <v>123</v>
      </c>
      <c r="L4208" t="s">
        <v>96</v>
      </c>
      <c r="M4208" t="s">
        <v>17118</v>
      </c>
      <c r="N4208" t="s">
        <v>392</v>
      </c>
      <c r="P4208" t="s">
        <v>47</v>
      </c>
      <c r="Q4208">
        <v>2013</v>
      </c>
      <c r="R4208">
        <v>2013</v>
      </c>
      <c r="U4208" t="s">
        <v>37</v>
      </c>
      <c r="V4208" t="s">
        <v>16322</v>
      </c>
    </row>
    <row r="4209" spans="2:22" x14ac:dyDescent="0.35">
      <c r="B4209">
        <v>4360</v>
      </c>
      <c r="C4209" t="s">
        <v>14284</v>
      </c>
      <c r="D4209" t="s">
        <v>17119</v>
      </c>
      <c r="E4209" t="s">
        <v>17120</v>
      </c>
      <c r="F4209" t="s">
        <v>7</v>
      </c>
      <c r="H4209" t="s">
        <v>14287</v>
      </c>
      <c r="K4209" t="s">
        <v>17121</v>
      </c>
      <c r="L4209" t="s">
        <v>317</v>
      </c>
      <c r="M4209" t="s">
        <v>17122</v>
      </c>
      <c r="N4209" t="s">
        <v>473</v>
      </c>
      <c r="P4209" t="s">
        <v>47</v>
      </c>
      <c r="Q4209">
        <v>2017</v>
      </c>
      <c r="R4209">
        <v>2017</v>
      </c>
      <c r="T4209" t="s">
        <v>36</v>
      </c>
      <c r="U4209" t="s">
        <v>37</v>
      </c>
      <c r="V4209" t="s">
        <v>17123</v>
      </c>
    </row>
    <row r="4210" spans="2:22" x14ac:dyDescent="0.35">
      <c r="B4210">
        <v>4361</v>
      </c>
      <c r="C4210" t="s">
        <v>13204</v>
      </c>
      <c r="D4210" t="s">
        <v>17124</v>
      </c>
      <c r="E4210" t="s">
        <v>17125</v>
      </c>
      <c r="F4210" t="s">
        <v>273</v>
      </c>
      <c r="H4210" t="s">
        <v>13207</v>
      </c>
      <c r="I4210" t="s">
        <v>17126</v>
      </c>
      <c r="K4210" t="s">
        <v>17127</v>
      </c>
      <c r="L4210" t="s">
        <v>96</v>
      </c>
      <c r="M4210" t="s">
        <v>17128</v>
      </c>
      <c r="N4210" t="s">
        <v>117</v>
      </c>
      <c r="P4210" t="s">
        <v>54</v>
      </c>
      <c r="Q4210">
        <v>1996</v>
      </c>
      <c r="S4210">
        <v>2013</v>
      </c>
      <c r="T4210" t="s">
        <v>36</v>
      </c>
      <c r="U4210" t="s">
        <v>37</v>
      </c>
      <c r="V4210" t="s">
        <v>17129</v>
      </c>
    </row>
    <row r="4211" spans="2:22" x14ac:dyDescent="0.35">
      <c r="B4211">
        <v>4362</v>
      </c>
      <c r="C4211" t="s">
        <v>13210</v>
      </c>
      <c r="D4211" t="s">
        <v>17130</v>
      </c>
      <c r="E4211" t="s">
        <v>17131</v>
      </c>
      <c r="F4211" t="s">
        <v>7</v>
      </c>
      <c r="H4211" t="s">
        <v>13213</v>
      </c>
      <c r="K4211" t="s">
        <v>80</v>
      </c>
      <c r="L4211" t="s">
        <v>32</v>
      </c>
      <c r="M4211" t="s">
        <v>17132</v>
      </c>
      <c r="N4211" t="s">
        <v>34</v>
      </c>
      <c r="P4211" t="s">
        <v>54</v>
      </c>
      <c r="Q4211">
        <v>2002</v>
      </c>
      <c r="T4211" t="s">
        <v>36</v>
      </c>
      <c r="U4211" t="s">
        <v>37</v>
      </c>
      <c r="V4211" t="s">
        <v>17133</v>
      </c>
    </row>
    <row r="4212" spans="2:22" x14ac:dyDescent="0.35">
      <c r="B4212">
        <v>4363</v>
      </c>
      <c r="C4212" t="s">
        <v>14147</v>
      </c>
      <c r="D4212" t="s">
        <v>17134</v>
      </c>
      <c r="E4212" t="s">
        <v>17135</v>
      </c>
      <c r="F4212" t="s">
        <v>7</v>
      </c>
      <c r="H4212" t="s">
        <v>14150</v>
      </c>
      <c r="K4212" t="s">
        <v>265</v>
      </c>
      <c r="L4212" t="s">
        <v>44</v>
      </c>
      <c r="M4212" t="s">
        <v>17136</v>
      </c>
      <c r="N4212" t="s">
        <v>14552</v>
      </c>
      <c r="P4212" t="s">
        <v>47</v>
      </c>
      <c r="Q4212">
        <v>2014</v>
      </c>
      <c r="T4212" t="s">
        <v>36</v>
      </c>
      <c r="U4212" t="s">
        <v>37</v>
      </c>
      <c r="V4212" t="s">
        <v>17137</v>
      </c>
    </row>
    <row r="4213" spans="2:22" x14ac:dyDescent="0.35">
      <c r="B4213">
        <v>4364</v>
      </c>
      <c r="C4213" t="s">
        <v>14147</v>
      </c>
      <c r="D4213" t="s">
        <v>17138</v>
      </c>
      <c r="E4213" t="s">
        <v>17139</v>
      </c>
      <c r="F4213" t="s">
        <v>7</v>
      </c>
      <c r="H4213" t="s">
        <v>14150</v>
      </c>
      <c r="K4213" t="s">
        <v>265</v>
      </c>
      <c r="L4213" t="s">
        <v>32</v>
      </c>
      <c r="M4213" t="s">
        <v>17140</v>
      </c>
      <c r="N4213" t="s">
        <v>34</v>
      </c>
      <c r="P4213" t="s">
        <v>54</v>
      </c>
      <c r="Q4213">
        <v>2010</v>
      </c>
      <c r="R4213">
        <v>2010</v>
      </c>
      <c r="S4213">
        <v>2020</v>
      </c>
      <c r="T4213" t="s">
        <v>36</v>
      </c>
      <c r="U4213" t="s">
        <v>37</v>
      </c>
      <c r="V4213" t="s">
        <v>17141</v>
      </c>
    </row>
    <row r="4214" spans="2:22" x14ac:dyDescent="0.35">
      <c r="B4214">
        <v>4365</v>
      </c>
      <c r="C4214" t="s">
        <v>14147</v>
      </c>
      <c r="D4214" t="s">
        <v>17142</v>
      </c>
      <c r="E4214" t="s">
        <v>17143</v>
      </c>
      <c r="F4214" t="s">
        <v>7</v>
      </c>
      <c r="H4214" t="s">
        <v>14150</v>
      </c>
      <c r="K4214" t="s">
        <v>265</v>
      </c>
      <c r="L4214" t="s">
        <v>32</v>
      </c>
      <c r="M4214" t="s">
        <v>17144</v>
      </c>
      <c r="N4214" t="s">
        <v>34</v>
      </c>
      <c r="P4214" t="s">
        <v>47</v>
      </c>
      <c r="Q4214">
        <v>2013</v>
      </c>
      <c r="T4214" t="s">
        <v>36</v>
      </c>
      <c r="U4214" t="s">
        <v>37</v>
      </c>
      <c r="V4214" t="s">
        <v>17145</v>
      </c>
    </row>
    <row r="4215" spans="2:22" x14ac:dyDescent="0.35">
      <c r="B4215">
        <v>4366</v>
      </c>
      <c r="C4215" t="s">
        <v>13697</v>
      </c>
      <c r="D4215" t="s">
        <v>17146</v>
      </c>
      <c r="E4215" t="s">
        <v>17147</v>
      </c>
      <c r="F4215" t="s">
        <v>7</v>
      </c>
      <c r="H4215" t="s">
        <v>13700</v>
      </c>
      <c r="K4215" t="s">
        <v>17148</v>
      </c>
      <c r="L4215" t="s">
        <v>1908</v>
      </c>
      <c r="M4215" t="s">
        <v>551</v>
      </c>
      <c r="N4215" t="s">
        <v>98</v>
      </c>
      <c r="P4215" t="s">
        <v>47</v>
      </c>
      <c r="Q4215">
        <v>2001</v>
      </c>
      <c r="U4215" t="s">
        <v>37</v>
      </c>
      <c r="V4215" t="s">
        <v>17149</v>
      </c>
    </row>
    <row r="4216" spans="2:22" x14ac:dyDescent="0.35">
      <c r="B4216">
        <v>4367</v>
      </c>
      <c r="C4216" t="s">
        <v>13409</v>
      </c>
      <c r="D4216" t="s">
        <v>17150</v>
      </c>
      <c r="E4216" t="s">
        <v>17151</v>
      </c>
      <c r="F4216" t="s">
        <v>7</v>
      </c>
      <c r="H4216" t="s">
        <v>13412</v>
      </c>
      <c r="K4216" t="s">
        <v>87</v>
      </c>
      <c r="L4216" t="s">
        <v>75</v>
      </c>
      <c r="M4216" t="s">
        <v>17152</v>
      </c>
      <c r="N4216" t="s">
        <v>53</v>
      </c>
      <c r="P4216" t="s">
        <v>47</v>
      </c>
      <c r="Q4216">
        <v>2000</v>
      </c>
      <c r="T4216" t="s">
        <v>36</v>
      </c>
      <c r="U4216" t="s">
        <v>37</v>
      </c>
      <c r="V4216" t="s">
        <v>17153</v>
      </c>
    </row>
    <row r="4217" spans="2:22" x14ac:dyDescent="0.35">
      <c r="B4217">
        <v>4368</v>
      </c>
      <c r="C4217" t="s">
        <v>13539</v>
      </c>
      <c r="D4217" t="s">
        <v>17154</v>
      </c>
      <c r="E4217" t="s">
        <v>17155</v>
      </c>
      <c r="F4217" t="s">
        <v>7</v>
      </c>
      <c r="H4217" t="s">
        <v>13542</v>
      </c>
      <c r="K4217" t="s">
        <v>80</v>
      </c>
      <c r="L4217" t="s">
        <v>32</v>
      </c>
      <c r="M4217" t="s">
        <v>17156</v>
      </c>
      <c r="N4217" t="s">
        <v>34</v>
      </c>
      <c r="P4217" t="s">
        <v>35</v>
      </c>
      <c r="Q4217">
        <v>2008</v>
      </c>
      <c r="R4217">
        <v>2008</v>
      </c>
      <c r="S4217">
        <v>2013</v>
      </c>
      <c r="U4217" t="s">
        <v>37</v>
      </c>
      <c r="V4217" t="s">
        <v>17157</v>
      </c>
    </row>
    <row r="4218" spans="2:22" x14ac:dyDescent="0.35">
      <c r="B4218">
        <v>4369</v>
      </c>
      <c r="C4218" t="s">
        <v>13539</v>
      </c>
      <c r="D4218" t="s">
        <v>17158</v>
      </c>
      <c r="E4218" t="s">
        <v>17159</v>
      </c>
      <c r="F4218" t="s">
        <v>7</v>
      </c>
      <c r="H4218" t="s">
        <v>13542</v>
      </c>
      <c r="K4218" t="s">
        <v>80</v>
      </c>
      <c r="L4218" t="s">
        <v>32</v>
      </c>
      <c r="M4218" t="s">
        <v>17160</v>
      </c>
      <c r="N4218" t="s">
        <v>34</v>
      </c>
      <c r="P4218" t="s">
        <v>35</v>
      </c>
      <c r="Q4218">
        <v>2012</v>
      </c>
      <c r="R4218">
        <v>2012</v>
      </c>
      <c r="S4218">
        <v>2017</v>
      </c>
      <c r="T4218" t="s">
        <v>36</v>
      </c>
      <c r="U4218" t="s">
        <v>37</v>
      </c>
      <c r="V4218" t="s">
        <v>17161</v>
      </c>
    </row>
    <row r="4219" spans="2:22" x14ac:dyDescent="0.35">
      <c r="B4219">
        <v>4370</v>
      </c>
      <c r="C4219" t="s">
        <v>13176</v>
      </c>
      <c r="D4219" t="s">
        <v>17162</v>
      </c>
      <c r="E4219" t="s">
        <v>17163</v>
      </c>
      <c r="F4219" t="s">
        <v>7</v>
      </c>
      <c r="H4219" t="s">
        <v>13179</v>
      </c>
      <c r="K4219" t="s">
        <v>17164</v>
      </c>
      <c r="L4219" t="s">
        <v>75</v>
      </c>
      <c r="M4219" t="s">
        <v>17165</v>
      </c>
      <c r="N4219" t="s">
        <v>53</v>
      </c>
      <c r="P4219" t="s">
        <v>47</v>
      </c>
      <c r="Q4219">
        <v>1999</v>
      </c>
      <c r="T4219" t="s">
        <v>36</v>
      </c>
      <c r="U4219" t="s">
        <v>37</v>
      </c>
      <c r="V4219" t="s">
        <v>17166</v>
      </c>
    </row>
    <row r="4220" spans="2:22" x14ac:dyDescent="0.35">
      <c r="B4220">
        <v>4371</v>
      </c>
      <c r="C4220" t="s">
        <v>13317</v>
      </c>
      <c r="D4220" t="s">
        <v>17167</v>
      </c>
      <c r="E4220" t="s">
        <v>17168</v>
      </c>
      <c r="F4220" t="s">
        <v>1625</v>
      </c>
      <c r="H4220" t="s">
        <v>13320</v>
      </c>
      <c r="J4220" t="s">
        <v>17169</v>
      </c>
      <c r="K4220" t="s">
        <v>60</v>
      </c>
      <c r="L4220" t="s">
        <v>61</v>
      </c>
      <c r="M4220" t="s">
        <v>17170</v>
      </c>
      <c r="N4220" t="s">
        <v>63</v>
      </c>
      <c r="P4220" t="s">
        <v>47</v>
      </c>
      <c r="Q4220">
        <v>2015</v>
      </c>
      <c r="T4220" t="s">
        <v>36</v>
      </c>
      <c r="U4220" t="s">
        <v>37</v>
      </c>
      <c r="V4220" t="s">
        <v>17171</v>
      </c>
    </row>
    <row r="4221" spans="2:22" x14ac:dyDescent="0.35">
      <c r="B4221">
        <v>4372</v>
      </c>
      <c r="C4221" t="s">
        <v>16722</v>
      </c>
      <c r="D4221" t="s">
        <v>17172</v>
      </c>
      <c r="E4221" t="s">
        <v>17173</v>
      </c>
      <c r="F4221" t="s">
        <v>7</v>
      </c>
      <c r="H4221" t="s">
        <v>16725</v>
      </c>
      <c r="K4221" t="s">
        <v>265</v>
      </c>
      <c r="L4221" t="s">
        <v>44</v>
      </c>
      <c r="M4221" t="s">
        <v>1252</v>
      </c>
      <c r="N4221" t="s">
        <v>36</v>
      </c>
      <c r="P4221" t="s">
        <v>47</v>
      </c>
      <c r="Q4221">
        <v>2012</v>
      </c>
      <c r="U4221" t="s">
        <v>1521</v>
      </c>
      <c r="V4221" t="s">
        <v>17174</v>
      </c>
    </row>
    <row r="4222" spans="2:22" x14ac:dyDescent="0.35">
      <c r="B4222">
        <v>4373</v>
      </c>
      <c r="C4222" t="s">
        <v>16201</v>
      </c>
      <c r="D4222" t="s">
        <v>17175</v>
      </c>
      <c r="E4222" t="s">
        <v>17176</v>
      </c>
      <c r="F4222" t="s">
        <v>7</v>
      </c>
      <c r="H4222" t="s">
        <v>16203</v>
      </c>
      <c r="K4222" t="s">
        <v>13682</v>
      </c>
      <c r="L4222" t="s">
        <v>44</v>
      </c>
      <c r="M4222" t="s">
        <v>17177</v>
      </c>
      <c r="N4222" t="s">
        <v>134</v>
      </c>
      <c r="P4222" t="s">
        <v>47</v>
      </c>
      <c r="Q4222">
        <v>2012</v>
      </c>
      <c r="T4222" t="s">
        <v>36</v>
      </c>
      <c r="U4222" t="s">
        <v>365</v>
      </c>
      <c r="V4222" t="s">
        <v>17178</v>
      </c>
    </row>
    <row r="4223" spans="2:22" x14ac:dyDescent="0.35">
      <c r="B4223">
        <v>4374</v>
      </c>
      <c r="C4223" t="s">
        <v>15910</v>
      </c>
      <c r="D4223" t="s">
        <v>17179</v>
      </c>
      <c r="E4223" t="s">
        <v>8104</v>
      </c>
      <c r="F4223" t="s">
        <v>7</v>
      </c>
      <c r="H4223" t="s">
        <v>15912</v>
      </c>
      <c r="K4223" t="s">
        <v>2679</v>
      </c>
      <c r="L4223" t="s">
        <v>8091</v>
      </c>
      <c r="M4223" t="s">
        <v>17180</v>
      </c>
      <c r="N4223" t="s">
        <v>34</v>
      </c>
      <c r="P4223" t="s">
        <v>54</v>
      </c>
      <c r="Q4223">
        <v>2013</v>
      </c>
      <c r="S4223">
        <f>2020</f>
        <v>2020</v>
      </c>
      <c r="T4223" t="s">
        <v>36</v>
      </c>
      <c r="U4223" t="s">
        <v>37</v>
      </c>
      <c r="V4223" t="s">
        <v>17181</v>
      </c>
    </row>
    <row r="4224" spans="2:22" x14ac:dyDescent="0.35">
      <c r="B4224">
        <v>4375</v>
      </c>
      <c r="C4224" t="s">
        <v>15846</v>
      </c>
      <c r="D4224" t="s">
        <v>17182</v>
      </c>
      <c r="E4224" t="s">
        <v>17183</v>
      </c>
      <c r="F4224" t="s">
        <v>7</v>
      </c>
      <c r="H4224" t="s">
        <v>15848</v>
      </c>
      <c r="K4224" t="s">
        <v>265</v>
      </c>
      <c r="L4224" t="s">
        <v>44</v>
      </c>
      <c r="M4224" t="s">
        <v>17184</v>
      </c>
      <c r="N4224" t="s">
        <v>134</v>
      </c>
      <c r="P4224" t="s">
        <v>47</v>
      </c>
      <c r="Q4224">
        <v>2009</v>
      </c>
      <c r="T4224" t="s">
        <v>36</v>
      </c>
      <c r="U4224" t="s">
        <v>365</v>
      </c>
      <c r="V4224" t="s">
        <v>17185</v>
      </c>
    </row>
    <row r="4225" spans="2:22" ht="29" x14ac:dyDescent="0.35">
      <c r="B4225">
        <v>4376</v>
      </c>
      <c r="C4225" t="s">
        <v>13453</v>
      </c>
      <c r="D4225" s="1" t="s">
        <v>17186</v>
      </c>
      <c r="E4225" t="s">
        <v>17187</v>
      </c>
      <c r="F4225" t="s">
        <v>7</v>
      </c>
      <c r="H4225" t="s">
        <v>13456</v>
      </c>
      <c r="K4225" t="s">
        <v>3772</v>
      </c>
      <c r="L4225" t="s">
        <v>182</v>
      </c>
      <c r="M4225" t="s">
        <v>17188</v>
      </c>
      <c r="N4225" t="s">
        <v>53</v>
      </c>
      <c r="P4225" t="s">
        <v>47</v>
      </c>
      <c r="Q4225">
        <v>2002</v>
      </c>
      <c r="T4225" t="s">
        <v>36</v>
      </c>
      <c r="U4225" t="s">
        <v>37</v>
      </c>
      <c r="V4225" t="s">
        <v>17189</v>
      </c>
    </row>
    <row r="4226" spans="2:22" x14ac:dyDescent="0.35">
      <c r="B4226">
        <v>4377</v>
      </c>
      <c r="C4226" t="s">
        <v>13176</v>
      </c>
      <c r="D4226" t="s">
        <v>17190</v>
      </c>
      <c r="E4226" t="s">
        <v>17191</v>
      </c>
      <c r="F4226" t="s">
        <v>7</v>
      </c>
      <c r="H4226" t="s">
        <v>13179</v>
      </c>
      <c r="K4226" t="s">
        <v>517</v>
      </c>
      <c r="L4226" t="s">
        <v>32</v>
      </c>
      <c r="M4226" t="s">
        <v>17192</v>
      </c>
      <c r="N4226" t="s">
        <v>34</v>
      </c>
      <c r="P4226" t="s">
        <v>54</v>
      </c>
      <c r="Q4226">
        <v>1995</v>
      </c>
      <c r="T4226" t="s">
        <v>36</v>
      </c>
      <c r="U4226" t="s">
        <v>37</v>
      </c>
      <c r="V4226" t="s">
        <v>17193</v>
      </c>
    </row>
    <row r="4227" spans="2:22" x14ac:dyDescent="0.35">
      <c r="B4227">
        <v>4378</v>
      </c>
      <c r="C4227" t="s">
        <v>13282</v>
      </c>
      <c r="D4227" t="s">
        <v>17194</v>
      </c>
      <c r="E4227" t="s">
        <v>17195</v>
      </c>
      <c r="F4227" t="s">
        <v>7</v>
      </c>
      <c r="H4227" t="s">
        <v>13285</v>
      </c>
      <c r="K4227" t="s">
        <v>699</v>
      </c>
      <c r="L4227" t="s">
        <v>44</v>
      </c>
      <c r="M4227" t="s">
        <v>551</v>
      </c>
      <c r="N4227" t="s">
        <v>2102</v>
      </c>
      <c r="P4227" t="s">
        <v>47</v>
      </c>
      <c r="Q4227">
        <v>1994</v>
      </c>
      <c r="U4227" t="s">
        <v>676</v>
      </c>
      <c r="V4227" t="s">
        <v>17196</v>
      </c>
    </row>
    <row r="4228" spans="2:22" x14ac:dyDescent="0.35">
      <c r="B4228">
        <v>4379</v>
      </c>
      <c r="C4228" t="s">
        <v>13822</v>
      </c>
      <c r="D4228" t="s">
        <v>17197</v>
      </c>
      <c r="E4228" t="s">
        <v>17198</v>
      </c>
      <c r="F4228" t="s">
        <v>7</v>
      </c>
      <c r="H4228" t="s">
        <v>13825</v>
      </c>
      <c r="K4228" t="s">
        <v>9639</v>
      </c>
      <c r="L4228" t="s">
        <v>416</v>
      </c>
      <c r="M4228" t="s">
        <v>17199</v>
      </c>
      <c r="N4228" t="s">
        <v>197</v>
      </c>
      <c r="P4228" t="s">
        <v>47</v>
      </c>
      <c r="Q4228">
        <v>2002</v>
      </c>
      <c r="U4228" t="s">
        <v>37</v>
      </c>
      <c r="V4228" t="s">
        <v>17200</v>
      </c>
    </row>
    <row r="4229" spans="2:22" x14ac:dyDescent="0.35">
      <c r="B4229">
        <v>4380</v>
      </c>
      <c r="C4229" t="s">
        <v>14284</v>
      </c>
      <c r="D4229" t="s">
        <v>17201</v>
      </c>
      <c r="E4229" t="s">
        <v>17202</v>
      </c>
      <c r="F4229" t="s">
        <v>7</v>
      </c>
      <c r="H4229" t="s">
        <v>14287</v>
      </c>
      <c r="K4229" t="s">
        <v>13852</v>
      </c>
      <c r="L4229" t="s">
        <v>44</v>
      </c>
      <c r="M4229" t="s">
        <v>17203</v>
      </c>
      <c r="N4229" t="s">
        <v>134</v>
      </c>
      <c r="P4229" t="s">
        <v>47</v>
      </c>
      <c r="Q4229">
        <v>2017</v>
      </c>
      <c r="T4229" t="s">
        <v>36</v>
      </c>
      <c r="U4229" t="s">
        <v>365</v>
      </c>
      <c r="V4229" t="s">
        <v>17204</v>
      </c>
    </row>
    <row r="4230" spans="2:22" x14ac:dyDescent="0.35">
      <c r="B4230">
        <v>4381</v>
      </c>
      <c r="C4230" t="s">
        <v>14641</v>
      </c>
      <c r="D4230" t="s">
        <v>17205</v>
      </c>
      <c r="E4230" t="s">
        <v>17206</v>
      </c>
      <c r="F4230" t="s">
        <v>7</v>
      </c>
      <c r="H4230" t="s">
        <v>14644</v>
      </c>
      <c r="K4230" t="s">
        <v>648</v>
      </c>
      <c r="L4230" t="s">
        <v>44</v>
      </c>
      <c r="M4230" t="s">
        <v>17207</v>
      </c>
      <c r="N4230" t="s">
        <v>134</v>
      </c>
      <c r="P4230" t="s">
        <v>47</v>
      </c>
      <c r="Q4230">
        <v>2003</v>
      </c>
      <c r="T4230" t="s">
        <v>36</v>
      </c>
      <c r="U4230" t="s">
        <v>37</v>
      </c>
      <c r="V4230" t="s">
        <v>17208</v>
      </c>
    </row>
    <row r="4231" spans="2:22" x14ac:dyDescent="0.35">
      <c r="B4231">
        <v>4382</v>
      </c>
      <c r="C4231" t="s">
        <v>13421</v>
      </c>
      <c r="D4231" t="s">
        <v>17209</v>
      </c>
      <c r="E4231" t="s">
        <v>17210</v>
      </c>
      <c r="F4231" t="s">
        <v>7</v>
      </c>
      <c r="H4231" t="s">
        <v>13424</v>
      </c>
      <c r="K4231" t="s">
        <v>123</v>
      </c>
      <c r="L4231" t="s">
        <v>543</v>
      </c>
      <c r="M4231" t="s">
        <v>17211</v>
      </c>
      <c r="N4231" t="s">
        <v>532</v>
      </c>
      <c r="P4231" t="s">
        <v>47</v>
      </c>
      <c r="Q4231">
        <v>2013</v>
      </c>
      <c r="T4231" t="s">
        <v>36</v>
      </c>
      <c r="U4231" t="s">
        <v>2552</v>
      </c>
      <c r="V4231" t="s">
        <v>17212</v>
      </c>
    </row>
    <row r="4232" spans="2:22" x14ac:dyDescent="0.35">
      <c r="B4232">
        <v>4383</v>
      </c>
      <c r="C4232" t="s">
        <v>13831</v>
      </c>
      <c r="D4232" t="s">
        <v>17213</v>
      </c>
      <c r="E4232" t="s">
        <v>17214</v>
      </c>
      <c r="F4232" t="s">
        <v>7</v>
      </c>
      <c r="H4232" t="s">
        <v>13833</v>
      </c>
      <c r="K4232" t="s">
        <v>265</v>
      </c>
      <c r="L4232" t="s">
        <v>61</v>
      </c>
      <c r="M4232" t="s">
        <v>17215</v>
      </c>
      <c r="N4232" t="s">
        <v>63</v>
      </c>
      <c r="P4232" t="s">
        <v>47</v>
      </c>
      <c r="Q4232">
        <v>2018</v>
      </c>
      <c r="R4232">
        <v>2018</v>
      </c>
      <c r="T4232" t="s">
        <v>36</v>
      </c>
      <c r="U4232" t="s">
        <v>37</v>
      </c>
      <c r="V4232" t="s">
        <v>17216</v>
      </c>
    </row>
    <row r="4233" spans="2:22" x14ac:dyDescent="0.35">
      <c r="B4233">
        <v>4384</v>
      </c>
      <c r="C4233" t="s">
        <v>17217</v>
      </c>
      <c r="D4233" t="s">
        <v>17218</v>
      </c>
      <c r="E4233" t="s">
        <v>17219</v>
      </c>
      <c r="F4233" t="s">
        <v>7</v>
      </c>
      <c r="H4233" t="s">
        <v>17220</v>
      </c>
      <c r="K4233" t="s">
        <v>14880</v>
      </c>
      <c r="L4233" t="s">
        <v>44</v>
      </c>
      <c r="M4233" t="s">
        <v>17221</v>
      </c>
      <c r="N4233" t="s">
        <v>53</v>
      </c>
      <c r="P4233" t="s">
        <v>54</v>
      </c>
      <c r="Q4233">
        <v>2014</v>
      </c>
      <c r="S4233">
        <f>2020</f>
        <v>2020</v>
      </c>
      <c r="T4233" t="s">
        <v>36</v>
      </c>
      <c r="U4233" t="s">
        <v>37</v>
      </c>
      <c r="V4233" t="s">
        <v>17222</v>
      </c>
    </row>
    <row r="4234" spans="2:22" x14ac:dyDescent="0.35">
      <c r="B4234">
        <v>4385</v>
      </c>
      <c r="C4234" t="s">
        <v>15920</v>
      </c>
      <c r="D4234" t="s">
        <v>17223</v>
      </c>
      <c r="E4234" t="s">
        <v>17224</v>
      </c>
      <c r="F4234" t="s">
        <v>7</v>
      </c>
      <c r="H4234" t="s">
        <v>15922</v>
      </c>
      <c r="K4234" t="s">
        <v>123</v>
      </c>
      <c r="L4234" t="s">
        <v>44</v>
      </c>
      <c r="M4234" t="s">
        <v>17225</v>
      </c>
      <c r="N4234" t="s">
        <v>134</v>
      </c>
      <c r="P4234" t="s">
        <v>47</v>
      </c>
      <c r="Q4234">
        <v>2019</v>
      </c>
      <c r="T4234" t="s">
        <v>36</v>
      </c>
      <c r="U4234" t="s">
        <v>17226</v>
      </c>
      <c r="V4234" t="s">
        <v>17227</v>
      </c>
    </row>
    <row r="4235" spans="2:22" x14ac:dyDescent="0.35">
      <c r="B4235">
        <v>4386</v>
      </c>
      <c r="C4235" t="s">
        <v>13421</v>
      </c>
      <c r="D4235" t="s">
        <v>17228</v>
      </c>
      <c r="E4235" t="s">
        <v>17229</v>
      </c>
      <c r="F4235" t="s">
        <v>7</v>
      </c>
      <c r="H4235" t="s">
        <v>13424</v>
      </c>
      <c r="K4235" t="s">
        <v>2679</v>
      </c>
      <c r="L4235" t="s">
        <v>8091</v>
      </c>
      <c r="M4235" t="s">
        <v>17230</v>
      </c>
      <c r="N4235" t="s">
        <v>34</v>
      </c>
      <c r="P4235" t="s">
        <v>54</v>
      </c>
      <c r="Q4235">
        <v>2013</v>
      </c>
      <c r="S4235">
        <f>2020</f>
        <v>2020</v>
      </c>
      <c r="T4235" t="s">
        <v>36</v>
      </c>
      <c r="U4235" t="s">
        <v>37</v>
      </c>
      <c r="V4235" t="s">
        <v>17231</v>
      </c>
    </row>
    <row r="4236" spans="2:22" x14ac:dyDescent="0.35">
      <c r="B4236">
        <v>4387</v>
      </c>
      <c r="C4236" t="s">
        <v>13170</v>
      </c>
      <c r="D4236" t="s">
        <v>17232</v>
      </c>
      <c r="E4236" t="s">
        <v>17233</v>
      </c>
      <c r="F4236" t="s">
        <v>7</v>
      </c>
      <c r="H4236" t="s">
        <v>13173</v>
      </c>
      <c r="K4236" t="s">
        <v>7409</v>
      </c>
      <c r="L4236" t="s">
        <v>44</v>
      </c>
      <c r="M4236" t="s">
        <v>1252</v>
      </c>
      <c r="N4236" t="s">
        <v>134</v>
      </c>
      <c r="P4236" t="s">
        <v>47</v>
      </c>
      <c r="Q4236">
        <v>2005</v>
      </c>
      <c r="T4236" t="s">
        <v>36</v>
      </c>
      <c r="U4236" t="s">
        <v>37</v>
      </c>
      <c r="V4236" t="s">
        <v>17234</v>
      </c>
    </row>
    <row r="4237" spans="2:22" x14ac:dyDescent="0.35">
      <c r="B4237">
        <v>4388</v>
      </c>
      <c r="C4237" t="s">
        <v>14979</v>
      </c>
      <c r="D4237" t="s">
        <v>17235</v>
      </c>
      <c r="E4237" t="s">
        <v>17236</v>
      </c>
      <c r="F4237" t="s">
        <v>7</v>
      </c>
      <c r="H4237" t="s">
        <v>14982</v>
      </c>
      <c r="K4237" t="s">
        <v>265</v>
      </c>
      <c r="L4237" t="s">
        <v>543</v>
      </c>
      <c r="M4237" t="s">
        <v>1252</v>
      </c>
      <c r="N4237" t="s">
        <v>532</v>
      </c>
      <c r="P4237" t="s">
        <v>47</v>
      </c>
      <c r="Q4237">
        <v>2006</v>
      </c>
      <c r="U4237" t="s">
        <v>17237</v>
      </c>
      <c r="V4237" t="s">
        <v>17238</v>
      </c>
    </row>
    <row r="4238" spans="2:22" x14ac:dyDescent="0.35">
      <c r="B4238">
        <v>4389</v>
      </c>
      <c r="C4238" t="s">
        <v>15530</v>
      </c>
      <c r="D4238" t="s">
        <v>17239</v>
      </c>
      <c r="E4238" t="s">
        <v>17240</v>
      </c>
      <c r="F4238" t="s">
        <v>7</v>
      </c>
      <c r="H4238" t="s">
        <v>15533</v>
      </c>
      <c r="K4238" t="s">
        <v>17241</v>
      </c>
      <c r="L4238" t="s">
        <v>44</v>
      </c>
      <c r="M4238" t="s">
        <v>1252</v>
      </c>
      <c r="N4238" t="s">
        <v>2102</v>
      </c>
      <c r="P4238" t="s">
        <v>54</v>
      </c>
      <c r="Q4238">
        <v>2002</v>
      </c>
      <c r="S4238">
        <v>2016</v>
      </c>
      <c r="U4238" t="s">
        <v>37</v>
      </c>
      <c r="V4238" t="s">
        <v>17242</v>
      </c>
    </row>
    <row r="4239" spans="2:22" x14ac:dyDescent="0.35">
      <c r="B4239">
        <v>4390</v>
      </c>
      <c r="C4239" t="s">
        <v>15530</v>
      </c>
      <c r="D4239" t="s">
        <v>17243</v>
      </c>
      <c r="E4239" t="s">
        <v>17244</v>
      </c>
      <c r="F4239" t="s">
        <v>7</v>
      </c>
      <c r="H4239" t="s">
        <v>15533</v>
      </c>
      <c r="K4239" t="s">
        <v>123</v>
      </c>
      <c r="L4239" t="s">
        <v>44</v>
      </c>
      <c r="M4239" t="s">
        <v>17245</v>
      </c>
      <c r="N4239" t="s">
        <v>319</v>
      </c>
      <c r="P4239" t="s">
        <v>47</v>
      </c>
      <c r="Q4239">
        <v>2000</v>
      </c>
      <c r="R4239">
        <v>2000</v>
      </c>
      <c r="T4239" t="s">
        <v>36</v>
      </c>
      <c r="U4239" t="s">
        <v>37</v>
      </c>
      <c r="V4239" t="s">
        <v>17246</v>
      </c>
    </row>
    <row r="4240" spans="2:22" x14ac:dyDescent="0.35">
      <c r="B4240">
        <v>4391</v>
      </c>
      <c r="C4240" t="s">
        <v>15530</v>
      </c>
      <c r="D4240" t="s">
        <v>17247</v>
      </c>
      <c r="E4240" t="s">
        <v>17244</v>
      </c>
      <c r="F4240" t="s">
        <v>7</v>
      </c>
      <c r="H4240" t="s">
        <v>15533</v>
      </c>
      <c r="K4240" t="s">
        <v>265</v>
      </c>
      <c r="L4240" t="s">
        <v>44</v>
      </c>
      <c r="M4240" t="s">
        <v>17248</v>
      </c>
      <c r="N4240" t="s">
        <v>319</v>
      </c>
      <c r="P4240" t="s">
        <v>47</v>
      </c>
      <c r="Q4240">
        <v>2011</v>
      </c>
      <c r="R4240">
        <v>2011</v>
      </c>
      <c r="T4240" t="s">
        <v>36</v>
      </c>
      <c r="U4240" t="s">
        <v>37</v>
      </c>
      <c r="V4240" t="s">
        <v>17249</v>
      </c>
    </row>
    <row r="4241" spans="2:22" x14ac:dyDescent="0.35">
      <c r="B4241">
        <v>4392</v>
      </c>
      <c r="C4241" t="s">
        <v>13300</v>
      </c>
      <c r="D4241" t="s">
        <v>17250</v>
      </c>
      <c r="E4241" t="s">
        <v>17251</v>
      </c>
      <c r="F4241" t="s">
        <v>7</v>
      </c>
      <c r="H4241" t="s">
        <v>13303</v>
      </c>
      <c r="K4241" t="s">
        <v>8174</v>
      </c>
      <c r="L4241" t="s">
        <v>44</v>
      </c>
      <c r="M4241" t="s">
        <v>17252</v>
      </c>
      <c r="N4241" t="s">
        <v>13707</v>
      </c>
      <c r="P4241" t="s">
        <v>47</v>
      </c>
      <c r="Q4241">
        <v>2005</v>
      </c>
      <c r="T4241" t="s">
        <v>36</v>
      </c>
      <c r="U4241" t="s">
        <v>1521</v>
      </c>
      <c r="V4241" t="s">
        <v>17253</v>
      </c>
    </row>
    <row r="4242" spans="2:22" x14ac:dyDescent="0.35">
      <c r="B4242">
        <v>4393</v>
      </c>
      <c r="C4242" t="s">
        <v>13794</v>
      </c>
      <c r="D4242" t="s">
        <v>17254</v>
      </c>
      <c r="E4242" t="s">
        <v>17255</v>
      </c>
      <c r="F4242" t="s">
        <v>7</v>
      </c>
      <c r="H4242" t="s">
        <v>13796</v>
      </c>
      <c r="K4242" t="s">
        <v>265</v>
      </c>
      <c r="L4242" t="s">
        <v>543</v>
      </c>
      <c r="M4242" t="s">
        <v>1252</v>
      </c>
      <c r="N4242" t="s">
        <v>532</v>
      </c>
      <c r="P4242" t="s">
        <v>47</v>
      </c>
      <c r="Q4242">
        <v>2009</v>
      </c>
      <c r="U4242" t="s">
        <v>17256</v>
      </c>
      <c r="V4242" t="s">
        <v>17257</v>
      </c>
    </row>
    <row r="4243" spans="2:22" x14ac:dyDescent="0.35">
      <c r="B4243">
        <v>4394</v>
      </c>
      <c r="C4243" t="s">
        <v>15676</v>
      </c>
      <c r="D4243" t="s">
        <v>17258</v>
      </c>
      <c r="E4243" t="s">
        <v>17259</v>
      </c>
      <c r="F4243" t="s">
        <v>7</v>
      </c>
      <c r="H4243" t="s">
        <v>15678</v>
      </c>
      <c r="K4243" t="s">
        <v>265</v>
      </c>
      <c r="L4243" t="s">
        <v>543</v>
      </c>
      <c r="M4243" t="s">
        <v>1252</v>
      </c>
      <c r="N4243" t="s">
        <v>532</v>
      </c>
      <c r="P4243" t="s">
        <v>47</v>
      </c>
      <c r="Q4243">
        <v>2009</v>
      </c>
      <c r="U4243" t="s">
        <v>2322</v>
      </c>
      <c r="V4243" t="s">
        <v>17260</v>
      </c>
    </row>
    <row r="4244" spans="2:22" x14ac:dyDescent="0.35">
      <c r="B4244">
        <v>4395</v>
      </c>
      <c r="C4244" t="s">
        <v>13216</v>
      </c>
      <c r="D4244" t="s">
        <v>17261</v>
      </c>
      <c r="E4244" t="s">
        <v>17262</v>
      </c>
      <c r="F4244" t="s">
        <v>7</v>
      </c>
      <c r="H4244" t="s">
        <v>13219</v>
      </c>
      <c r="K4244" t="s">
        <v>265</v>
      </c>
      <c r="L4244" t="s">
        <v>44</v>
      </c>
      <c r="M4244" t="s">
        <v>1252</v>
      </c>
      <c r="N4244" t="s">
        <v>36</v>
      </c>
      <c r="P4244" t="s">
        <v>47</v>
      </c>
      <c r="Q4244">
        <v>2014</v>
      </c>
      <c r="U4244" t="s">
        <v>1521</v>
      </c>
      <c r="V4244" t="s">
        <v>17263</v>
      </c>
    </row>
    <row r="4245" spans="2:22" x14ac:dyDescent="0.35">
      <c r="B4245">
        <v>4396</v>
      </c>
      <c r="C4245" t="s">
        <v>13509</v>
      </c>
      <c r="D4245" t="s">
        <v>17264</v>
      </c>
      <c r="E4245" t="s">
        <v>17265</v>
      </c>
      <c r="F4245" t="s">
        <v>7</v>
      </c>
      <c r="H4245" t="s">
        <v>13512</v>
      </c>
      <c r="K4245" t="s">
        <v>123</v>
      </c>
      <c r="L4245" t="s">
        <v>543</v>
      </c>
      <c r="M4245" t="s">
        <v>17266</v>
      </c>
      <c r="N4245" t="s">
        <v>532</v>
      </c>
      <c r="P4245" t="s">
        <v>47</v>
      </c>
      <c r="Q4245">
        <v>2014</v>
      </c>
      <c r="T4245" t="s">
        <v>36</v>
      </c>
      <c r="U4245" t="s">
        <v>37</v>
      </c>
      <c r="V4245" t="s">
        <v>17267</v>
      </c>
    </row>
    <row r="4246" spans="2:22" x14ac:dyDescent="0.35">
      <c r="B4246">
        <v>4397</v>
      </c>
      <c r="C4246" t="s">
        <v>13812</v>
      </c>
      <c r="D4246" t="s">
        <v>17268</v>
      </c>
      <c r="E4246" t="s">
        <v>17269</v>
      </c>
      <c r="F4246" t="s">
        <v>7</v>
      </c>
      <c r="H4246" t="s">
        <v>13815</v>
      </c>
      <c r="K4246" t="s">
        <v>265</v>
      </c>
      <c r="L4246" t="s">
        <v>44</v>
      </c>
      <c r="M4246" t="s">
        <v>1252</v>
      </c>
      <c r="N4246" t="s">
        <v>36</v>
      </c>
      <c r="P4246" t="s">
        <v>47</v>
      </c>
      <c r="Q4246">
        <v>2011</v>
      </c>
      <c r="U4246" t="s">
        <v>37</v>
      </c>
      <c r="V4246" t="s">
        <v>17270</v>
      </c>
    </row>
    <row r="4247" spans="2:22" x14ac:dyDescent="0.35">
      <c r="B4247">
        <v>4398</v>
      </c>
      <c r="C4247" t="s">
        <v>16239</v>
      </c>
      <c r="D4247" t="s">
        <v>17271</v>
      </c>
      <c r="E4247" t="s">
        <v>17272</v>
      </c>
      <c r="F4247" t="s">
        <v>7</v>
      </c>
      <c r="H4247" t="s">
        <v>16241</v>
      </c>
      <c r="K4247" t="s">
        <v>123</v>
      </c>
      <c r="L4247" t="s">
        <v>187</v>
      </c>
      <c r="M4247" t="s">
        <v>17273</v>
      </c>
      <c r="N4247" t="s">
        <v>532</v>
      </c>
      <c r="P4247" t="s">
        <v>47</v>
      </c>
      <c r="Q4247">
        <v>2019</v>
      </c>
      <c r="T4247" t="s">
        <v>36</v>
      </c>
      <c r="U4247" t="s">
        <v>2552</v>
      </c>
      <c r="V4247" t="s">
        <v>17274</v>
      </c>
    </row>
    <row r="4248" spans="2:22" x14ac:dyDescent="0.35">
      <c r="B4248">
        <v>4399</v>
      </c>
      <c r="C4248" t="s">
        <v>16722</v>
      </c>
      <c r="D4248" t="s">
        <v>17275</v>
      </c>
      <c r="E4248" t="s">
        <v>17276</v>
      </c>
      <c r="F4248" t="s">
        <v>7</v>
      </c>
      <c r="H4248" t="s">
        <v>16725</v>
      </c>
      <c r="K4248" t="s">
        <v>265</v>
      </c>
      <c r="L4248" t="s">
        <v>44</v>
      </c>
      <c r="M4248" t="s">
        <v>1252</v>
      </c>
      <c r="N4248" t="s">
        <v>36</v>
      </c>
      <c r="P4248" t="s">
        <v>47</v>
      </c>
      <c r="Q4248">
        <v>2012</v>
      </c>
      <c r="U4248" t="s">
        <v>37</v>
      </c>
      <c r="V4248" t="s">
        <v>17277</v>
      </c>
    </row>
    <row r="4249" spans="2:22" x14ac:dyDescent="0.35">
      <c r="B4249">
        <v>4400</v>
      </c>
      <c r="C4249" t="s">
        <v>14008</v>
      </c>
      <c r="D4249" t="s">
        <v>17278</v>
      </c>
      <c r="E4249" t="s">
        <v>17279</v>
      </c>
      <c r="F4249" t="s">
        <v>7</v>
      </c>
      <c r="H4249" t="s">
        <v>14011</v>
      </c>
      <c r="K4249" t="s">
        <v>265</v>
      </c>
      <c r="L4249" t="s">
        <v>44</v>
      </c>
      <c r="M4249" t="s">
        <v>1252</v>
      </c>
      <c r="N4249" t="s">
        <v>36</v>
      </c>
      <c r="P4249" t="s">
        <v>47</v>
      </c>
      <c r="Q4249">
        <v>2006</v>
      </c>
      <c r="U4249" t="s">
        <v>37</v>
      </c>
      <c r="V4249" t="s">
        <v>17280</v>
      </c>
    </row>
    <row r="4250" spans="2:22" x14ac:dyDescent="0.35">
      <c r="B4250">
        <v>4401</v>
      </c>
      <c r="C4250" t="s">
        <v>14034</v>
      </c>
      <c r="D4250" t="s">
        <v>17281</v>
      </c>
      <c r="E4250" t="s">
        <v>17282</v>
      </c>
      <c r="F4250" t="s">
        <v>7</v>
      </c>
      <c r="H4250" t="s">
        <v>14037</v>
      </c>
      <c r="K4250" t="s">
        <v>8249</v>
      </c>
      <c r="L4250" t="s">
        <v>96</v>
      </c>
      <c r="M4250" t="s">
        <v>1252</v>
      </c>
      <c r="N4250" t="s">
        <v>63</v>
      </c>
      <c r="P4250" t="s">
        <v>47</v>
      </c>
      <c r="Q4250">
        <v>2009</v>
      </c>
      <c r="U4250" t="s">
        <v>37</v>
      </c>
      <c r="V4250" t="s">
        <v>17283</v>
      </c>
    </row>
    <row r="4251" spans="2:22" x14ac:dyDescent="0.35">
      <c r="B4251">
        <v>4402</v>
      </c>
      <c r="C4251" t="s">
        <v>13204</v>
      </c>
      <c r="D4251" t="s">
        <v>17284</v>
      </c>
      <c r="E4251" t="s">
        <v>17285</v>
      </c>
      <c r="F4251" t="s">
        <v>7</v>
      </c>
      <c r="H4251" t="s">
        <v>13207</v>
      </c>
      <c r="K4251" t="s">
        <v>123</v>
      </c>
      <c r="L4251" t="s">
        <v>44</v>
      </c>
      <c r="M4251" t="s">
        <v>17286</v>
      </c>
      <c r="N4251" t="s">
        <v>319</v>
      </c>
      <c r="P4251" t="s">
        <v>47</v>
      </c>
      <c r="Q4251">
        <v>2015</v>
      </c>
      <c r="T4251" t="s">
        <v>36</v>
      </c>
      <c r="U4251" t="s">
        <v>37</v>
      </c>
      <c r="V4251" t="s">
        <v>17287</v>
      </c>
    </row>
    <row r="4252" spans="2:22" x14ac:dyDescent="0.35">
      <c r="B4252">
        <v>4403</v>
      </c>
      <c r="C4252" t="s">
        <v>13812</v>
      </c>
      <c r="D4252" t="s">
        <v>17288</v>
      </c>
      <c r="E4252" t="s">
        <v>17289</v>
      </c>
      <c r="F4252" t="s">
        <v>7</v>
      </c>
      <c r="H4252" t="s">
        <v>13815</v>
      </c>
      <c r="K4252" t="s">
        <v>265</v>
      </c>
      <c r="L4252" t="s">
        <v>416</v>
      </c>
      <c r="M4252" t="s">
        <v>1252</v>
      </c>
      <c r="N4252" t="s">
        <v>2002</v>
      </c>
      <c r="P4252" t="s">
        <v>47</v>
      </c>
      <c r="Q4252">
        <v>2010</v>
      </c>
      <c r="U4252" t="s">
        <v>1469</v>
      </c>
      <c r="V4252" t="s">
        <v>17290</v>
      </c>
    </row>
    <row r="4253" spans="2:22" x14ac:dyDescent="0.35">
      <c r="B4253">
        <v>4404</v>
      </c>
      <c r="C4253" t="s">
        <v>13982</v>
      </c>
      <c r="D4253" t="s">
        <v>17291</v>
      </c>
      <c r="E4253" t="s">
        <v>17292</v>
      </c>
      <c r="F4253" t="s">
        <v>7</v>
      </c>
      <c r="H4253" t="s">
        <v>13985</v>
      </c>
      <c r="K4253" t="s">
        <v>648</v>
      </c>
      <c r="L4253" t="s">
        <v>44</v>
      </c>
      <c r="M4253" t="s">
        <v>17293</v>
      </c>
      <c r="N4253" t="s">
        <v>134</v>
      </c>
      <c r="P4253" t="s">
        <v>47</v>
      </c>
      <c r="Q4253">
        <v>2013</v>
      </c>
      <c r="T4253" t="s">
        <v>36</v>
      </c>
      <c r="U4253" t="s">
        <v>365</v>
      </c>
      <c r="V4253" t="s">
        <v>17294</v>
      </c>
    </row>
    <row r="4254" spans="2:22" x14ac:dyDescent="0.35">
      <c r="B4254">
        <v>4405</v>
      </c>
      <c r="C4254" t="s">
        <v>14284</v>
      </c>
      <c r="D4254" t="s">
        <v>17295</v>
      </c>
      <c r="E4254" t="s">
        <v>17296</v>
      </c>
      <c r="F4254" t="s">
        <v>7</v>
      </c>
      <c r="H4254" t="s">
        <v>14287</v>
      </c>
      <c r="K4254" t="s">
        <v>385</v>
      </c>
      <c r="L4254" t="s">
        <v>44</v>
      </c>
      <c r="M4254" t="s">
        <v>17297</v>
      </c>
      <c r="N4254" t="s">
        <v>319</v>
      </c>
      <c r="P4254" t="s">
        <v>54</v>
      </c>
      <c r="Q4254">
        <v>2006</v>
      </c>
      <c r="R4254">
        <v>2008</v>
      </c>
      <c r="S4254">
        <v>2012</v>
      </c>
      <c r="T4254" t="s">
        <v>36</v>
      </c>
      <c r="U4254" t="s">
        <v>37</v>
      </c>
      <c r="V4254" t="s">
        <v>17298</v>
      </c>
    </row>
    <row r="4255" spans="2:22" x14ac:dyDescent="0.35">
      <c r="B4255">
        <v>4406</v>
      </c>
      <c r="C4255" t="s">
        <v>13416</v>
      </c>
      <c r="D4255" t="s">
        <v>17299</v>
      </c>
      <c r="E4255" t="s">
        <v>17300</v>
      </c>
      <c r="F4255" t="s">
        <v>7</v>
      </c>
      <c r="H4255" t="s">
        <v>13419</v>
      </c>
      <c r="K4255" t="s">
        <v>648</v>
      </c>
      <c r="L4255" t="s">
        <v>44</v>
      </c>
      <c r="M4255" t="s">
        <v>1252</v>
      </c>
      <c r="N4255" t="s">
        <v>2102</v>
      </c>
      <c r="P4255" t="s">
        <v>47</v>
      </c>
      <c r="Q4255">
        <v>2011</v>
      </c>
      <c r="U4255" t="s">
        <v>37</v>
      </c>
      <c r="V4255" t="s">
        <v>17301</v>
      </c>
    </row>
    <row r="4256" spans="2:22" x14ac:dyDescent="0.35">
      <c r="B4256">
        <v>4407</v>
      </c>
      <c r="C4256" t="s">
        <v>13697</v>
      </c>
      <c r="D4256" t="s">
        <v>17302</v>
      </c>
      <c r="E4256" t="s">
        <v>7601</v>
      </c>
      <c r="F4256" t="s">
        <v>7</v>
      </c>
      <c r="H4256" t="s">
        <v>13700</v>
      </c>
      <c r="K4256" t="s">
        <v>648</v>
      </c>
      <c r="L4256" t="s">
        <v>44</v>
      </c>
      <c r="M4256" t="s">
        <v>1252</v>
      </c>
      <c r="N4256" t="s">
        <v>36</v>
      </c>
      <c r="P4256" t="s">
        <v>47</v>
      </c>
      <c r="Q4256">
        <v>2012</v>
      </c>
      <c r="U4256" t="s">
        <v>1521</v>
      </c>
      <c r="V4256" t="s">
        <v>17303</v>
      </c>
    </row>
    <row r="4257" spans="2:27" x14ac:dyDescent="0.35">
      <c r="B4257">
        <v>4408</v>
      </c>
      <c r="C4257" t="s">
        <v>14284</v>
      </c>
      <c r="D4257" t="s">
        <v>17304</v>
      </c>
      <c r="E4257" t="s">
        <v>7606</v>
      </c>
      <c r="F4257" t="s">
        <v>7</v>
      </c>
      <c r="H4257" t="s">
        <v>14287</v>
      </c>
      <c r="K4257" t="s">
        <v>648</v>
      </c>
      <c r="L4257" t="s">
        <v>44</v>
      </c>
      <c r="M4257" t="s">
        <v>1252</v>
      </c>
      <c r="N4257" t="s">
        <v>36</v>
      </c>
      <c r="P4257" t="s">
        <v>47</v>
      </c>
      <c r="Q4257">
        <v>2014</v>
      </c>
      <c r="U4257" t="s">
        <v>1521</v>
      </c>
      <c r="V4257" t="s">
        <v>17305</v>
      </c>
    </row>
    <row r="4258" spans="2:27" x14ac:dyDescent="0.35">
      <c r="B4258">
        <v>4409</v>
      </c>
      <c r="C4258" t="s">
        <v>13210</v>
      </c>
      <c r="D4258" t="s">
        <v>17306</v>
      </c>
      <c r="E4258" t="s">
        <v>7606</v>
      </c>
      <c r="F4258" t="s">
        <v>7</v>
      </c>
      <c r="H4258" t="s">
        <v>13213</v>
      </c>
      <c r="K4258" t="s">
        <v>648</v>
      </c>
      <c r="L4258" t="s">
        <v>44</v>
      </c>
      <c r="M4258" t="s">
        <v>1252</v>
      </c>
      <c r="N4258" t="s">
        <v>36</v>
      </c>
      <c r="P4258" t="s">
        <v>47</v>
      </c>
      <c r="Q4258">
        <v>2006</v>
      </c>
      <c r="U4258" t="s">
        <v>1521</v>
      </c>
      <c r="V4258" t="s">
        <v>17307</v>
      </c>
    </row>
    <row r="4259" spans="2:27" x14ac:dyDescent="0.35">
      <c r="B4259">
        <v>4410</v>
      </c>
      <c r="C4259" t="s">
        <v>15666</v>
      </c>
      <c r="D4259" t="s">
        <v>17308</v>
      </c>
      <c r="E4259" t="s">
        <v>17309</v>
      </c>
      <c r="F4259" t="s">
        <v>7</v>
      </c>
      <c r="H4259" t="s">
        <v>15668</v>
      </c>
      <c r="K4259" t="s">
        <v>648</v>
      </c>
      <c r="L4259" t="s">
        <v>44</v>
      </c>
      <c r="M4259" t="s">
        <v>17310</v>
      </c>
      <c r="N4259" t="s">
        <v>134</v>
      </c>
      <c r="P4259" t="s">
        <v>47</v>
      </c>
      <c r="Q4259">
        <v>2005</v>
      </c>
      <c r="T4259" t="s">
        <v>36</v>
      </c>
      <c r="U4259" t="s">
        <v>1521</v>
      </c>
      <c r="V4259" t="s">
        <v>17311</v>
      </c>
    </row>
    <row r="4260" spans="2:27" x14ac:dyDescent="0.35">
      <c r="B4260">
        <v>4411</v>
      </c>
      <c r="C4260" t="s">
        <v>13204</v>
      </c>
      <c r="D4260" t="s">
        <v>17312</v>
      </c>
      <c r="E4260" t="s">
        <v>17313</v>
      </c>
      <c r="F4260" t="s">
        <v>7</v>
      </c>
      <c r="H4260" t="s">
        <v>13207</v>
      </c>
      <c r="K4260" t="s">
        <v>648</v>
      </c>
      <c r="L4260" t="s">
        <v>44</v>
      </c>
      <c r="M4260" t="s">
        <v>1252</v>
      </c>
      <c r="N4260" t="s">
        <v>36</v>
      </c>
      <c r="P4260" t="s">
        <v>47</v>
      </c>
      <c r="Q4260">
        <v>2010</v>
      </c>
      <c r="T4260" t="s">
        <v>36</v>
      </c>
      <c r="U4260" t="s">
        <v>1521</v>
      </c>
      <c r="V4260" t="s">
        <v>17314</v>
      </c>
    </row>
    <row r="4261" spans="2:27" x14ac:dyDescent="0.35">
      <c r="B4261">
        <v>4412</v>
      </c>
      <c r="C4261" t="s">
        <v>14573</v>
      </c>
      <c r="D4261" t="s">
        <v>17315</v>
      </c>
      <c r="E4261" t="s">
        <v>17313</v>
      </c>
      <c r="F4261" t="s">
        <v>7</v>
      </c>
      <c r="H4261" t="s">
        <v>14576</v>
      </c>
      <c r="K4261" t="s">
        <v>648</v>
      </c>
      <c r="L4261" t="s">
        <v>44</v>
      </c>
      <c r="M4261" t="s">
        <v>1252</v>
      </c>
      <c r="N4261" t="s">
        <v>36</v>
      </c>
      <c r="P4261" t="s">
        <v>47</v>
      </c>
      <c r="Q4261">
        <v>2012</v>
      </c>
      <c r="U4261" t="s">
        <v>1521</v>
      </c>
      <c r="V4261" t="s">
        <v>17316</v>
      </c>
    </row>
    <row r="4262" spans="2:27" x14ac:dyDescent="0.35">
      <c r="B4262">
        <v>4413</v>
      </c>
      <c r="C4262" t="s">
        <v>13421</v>
      </c>
      <c r="D4262" t="s">
        <v>17317</v>
      </c>
      <c r="E4262" t="s">
        <v>17318</v>
      </c>
      <c r="F4262" t="s">
        <v>7</v>
      </c>
      <c r="H4262" t="s">
        <v>13424</v>
      </c>
      <c r="K4262" t="s">
        <v>8174</v>
      </c>
      <c r="L4262" t="s">
        <v>44</v>
      </c>
      <c r="M4262" t="s">
        <v>17319</v>
      </c>
      <c r="N4262" t="s">
        <v>134</v>
      </c>
      <c r="P4262" t="s">
        <v>47</v>
      </c>
      <c r="Q4262">
        <v>2019</v>
      </c>
      <c r="T4262" t="s">
        <v>36</v>
      </c>
      <c r="U4262" t="s">
        <v>365</v>
      </c>
      <c r="V4262" t="s">
        <v>17320</v>
      </c>
    </row>
    <row r="4263" spans="2:27" x14ac:dyDescent="0.35">
      <c r="B4263">
        <v>4414</v>
      </c>
      <c r="C4263" t="s">
        <v>13453</v>
      </c>
      <c r="D4263" s="1" t="s">
        <v>17321</v>
      </c>
      <c r="E4263" t="s">
        <v>17322</v>
      </c>
      <c r="F4263" t="s">
        <v>7</v>
      </c>
      <c r="H4263" t="s">
        <v>13456</v>
      </c>
      <c r="K4263" t="s">
        <v>17323</v>
      </c>
      <c r="L4263" t="s">
        <v>44</v>
      </c>
      <c r="M4263" t="s">
        <v>17324</v>
      </c>
      <c r="N4263" t="s">
        <v>134</v>
      </c>
      <c r="P4263" t="s">
        <v>47</v>
      </c>
      <c r="Q4263">
        <v>2016</v>
      </c>
      <c r="T4263" t="s">
        <v>36</v>
      </c>
      <c r="U4263" t="s">
        <v>37</v>
      </c>
      <c r="V4263" t="s">
        <v>17325</v>
      </c>
    </row>
    <row r="4264" spans="2:27" x14ac:dyDescent="0.35">
      <c r="B4264">
        <v>4415</v>
      </c>
      <c r="C4264" t="s">
        <v>14034</v>
      </c>
      <c r="D4264" t="s">
        <v>17326</v>
      </c>
      <c r="E4264" t="s">
        <v>17327</v>
      </c>
      <c r="F4264" t="s">
        <v>7</v>
      </c>
      <c r="H4264" t="s">
        <v>14037</v>
      </c>
      <c r="K4264" t="s">
        <v>648</v>
      </c>
      <c r="L4264" t="s">
        <v>44</v>
      </c>
      <c r="M4264" t="s">
        <v>17328</v>
      </c>
      <c r="N4264" t="s">
        <v>134</v>
      </c>
      <c r="P4264" t="s">
        <v>47</v>
      </c>
      <c r="Q4264">
        <v>2013</v>
      </c>
      <c r="T4264" t="s">
        <v>36</v>
      </c>
      <c r="U4264" t="s">
        <v>365</v>
      </c>
      <c r="V4264" t="s">
        <v>17329</v>
      </c>
    </row>
    <row r="4265" spans="2:27" x14ac:dyDescent="0.35">
      <c r="B4265">
        <v>4416</v>
      </c>
      <c r="C4265" t="s">
        <v>13221</v>
      </c>
      <c r="D4265" t="s">
        <v>17330</v>
      </c>
      <c r="E4265" t="s">
        <v>17331</v>
      </c>
      <c r="F4265" t="s">
        <v>7</v>
      </c>
      <c r="H4265" t="s">
        <v>13224</v>
      </c>
      <c r="K4265" t="s">
        <v>3782</v>
      </c>
      <c r="L4265" t="s">
        <v>44</v>
      </c>
      <c r="M4265" t="s">
        <v>17332</v>
      </c>
      <c r="N4265" t="s">
        <v>13707</v>
      </c>
      <c r="P4265" t="s">
        <v>444</v>
      </c>
      <c r="Q4265">
        <v>2014</v>
      </c>
      <c r="T4265" t="s">
        <v>36</v>
      </c>
      <c r="U4265" t="s">
        <v>37</v>
      </c>
      <c r="V4265" t="s">
        <v>17333</v>
      </c>
      <c r="W4265" t="s">
        <v>17334</v>
      </c>
      <c r="X4265" t="s">
        <v>368</v>
      </c>
      <c r="Y4265" t="s">
        <v>17335</v>
      </c>
      <c r="Z4265" t="s">
        <v>370</v>
      </c>
      <c r="AA4265" t="s">
        <v>326</v>
      </c>
    </row>
    <row r="4266" spans="2:27" x14ac:dyDescent="0.35">
      <c r="B4266">
        <v>4417</v>
      </c>
      <c r="C4266" t="s">
        <v>13196</v>
      </c>
      <c r="D4266" t="s">
        <v>17336</v>
      </c>
      <c r="E4266" t="s">
        <v>17337</v>
      </c>
      <c r="F4266" t="s">
        <v>7</v>
      </c>
      <c r="H4266" t="s">
        <v>13199</v>
      </c>
      <c r="K4266" t="s">
        <v>265</v>
      </c>
      <c r="L4266" t="s">
        <v>44</v>
      </c>
      <c r="M4266" t="s">
        <v>17338</v>
      </c>
      <c r="N4266" t="s">
        <v>53</v>
      </c>
      <c r="P4266" t="s">
        <v>47</v>
      </c>
      <c r="Q4266">
        <v>2017</v>
      </c>
      <c r="R4266">
        <v>2017</v>
      </c>
      <c r="S4266">
        <v>2050</v>
      </c>
      <c r="T4266" t="s">
        <v>36</v>
      </c>
      <c r="U4266" t="s">
        <v>37</v>
      </c>
      <c r="V4266" t="s">
        <v>17339</v>
      </c>
    </row>
    <row r="4267" spans="2:27" x14ac:dyDescent="0.35">
      <c r="B4267">
        <v>4418</v>
      </c>
      <c r="C4267" t="s">
        <v>16022</v>
      </c>
      <c r="D4267" t="s">
        <v>17340</v>
      </c>
      <c r="E4267" t="s">
        <v>17176</v>
      </c>
      <c r="F4267" t="s">
        <v>7</v>
      </c>
      <c r="H4267" t="s">
        <v>16024</v>
      </c>
      <c r="K4267" t="s">
        <v>17341</v>
      </c>
      <c r="L4267" t="s">
        <v>44</v>
      </c>
      <c r="M4267" t="s">
        <v>17342</v>
      </c>
      <c r="N4267" t="s">
        <v>46</v>
      </c>
      <c r="P4267" t="s">
        <v>47</v>
      </c>
      <c r="Q4267">
        <v>2016</v>
      </c>
      <c r="R4267">
        <v>2018</v>
      </c>
      <c r="T4267" t="s">
        <v>36</v>
      </c>
      <c r="U4267" t="s">
        <v>37</v>
      </c>
      <c r="V4267" t="s">
        <v>17343</v>
      </c>
    </row>
    <row r="4268" spans="2:27" x14ac:dyDescent="0.35">
      <c r="B4268">
        <v>4419</v>
      </c>
      <c r="C4268" t="s">
        <v>14573</v>
      </c>
      <c r="D4268" t="s">
        <v>17344</v>
      </c>
      <c r="E4268" t="s">
        <v>17345</v>
      </c>
      <c r="F4268" t="s">
        <v>7</v>
      </c>
      <c r="H4268" t="s">
        <v>14576</v>
      </c>
      <c r="K4268" t="s">
        <v>648</v>
      </c>
      <c r="L4268" t="s">
        <v>44</v>
      </c>
      <c r="M4268" t="s">
        <v>17346</v>
      </c>
      <c r="N4268" t="s">
        <v>134</v>
      </c>
      <c r="P4268" t="s">
        <v>47</v>
      </c>
      <c r="Q4268">
        <v>2013</v>
      </c>
      <c r="T4268" t="s">
        <v>36</v>
      </c>
      <c r="U4268" t="s">
        <v>365</v>
      </c>
      <c r="V4268" t="s">
        <v>17347</v>
      </c>
    </row>
    <row r="4269" spans="2:27" x14ac:dyDescent="0.35">
      <c r="B4269">
        <v>4420</v>
      </c>
      <c r="C4269" t="s">
        <v>15569</v>
      </c>
      <c r="D4269" t="s">
        <v>17348</v>
      </c>
      <c r="E4269" t="s">
        <v>17176</v>
      </c>
      <c r="F4269" t="s">
        <v>7</v>
      </c>
      <c r="H4269" t="s">
        <v>15572</v>
      </c>
      <c r="K4269" t="s">
        <v>442</v>
      </c>
      <c r="L4269" t="s">
        <v>44</v>
      </c>
      <c r="M4269" t="s">
        <v>17349</v>
      </c>
      <c r="N4269" t="s">
        <v>134</v>
      </c>
      <c r="P4269" t="s">
        <v>47</v>
      </c>
      <c r="Q4269">
        <v>2012</v>
      </c>
      <c r="T4269" t="s">
        <v>36</v>
      </c>
      <c r="U4269" t="s">
        <v>365</v>
      </c>
      <c r="V4269" t="s">
        <v>17350</v>
      </c>
    </row>
    <row r="4270" spans="2:27" x14ac:dyDescent="0.35">
      <c r="B4270">
        <v>4421</v>
      </c>
      <c r="C4270" t="s">
        <v>15658</v>
      </c>
      <c r="D4270" t="s">
        <v>17351</v>
      </c>
      <c r="E4270" t="s">
        <v>17176</v>
      </c>
      <c r="F4270" t="s">
        <v>7</v>
      </c>
      <c r="H4270" t="s">
        <v>15660</v>
      </c>
      <c r="K4270" t="s">
        <v>648</v>
      </c>
      <c r="L4270" t="s">
        <v>44</v>
      </c>
      <c r="N4270" t="s">
        <v>134</v>
      </c>
      <c r="P4270" t="s">
        <v>47</v>
      </c>
      <c r="Q4270">
        <v>2013</v>
      </c>
      <c r="T4270" t="s">
        <v>36</v>
      </c>
      <c r="U4270" t="s">
        <v>365</v>
      </c>
      <c r="V4270" t="s">
        <v>17352</v>
      </c>
    </row>
    <row r="4271" spans="2:27" x14ac:dyDescent="0.35">
      <c r="B4271">
        <v>4422</v>
      </c>
      <c r="C4271" t="s">
        <v>16171</v>
      </c>
      <c r="D4271" t="s">
        <v>17353</v>
      </c>
      <c r="E4271" t="s">
        <v>17176</v>
      </c>
      <c r="F4271" t="s">
        <v>7</v>
      </c>
      <c r="H4271" t="s">
        <v>16173</v>
      </c>
      <c r="K4271" t="s">
        <v>385</v>
      </c>
      <c r="L4271" t="s">
        <v>44</v>
      </c>
      <c r="M4271" t="s">
        <v>17354</v>
      </c>
      <c r="N4271" t="s">
        <v>319</v>
      </c>
      <c r="P4271" t="s">
        <v>47</v>
      </c>
      <c r="Q4271">
        <v>2012</v>
      </c>
      <c r="R4271">
        <v>2012</v>
      </c>
      <c r="T4271" t="s">
        <v>36</v>
      </c>
      <c r="U4271" t="s">
        <v>37</v>
      </c>
      <c r="V4271" t="s">
        <v>17355</v>
      </c>
    </row>
    <row r="4272" spans="2:27" x14ac:dyDescent="0.35">
      <c r="B4272">
        <v>4423</v>
      </c>
      <c r="C4272" t="s">
        <v>13840</v>
      </c>
      <c r="D4272" t="s">
        <v>17356</v>
      </c>
      <c r="E4272" t="s">
        <v>17357</v>
      </c>
      <c r="F4272" t="s">
        <v>7</v>
      </c>
      <c r="H4272" t="s">
        <v>13843</v>
      </c>
      <c r="K4272" t="s">
        <v>385</v>
      </c>
      <c r="L4272" t="s">
        <v>44</v>
      </c>
      <c r="M4272" t="s">
        <v>17358</v>
      </c>
      <c r="N4272" t="s">
        <v>319</v>
      </c>
      <c r="P4272" t="s">
        <v>47</v>
      </c>
      <c r="Q4272">
        <v>2011</v>
      </c>
      <c r="R4272">
        <v>2011</v>
      </c>
      <c r="T4272" t="s">
        <v>36</v>
      </c>
      <c r="U4272" t="s">
        <v>37</v>
      </c>
      <c r="V4272" t="s">
        <v>17359</v>
      </c>
    </row>
    <row r="4273" spans="2:22" x14ac:dyDescent="0.35">
      <c r="B4273">
        <v>4424</v>
      </c>
      <c r="C4273" t="s">
        <v>16196</v>
      </c>
      <c r="D4273" t="s">
        <v>17360</v>
      </c>
      <c r="E4273" t="s">
        <v>17176</v>
      </c>
      <c r="F4273" t="s">
        <v>7</v>
      </c>
      <c r="H4273" t="s">
        <v>16198</v>
      </c>
      <c r="K4273" t="s">
        <v>648</v>
      </c>
      <c r="L4273" t="s">
        <v>44</v>
      </c>
      <c r="M4273" t="s">
        <v>17361</v>
      </c>
      <c r="N4273" t="s">
        <v>134</v>
      </c>
      <c r="P4273" t="s">
        <v>47</v>
      </c>
      <c r="Q4273">
        <v>2010</v>
      </c>
      <c r="T4273" t="s">
        <v>36</v>
      </c>
      <c r="U4273" t="s">
        <v>37</v>
      </c>
      <c r="V4273" t="s">
        <v>17362</v>
      </c>
    </row>
    <row r="4274" spans="2:22" x14ac:dyDescent="0.35">
      <c r="B4274">
        <v>4425</v>
      </c>
      <c r="C4274" t="s">
        <v>13439</v>
      </c>
      <c r="D4274" t="s">
        <v>17363</v>
      </c>
      <c r="E4274" t="s">
        <v>17176</v>
      </c>
      <c r="F4274" t="s">
        <v>7</v>
      </c>
      <c r="H4274" t="s">
        <v>13442</v>
      </c>
      <c r="K4274" t="s">
        <v>17364</v>
      </c>
      <c r="L4274" t="s">
        <v>44</v>
      </c>
      <c r="M4274" t="s">
        <v>17365</v>
      </c>
      <c r="N4274" t="s">
        <v>4535</v>
      </c>
      <c r="P4274" t="s">
        <v>47</v>
      </c>
      <c r="Q4274">
        <v>2012</v>
      </c>
      <c r="T4274" t="s">
        <v>36</v>
      </c>
      <c r="U4274" t="s">
        <v>37</v>
      </c>
      <c r="V4274" t="s">
        <v>17366</v>
      </c>
    </row>
    <row r="4275" spans="2:22" x14ac:dyDescent="0.35">
      <c r="B4275">
        <v>4426</v>
      </c>
      <c r="C4275" t="s">
        <v>16239</v>
      </c>
      <c r="D4275" t="s">
        <v>17367</v>
      </c>
      <c r="E4275" t="s">
        <v>17176</v>
      </c>
      <c r="F4275" t="s">
        <v>7</v>
      </c>
      <c r="H4275" t="s">
        <v>16241</v>
      </c>
      <c r="K4275" t="s">
        <v>385</v>
      </c>
      <c r="L4275" t="s">
        <v>44</v>
      </c>
      <c r="M4275" t="s">
        <v>17368</v>
      </c>
      <c r="N4275" t="s">
        <v>319</v>
      </c>
      <c r="P4275" t="s">
        <v>54</v>
      </c>
      <c r="Q4275">
        <v>2012</v>
      </c>
      <c r="R4275">
        <v>2012</v>
      </c>
      <c r="S4275">
        <v>2017</v>
      </c>
      <c r="U4275" t="s">
        <v>37</v>
      </c>
      <c r="V4275" t="s">
        <v>17369</v>
      </c>
    </row>
    <row r="4276" spans="2:22" x14ac:dyDescent="0.35">
      <c r="B4276">
        <v>4427</v>
      </c>
      <c r="C4276" t="s">
        <v>15920</v>
      </c>
      <c r="D4276" t="s">
        <v>17370</v>
      </c>
      <c r="E4276" t="s">
        <v>17176</v>
      </c>
      <c r="F4276" t="s">
        <v>7</v>
      </c>
      <c r="H4276" t="s">
        <v>15922</v>
      </c>
      <c r="K4276" t="s">
        <v>385</v>
      </c>
      <c r="L4276" t="s">
        <v>44</v>
      </c>
      <c r="M4276" t="s">
        <v>17371</v>
      </c>
      <c r="N4276" t="s">
        <v>319</v>
      </c>
      <c r="P4276" t="s">
        <v>47</v>
      </c>
      <c r="Q4276">
        <v>2010</v>
      </c>
      <c r="R4276">
        <v>2010</v>
      </c>
      <c r="U4276" t="s">
        <v>37</v>
      </c>
      <c r="V4276" t="s">
        <v>17372</v>
      </c>
    </row>
    <row r="4277" spans="2:22" x14ac:dyDescent="0.35">
      <c r="B4277">
        <v>4428</v>
      </c>
      <c r="C4277" t="s">
        <v>13354</v>
      </c>
      <c r="D4277" t="s">
        <v>17373</v>
      </c>
      <c r="E4277" t="s">
        <v>17176</v>
      </c>
      <c r="F4277" t="s">
        <v>7</v>
      </c>
      <c r="H4277" t="s">
        <v>13357</v>
      </c>
      <c r="K4277" t="s">
        <v>648</v>
      </c>
      <c r="L4277" t="s">
        <v>44</v>
      </c>
      <c r="M4277" t="s">
        <v>17374</v>
      </c>
      <c r="N4277" t="s">
        <v>134</v>
      </c>
      <c r="P4277" t="s">
        <v>47</v>
      </c>
      <c r="Q4277">
        <v>2011</v>
      </c>
      <c r="T4277" t="s">
        <v>36</v>
      </c>
      <c r="U4277" t="s">
        <v>365</v>
      </c>
      <c r="V4277" t="s">
        <v>17375</v>
      </c>
    </row>
    <row r="4278" spans="2:22" x14ac:dyDescent="0.35">
      <c r="B4278">
        <v>4429</v>
      </c>
      <c r="C4278" t="s">
        <v>13534</v>
      </c>
      <c r="D4278" t="s">
        <v>17376</v>
      </c>
      <c r="E4278" t="s">
        <v>17176</v>
      </c>
      <c r="F4278" t="s">
        <v>7</v>
      </c>
      <c r="H4278" t="s">
        <v>13536</v>
      </c>
      <c r="K4278" t="s">
        <v>648</v>
      </c>
      <c r="L4278" t="s">
        <v>44</v>
      </c>
      <c r="M4278" t="s">
        <v>1252</v>
      </c>
      <c r="N4278" t="s">
        <v>134</v>
      </c>
      <c r="P4278" t="s">
        <v>47</v>
      </c>
      <c r="Q4278">
        <v>2015</v>
      </c>
      <c r="T4278" t="s">
        <v>36</v>
      </c>
      <c r="U4278" t="s">
        <v>365</v>
      </c>
      <c r="V4278" t="s">
        <v>17377</v>
      </c>
    </row>
    <row r="4279" spans="2:22" x14ac:dyDescent="0.35">
      <c r="B4279">
        <v>4430</v>
      </c>
      <c r="C4279" t="s">
        <v>15578</v>
      </c>
      <c r="D4279" t="s">
        <v>17378</v>
      </c>
      <c r="E4279" t="s">
        <v>17379</v>
      </c>
      <c r="F4279" t="s">
        <v>7</v>
      </c>
      <c r="H4279" t="s">
        <v>15581</v>
      </c>
      <c r="K4279" t="s">
        <v>265</v>
      </c>
      <c r="L4279" t="s">
        <v>44</v>
      </c>
      <c r="M4279" t="s">
        <v>17380</v>
      </c>
      <c r="N4279" t="s">
        <v>134</v>
      </c>
      <c r="P4279" t="s">
        <v>444</v>
      </c>
      <c r="Q4279">
        <v>2007</v>
      </c>
      <c r="S4279">
        <v>2011</v>
      </c>
      <c r="T4279" t="s">
        <v>36</v>
      </c>
      <c r="U4279" t="s">
        <v>37</v>
      </c>
      <c r="V4279" t="s">
        <v>17381</v>
      </c>
    </row>
    <row r="4280" spans="2:22" x14ac:dyDescent="0.35">
      <c r="B4280">
        <v>4431</v>
      </c>
      <c r="C4280" t="s">
        <v>15676</v>
      </c>
      <c r="D4280" t="s">
        <v>17382</v>
      </c>
      <c r="E4280" t="s">
        <v>17383</v>
      </c>
      <c r="F4280" t="s">
        <v>7</v>
      </c>
      <c r="H4280" t="s">
        <v>15678</v>
      </c>
      <c r="K4280" t="s">
        <v>265</v>
      </c>
      <c r="L4280" t="s">
        <v>44</v>
      </c>
      <c r="M4280" t="s">
        <v>17384</v>
      </c>
      <c r="N4280" t="s">
        <v>134</v>
      </c>
      <c r="P4280" t="s">
        <v>47</v>
      </c>
      <c r="Q4280">
        <v>2015</v>
      </c>
      <c r="T4280" t="s">
        <v>36</v>
      </c>
      <c r="U4280" t="s">
        <v>37</v>
      </c>
      <c r="V4280" t="s">
        <v>15680</v>
      </c>
    </row>
    <row r="4281" spans="2:22" x14ac:dyDescent="0.35">
      <c r="B4281">
        <v>4432</v>
      </c>
      <c r="C4281" t="s">
        <v>13528</v>
      </c>
      <c r="D4281" t="s">
        <v>17385</v>
      </c>
      <c r="E4281" t="s">
        <v>17386</v>
      </c>
      <c r="F4281" t="s">
        <v>7</v>
      </c>
      <c r="H4281" t="s">
        <v>13531</v>
      </c>
      <c r="K4281" t="s">
        <v>648</v>
      </c>
      <c r="L4281" t="s">
        <v>44</v>
      </c>
      <c r="M4281" t="s">
        <v>17387</v>
      </c>
      <c r="N4281" t="s">
        <v>134</v>
      </c>
      <c r="P4281" t="s">
        <v>47</v>
      </c>
      <c r="Q4281">
        <v>2015</v>
      </c>
      <c r="T4281" t="s">
        <v>36</v>
      </c>
      <c r="U4281" t="s">
        <v>365</v>
      </c>
      <c r="V4281" t="s">
        <v>17388</v>
      </c>
    </row>
    <row r="4282" spans="2:22" x14ac:dyDescent="0.35">
      <c r="B4282">
        <v>4433</v>
      </c>
      <c r="C4282" t="s">
        <v>13509</v>
      </c>
      <c r="D4282" t="s">
        <v>17389</v>
      </c>
      <c r="E4282" t="s">
        <v>17390</v>
      </c>
      <c r="F4282" t="s">
        <v>7</v>
      </c>
      <c r="H4282" t="s">
        <v>13512</v>
      </c>
      <c r="K4282" t="s">
        <v>648</v>
      </c>
      <c r="L4282" t="s">
        <v>44</v>
      </c>
      <c r="M4282" t="s">
        <v>17391</v>
      </c>
      <c r="N4282" t="s">
        <v>134</v>
      </c>
      <c r="P4282" t="s">
        <v>47</v>
      </c>
      <c r="Q4282">
        <v>2010</v>
      </c>
      <c r="T4282" t="s">
        <v>36</v>
      </c>
      <c r="U4282" t="s">
        <v>365</v>
      </c>
      <c r="V4282" t="s">
        <v>17392</v>
      </c>
    </row>
    <row r="4283" spans="2:22" x14ac:dyDescent="0.35">
      <c r="B4283">
        <v>4434</v>
      </c>
      <c r="C4283" t="s">
        <v>13426</v>
      </c>
      <c r="D4283" t="s">
        <v>17393</v>
      </c>
      <c r="E4283" t="s">
        <v>17386</v>
      </c>
      <c r="F4283" t="s">
        <v>7</v>
      </c>
      <c r="H4283" t="s">
        <v>13429</v>
      </c>
      <c r="K4283" t="s">
        <v>385</v>
      </c>
      <c r="L4283" t="s">
        <v>44</v>
      </c>
      <c r="M4283" t="s">
        <v>17394</v>
      </c>
      <c r="N4283" t="s">
        <v>319</v>
      </c>
      <c r="P4283" t="s">
        <v>47</v>
      </c>
      <c r="Q4283">
        <v>2012</v>
      </c>
      <c r="R4283">
        <v>2012</v>
      </c>
      <c r="T4283" t="s">
        <v>36</v>
      </c>
      <c r="U4283" t="s">
        <v>37</v>
      </c>
      <c r="V4283" t="s">
        <v>17395</v>
      </c>
    </row>
    <row r="4284" spans="2:22" x14ac:dyDescent="0.35">
      <c r="B4284">
        <v>4435</v>
      </c>
      <c r="C4284" t="s">
        <v>13697</v>
      </c>
      <c r="D4284" t="s">
        <v>17396</v>
      </c>
      <c r="E4284" t="s">
        <v>7628</v>
      </c>
      <c r="F4284" t="s">
        <v>7</v>
      </c>
      <c r="H4284" t="s">
        <v>13700</v>
      </c>
      <c r="K4284" t="s">
        <v>648</v>
      </c>
      <c r="L4284" t="s">
        <v>44</v>
      </c>
      <c r="M4284" t="s">
        <v>17397</v>
      </c>
      <c r="N4284" t="s">
        <v>17398</v>
      </c>
      <c r="P4284" t="s">
        <v>35</v>
      </c>
      <c r="Q4284">
        <v>2000</v>
      </c>
      <c r="T4284" t="s">
        <v>36</v>
      </c>
      <c r="U4284" t="s">
        <v>365</v>
      </c>
      <c r="V4284" t="s">
        <v>17399</v>
      </c>
    </row>
    <row r="4285" spans="2:22" x14ac:dyDescent="0.35">
      <c r="B4285">
        <v>4436</v>
      </c>
      <c r="C4285" t="s">
        <v>13520</v>
      </c>
      <c r="D4285" t="s">
        <v>17400</v>
      </c>
      <c r="E4285" t="s">
        <v>17401</v>
      </c>
      <c r="F4285" t="s">
        <v>7</v>
      </c>
      <c r="H4285" t="s">
        <v>13523</v>
      </c>
      <c r="K4285" t="s">
        <v>17402</v>
      </c>
      <c r="L4285" t="s">
        <v>390</v>
      </c>
      <c r="M4285" t="s">
        <v>17403</v>
      </c>
      <c r="N4285" t="s">
        <v>134</v>
      </c>
      <c r="P4285" t="s">
        <v>47</v>
      </c>
      <c r="Q4285">
        <v>2009</v>
      </c>
      <c r="S4285">
        <f>2021</f>
        <v>2021</v>
      </c>
      <c r="T4285" t="s">
        <v>36</v>
      </c>
      <c r="U4285" t="s">
        <v>37</v>
      </c>
      <c r="V4285" t="s">
        <v>17404</v>
      </c>
    </row>
    <row r="4286" spans="2:22" x14ac:dyDescent="0.35">
      <c r="B4286">
        <v>4437</v>
      </c>
      <c r="C4286" t="s">
        <v>13697</v>
      </c>
      <c r="D4286" t="s">
        <v>17405</v>
      </c>
      <c r="E4286" t="s">
        <v>17406</v>
      </c>
      <c r="F4286" t="s">
        <v>7</v>
      </c>
      <c r="H4286" t="s">
        <v>13700</v>
      </c>
      <c r="K4286" t="s">
        <v>648</v>
      </c>
      <c r="L4286" t="s">
        <v>44</v>
      </c>
      <c r="M4286" t="s">
        <v>17407</v>
      </c>
      <c r="N4286" t="s">
        <v>13707</v>
      </c>
      <c r="P4286" t="s">
        <v>47</v>
      </c>
      <c r="Q4286">
        <v>2007</v>
      </c>
      <c r="T4286" t="s">
        <v>36</v>
      </c>
      <c r="U4286" t="s">
        <v>365</v>
      </c>
      <c r="V4286" t="s">
        <v>17399</v>
      </c>
    </row>
    <row r="4287" spans="2:22" x14ac:dyDescent="0.35">
      <c r="B4287">
        <v>4438</v>
      </c>
      <c r="C4287" t="s">
        <v>15994</v>
      </c>
      <c r="D4287" t="s">
        <v>17408</v>
      </c>
      <c r="E4287" t="s">
        <v>7628</v>
      </c>
      <c r="F4287" t="s">
        <v>7</v>
      </c>
      <c r="H4287" t="s">
        <v>15996</v>
      </c>
      <c r="K4287" t="s">
        <v>385</v>
      </c>
      <c r="L4287" t="s">
        <v>44</v>
      </c>
      <c r="M4287" t="s">
        <v>17409</v>
      </c>
      <c r="N4287" t="s">
        <v>134</v>
      </c>
      <c r="P4287" t="s">
        <v>47</v>
      </c>
      <c r="Q4287">
        <v>2012</v>
      </c>
      <c r="T4287" t="s">
        <v>36</v>
      </c>
      <c r="U4287" t="s">
        <v>365</v>
      </c>
      <c r="V4287" t="s">
        <v>17410</v>
      </c>
    </row>
    <row r="4288" spans="2:22" x14ac:dyDescent="0.35">
      <c r="B4288">
        <v>4439</v>
      </c>
      <c r="C4288" t="s">
        <v>13515</v>
      </c>
      <c r="D4288" t="s">
        <v>17411</v>
      </c>
      <c r="E4288" t="s">
        <v>17412</v>
      </c>
      <c r="F4288" t="s">
        <v>7</v>
      </c>
      <c r="H4288" t="s">
        <v>13518</v>
      </c>
      <c r="K4288" t="s">
        <v>648</v>
      </c>
      <c r="L4288" t="s">
        <v>44</v>
      </c>
      <c r="N4288" t="s">
        <v>134</v>
      </c>
      <c r="P4288" t="s">
        <v>47</v>
      </c>
      <c r="Q4288">
        <v>2012</v>
      </c>
      <c r="S4288">
        <v>2025</v>
      </c>
      <c r="T4288" t="s">
        <v>36</v>
      </c>
      <c r="U4288" t="s">
        <v>365</v>
      </c>
      <c r="V4288" t="s">
        <v>17413</v>
      </c>
    </row>
    <row r="4289" spans="2:27" x14ac:dyDescent="0.35">
      <c r="B4289">
        <v>4440</v>
      </c>
      <c r="C4289" t="s">
        <v>13488</v>
      </c>
      <c r="D4289" t="s">
        <v>17414</v>
      </c>
      <c r="E4289" t="s">
        <v>7628</v>
      </c>
      <c r="F4289" t="s">
        <v>7</v>
      </c>
      <c r="H4289" t="s">
        <v>13491</v>
      </c>
      <c r="K4289" t="s">
        <v>17415</v>
      </c>
      <c r="L4289" t="s">
        <v>44</v>
      </c>
      <c r="M4289" t="s">
        <v>17416</v>
      </c>
      <c r="N4289" t="s">
        <v>319</v>
      </c>
      <c r="P4289" t="s">
        <v>47</v>
      </c>
      <c r="Q4289">
        <v>2012</v>
      </c>
      <c r="R4289">
        <v>2012</v>
      </c>
      <c r="T4289" t="s">
        <v>36</v>
      </c>
      <c r="U4289" t="s">
        <v>37</v>
      </c>
      <c r="V4289" t="s">
        <v>17417</v>
      </c>
    </row>
    <row r="4290" spans="2:27" x14ac:dyDescent="0.35">
      <c r="B4290">
        <v>4441</v>
      </c>
      <c r="C4290" t="s">
        <v>14058</v>
      </c>
      <c r="D4290" t="s">
        <v>17418</v>
      </c>
      <c r="E4290" t="s">
        <v>17419</v>
      </c>
      <c r="F4290" t="s">
        <v>7</v>
      </c>
      <c r="H4290" t="s">
        <v>14061</v>
      </c>
      <c r="K4290" t="s">
        <v>17402</v>
      </c>
      <c r="L4290" t="s">
        <v>363</v>
      </c>
      <c r="M4290" t="s">
        <v>17420</v>
      </c>
      <c r="N4290" t="s">
        <v>134</v>
      </c>
      <c r="P4290" t="s">
        <v>54</v>
      </c>
      <c r="Q4290">
        <v>2012</v>
      </c>
      <c r="S4290">
        <f>2020</f>
        <v>2020</v>
      </c>
      <c r="T4290" t="s">
        <v>36</v>
      </c>
      <c r="U4290" t="s">
        <v>320</v>
      </c>
      <c r="V4290" t="s">
        <v>17421</v>
      </c>
      <c r="W4290" t="s">
        <v>17422</v>
      </c>
      <c r="X4290" t="s">
        <v>395</v>
      </c>
      <c r="Y4290">
        <v>80</v>
      </c>
      <c r="AA4290">
        <v>2020</v>
      </c>
    </row>
    <row r="4291" spans="2:27" x14ac:dyDescent="0.35">
      <c r="B4291">
        <v>4442</v>
      </c>
      <c r="C4291" t="s">
        <v>13176</v>
      </c>
      <c r="D4291" t="s">
        <v>17423</v>
      </c>
      <c r="E4291" t="s">
        <v>17424</v>
      </c>
      <c r="F4291" t="s">
        <v>7</v>
      </c>
      <c r="H4291" t="s">
        <v>13179</v>
      </c>
      <c r="K4291" t="s">
        <v>385</v>
      </c>
      <c r="L4291" t="s">
        <v>44</v>
      </c>
      <c r="M4291" t="s">
        <v>17425</v>
      </c>
      <c r="N4291" t="s">
        <v>319</v>
      </c>
      <c r="P4291" t="s">
        <v>47</v>
      </c>
      <c r="Q4291">
        <v>2001</v>
      </c>
      <c r="U4291" t="s">
        <v>37</v>
      </c>
      <c r="V4291" t="s">
        <v>17426</v>
      </c>
    </row>
    <row r="4292" spans="2:27" x14ac:dyDescent="0.35">
      <c r="B4292">
        <v>4443</v>
      </c>
      <c r="C4292" t="s">
        <v>13520</v>
      </c>
      <c r="D4292" t="s">
        <v>17427</v>
      </c>
      <c r="E4292" t="s">
        <v>17428</v>
      </c>
      <c r="F4292" t="s">
        <v>7</v>
      </c>
      <c r="H4292" t="s">
        <v>13523</v>
      </c>
      <c r="K4292" t="s">
        <v>17429</v>
      </c>
      <c r="L4292" t="s">
        <v>12492</v>
      </c>
      <c r="M4292" t="s">
        <v>17430</v>
      </c>
      <c r="N4292" t="s">
        <v>7913</v>
      </c>
      <c r="P4292" t="s">
        <v>47</v>
      </c>
      <c r="Q4292">
        <v>2019</v>
      </c>
      <c r="R4292">
        <v>2019</v>
      </c>
      <c r="S4292">
        <v>2050</v>
      </c>
      <c r="T4292" t="s">
        <v>125</v>
      </c>
      <c r="U4292" t="s">
        <v>37</v>
      </c>
      <c r="V4292" t="s">
        <v>17431</v>
      </c>
    </row>
    <row r="4293" spans="2:27" x14ac:dyDescent="0.35">
      <c r="B4293">
        <v>4444</v>
      </c>
      <c r="C4293" t="s">
        <v>13520</v>
      </c>
      <c r="D4293" t="s">
        <v>17432</v>
      </c>
      <c r="E4293" t="s">
        <v>17433</v>
      </c>
      <c r="F4293" t="s">
        <v>7</v>
      </c>
      <c r="H4293" t="s">
        <v>13523</v>
      </c>
      <c r="K4293" t="s">
        <v>13167</v>
      </c>
      <c r="L4293" t="s">
        <v>8091</v>
      </c>
      <c r="M4293" t="s">
        <v>17434</v>
      </c>
      <c r="N4293" t="s">
        <v>146</v>
      </c>
      <c r="P4293" t="s">
        <v>54</v>
      </c>
      <c r="Q4293">
        <v>2014</v>
      </c>
      <c r="S4293">
        <f>2018</f>
        <v>2018</v>
      </c>
      <c r="T4293" t="s">
        <v>36</v>
      </c>
      <c r="U4293" t="s">
        <v>2378</v>
      </c>
      <c r="V4293" t="s">
        <v>17435</v>
      </c>
      <c r="W4293" t="s">
        <v>17436</v>
      </c>
      <c r="X4293" t="s">
        <v>3787</v>
      </c>
      <c r="Y4293" t="s">
        <v>17437</v>
      </c>
      <c r="Z4293" t="s">
        <v>1347</v>
      </c>
      <c r="AA4293" t="s">
        <v>6329</v>
      </c>
    </row>
    <row r="4294" spans="2:27" x14ac:dyDescent="0.35">
      <c r="B4294">
        <v>4445</v>
      </c>
      <c r="C4294" t="s">
        <v>15170</v>
      </c>
      <c r="D4294" t="s">
        <v>17438</v>
      </c>
      <c r="E4294" t="s">
        <v>17439</v>
      </c>
      <c r="F4294" t="s">
        <v>7</v>
      </c>
      <c r="H4294" t="s">
        <v>15173</v>
      </c>
      <c r="K4294" t="s">
        <v>2679</v>
      </c>
      <c r="L4294" t="s">
        <v>11727</v>
      </c>
      <c r="M4294" t="s">
        <v>17440</v>
      </c>
      <c r="N4294" t="s">
        <v>34</v>
      </c>
      <c r="P4294" t="s">
        <v>54</v>
      </c>
      <c r="Q4294">
        <v>2009</v>
      </c>
      <c r="S4294">
        <f>2020</f>
        <v>2020</v>
      </c>
      <c r="T4294" t="s">
        <v>36</v>
      </c>
      <c r="U4294" t="s">
        <v>37</v>
      </c>
      <c r="V4294" t="s">
        <v>17441</v>
      </c>
      <c r="W4294" t="s">
        <v>7727</v>
      </c>
      <c r="X4294" t="s">
        <v>395</v>
      </c>
      <c r="Y4294">
        <v>25</v>
      </c>
      <c r="AA4294">
        <v>2020</v>
      </c>
    </row>
    <row r="4295" spans="2:27" x14ac:dyDescent="0.35">
      <c r="B4295">
        <v>4446</v>
      </c>
      <c r="C4295" t="s">
        <v>16239</v>
      </c>
      <c r="D4295" t="s">
        <v>17442</v>
      </c>
      <c r="E4295" t="s">
        <v>17443</v>
      </c>
      <c r="F4295" t="s">
        <v>7</v>
      </c>
      <c r="H4295" t="s">
        <v>16241</v>
      </c>
      <c r="K4295" t="s">
        <v>385</v>
      </c>
      <c r="L4295" t="s">
        <v>44</v>
      </c>
      <c r="M4295" t="s">
        <v>17444</v>
      </c>
      <c r="N4295" t="s">
        <v>1550</v>
      </c>
      <c r="P4295" t="s">
        <v>47</v>
      </c>
      <c r="Q4295">
        <v>2016</v>
      </c>
      <c r="T4295" t="s">
        <v>36</v>
      </c>
      <c r="U4295" t="s">
        <v>17445</v>
      </c>
      <c r="V4295" t="s">
        <v>17446</v>
      </c>
    </row>
    <row r="4296" spans="2:27" x14ac:dyDescent="0.35">
      <c r="B4296">
        <v>4447</v>
      </c>
      <c r="C4296" t="s">
        <v>15578</v>
      </c>
      <c r="D4296" t="s">
        <v>17447</v>
      </c>
      <c r="E4296" t="s">
        <v>17448</v>
      </c>
      <c r="F4296" t="s">
        <v>7</v>
      </c>
      <c r="H4296" t="s">
        <v>15581</v>
      </c>
      <c r="K4296" t="s">
        <v>265</v>
      </c>
      <c r="L4296" t="s">
        <v>44</v>
      </c>
      <c r="M4296" t="s">
        <v>1252</v>
      </c>
      <c r="N4296" t="s">
        <v>36</v>
      </c>
      <c r="P4296" t="s">
        <v>47</v>
      </c>
      <c r="Q4296">
        <v>2007</v>
      </c>
      <c r="U4296" t="s">
        <v>17449</v>
      </c>
      <c r="V4296" t="s">
        <v>17450</v>
      </c>
    </row>
    <row r="4297" spans="2:27" x14ac:dyDescent="0.35">
      <c r="B4297">
        <v>4448</v>
      </c>
      <c r="C4297" t="s">
        <v>14979</v>
      </c>
      <c r="D4297" t="s">
        <v>17451</v>
      </c>
      <c r="E4297" t="s">
        <v>17452</v>
      </c>
      <c r="F4297" t="s">
        <v>7</v>
      </c>
      <c r="H4297" t="s">
        <v>14982</v>
      </c>
      <c r="K4297" t="s">
        <v>265</v>
      </c>
      <c r="L4297" t="s">
        <v>44</v>
      </c>
      <c r="M4297" t="s">
        <v>551</v>
      </c>
      <c r="N4297" t="s">
        <v>36</v>
      </c>
      <c r="P4297" t="s">
        <v>47</v>
      </c>
      <c r="Q4297">
        <v>2007</v>
      </c>
      <c r="U4297" t="s">
        <v>1521</v>
      </c>
      <c r="V4297" t="s">
        <v>17453</v>
      </c>
    </row>
    <row r="4298" spans="2:27" x14ac:dyDescent="0.35">
      <c r="B4298">
        <v>4449</v>
      </c>
      <c r="C4298" t="s">
        <v>14263</v>
      </c>
      <c r="D4298" t="s">
        <v>17454</v>
      </c>
      <c r="E4298" t="s">
        <v>17455</v>
      </c>
      <c r="F4298" t="s">
        <v>7</v>
      </c>
      <c r="H4298" t="s">
        <v>14266</v>
      </c>
      <c r="K4298" t="s">
        <v>265</v>
      </c>
      <c r="L4298" t="s">
        <v>44</v>
      </c>
      <c r="M4298" t="s">
        <v>1252</v>
      </c>
      <c r="N4298" t="s">
        <v>36</v>
      </c>
      <c r="P4298" t="s">
        <v>47</v>
      </c>
      <c r="Q4298">
        <v>2000</v>
      </c>
      <c r="U4298" t="s">
        <v>1521</v>
      </c>
      <c r="V4298" t="s">
        <v>17456</v>
      </c>
    </row>
    <row r="4299" spans="2:27" x14ac:dyDescent="0.35">
      <c r="B4299">
        <v>4450</v>
      </c>
      <c r="C4299" t="s">
        <v>14284</v>
      </c>
      <c r="D4299" t="s">
        <v>17457</v>
      </c>
      <c r="E4299" t="s">
        <v>17458</v>
      </c>
      <c r="F4299" t="s">
        <v>7</v>
      </c>
      <c r="H4299" t="s">
        <v>14287</v>
      </c>
      <c r="K4299" t="s">
        <v>17459</v>
      </c>
      <c r="L4299" t="s">
        <v>1922</v>
      </c>
      <c r="M4299" t="s">
        <v>17460</v>
      </c>
      <c r="N4299" t="s">
        <v>675</v>
      </c>
      <c r="P4299" t="s">
        <v>47</v>
      </c>
      <c r="Q4299">
        <v>2017</v>
      </c>
      <c r="T4299" t="s">
        <v>36</v>
      </c>
      <c r="U4299" t="s">
        <v>37</v>
      </c>
      <c r="V4299" t="s">
        <v>17461</v>
      </c>
    </row>
    <row r="4300" spans="2:27" x14ac:dyDescent="0.35">
      <c r="B4300">
        <v>4451</v>
      </c>
      <c r="C4300" t="s">
        <v>13799</v>
      </c>
      <c r="D4300" t="s">
        <v>17462</v>
      </c>
      <c r="E4300" t="s">
        <v>17463</v>
      </c>
      <c r="F4300" t="s">
        <v>7</v>
      </c>
      <c r="H4300" t="s">
        <v>13802</v>
      </c>
      <c r="K4300" t="s">
        <v>5817</v>
      </c>
      <c r="L4300" t="s">
        <v>44</v>
      </c>
      <c r="M4300" t="s">
        <v>17464</v>
      </c>
      <c r="N4300" t="s">
        <v>53</v>
      </c>
      <c r="P4300" t="s">
        <v>54</v>
      </c>
      <c r="Q4300">
        <v>2013</v>
      </c>
      <c r="S4300">
        <f>2018</f>
        <v>2018</v>
      </c>
      <c r="T4300" t="s">
        <v>36</v>
      </c>
      <c r="U4300" t="s">
        <v>37</v>
      </c>
      <c r="V4300" t="s">
        <v>17222</v>
      </c>
    </row>
    <row r="4301" spans="2:27" x14ac:dyDescent="0.35">
      <c r="B4301">
        <v>4452</v>
      </c>
      <c r="C4301" t="s">
        <v>15811</v>
      </c>
      <c r="D4301" t="s">
        <v>17465</v>
      </c>
      <c r="E4301" t="s">
        <v>17463</v>
      </c>
      <c r="F4301" t="s">
        <v>7</v>
      </c>
      <c r="H4301" t="s">
        <v>15813</v>
      </c>
      <c r="K4301" t="s">
        <v>14880</v>
      </c>
      <c r="L4301" t="s">
        <v>44</v>
      </c>
      <c r="M4301" t="s">
        <v>17466</v>
      </c>
      <c r="N4301" t="s">
        <v>53</v>
      </c>
      <c r="P4301" t="s">
        <v>54</v>
      </c>
      <c r="Q4301">
        <v>2016</v>
      </c>
      <c r="S4301">
        <f>2020</f>
        <v>2020</v>
      </c>
      <c r="T4301" t="s">
        <v>36</v>
      </c>
      <c r="U4301" t="s">
        <v>37</v>
      </c>
      <c r="V4301" t="s">
        <v>17222</v>
      </c>
    </row>
    <row r="4302" spans="2:27" x14ac:dyDescent="0.35">
      <c r="B4302">
        <v>4453</v>
      </c>
      <c r="C4302" t="s">
        <v>15910</v>
      </c>
      <c r="D4302" t="s">
        <v>17467</v>
      </c>
      <c r="E4302" t="s">
        <v>17463</v>
      </c>
      <c r="F4302" t="s">
        <v>7</v>
      </c>
      <c r="H4302" t="s">
        <v>15912</v>
      </c>
      <c r="K4302" t="s">
        <v>14880</v>
      </c>
      <c r="L4302" t="s">
        <v>44</v>
      </c>
      <c r="M4302" t="s">
        <v>17468</v>
      </c>
      <c r="N4302" t="s">
        <v>53</v>
      </c>
      <c r="P4302" t="s">
        <v>54</v>
      </c>
      <c r="Q4302">
        <v>2010</v>
      </c>
      <c r="S4302">
        <f>2012</f>
        <v>2012</v>
      </c>
      <c r="T4302" t="s">
        <v>36</v>
      </c>
      <c r="U4302" t="s">
        <v>37</v>
      </c>
      <c r="V4302" t="s">
        <v>17222</v>
      </c>
    </row>
    <row r="4303" spans="2:27" x14ac:dyDescent="0.35">
      <c r="B4303">
        <v>4454</v>
      </c>
      <c r="C4303" t="s">
        <v>17469</v>
      </c>
      <c r="D4303" t="s">
        <v>17470</v>
      </c>
      <c r="E4303" t="s">
        <v>17471</v>
      </c>
      <c r="F4303" t="s">
        <v>7</v>
      </c>
      <c r="H4303" t="s">
        <v>17472</v>
      </c>
      <c r="K4303" t="s">
        <v>15405</v>
      </c>
      <c r="L4303" t="s">
        <v>12492</v>
      </c>
      <c r="M4303" t="s">
        <v>17473</v>
      </c>
      <c r="N4303" t="s">
        <v>53</v>
      </c>
      <c r="P4303" t="s">
        <v>54</v>
      </c>
      <c r="Q4303">
        <v>2010</v>
      </c>
      <c r="S4303">
        <f>2018</f>
        <v>2018</v>
      </c>
      <c r="T4303" t="s">
        <v>36</v>
      </c>
      <c r="U4303" t="s">
        <v>17474</v>
      </c>
      <c r="V4303" t="s">
        <v>17475</v>
      </c>
      <c r="W4303" t="s">
        <v>17476</v>
      </c>
      <c r="X4303" t="s">
        <v>17477</v>
      </c>
      <c r="Y4303" t="s">
        <v>17478</v>
      </c>
      <c r="Z4303" t="s">
        <v>17479</v>
      </c>
      <c r="AA4303" t="s">
        <v>17480</v>
      </c>
    </row>
    <row r="4304" spans="2:27" x14ac:dyDescent="0.35">
      <c r="B4304">
        <v>4455</v>
      </c>
      <c r="C4304" t="s">
        <v>13421</v>
      </c>
      <c r="D4304" t="s">
        <v>17481</v>
      </c>
      <c r="E4304" t="s">
        <v>17482</v>
      </c>
      <c r="F4304" t="s">
        <v>7</v>
      </c>
      <c r="H4304" t="s">
        <v>13424</v>
      </c>
      <c r="K4304" t="s">
        <v>5817</v>
      </c>
      <c r="L4304" t="s">
        <v>44</v>
      </c>
      <c r="M4304" t="s">
        <v>17483</v>
      </c>
      <c r="N4304" t="s">
        <v>53</v>
      </c>
      <c r="P4304" t="s">
        <v>54</v>
      </c>
      <c r="Q4304">
        <v>2014</v>
      </c>
      <c r="S4304">
        <f>2020</f>
        <v>2020</v>
      </c>
      <c r="T4304" t="s">
        <v>36</v>
      </c>
      <c r="U4304" t="s">
        <v>37</v>
      </c>
      <c r="V4304" t="s">
        <v>17484</v>
      </c>
    </row>
    <row r="4305" spans="2:27" x14ac:dyDescent="0.35">
      <c r="B4305">
        <v>4456</v>
      </c>
      <c r="C4305" t="s">
        <v>13210</v>
      </c>
      <c r="D4305" t="s">
        <v>17485</v>
      </c>
      <c r="E4305" t="s">
        <v>17486</v>
      </c>
      <c r="F4305" t="s">
        <v>7</v>
      </c>
      <c r="H4305" t="s">
        <v>13213</v>
      </c>
      <c r="K4305" t="s">
        <v>123</v>
      </c>
      <c r="L4305" t="s">
        <v>17487</v>
      </c>
      <c r="M4305" t="s">
        <v>17488</v>
      </c>
      <c r="N4305" t="s">
        <v>53</v>
      </c>
      <c r="P4305" t="s">
        <v>47</v>
      </c>
      <c r="Q4305">
        <v>2017</v>
      </c>
      <c r="T4305" t="s">
        <v>36</v>
      </c>
      <c r="U4305" t="s">
        <v>37</v>
      </c>
      <c r="V4305" t="s">
        <v>17489</v>
      </c>
    </row>
    <row r="4306" spans="2:27" x14ac:dyDescent="0.35">
      <c r="B4306">
        <v>4457</v>
      </c>
      <c r="C4306" t="s">
        <v>14698</v>
      </c>
      <c r="D4306" t="s">
        <v>17490</v>
      </c>
      <c r="E4306" t="s">
        <v>17471</v>
      </c>
      <c r="F4306" t="s">
        <v>7</v>
      </c>
      <c r="H4306" t="s">
        <v>14701</v>
      </c>
      <c r="K4306" t="s">
        <v>17491</v>
      </c>
      <c r="L4306" t="s">
        <v>44</v>
      </c>
      <c r="M4306" t="s">
        <v>17492</v>
      </c>
      <c r="N4306" t="s">
        <v>53</v>
      </c>
      <c r="P4306" t="s">
        <v>54</v>
      </c>
      <c r="Q4306">
        <v>2010</v>
      </c>
      <c r="S4306">
        <v>2018</v>
      </c>
      <c r="T4306" t="s">
        <v>36</v>
      </c>
      <c r="U4306" t="s">
        <v>37</v>
      </c>
      <c r="V4306" t="s">
        <v>17222</v>
      </c>
    </row>
    <row r="4307" spans="2:27" x14ac:dyDescent="0.35">
      <c r="B4307">
        <v>4458</v>
      </c>
      <c r="C4307" t="s">
        <v>15791</v>
      </c>
      <c r="D4307" t="s">
        <v>17493</v>
      </c>
      <c r="E4307" t="s">
        <v>205</v>
      </c>
      <c r="F4307" t="s">
        <v>7</v>
      </c>
      <c r="H4307" t="s">
        <v>15793</v>
      </c>
      <c r="K4307" t="s">
        <v>14880</v>
      </c>
      <c r="L4307" t="s">
        <v>44</v>
      </c>
      <c r="M4307" t="s">
        <v>17494</v>
      </c>
      <c r="N4307" t="s">
        <v>53</v>
      </c>
      <c r="P4307" t="s">
        <v>54</v>
      </c>
      <c r="Q4307">
        <v>2014</v>
      </c>
      <c r="S4307">
        <f>2020</f>
        <v>2020</v>
      </c>
      <c r="T4307" t="s">
        <v>36</v>
      </c>
      <c r="U4307" t="s">
        <v>37</v>
      </c>
      <c r="V4307" t="s">
        <v>17222</v>
      </c>
    </row>
    <row r="4308" spans="2:27" x14ac:dyDescent="0.35">
      <c r="B4308">
        <v>4459</v>
      </c>
      <c r="C4308" t="s">
        <v>13170</v>
      </c>
      <c r="D4308" t="s">
        <v>17495</v>
      </c>
      <c r="E4308" t="s">
        <v>17496</v>
      </c>
      <c r="F4308" t="s">
        <v>7</v>
      </c>
      <c r="H4308" t="s">
        <v>13173</v>
      </c>
      <c r="K4308" t="s">
        <v>2606</v>
      </c>
      <c r="L4308" t="s">
        <v>44</v>
      </c>
      <c r="M4308" t="s">
        <v>17497</v>
      </c>
      <c r="N4308" t="s">
        <v>53</v>
      </c>
      <c r="P4308" t="s">
        <v>54</v>
      </c>
      <c r="Q4308">
        <v>2019</v>
      </c>
      <c r="S4308">
        <f>2020</f>
        <v>2020</v>
      </c>
      <c r="T4308" t="s">
        <v>36</v>
      </c>
      <c r="U4308" t="s">
        <v>37</v>
      </c>
      <c r="V4308" t="s">
        <v>17498</v>
      </c>
    </row>
    <row r="4309" spans="2:27" x14ac:dyDescent="0.35">
      <c r="B4309">
        <v>4460</v>
      </c>
      <c r="C4309" t="s">
        <v>14013</v>
      </c>
      <c r="D4309" t="s">
        <v>17499</v>
      </c>
      <c r="E4309" t="s">
        <v>17500</v>
      </c>
      <c r="F4309" t="s">
        <v>7</v>
      </c>
      <c r="H4309" t="s">
        <v>14016</v>
      </c>
      <c r="K4309" t="s">
        <v>4618</v>
      </c>
      <c r="L4309" t="s">
        <v>32</v>
      </c>
      <c r="M4309" t="s">
        <v>17501</v>
      </c>
      <c r="N4309" t="s">
        <v>473</v>
      </c>
      <c r="P4309" t="s">
        <v>54</v>
      </c>
      <c r="Q4309">
        <v>2007</v>
      </c>
      <c r="T4309" t="s">
        <v>36</v>
      </c>
      <c r="U4309" t="s">
        <v>37</v>
      </c>
      <c r="V4309" t="s">
        <v>17502</v>
      </c>
    </row>
    <row r="4310" spans="2:27" x14ac:dyDescent="0.35">
      <c r="B4310">
        <v>4461</v>
      </c>
      <c r="C4310" t="s">
        <v>13453</v>
      </c>
      <c r="D4310" s="1" t="s">
        <v>17503</v>
      </c>
      <c r="E4310" t="s">
        <v>17504</v>
      </c>
      <c r="F4310" t="s">
        <v>7</v>
      </c>
      <c r="H4310" t="s">
        <v>13456</v>
      </c>
      <c r="K4310" t="s">
        <v>2517</v>
      </c>
      <c r="L4310" t="s">
        <v>32</v>
      </c>
      <c r="M4310" t="s">
        <v>17505</v>
      </c>
      <c r="N4310" t="s">
        <v>146</v>
      </c>
      <c r="P4310" t="s">
        <v>47</v>
      </c>
      <c r="Q4310">
        <v>2016</v>
      </c>
      <c r="S4310">
        <f>2028</f>
        <v>2028</v>
      </c>
      <c r="T4310" t="s">
        <v>36</v>
      </c>
      <c r="U4310" t="s">
        <v>2378</v>
      </c>
      <c r="V4310" t="s">
        <v>17506</v>
      </c>
      <c r="W4310" t="s">
        <v>17507</v>
      </c>
      <c r="X4310" t="s">
        <v>17508</v>
      </c>
      <c r="Y4310" t="s">
        <v>17509</v>
      </c>
      <c r="Z4310" t="s">
        <v>1347</v>
      </c>
      <c r="AA4310" t="s">
        <v>17510</v>
      </c>
    </row>
    <row r="4311" spans="2:27" x14ac:dyDescent="0.35">
      <c r="B4311">
        <v>4462</v>
      </c>
      <c r="C4311" t="s">
        <v>13520</v>
      </c>
      <c r="D4311" t="s">
        <v>17511</v>
      </c>
      <c r="E4311" t="s">
        <v>17512</v>
      </c>
      <c r="F4311" t="s">
        <v>7</v>
      </c>
      <c r="H4311" t="s">
        <v>13523</v>
      </c>
      <c r="K4311" t="s">
        <v>265</v>
      </c>
      <c r="L4311" t="s">
        <v>317</v>
      </c>
      <c r="M4311" t="s">
        <v>1252</v>
      </c>
      <c r="N4311" t="s">
        <v>2102</v>
      </c>
      <c r="P4311" t="s">
        <v>47</v>
      </c>
      <c r="Q4311">
        <v>2008</v>
      </c>
      <c r="U4311" t="s">
        <v>37</v>
      </c>
      <c r="V4311" t="s">
        <v>17513</v>
      </c>
    </row>
    <row r="4312" spans="2:27" x14ac:dyDescent="0.35">
      <c r="B4312">
        <v>4463</v>
      </c>
      <c r="C4312" t="s">
        <v>13509</v>
      </c>
      <c r="D4312" t="s">
        <v>17514</v>
      </c>
      <c r="E4312" t="s">
        <v>17515</v>
      </c>
      <c r="F4312" t="s">
        <v>7</v>
      </c>
      <c r="H4312" t="s">
        <v>13512</v>
      </c>
      <c r="K4312" t="s">
        <v>123</v>
      </c>
      <c r="L4312" t="s">
        <v>317</v>
      </c>
      <c r="M4312" t="s">
        <v>17516</v>
      </c>
      <c r="N4312" t="s">
        <v>473</v>
      </c>
      <c r="P4312" t="s">
        <v>47</v>
      </c>
      <c r="Q4312">
        <v>2008</v>
      </c>
      <c r="T4312" t="s">
        <v>36</v>
      </c>
      <c r="U4312" t="s">
        <v>37</v>
      </c>
      <c r="V4312" t="s">
        <v>17517</v>
      </c>
    </row>
    <row r="4313" spans="2:27" x14ac:dyDescent="0.35">
      <c r="B4313">
        <v>4464</v>
      </c>
      <c r="C4313" t="s">
        <v>15920</v>
      </c>
      <c r="D4313" t="s">
        <v>17518</v>
      </c>
      <c r="E4313" t="s">
        <v>17519</v>
      </c>
      <c r="F4313" t="s">
        <v>7</v>
      </c>
      <c r="H4313" t="s">
        <v>15922</v>
      </c>
      <c r="K4313" t="s">
        <v>123</v>
      </c>
      <c r="L4313" t="s">
        <v>32</v>
      </c>
      <c r="M4313" t="s">
        <v>17520</v>
      </c>
      <c r="N4313" t="s">
        <v>34</v>
      </c>
      <c r="P4313" t="s">
        <v>47</v>
      </c>
      <c r="Q4313">
        <v>2008</v>
      </c>
      <c r="T4313" t="s">
        <v>36</v>
      </c>
      <c r="U4313" t="s">
        <v>37</v>
      </c>
      <c r="V4313" t="s">
        <v>17521</v>
      </c>
    </row>
    <row r="4314" spans="2:27" x14ac:dyDescent="0.35">
      <c r="B4314">
        <v>4465</v>
      </c>
      <c r="C4314" t="s">
        <v>13822</v>
      </c>
      <c r="D4314" t="s">
        <v>17522</v>
      </c>
      <c r="E4314" t="s">
        <v>17523</v>
      </c>
      <c r="F4314" t="s">
        <v>7</v>
      </c>
      <c r="H4314" t="s">
        <v>13825</v>
      </c>
      <c r="K4314" t="s">
        <v>13167</v>
      </c>
      <c r="L4314" t="s">
        <v>8091</v>
      </c>
      <c r="M4314" t="s">
        <v>17524</v>
      </c>
      <c r="N4314" t="s">
        <v>34</v>
      </c>
      <c r="P4314" t="s">
        <v>47</v>
      </c>
      <c r="Q4314">
        <v>2010</v>
      </c>
      <c r="S4314">
        <f>2030</f>
        <v>2030</v>
      </c>
      <c r="T4314" t="s">
        <v>36</v>
      </c>
      <c r="U4314" t="s">
        <v>365</v>
      </c>
      <c r="V4314" t="s">
        <v>17115</v>
      </c>
      <c r="W4314" t="s">
        <v>7727</v>
      </c>
      <c r="X4314" t="s">
        <v>395</v>
      </c>
      <c r="Y4314">
        <v>20</v>
      </c>
      <c r="AA4314">
        <v>2030</v>
      </c>
    </row>
    <row r="4315" spans="2:27" x14ac:dyDescent="0.35">
      <c r="B4315">
        <v>4466</v>
      </c>
      <c r="C4315" t="s">
        <v>13840</v>
      </c>
      <c r="D4315" t="s">
        <v>17525</v>
      </c>
      <c r="E4315" t="s">
        <v>17515</v>
      </c>
      <c r="F4315" t="s">
        <v>7</v>
      </c>
      <c r="H4315" t="s">
        <v>13843</v>
      </c>
      <c r="K4315" t="s">
        <v>3782</v>
      </c>
      <c r="L4315" t="s">
        <v>8091</v>
      </c>
      <c r="M4315" t="s">
        <v>17526</v>
      </c>
      <c r="N4315" t="s">
        <v>319</v>
      </c>
      <c r="P4315" t="s">
        <v>54</v>
      </c>
      <c r="Q4315">
        <v>2009</v>
      </c>
      <c r="S4315">
        <f>2020</f>
        <v>2020</v>
      </c>
      <c r="T4315" t="s">
        <v>36</v>
      </c>
      <c r="U4315" t="s">
        <v>13395</v>
      </c>
      <c r="V4315" t="s">
        <v>17527</v>
      </c>
      <c r="W4315" t="s">
        <v>17528</v>
      </c>
      <c r="X4315" t="s">
        <v>395</v>
      </c>
      <c r="Y4315">
        <v>20</v>
      </c>
      <c r="AA4315">
        <v>2020</v>
      </c>
    </row>
    <row r="4316" spans="2:27" x14ac:dyDescent="0.35">
      <c r="B4316">
        <v>4467</v>
      </c>
      <c r="C4316" t="s">
        <v>14284</v>
      </c>
      <c r="D4316" t="s">
        <v>17529</v>
      </c>
      <c r="E4316" t="s">
        <v>17530</v>
      </c>
      <c r="F4316" t="s">
        <v>7</v>
      </c>
      <c r="H4316" t="s">
        <v>14287</v>
      </c>
      <c r="K4316" t="s">
        <v>17531</v>
      </c>
      <c r="L4316" t="s">
        <v>17532</v>
      </c>
      <c r="M4316" t="s">
        <v>17533</v>
      </c>
      <c r="N4316" t="s">
        <v>473</v>
      </c>
      <c r="P4316" t="s">
        <v>47</v>
      </c>
      <c r="Q4316">
        <v>2017</v>
      </c>
      <c r="S4316">
        <f>2035</f>
        <v>2035</v>
      </c>
      <c r="T4316" t="s">
        <v>36</v>
      </c>
      <c r="U4316" t="s">
        <v>2131</v>
      </c>
      <c r="V4316" t="s">
        <v>17534</v>
      </c>
    </row>
    <row r="4317" spans="2:27" x14ac:dyDescent="0.35">
      <c r="B4317">
        <v>4468</v>
      </c>
      <c r="C4317" t="s">
        <v>15578</v>
      </c>
      <c r="D4317" t="s">
        <v>17535</v>
      </c>
      <c r="E4317" t="s">
        <v>17515</v>
      </c>
      <c r="F4317" t="s">
        <v>7</v>
      </c>
      <c r="H4317" t="s">
        <v>15581</v>
      </c>
      <c r="K4317" t="s">
        <v>13167</v>
      </c>
      <c r="L4317" t="s">
        <v>44</v>
      </c>
      <c r="M4317" t="s">
        <v>17536</v>
      </c>
      <c r="N4317" t="s">
        <v>34</v>
      </c>
      <c r="P4317" t="s">
        <v>54</v>
      </c>
      <c r="Q4317">
        <v>2011</v>
      </c>
      <c r="S4317">
        <f>2020</f>
        <v>2020</v>
      </c>
      <c r="T4317" t="s">
        <v>36</v>
      </c>
      <c r="U4317" t="s">
        <v>2378</v>
      </c>
      <c r="V4317" t="s">
        <v>17537</v>
      </c>
      <c r="W4317" t="s">
        <v>2923</v>
      </c>
      <c r="X4317" t="s">
        <v>395</v>
      </c>
      <c r="Y4317">
        <v>20</v>
      </c>
      <c r="AA4317">
        <v>2020</v>
      </c>
    </row>
    <row r="4318" spans="2:27" x14ac:dyDescent="0.35">
      <c r="B4318">
        <v>4469</v>
      </c>
      <c r="C4318" t="s">
        <v>13140</v>
      </c>
      <c r="D4318" t="s">
        <v>17538</v>
      </c>
      <c r="E4318" t="s">
        <v>17515</v>
      </c>
      <c r="F4318" t="s">
        <v>7</v>
      </c>
      <c r="H4318" t="s">
        <v>13143</v>
      </c>
      <c r="K4318" t="s">
        <v>265</v>
      </c>
      <c r="L4318" t="s">
        <v>317</v>
      </c>
      <c r="M4318" t="s">
        <v>1252</v>
      </c>
      <c r="N4318" t="s">
        <v>2102</v>
      </c>
      <c r="P4318" t="s">
        <v>47</v>
      </c>
      <c r="Q4318">
        <v>2003</v>
      </c>
      <c r="U4318" t="s">
        <v>37</v>
      </c>
      <c r="V4318" t="s">
        <v>17539</v>
      </c>
    </row>
    <row r="4319" spans="2:27" x14ac:dyDescent="0.35">
      <c r="B4319">
        <v>4470</v>
      </c>
      <c r="C4319" t="s">
        <v>14979</v>
      </c>
      <c r="D4319" t="s">
        <v>17540</v>
      </c>
      <c r="E4319" t="s">
        <v>17515</v>
      </c>
      <c r="F4319" t="s">
        <v>7</v>
      </c>
      <c r="H4319" t="s">
        <v>14982</v>
      </c>
      <c r="K4319" t="s">
        <v>4832</v>
      </c>
      <c r="L4319" t="s">
        <v>32</v>
      </c>
      <c r="M4319" t="s">
        <v>17541</v>
      </c>
      <c r="N4319" t="s">
        <v>34</v>
      </c>
      <c r="P4319" t="s">
        <v>54</v>
      </c>
      <c r="Q4319">
        <v>2009</v>
      </c>
      <c r="S4319">
        <f>2020</f>
        <v>2020</v>
      </c>
      <c r="T4319" t="s">
        <v>36</v>
      </c>
      <c r="U4319" t="s">
        <v>37</v>
      </c>
      <c r="V4319" t="s">
        <v>17542</v>
      </c>
    </row>
    <row r="4320" spans="2:27" x14ac:dyDescent="0.35">
      <c r="B4320">
        <v>4471</v>
      </c>
      <c r="C4320" t="s">
        <v>13477</v>
      </c>
      <c r="D4320" t="s">
        <v>17543</v>
      </c>
      <c r="E4320" t="s">
        <v>17515</v>
      </c>
      <c r="F4320" t="s">
        <v>7</v>
      </c>
      <c r="H4320" t="s">
        <v>13480</v>
      </c>
      <c r="K4320" t="s">
        <v>4832</v>
      </c>
      <c r="L4320" t="s">
        <v>8091</v>
      </c>
      <c r="M4320" t="s">
        <v>17544</v>
      </c>
      <c r="N4320" t="s">
        <v>34</v>
      </c>
      <c r="P4320" t="s">
        <v>47</v>
      </c>
      <c r="Q4320">
        <v>2008</v>
      </c>
      <c r="S4320">
        <f>2030</f>
        <v>2030</v>
      </c>
      <c r="T4320" t="s">
        <v>36</v>
      </c>
      <c r="U4320" t="s">
        <v>365</v>
      </c>
      <c r="V4320" t="s">
        <v>17545</v>
      </c>
      <c r="W4320" t="s">
        <v>17546</v>
      </c>
      <c r="X4320" t="s">
        <v>395</v>
      </c>
      <c r="Y4320">
        <v>50</v>
      </c>
      <c r="AA4320">
        <v>2015</v>
      </c>
    </row>
    <row r="4321" spans="2:27" x14ac:dyDescent="0.35">
      <c r="B4321">
        <v>4472</v>
      </c>
      <c r="C4321" t="s">
        <v>13528</v>
      </c>
      <c r="D4321" t="s">
        <v>17547</v>
      </c>
      <c r="E4321" t="s">
        <v>17515</v>
      </c>
      <c r="F4321" t="s">
        <v>7</v>
      </c>
      <c r="H4321" t="s">
        <v>13531</v>
      </c>
      <c r="K4321" t="s">
        <v>265</v>
      </c>
      <c r="L4321" t="s">
        <v>317</v>
      </c>
      <c r="M4321" t="s">
        <v>1252</v>
      </c>
      <c r="N4321" t="s">
        <v>2102</v>
      </c>
      <c r="P4321" t="s">
        <v>47</v>
      </c>
      <c r="Q4321">
        <v>2012</v>
      </c>
      <c r="U4321" t="s">
        <v>37</v>
      </c>
      <c r="V4321" t="s">
        <v>17548</v>
      </c>
    </row>
    <row r="4322" spans="2:27" x14ac:dyDescent="0.35">
      <c r="B4322">
        <v>4473</v>
      </c>
      <c r="C4322" t="s">
        <v>13210</v>
      </c>
      <c r="D4322" t="s">
        <v>17549</v>
      </c>
      <c r="E4322" t="s">
        <v>17550</v>
      </c>
      <c r="F4322" t="s">
        <v>7</v>
      </c>
      <c r="H4322" t="s">
        <v>13213</v>
      </c>
      <c r="K4322" t="s">
        <v>517</v>
      </c>
      <c r="L4322" t="s">
        <v>44</v>
      </c>
      <c r="M4322" t="s">
        <v>17551</v>
      </c>
      <c r="N4322" t="s">
        <v>34</v>
      </c>
      <c r="P4322" t="s">
        <v>54</v>
      </c>
      <c r="Q4322">
        <v>2003</v>
      </c>
      <c r="T4322" t="s">
        <v>36</v>
      </c>
      <c r="U4322" t="s">
        <v>37</v>
      </c>
      <c r="V4322" t="s">
        <v>17552</v>
      </c>
    </row>
    <row r="4323" spans="2:27" x14ac:dyDescent="0.35">
      <c r="B4323">
        <v>4474</v>
      </c>
      <c r="C4323" t="s">
        <v>13210</v>
      </c>
      <c r="D4323" t="s">
        <v>17553</v>
      </c>
      <c r="E4323" t="s">
        <v>17554</v>
      </c>
      <c r="F4323" t="s">
        <v>7</v>
      </c>
      <c r="H4323" t="s">
        <v>13213</v>
      </c>
      <c r="K4323" t="s">
        <v>17555</v>
      </c>
      <c r="L4323" t="s">
        <v>44</v>
      </c>
      <c r="M4323" t="s">
        <v>17556</v>
      </c>
      <c r="N4323" t="s">
        <v>34</v>
      </c>
      <c r="P4323" t="s">
        <v>54</v>
      </c>
      <c r="Q4323">
        <v>2000</v>
      </c>
      <c r="T4323" t="s">
        <v>36</v>
      </c>
      <c r="U4323" t="s">
        <v>37</v>
      </c>
      <c r="V4323" t="s">
        <v>17557</v>
      </c>
    </row>
    <row r="4324" spans="2:27" x14ac:dyDescent="0.35">
      <c r="B4324">
        <v>4475</v>
      </c>
      <c r="C4324" t="s">
        <v>13421</v>
      </c>
      <c r="D4324" t="s">
        <v>17558</v>
      </c>
      <c r="E4324" t="s">
        <v>17559</v>
      </c>
      <c r="F4324" t="s">
        <v>7</v>
      </c>
      <c r="H4324" t="s">
        <v>13424</v>
      </c>
      <c r="K4324" t="s">
        <v>17491</v>
      </c>
      <c r="L4324" t="s">
        <v>44</v>
      </c>
      <c r="M4324" t="s">
        <v>17560</v>
      </c>
      <c r="N4324" t="s">
        <v>319</v>
      </c>
      <c r="P4324" t="s">
        <v>54</v>
      </c>
      <c r="Q4324">
        <v>2005</v>
      </c>
      <c r="S4324">
        <v>2015</v>
      </c>
      <c r="T4324" t="s">
        <v>36</v>
      </c>
      <c r="U4324" t="s">
        <v>37</v>
      </c>
      <c r="V4324" t="s">
        <v>17561</v>
      </c>
    </row>
    <row r="4325" spans="2:27" x14ac:dyDescent="0.35">
      <c r="B4325">
        <v>4476</v>
      </c>
      <c r="C4325" t="s">
        <v>13227</v>
      </c>
      <c r="D4325" t="s">
        <v>17562</v>
      </c>
      <c r="E4325" t="s">
        <v>17563</v>
      </c>
      <c r="F4325" t="s">
        <v>7</v>
      </c>
      <c r="H4325" t="s">
        <v>13230</v>
      </c>
      <c r="K4325" t="s">
        <v>15405</v>
      </c>
      <c r="L4325" t="s">
        <v>2330</v>
      </c>
      <c r="M4325" t="s">
        <v>17564</v>
      </c>
      <c r="N4325" t="s">
        <v>473</v>
      </c>
      <c r="P4325" t="s">
        <v>54</v>
      </c>
      <c r="Q4325">
        <v>2010</v>
      </c>
      <c r="S4325">
        <v>2015</v>
      </c>
      <c r="T4325" t="s">
        <v>36</v>
      </c>
      <c r="U4325" t="s">
        <v>2378</v>
      </c>
      <c r="V4325" t="s">
        <v>17565</v>
      </c>
    </row>
    <row r="4326" spans="2:27" x14ac:dyDescent="0.35">
      <c r="B4326">
        <v>4477</v>
      </c>
      <c r="C4326" t="s">
        <v>13282</v>
      </c>
      <c r="D4326" t="s">
        <v>17566</v>
      </c>
      <c r="E4326" t="s">
        <v>17567</v>
      </c>
      <c r="F4326" t="s">
        <v>7</v>
      </c>
      <c r="H4326" t="s">
        <v>13285</v>
      </c>
      <c r="K4326" t="s">
        <v>265</v>
      </c>
      <c r="L4326" t="s">
        <v>317</v>
      </c>
      <c r="M4326" t="s">
        <v>1252</v>
      </c>
      <c r="N4326" t="s">
        <v>2102</v>
      </c>
      <c r="P4326" t="s">
        <v>47</v>
      </c>
      <c r="Q4326">
        <v>1993</v>
      </c>
      <c r="U4326" t="s">
        <v>37</v>
      </c>
      <c r="V4326" t="s">
        <v>17568</v>
      </c>
    </row>
    <row r="4327" spans="2:27" x14ac:dyDescent="0.35">
      <c r="B4327">
        <v>4478</v>
      </c>
      <c r="C4327" t="s">
        <v>14147</v>
      </c>
      <c r="D4327" t="s">
        <v>17569</v>
      </c>
      <c r="E4327" t="s">
        <v>6271</v>
      </c>
      <c r="F4327" t="s">
        <v>7</v>
      </c>
      <c r="H4327" t="s">
        <v>14150</v>
      </c>
      <c r="K4327" t="s">
        <v>265</v>
      </c>
      <c r="L4327" t="s">
        <v>317</v>
      </c>
      <c r="M4327" t="s">
        <v>17570</v>
      </c>
      <c r="N4327" t="s">
        <v>473</v>
      </c>
      <c r="P4327" t="s">
        <v>47</v>
      </c>
      <c r="Q4327">
        <v>2009</v>
      </c>
      <c r="T4327" t="s">
        <v>36</v>
      </c>
      <c r="U4327" t="s">
        <v>1510</v>
      </c>
      <c r="V4327" t="s">
        <v>17571</v>
      </c>
    </row>
    <row r="4328" spans="2:27" x14ac:dyDescent="0.35">
      <c r="B4328">
        <v>4479</v>
      </c>
      <c r="C4328" t="s">
        <v>17572</v>
      </c>
      <c r="D4328" t="s">
        <v>17573</v>
      </c>
      <c r="E4328" t="s">
        <v>17574</v>
      </c>
      <c r="F4328" t="s">
        <v>7</v>
      </c>
      <c r="H4328" t="s">
        <v>17575</v>
      </c>
      <c r="K4328" t="s">
        <v>17576</v>
      </c>
      <c r="L4328" t="s">
        <v>7277</v>
      </c>
      <c r="M4328" t="s">
        <v>17577</v>
      </c>
      <c r="N4328" t="s">
        <v>13707</v>
      </c>
      <c r="P4328" t="s">
        <v>54</v>
      </c>
      <c r="Q4328">
        <v>2009</v>
      </c>
      <c r="R4328">
        <v>2009</v>
      </c>
      <c r="S4328">
        <f>2020</f>
        <v>2020</v>
      </c>
      <c r="T4328" t="s">
        <v>36</v>
      </c>
      <c r="U4328" t="s">
        <v>17474</v>
      </c>
      <c r="V4328" t="s">
        <v>17578</v>
      </c>
    </row>
    <row r="4329" spans="2:27" x14ac:dyDescent="0.35">
      <c r="B4329">
        <v>4480</v>
      </c>
      <c r="C4329" t="s">
        <v>14284</v>
      </c>
      <c r="D4329" t="s">
        <v>17579</v>
      </c>
      <c r="E4329" t="s">
        <v>17580</v>
      </c>
      <c r="F4329" t="s">
        <v>7</v>
      </c>
      <c r="H4329" t="s">
        <v>14287</v>
      </c>
      <c r="K4329" t="s">
        <v>17581</v>
      </c>
      <c r="L4329" t="s">
        <v>44</v>
      </c>
      <c r="M4329" t="s">
        <v>17582</v>
      </c>
      <c r="N4329" t="s">
        <v>53</v>
      </c>
      <c r="P4329" t="s">
        <v>54</v>
      </c>
      <c r="Q4329">
        <v>2008</v>
      </c>
      <c r="S4329">
        <f>2020</f>
        <v>2020</v>
      </c>
      <c r="T4329" t="s">
        <v>36</v>
      </c>
      <c r="U4329" t="s">
        <v>2378</v>
      </c>
      <c r="V4329" t="s">
        <v>17583</v>
      </c>
      <c r="W4329" t="s">
        <v>17584</v>
      </c>
      <c r="X4329" t="s">
        <v>679</v>
      </c>
      <c r="Y4329">
        <v>20</v>
      </c>
      <c r="AA4329">
        <v>2025</v>
      </c>
    </row>
    <row r="4330" spans="2:27" x14ac:dyDescent="0.35">
      <c r="B4330">
        <v>4481</v>
      </c>
      <c r="C4330" t="s">
        <v>13204</v>
      </c>
      <c r="D4330" t="s">
        <v>17585</v>
      </c>
      <c r="E4330" t="s">
        <v>17586</v>
      </c>
      <c r="F4330" t="s">
        <v>7</v>
      </c>
      <c r="H4330" t="s">
        <v>13207</v>
      </c>
      <c r="K4330" t="s">
        <v>8174</v>
      </c>
      <c r="L4330" t="s">
        <v>44</v>
      </c>
      <c r="M4330" t="s">
        <v>17587</v>
      </c>
      <c r="N4330" t="s">
        <v>134</v>
      </c>
      <c r="P4330" t="s">
        <v>47</v>
      </c>
      <c r="Q4330">
        <v>2018</v>
      </c>
      <c r="T4330" t="s">
        <v>36</v>
      </c>
      <c r="U4330" t="s">
        <v>37</v>
      </c>
      <c r="V4330" t="s">
        <v>17588</v>
      </c>
      <c r="W4330" t="s">
        <v>17589</v>
      </c>
      <c r="X4330" t="s">
        <v>4870</v>
      </c>
      <c r="Y4330" t="s">
        <v>17590</v>
      </c>
      <c r="Z4330" t="s">
        <v>5906</v>
      </c>
      <c r="AA4330" t="s">
        <v>1561</v>
      </c>
    </row>
    <row r="4331" spans="2:27" x14ac:dyDescent="0.35">
      <c r="B4331">
        <v>4482</v>
      </c>
      <c r="C4331" t="s">
        <v>14367</v>
      </c>
      <c r="D4331" t="s">
        <v>17591</v>
      </c>
      <c r="E4331" t="s">
        <v>17592</v>
      </c>
      <c r="F4331" t="s">
        <v>7</v>
      </c>
      <c r="H4331" t="s">
        <v>14370</v>
      </c>
      <c r="K4331" t="s">
        <v>17593</v>
      </c>
      <c r="L4331" t="s">
        <v>17594</v>
      </c>
      <c r="M4331" t="s">
        <v>17595</v>
      </c>
      <c r="N4331" t="s">
        <v>53</v>
      </c>
      <c r="P4331" t="s">
        <v>54</v>
      </c>
      <c r="Q4331">
        <v>2012</v>
      </c>
      <c r="R4331">
        <v>2012</v>
      </c>
      <c r="S4331">
        <v>2015</v>
      </c>
      <c r="T4331" t="s">
        <v>36</v>
      </c>
      <c r="U4331" t="s">
        <v>365</v>
      </c>
      <c r="V4331" t="s">
        <v>17596</v>
      </c>
    </row>
    <row r="4332" spans="2:27" x14ac:dyDescent="0.35">
      <c r="B4332">
        <v>4483</v>
      </c>
      <c r="C4332" t="s">
        <v>13196</v>
      </c>
      <c r="D4332" t="s">
        <v>17597</v>
      </c>
      <c r="E4332" t="s">
        <v>17598</v>
      </c>
      <c r="F4332" t="s">
        <v>7</v>
      </c>
      <c r="H4332" t="s">
        <v>13199</v>
      </c>
      <c r="K4332" t="s">
        <v>6982</v>
      </c>
      <c r="L4332" t="s">
        <v>1220</v>
      </c>
      <c r="M4332" t="s">
        <v>17599</v>
      </c>
      <c r="N4332" t="s">
        <v>53</v>
      </c>
      <c r="P4332" t="s">
        <v>47</v>
      </c>
      <c r="Q4332">
        <v>2012</v>
      </c>
      <c r="U4332" t="s">
        <v>37</v>
      </c>
      <c r="V4332" t="s">
        <v>17600</v>
      </c>
    </row>
    <row r="4333" spans="2:27" x14ac:dyDescent="0.35">
      <c r="B4333">
        <v>4484</v>
      </c>
      <c r="C4333" t="s">
        <v>13488</v>
      </c>
      <c r="D4333" t="s">
        <v>17601</v>
      </c>
      <c r="E4333" t="s">
        <v>17602</v>
      </c>
      <c r="F4333" t="s">
        <v>7</v>
      </c>
      <c r="H4333" t="s">
        <v>13491</v>
      </c>
      <c r="K4333" t="s">
        <v>699</v>
      </c>
      <c r="L4333" t="s">
        <v>44</v>
      </c>
      <c r="M4333" t="s">
        <v>551</v>
      </c>
      <c r="N4333" t="s">
        <v>2102</v>
      </c>
      <c r="P4333" t="s">
        <v>47</v>
      </c>
      <c r="Q4333">
        <v>2002</v>
      </c>
      <c r="U4333" t="s">
        <v>37</v>
      </c>
      <c r="V4333" t="s">
        <v>17603</v>
      </c>
    </row>
    <row r="4334" spans="2:27" x14ac:dyDescent="0.35">
      <c r="B4334">
        <v>4485</v>
      </c>
      <c r="C4334" t="s">
        <v>13534</v>
      </c>
      <c r="D4334" t="s">
        <v>17604</v>
      </c>
      <c r="E4334" t="s">
        <v>17605</v>
      </c>
      <c r="F4334" t="s">
        <v>7</v>
      </c>
      <c r="H4334" t="s">
        <v>13536</v>
      </c>
      <c r="K4334" t="s">
        <v>265</v>
      </c>
      <c r="L4334" t="s">
        <v>44</v>
      </c>
      <c r="M4334" t="s">
        <v>1252</v>
      </c>
      <c r="N4334" t="s">
        <v>2102</v>
      </c>
      <c r="P4334" t="s">
        <v>47</v>
      </c>
      <c r="Q4334">
        <v>1995</v>
      </c>
      <c r="U4334" t="s">
        <v>37</v>
      </c>
      <c r="V4334" t="s">
        <v>17606</v>
      </c>
    </row>
    <row r="4335" spans="2:27" x14ac:dyDescent="0.35">
      <c r="B4335">
        <v>4486</v>
      </c>
      <c r="C4335" t="s">
        <v>13539</v>
      </c>
      <c r="D4335" t="s">
        <v>17607</v>
      </c>
      <c r="E4335" t="s">
        <v>7817</v>
      </c>
      <c r="F4335" t="s">
        <v>7</v>
      </c>
      <c r="H4335" t="s">
        <v>13542</v>
      </c>
      <c r="K4335" t="s">
        <v>454</v>
      </c>
      <c r="L4335" t="s">
        <v>44</v>
      </c>
      <c r="N4335" t="s">
        <v>134</v>
      </c>
      <c r="P4335" t="s">
        <v>47</v>
      </c>
      <c r="Q4335">
        <v>1999</v>
      </c>
      <c r="R4335">
        <v>1999</v>
      </c>
      <c r="U4335" t="s">
        <v>37</v>
      </c>
      <c r="V4335" t="s">
        <v>14220</v>
      </c>
    </row>
    <row r="4336" spans="2:27" x14ac:dyDescent="0.35">
      <c r="B4336">
        <v>4487</v>
      </c>
      <c r="C4336" t="s">
        <v>13426</v>
      </c>
      <c r="D4336" t="s">
        <v>17608</v>
      </c>
      <c r="E4336" t="s">
        <v>7817</v>
      </c>
      <c r="F4336" t="s">
        <v>7</v>
      </c>
      <c r="H4336" t="s">
        <v>13429</v>
      </c>
      <c r="K4336" t="s">
        <v>265</v>
      </c>
      <c r="L4336" t="s">
        <v>44</v>
      </c>
      <c r="M4336" t="s">
        <v>1252</v>
      </c>
      <c r="N4336" t="s">
        <v>2102</v>
      </c>
      <c r="P4336" t="s">
        <v>47</v>
      </c>
      <c r="Q4336">
        <v>2013</v>
      </c>
      <c r="U4336" t="s">
        <v>37</v>
      </c>
      <c r="V4336" t="s">
        <v>17609</v>
      </c>
    </row>
    <row r="4337" spans="2:27" x14ac:dyDescent="0.35">
      <c r="B4337">
        <v>4488</v>
      </c>
      <c r="C4337" t="s">
        <v>16722</v>
      </c>
      <c r="D4337" t="s">
        <v>17610</v>
      </c>
      <c r="E4337" t="s">
        <v>17611</v>
      </c>
      <c r="F4337" t="s">
        <v>7</v>
      </c>
      <c r="H4337" t="s">
        <v>16725</v>
      </c>
      <c r="K4337" t="s">
        <v>265</v>
      </c>
      <c r="L4337" t="s">
        <v>44</v>
      </c>
      <c r="M4337" t="s">
        <v>1252</v>
      </c>
      <c r="N4337" t="s">
        <v>2102</v>
      </c>
      <c r="P4337" t="s">
        <v>47</v>
      </c>
      <c r="Q4337">
        <v>2010</v>
      </c>
      <c r="U4337" t="s">
        <v>37</v>
      </c>
      <c r="V4337" t="s">
        <v>17612</v>
      </c>
    </row>
    <row r="4338" spans="2:27" x14ac:dyDescent="0.35">
      <c r="B4338">
        <v>4489</v>
      </c>
      <c r="C4338" t="s">
        <v>15978</v>
      </c>
      <c r="D4338" t="s">
        <v>17613</v>
      </c>
      <c r="E4338" t="s">
        <v>17614</v>
      </c>
      <c r="F4338" t="s">
        <v>7</v>
      </c>
      <c r="H4338" t="s">
        <v>15980</v>
      </c>
      <c r="K4338" t="s">
        <v>442</v>
      </c>
      <c r="L4338" t="s">
        <v>44</v>
      </c>
      <c r="M4338" t="s">
        <v>17615</v>
      </c>
      <c r="N4338" t="s">
        <v>14552</v>
      </c>
      <c r="P4338" t="s">
        <v>47</v>
      </c>
      <c r="Q4338">
        <v>1999</v>
      </c>
      <c r="T4338" t="s">
        <v>36</v>
      </c>
      <c r="U4338" t="s">
        <v>37</v>
      </c>
      <c r="V4338" t="s">
        <v>17616</v>
      </c>
    </row>
    <row r="4339" spans="2:27" x14ac:dyDescent="0.35">
      <c r="B4339">
        <v>4490</v>
      </c>
      <c r="C4339" t="s">
        <v>15978</v>
      </c>
      <c r="D4339" t="s">
        <v>17617</v>
      </c>
      <c r="E4339" t="s">
        <v>17618</v>
      </c>
      <c r="F4339" t="s">
        <v>7</v>
      </c>
      <c r="H4339" t="s">
        <v>15980</v>
      </c>
      <c r="K4339" t="s">
        <v>442</v>
      </c>
      <c r="L4339" t="s">
        <v>44</v>
      </c>
      <c r="M4339" t="s">
        <v>17619</v>
      </c>
      <c r="N4339" t="s">
        <v>14552</v>
      </c>
      <c r="P4339" t="s">
        <v>47</v>
      </c>
      <c r="Q4339">
        <v>1998</v>
      </c>
      <c r="T4339" t="s">
        <v>36</v>
      </c>
      <c r="U4339" t="s">
        <v>37</v>
      </c>
      <c r="V4339" t="s">
        <v>17620</v>
      </c>
    </row>
    <row r="4340" spans="2:27" x14ac:dyDescent="0.35">
      <c r="B4340">
        <v>4491</v>
      </c>
      <c r="C4340" t="s">
        <v>13147</v>
      </c>
      <c r="D4340" t="s">
        <v>17621</v>
      </c>
      <c r="E4340" t="s">
        <v>17618</v>
      </c>
      <c r="F4340" t="s">
        <v>7</v>
      </c>
      <c r="H4340" t="s">
        <v>13150</v>
      </c>
      <c r="K4340" t="s">
        <v>265</v>
      </c>
      <c r="L4340" t="s">
        <v>44</v>
      </c>
      <c r="M4340" t="s">
        <v>1252</v>
      </c>
      <c r="N4340" t="s">
        <v>2102</v>
      </c>
      <c r="P4340" t="s">
        <v>47</v>
      </c>
      <c r="Q4340">
        <v>2012</v>
      </c>
      <c r="U4340" t="s">
        <v>37</v>
      </c>
      <c r="V4340" t="s">
        <v>17622</v>
      </c>
    </row>
    <row r="4341" spans="2:27" x14ac:dyDescent="0.35">
      <c r="B4341">
        <v>4492</v>
      </c>
      <c r="C4341" t="s">
        <v>14034</v>
      </c>
      <c r="D4341" t="s">
        <v>17623</v>
      </c>
      <c r="E4341" t="s">
        <v>17618</v>
      </c>
      <c r="F4341" t="s">
        <v>7</v>
      </c>
      <c r="H4341" t="s">
        <v>14037</v>
      </c>
      <c r="K4341" t="s">
        <v>265</v>
      </c>
      <c r="L4341" t="s">
        <v>44</v>
      </c>
      <c r="M4341" t="s">
        <v>1252</v>
      </c>
      <c r="N4341" t="s">
        <v>2102</v>
      </c>
      <c r="P4341" t="s">
        <v>47</v>
      </c>
      <c r="Q4341">
        <v>1995</v>
      </c>
      <c r="U4341" t="s">
        <v>37</v>
      </c>
      <c r="V4341" t="s">
        <v>17624</v>
      </c>
    </row>
    <row r="4342" spans="2:27" x14ac:dyDescent="0.35">
      <c r="B4342">
        <v>4493</v>
      </c>
      <c r="C4342" t="s">
        <v>13354</v>
      </c>
      <c r="D4342" t="s">
        <v>17625</v>
      </c>
      <c r="E4342" t="s">
        <v>17618</v>
      </c>
      <c r="F4342" t="s">
        <v>7</v>
      </c>
      <c r="H4342" t="s">
        <v>13357</v>
      </c>
      <c r="K4342" t="s">
        <v>265</v>
      </c>
      <c r="L4342" t="s">
        <v>44</v>
      </c>
      <c r="M4342" t="s">
        <v>1252</v>
      </c>
      <c r="N4342" t="s">
        <v>2102</v>
      </c>
      <c r="P4342" t="s">
        <v>47</v>
      </c>
      <c r="Q4342">
        <v>2006</v>
      </c>
      <c r="U4342" t="s">
        <v>37</v>
      </c>
      <c r="V4342" t="s">
        <v>17626</v>
      </c>
    </row>
    <row r="4343" spans="2:27" x14ac:dyDescent="0.35">
      <c r="B4343">
        <v>4494</v>
      </c>
      <c r="C4343" t="s">
        <v>15920</v>
      </c>
      <c r="D4343" t="s">
        <v>17627</v>
      </c>
      <c r="E4343" t="s">
        <v>17628</v>
      </c>
      <c r="F4343" t="s">
        <v>7</v>
      </c>
      <c r="H4343" t="s">
        <v>15922</v>
      </c>
      <c r="K4343" t="s">
        <v>442</v>
      </c>
      <c r="L4343" t="s">
        <v>44</v>
      </c>
      <c r="M4343" t="s">
        <v>17629</v>
      </c>
      <c r="N4343" t="s">
        <v>34</v>
      </c>
      <c r="P4343" t="s">
        <v>47</v>
      </c>
      <c r="Q4343">
        <v>2003</v>
      </c>
      <c r="T4343" t="s">
        <v>36</v>
      </c>
      <c r="U4343" t="s">
        <v>37</v>
      </c>
      <c r="V4343" t="s">
        <v>17630</v>
      </c>
    </row>
    <row r="4344" spans="2:27" x14ac:dyDescent="0.35">
      <c r="B4344">
        <v>4495</v>
      </c>
      <c r="C4344" t="s">
        <v>13499</v>
      </c>
      <c r="D4344" t="s">
        <v>17631</v>
      </c>
      <c r="E4344" t="s">
        <v>17632</v>
      </c>
      <c r="F4344" t="s">
        <v>7</v>
      </c>
      <c r="H4344" t="s">
        <v>13502</v>
      </c>
      <c r="K4344" t="s">
        <v>17633</v>
      </c>
      <c r="L4344" t="s">
        <v>10265</v>
      </c>
      <c r="M4344" t="s">
        <v>17634</v>
      </c>
      <c r="N4344" t="s">
        <v>532</v>
      </c>
      <c r="P4344" t="s">
        <v>47</v>
      </c>
      <c r="Q4344">
        <v>2007</v>
      </c>
      <c r="R4344">
        <v>2007</v>
      </c>
      <c r="T4344" t="s">
        <v>36</v>
      </c>
      <c r="U4344" t="s">
        <v>37</v>
      </c>
      <c r="V4344" t="s">
        <v>17635</v>
      </c>
    </row>
    <row r="4345" spans="2:27" x14ac:dyDescent="0.35">
      <c r="B4345">
        <v>4496</v>
      </c>
      <c r="C4345" t="s">
        <v>13439</v>
      </c>
      <c r="D4345" t="s">
        <v>17636</v>
      </c>
      <c r="E4345" t="s">
        <v>17637</v>
      </c>
      <c r="F4345" t="s">
        <v>7</v>
      </c>
      <c r="H4345" t="s">
        <v>13442</v>
      </c>
      <c r="K4345" t="s">
        <v>774</v>
      </c>
      <c r="L4345" t="s">
        <v>416</v>
      </c>
      <c r="N4345" t="s">
        <v>169</v>
      </c>
      <c r="P4345" t="s">
        <v>47</v>
      </c>
      <c r="Q4345">
        <v>1993</v>
      </c>
      <c r="R4345">
        <v>1993</v>
      </c>
      <c r="U4345" t="s">
        <v>37</v>
      </c>
      <c r="V4345" t="s">
        <v>17638</v>
      </c>
    </row>
    <row r="4346" spans="2:27" x14ac:dyDescent="0.35">
      <c r="B4346">
        <v>4497</v>
      </c>
      <c r="C4346" t="s">
        <v>13539</v>
      </c>
      <c r="D4346" t="s">
        <v>17639</v>
      </c>
      <c r="E4346" t="s">
        <v>17640</v>
      </c>
      <c r="F4346" t="s">
        <v>7</v>
      </c>
      <c r="H4346" t="s">
        <v>13542</v>
      </c>
      <c r="K4346" t="s">
        <v>954</v>
      </c>
      <c r="L4346" t="s">
        <v>44</v>
      </c>
      <c r="N4346" t="s">
        <v>134</v>
      </c>
      <c r="P4346" t="s">
        <v>47</v>
      </c>
      <c r="Q4346">
        <v>2007</v>
      </c>
      <c r="R4346">
        <v>2007</v>
      </c>
      <c r="U4346" t="s">
        <v>37</v>
      </c>
      <c r="V4346" t="s">
        <v>17641</v>
      </c>
    </row>
    <row r="4347" spans="2:27" x14ac:dyDescent="0.35">
      <c r="B4347">
        <v>4498</v>
      </c>
      <c r="C4347" t="s">
        <v>13282</v>
      </c>
      <c r="D4347" t="s">
        <v>17642</v>
      </c>
      <c r="E4347" t="s">
        <v>17643</v>
      </c>
      <c r="F4347" t="s">
        <v>7</v>
      </c>
      <c r="H4347" t="s">
        <v>13285</v>
      </c>
      <c r="K4347" t="s">
        <v>265</v>
      </c>
      <c r="L4347" t="s">
        <v>44</v>
      </c>
      <c r="M4347" t="s">
        <v>17644</v>
      </c>
      <c r="N4347" t="s">
        <v>134</v>
      </c>
      <c r="P4347" t="s">
        <v>54</v>
      </c>
      <c r="Q4347">
        <v>2007</v>
      </c>
      <c r="S4347">
        <v>2010</v>
      </c>
      <c r="T4347" t="s">
        <v>36</v>
      </c>
      <c r="U4347" t="s">
        <v>37</v>
      </c>
      <c r="V4347" t="s">
        <v>17645</v>
      </c>
    </row>
    <row r="4348" spans="2:27" x14ac:dyDescent="0.35">
      <c r="B4348">
        <v>4499</v>
      </c>
      <c r="C4348" t="s">
        <v>13282</v>
      </c>
      <c r="D4348" t="s">
        <v>17646</v>
      </c>
      <c r="E4348" t="s">
        <v>17647</v>
      </c>
      <c r="F4348" t="s">
        <v>7</v>
      </c>
      <c r="H4348" t="s">
        <v>13285</v>
      </c>
      <c r="K4348" t="s">
        <v>265</v>
      </c>
      <c r="L4348" t="s">
        <v>44</v>
      </c>
      <c r="M4348" t="s">
        <v>17648</v>
      </c>
      <c r="N4348" t="s">
        <v>134</v>
      </c>
      <c r="P4348" t="s">
        <v>54</v>
      </c>
      <c r="Q4348">
        <v>2010</v>
      </c>
      <c r="S4348">
        <v>2015</v>
      </c>
      <c r="T4348" t="s">
        <v>36</v>
      </c>
      <c r="U4348" t="s">
        <v>37</v>
      </c>
      <c r="V4348" t="s">
        <v>17649</v>
      </c>
    </row>
    <row r="4349" spans="2:27" x14ac:dyDescent="0.35">
      <c r="B4349">
        <v>4500</v>
      </c>
      <c r="C4349" t="s">
        <v>14367</v>
      </c>
      <c r="D4349" t="s">
        <v>17650</v>
      </c>
      <c r="E4349" t="s">
        <v>17651</v>
      </c>
      <c r="F4349" t="s">
        <v>7</v>
      </c>
      <c r="H4349" t="s">
        <v>14370</v>
      </c>
      <c r="K4349" t="s">
        <v>5793</v>
      </c>
      <c r="L4349" t="s">
        <v>44</v>
      </c>
      <c r="N4349" t="s">
        <v>134</v>
      </c>
      <c r="P4349" t="s">
        <v>47</v>
      </c>
      <c r="Q4349">
        <v>2010</v>
      </c>
      <c r="U4349" t="s">
        <v>37</v>
      </c>
      <c r="V4349" t="s">
        <v>17652</v>
      </c>
    </row>
    <row r="4350" spans="2:27" x14ac:dyDescent="0.35">
      <c r="B4350">
        <v>4501</v>
      </c>
      <c r="C4350" t="s">
        <v>13140</v>
      </c>
      <c r="D4350" t="s">
        <v>17653</v>
      </c>
      <c r="E4350" t="s">
        <v>17654</v>
      </c>
      <c r="F4350" t="s">
        <v>7</v>
      </c>
      <c r="H4350" t="s">
        <v>13143</v>
      </c>
      <c r="K4350" t="s">
        <v>123</v>
      </c>
      <c r="L4350" t="s">
        <v>44</v>
      </c>
      <c r="M4350" t="s">
        <v>17655</v>
      </c>
      <c r="N4350" t="s">
        <v>34</v>
      </c>
      <c r="P4350" t="s">
        <v>47</v>
      </c>
      <c r="Q4350">
        <v>2016</v>
      </c>
      <c r="T4350" t="s">
        <v>36</v>
      </c>
      <c r="U4350" t="s">
        <v>365</v>
      </c>
      <c r="V4350" t="s">
        <v>17656</v>
      </c>
      <c r="W4350" t="s">
        <v>2923</v>
      </c>
      <c r="X4350" t="s">
        <v>395</v>
      </c>
      <c r="Y4350">
        <v>50</v>
      </c>
      <c r="AA4350">
        <v>2020</v>
      </c>
    </row>
    <row r="4351" spans="2:27" x14ac:dyDescent="0.35">
      <c r="B4351">
        <v>4502</v>
      </c>
      <c r="C4351" t="s">
        <v>15978</v>
      </c>
      <c r="D4351" t="s">
        <v>17657</v>
      </c>
      <c r="E4351" t="s">
        <v>17658</v>
      </c>
      <c r="F4351" t="s">
        <v>7</v>
      </c>
      <c r="H4351" t="s">
        <v>15980</v>
      </c>
      <c r="K4351" t="s">
        <v>123</v>
      </c>
      <c r="L4351" t="s">
        <v>187</v>
      </c>
      <c r="M4351" t="s">
        <v>17659</v>
      </c>
      <c r="N4351" t="s">
        <v>904</v>
      </c>
      <c r="P4351" t="s">
        <v>54</v>
      </c>
      <c r="Q4351">
        <v>2011</v>
      </c>
      <c r="T4351" t="s">
        <v>36</v>
      </c>
      <c r="U4351" t="s">
        <v>37</v>
      </c>
      <c r="V4351" t="s">
        <v>17660</v>
      </c>
    </row>
    <row r="4352" spans="2:27" x14ac:dyDescent="0.35">
      <c r="B4352">
        <v>4503</v>
      </c>
      <c r="C4352" t="s">
        <v>13439</v>
      </c>
      <c r="D4352" t="s">
        <v>17661</v>
      </c>
      <c r="E4352" t="s">
        <v>17662</v>
      </c>
      <c r="F4352" t="s">
        <v>7</v>
      </c>
      <c r="H4352" t="s">
        <v>13442</v>
      </c>
      <c r="K4352" t="s">
        <v>17663</v>
      </c>
      <c r="L4352" t="s">
        <v>187</v>
      </c>
      <c r="M4352" t="s">
        <v>17664</v>
      </c>
      <c r="N4352" t="s">
        <v>641</v>
      </c>
      <c r="P4352" t="s">
        <v>47</v>
      </c>
      <c r="Q4352">
        <v>2010</v>
      </c>
      <c r="U4352" t="s">
        <v>37</v>
      </c>
      <c r="V4352" t="s">
        <v>17665</v>
      </c>
    </row>
    <row r="4353" spans="2:22" x14ac:dyDescent="0.35">
      <c r="B4353">
        <v>4504</v>
      </c>
      <c r="C4353" t="s">
        <v>13354</v>
      </c>
      <c r="D4353" t="s">
        <v>17666</v>
      </c>
      <c r="E4353" t="s">
        <v>17662</v>
      </c>
      <c r="F4353" t="s">
        <v>7</v>
      </c>
      <c r="H4353" t="s">
        <v>13357</v>
      </c>
      <c r="K4353" t="s">
        <v>265</v>
      </c>
      <c r="L4353" t="s">
        <v>543</v>
      </c>
      <c r="M4353" t="s">
        <v>1252</v>
      </c>
      <c r="N4353" t="s">
        <v>532</v>
      </c>
      <c r="P4353" t="s">
        <v>47</v>
      </c>
      <c r="Q4353">
        <v>2011</v>
      </c>
      <c r="U4353" t="s">
        <v>2552</v>
      </c>
      <c r="V4353" t="s">
        <v>17667</v>
      </c>
    </row>
    <row r="4354" spans="2:22" x14ac:dyDescent="0.35">
      <c r="B4354">
        <v>4505</v>
      </c>
      <c r="C4354" t="s">
        <v>14943</v>
      </c>
      <c r="D4354" t="s">
        <v>17668</v>
      </c>
      <c r="E4354" t="s">
        <v>17662</v>
      </c>
      <c r="F4354" t="s">
        <v>7</v>
      </c>
      <c r="H4354" t="s">
        <v>14946</v>
      </c>
      <c r="K4354" t="s">
        <v>123</v>
      </c>
      <c r="L4354" t="s">
        <v>187</v>
      </c>
      <c r="M4354" t="s">
        <v>17669</v>
      </c>
      <c r="N4354" t="s">
        <v>532</v>
      </c>
      <c r="P4354" t="s">
        <v>36</v>
      </c>
      <c r="Q4354">
        <v>2009</v>
      </c>
      <c r="T4354" t="s">
        <v>36</v>
      </c>
      <c r="U4354" t="s">
        <v>2552</v>
      </c>
      <c r="V4354" t="s">
        <v>17670</v>
      </c>
    </row>
    <row r="4355" spans="2:22" x14ac:dyDescent="0.35">
      <c r="B4355">
        <v>4506</v>
      </c>
      <c r="C4355" t="s">
        <v>13133</v>
      </c>
      <c r="D4355" t="s">
        <v>17671</v>
      </c>
      <c r="E4355" t="s">
        <v>17672</v>
      </c>
      <c r="F4355" t="s">
        <v>7</v>
      </c>
      <c r="H4355" t="s">
        <v>13136</v>
      </c>
      <c r="K4355" t="s">
        <v>454</v>
      </c>
      <c r="L4355" t="s">
        <v>187</v>
      </c>
      <c r="N4355" t="s">
        <v>189</v>
      </c>
      <c r="P4355" t="s">
        <v>47</v>
      </c>
      <c r="Q4355">
        <v>2006</v>
      </c>
      <c r="U4355" t="s">
        <v>37</v>
      </c>
      <c r="V4355" t="s">
        <v>17673</v>
      </c>
    </row>
    <row r="4356" spans="2:22" x14ac:dyDescent="0.35">
      <c r="B4356">
        <v>4507</v>
      </c>
      <c r="C4356" t="s">
        <v>13499</v>
      </c>
      <c r="D4356" t="s">
        <v>17674</v>
      </c>
      <c r="E4356" t="s">
        <v>17675</v>
      </c>
      <c r="F4356" t="s">
        <v>7</v>
      </c>
      <c r="H4356" t="s">
        <v>13502</v>
      </c>
      <c r="K4356" t="s">
        <v>265</v>
      </c>
      <c r="L4356" t="s">
        <v>187</v>
      </c>
      <c r="M4356" t="s">
        <v>17676</v>
      </c>
      <c r="N4356" t="s">
        <v>532</v>
      </c>
      <c r="P4356" t="s">
        <v>47</v>
      </c>
      <c r="Q4356">
        <v>2009</v>
      </c>
      <c r="T4356" t="s">
        <v>36</v>
      </c>
      <c r="U4356" t="s">
        <v>2552</v>
      </c>
      <c r="V4356" t="s">
        <v>17677</v>
      </c>
    </row>
    <row r="4357" spans="2:22" x14ac:dyDescent="0.35">
      <c r="B4357">
        <v>4508</v>
      </c>
      <c r="C4357" t="s">
        <v>13380</v>
      </c>
      <c r="D4357" t="s">
        <v>17678</v>
      </c>
      <c r="E4357" t="s">
        <v>17679</v>
      </c>
      <c r="F4357" t="s">
        <v>7</v>
      </c>
      <c r="H4357" t="s">
        <v>13383</v>
      </c>
      <c r="K4357" t="s">
        <v>265</v>
      </c>
      <c r="L4357" t="s">
        <v>187</v>
      </c>
      <c r="M4357" t="s">
        <v>17680</v>
      </c>
      <c r="N4357" t="s">
        <v>532</v>
      </c>
      <c r="P4357" t="s">
        <v>47</v>
      </c>
      <c r="Q4357">
        <v>2016</v>
      </c>
      <c r="R4357">
        <v>2016</v>
      </c>
      <c r="T4357" t="s">
        <v>36</v>
      </c>
      <c r="U4357" t="s">
        <v>2552</v>
      </c>
      <c r="V4357" t="s">
        <v>17681</v>
      </c>
    </row>
    <row r="4358" spans="2:22" x14ac:dyDescent="0.35">
      <c r="B4358">
        <v>4509</v>
      </c>
      <c r="C4358" t="s">
        <v>13416</v>
      </c>
      <c r="D4358" t="s">
        <v>17682</v>
      </c>
      <c r="E4358" t="s">
        <v>17683</v>
      </c>
      <c r="F4358" t="s">
        <v>7</v>
      </c>
      <c r="H4358" t="s">
        <v>13419</v>
      </c>
      <c r="K4358" t="s">
        <v>385</v>
      </c>
      <c r="L4358" t="s">
        <v>44</v>
      </c>
      <c r="M4358" t="s">
        <v>17684</v>
      </c>
      <c r="N4358" t="s">
        <v>319</v>
      </c>
      <c r="P4358" t="s">
        <v>47</v>
      </c>
      <c r="Q4358">
        <v>2010</v>
      </c>
      <c r="R4358">
        <v>2010</v>
      </c>
      <c r="S4358">
        <v>2022</v>
      </c>
      <c r="U4358" t="s">
        <v>37</v>
      </c>
      <c r="V4358" t="s">
        <v>15311</v>
      </c>
    </row>
    <row r="4359" spans="2:22" x14ac:dyDescent="0.35">
      <c r="B4359">
        <v>4510</v>
      </c>
      <c r="C4359" t="s">
        <v>16182</v>
      </c>
      <c r="D4359" t="s">
        <v>17685</v>
      </c>
      <c r="E4359" t="s">
        <v>17686</v>
      </c>
      <c r="F4359" t="s">
        <v>7</v>
      </c>
      <c r="H4359" t="s">
        <v>16184</v>
      </c>
      <c r="K4359" t="s">
        <v>265</v>
      </c>
      <c r="L4359" t="s">
        <v>44</v>
      </c>
      <c r="M4359" t="s">
        <v>17687</v>
      </c>
      <c r="N4359" t="s">
        <v>134</v>
      </c>
      <c r="P4359" t="s">
        <v>47</v>
      </c>
      <c r="Q4359">
        <v>2013</v>
      </c>
      <c r="T4359" t="s">
        <v>36</v>
      </c>
      <c r="U4359" t="s">
        <v>365</v>
      </c>
      <c r="V4359" t="s">
        <v>17688</v>
      </c>
    </row>
    <row r="4360" spans="2:22" x14ac:dyDescent="0.35">
      <c r="B4360">
        <v>4511</v>
      </c>
      <c r="C4360" t="s">
        <v>13831</v>
      </c>
      <c r="D4360" t="s">
        <v>17689</v>
      </c>
      <c r="E4360" t="s">
        <v>17690</v>
      </c>
      <c r="F4360" t="s">
        <v>7</v>
      </c>
      <c r="H4360" t="s">
        <v>13833</v>
      </c>
      <c r="K4360" t="s">
        <v>265</v>
      </c>
      <c r="L4360" t="s">
        <v>44</v>
      </c>
      <c r="M4360" t="s">
        <v>1252</v>
      </c>
      <c r="N4360" t="s">
        <v>2102</v>
      </c>
      <c r="P4360" t="s">
        <v>47</v>
      </c>
      <c r="Q4360">
        <v>2012</v>
      </c>
      <c r="U4360" t="s">
        <v>37</v>
      </c>
      <c r="V4360" t="s">
        <v>17691</v>
      </c>
    </row>
    <row r="4361" spans="2:22" x14ac:dyDescent="0.35">
      <c r="B4361">
        <v>4512</v>
      </c>
      <c r="C4361" t="s">
        <v>13204</v>
      </c>
      <c r="D4361" t="s">
        <v>17692</v>
      </c>
      <c r="E4361" t="s">
        <v>17693</v>
      </c>
      <c r="F4361" t="s">
        <v>7</v>
      </c>
      <c r="H4361" t="s">
        <v>13207</v>
      </c>
      <c r="K4361" t="s">
        <v>5692</v>
      </c>
      <c r="L4361" t="s">
        <v>32</v>
      </c>
      <c r="M4361" t="s">
        <v>17694</v>
      </c>
      <c r="N4361" t="s">
        <v>34</v>
      </c>
      <c r="P4361" t="s">
        <v>54</v>
      </c>
      <c r="Q4361">
        <v>2001</v>
      </c>
      <c r="T4361" t="s">
        <v>36</v>
      </c>
      <c r="U4361" t="s">
        <v>37</v>
      </c>
      <c r="V4361" t="s">
        <v>17695</v>
      </c>
    </row>
    <row r="4362" spans="2:22" x14ac:dyDescent="0.35">
      <c r="B4362">
        <v>4513</v>
      </c>
      <c r="C4362" t="s">
        <v>13282</v>
      </c>
      <c r="D4362" t="s">
        <v>17696</v>
      </c>
      <c r="E4362" t="s">
        <v>17697</v>
      </c>
      <c r="F4362" t="s">
        <v>7</v>
      </c>
      <c r="H4362" t="s">
        <v>13285</v>
      </c>
      <c r="K4362" t="s">
        <v>265</v>
      </c>
      <c r="L4362" t="s">
        <v>317</v>
      </c>
      <c r="M4362" t="s">
        <v>1252</v>
      </c>
      <c r="N4362" t="s">
        <v>473</v>
      </c>
      <c r="P4362" t="s">
        <v>47</v>
      </c>
      <c r="Q4362">
        <v>2007</v>
      </c>
      <c r="U4362" t="s">
        <v>37</v>
      </c>
      <c r="V4362" t="s">
        <v>17698</v>
      </c>
    </row>
    <row r="4363" spans="2:22" x14ac:dyDescent="0.35">
      <c r="B4363">
        <v>4514</v>
      </c>
      <c r="C4363" t="s">
        <v>13812</v>
      </c>
      <c r="D4363" t="s">
        <v>17699</v>
      </c>
      <c r="E4363" t="s">
        <v>17700</v>
      </c>
      <c r="F4363" t="s">
        <v>7</v>
      </c>
      <c r="H4363" t="s">
        <v>13815</v>
      </c>
      <c r="K4363" t="s">
        <v>265</v>
      </c>
      <c r="L4363" t="s">
        <v>44</v>
      </c>
      <c r="M4363" t="s">
        <v>1252</v>
      </c>
      <c r="N4363" t="s">
        <v>36</v>
      </c>
      <c r="P4363" t="s">
        <v>47</v>
      </c>
      <c r="Q4363">
        <v>2009</v>
      </c>
      <c r="U4363" t="s">
        <v>2322</v>
      </c>
      <c r="V4363" t="s">
        <v>17701</v>
      </c>
    </row>
    <row r="4364" spans="2:22" x14ac:dyDescent="0.35">
      <c r="B4364">
        <v>4515</v>
      </c>
      <c r="C4364" t="s">
        <v>13520</v>
      </c>
      <c r="D4364" t="s">
        <v>17702</v>
      </c>
      <c r="E4364" t="s">
        <v>17703</v>
      </c>
      <c r="F4364" t="s">
        <v>7</v>
      </c>
      <c r="H4364" t="s">
        <v>13523</v>
      </c>
      <c r="K4364" t="s">
        <v>265</v>
      </c>
      <c r="L4364" t="s">
        <v>6960</v>
      </c>
      <c r="M4364" t="s">
        <v>17704</v>
      </c>
      <c r="N4364" t="s">
        <v>532</v>
      </c>
      <c r="P4364" t="s">
        <v>47</v>
      </c>
      <c r="Q4364">
        <v>2015</v>
      </c>
      <c r="T4364" t="s">
        <v>125</v>
      </c>
      <c r="U4364" t="s">
        <v>2552</v>
      </c>
      <c r="V4364" t="s">
        <v>17705</v>
      </c>
    </row>
    <row r="4365" spans="2:22" x14ac:dyDescent="0.35">
      <c r="B4365">
        <v>4516</v>
      </c>
      <c r="C4365" t="s">
        <v>14147</v>
      </c>
      <c r="D4365" t="s">
        <v>17706</v>
      </c>
      <c r="E4365" t="s">
        <v>17707</v>
      </c>
      <c r="F4365" t="s">
        <v>7</v>
      </c>
      <c r="H4365" t="s">
        <v>14150</v>
      </c>
      <c r="K4365" t="s">
        <v>648</v>
      </c>
      <c r="L4365" t="s">
        <v>44</v>
      </c>
      <c r="M4365" t="s">
        <v>17708</v>
      </c>
      <c r="N4365" t="s">
        <v>2102</v>
      </c>
      <c r="P4365" t="s">
        <v>47</v>
      </c>
      <c r="Q4365">
        <v>2009</v>
      </c>
      <c r="T4365" t="s">
        <v>36</v>
      </c>
      <c r="U4365" t="s">
        <v>5920</v>
      </c>
      <c r="V4365" t="s">
        <v>17709</v>
      </c>
    </row>
    <row r="4366" spans="2:22" x14ac:dyDescent="0.35">
      <c r="B4366">
        <v>4517</v>
      </c>
      <c r="C4366" t="s">
        <v>13453</v>
      </c>
      <c r="D4366" s="1" t="s">
        <v>17710</v>
      </c>
      <c r="E4366" t="s">
        <v>17711</v>
      </c>
      <c r="F4366" t="s">
        <v>7</v>
      </c>
      <c r="H4366" t="s">
        <v>13456</v>
      </c>
      <c r="K4366" t="s">
        <v>265</v>
      </c>
      <c r="L4366" t="s">
        <v>44</v>
      </c>
      <c r="M4366" t="s">
        <v>1252</v>
      </c>
      <c r="N4366" t="s">
        <v>36</v>
      </c>
      <c r="P4366" t="s">
        <v>47</v>
      </c>
      <c r="Q4366">
        <v>2012</v>
      </c>
      <c r="U4366" t="s">
        <v>1521</v>
      </c>
      <c r="V4366" t="s">
        <v>17712</v>
      </c>
    </row>
    <row r="4367" spans="2:22" x14ac:dyDescent="0.35">
      <c r="B4367">
        <v>4518</v>
      </c>
      <c r="C4367" t="s">
        <v>14762</v>
      </c>
      <c r="D4367" t="s">
        <v>17713</v>
      </c>
      <c r="E4367" t="s">
        <v>17714</v>
      </c>
      <c r="F4367" t="s">
        <v>7</v>
      </c>
      <c r="H4367" t="s">
        <v>14765</v>
      </c>
      <c r="K4367" t="s">
        <v>385</v>
      </c>
      <c r="L4367" t="s">
        <v>44</v>
      </c>
      <c r="M4367" t="s">
        <v>17715</v>
      </c>
      <c r="N4367" t="s">
        <v>134</v>
      </c>
      <c r="P4367" t="s">
        <v>47</v>
      </c>
      <c r="Q4367">
        <v>2014</v>
      </c>
      <c r="T4367" t="s">
        <v>36</v>
      </c>
      <c r="U4367" t="s">
        <v>37</v>
      </c>
      <c r="V4367" t="s">
        <v>17716</v>
      </c>
    </row>
    <row r="4368" spans="2:22" x14ac:dyDescent="0.35">
      <c r="B4368">
        <v>4519</v>
      </c>
      <c r="C4368" t="s">
        <v>13520</v>
      </c>
      <c r="D4368" t="s">
        <v>17717</v>
      </c>
      <c r="E4368" t="s">
        <v>17718</v>
      </c>
      <c r="F4368" t="s">
        <v>7</v>
      </c>
      <c r="H4368" t="s">
        <v>13523</v>
      </c>
      <c r="K4368" t="s">
        <v>265</v>
      </c>
      <c r="L4368" t="s">
        <v>258</v>
      </c>
      <c r="M4368" t="s">
        <v>17719</v>
      </c>
      <c r="N4368" t="s">
        <v>157</v>
      </c>
      <c r="P4368" t="s">
        <v>47</v>
      </c>
      <c r="Q4368">
        <v>2019</v>
      </c>
      <c r="R4368">
        <v>2018</v>
      </c>
      <c r="S4368">
        <v>2030</v>
      </c>
      <c r="T4368" t="s">
        <v>36</v>
      </c>
      <c r="U4368" t="s">
        <v>37</v>
      </c>
      <c r="V4368" t="s">
        <v>17720</v>
      </c>
    </row>
    <row r="4369" spans="2:22" x14ac:dyDescent="0.35">
      <c r="B4369">
        <v>4520</v>
      </c>
      <c r="C4369" t="s">
        <v>13515</v>
      </c>
      <c r="D4369" t="s">
        <v>17721</v>
      </c>
      <c r="E4369" t="s">
        <v>17722</v>
      </c>
      <c r="F4369" t="s">
        <v>7</v>
      </c>
      <c r="H4369" t="s">
        <v>13518</v>
      </c>
      <c r="K4369" t="s">
        <v>265</v>
      </c>
      <c r="L4369" t="s">
        <v>44</v>
      </c>
      <c r="M4369" t="s">
        <v>1252</v>
      </c>
      <c r="N4369" t="s">
        <v>2102</v>
      </c>
      <c r="P4369" t="s">
        <v>54</v>
      </c>
      <c r="Q4369">
        <v>2013</v>
      </c>
      <c r="S4369">
        <v>2017</v>
      </c>
      <c r="U4369" t="s">
        <v>37</v>
      </c>
      <c r="V4369" t="s">
        <v>17723</v>
      </c>
    </row>
    <row r="4370" spans="2:22" x14ac:dyDescent="0.35">
      <c r="B4370">
        <v>4521</v>
      </c>
      <c r="C4370" t="s">
        <v>13745</v>
      </c>
      <c r="D4370" t="s">
        <v>17724</v>
      </c>
      <c r="E4370" t="s">
        <v>17725</v>
      </c>
      <c r="F4370" t="s">
        <v>7</v>
      </c>
      <c r="H4370" t="s">
        <v>13748</v>
      </c>
      <c r="K4370" t="s">
        <v>648</v>
      </c>
      <c r="L4370" t="s">
        <v>44</v>
      </c>
      <c r="M4370" t="s">
        <v>17726</v>
      </c>
      <c r="N4370" t="s">
        <v>134</v>
      </c>
      <c r="P4370" t="s">
        <v>47</v>
      </c>
      <c r="Q4370">
        <v>2016</v>
      </c>
      <c r="T4370" t="s">
        <v>36</v>
      </c>
      <c r="U4370" t="s">
        <v>37</v>
      </c>
      <c r="V4370" t="s">
        <v>17727</v>
      </c>
    </row>
    <row r="4371" spans="2:22" x14ac:dyDescent="0.35">
      <c r="B4371">
        <v>4522</v>
      </c>
      <c r="C4371" t="s">
        <v>13210</v>
      </c>
      <c r="D4371" t="s">
        <v>17728</v>
      </c>
      <c r="E4371" t="s">
        <v>17729</v>
      </c>
      <c r="F4371" t="s">
        <v>7</v>
      </c>
      <c r="H4371" t="s">
        <v>13213</v>
      </c>
      <c r="K4371" t="s">
        <v>17730</v>
      </c>
      <c r="L4371" t="s">
        <v>44</v>
      </c>
      <c r="M4371" t="s">
        <v>17731</v>
      </c>
      <c r="N4371" t="s">
        <v>17732</v>
      </c>
      <c r="P4371" t="s">
        <v>54</v>
      </c>
      <c r="Q4371">
        <v>2008</v>
      </c>
      <c r="T4371" t="s">
        <v>36</v>
      </c>
      <c r="U4371" t="s">
        <v>37</v>
      </c>
      <c r="V4371" t="s">
        <v>17733</v>
      </c>
    </row>
    <row r="4372" spans="2:22" x14ac:dyDescent="0.35">
      <c r="B4372">
        <v>4524</v>
      </c>
      <c r="C4372" t="s">
        <v>15048</v>
      </c>
      <c r="D4372" t="s">
        <v>17734</v>
      </c>
      <c r="E4372" t="s">
        <v>17735</v>
      </c>
      <c r="F4372" t="s">
        <v>7</v>
      </c>
      <c r="H4372" t="s">
        <v>15051</v>
      </c>
      <c r="K4372" t="s">
        <v>442</v>
      </c>
      <c r="L4372" t="s">
        <v>44</v>
      </c>
      <c r="M4372" t="s">
        <v>17736</v>
      </c>
      <c r="N4372" t="s">
        <v>134</v>
      </c>
      <c r="P4372" t="s">
        <v>47</v>
      </c>
      <c r="Q4372">
        <v>2003</v>
      </c>
      <c r="T4372" t="s">
        <v>36</v>
      </c>
      <c r="U4372" t="s">
        <v>365</v>
      </c>
      <c r="V4372" t="s">
        <v>17737</v>
      </c>
    </row>
    <row r="4373" spans="2:22" x14ac:dyDescent="0.35">
      <c r="B4373">
        <v>4525</v>
      </c>
      <c r="C4373" t="s">
        <v>13453</v>
      </c>
      <c r="D4373" s="1" t="s">
        <v>17738</v>
      </c>
      <c r="E4373" t="s">
        <v>17739</v>
      </c>
      <c r="F4373" t="s">
        <v>7</v>
      </c>
      <c r="H4373" t="s">
        <v>13456</v>
      </c>
      <c r="K4373" t="s">
        <v>385</v>
      </c>
      <c r="L4373" t="s">
        <v>44</v>
      </c>
      <c r="M4373" t="s">
        <v>17740</v>
      </c>
      <c r="N4373" t="s">
        <v>17741</v>
      </c>
      <c r="P4373" t="s">
        <v>47</v>
      </c>
      <c r="Q4373">
        <v>2017</v>
      </c>
      <c r="T4373" t="s">
        <v>36</v>
      </c>
      <c r="U4373" t="s">
        <v>37</v>
      </c>
      <c r="V4373" t="s">
        <v>17742</v>
      </c>
    </row>
    <row r="4374" spans="2:22" x14ac:dyDescent="0.35">
      <c r="B4374">
        <v>4526</v>
      </c>
      <c r="C4374" t="s">
        <v>14762</v>
      </c>
      <c r="D4374" t="s">
        <v>17743</v>
      </c>
      <c r="E4374" t="s">
        <v>17739</v>
      </c>
      <c r="F4374" t="s">
        <v>7</v>
      </c>
      <c r="H4374" t="s">
        <v>14765</v>
      </c>
      <c r="K4374" t="s">
        <v>17744</v>
      </c>
      <c r="L4374" t="s">
        <v>44</v>
      </c>
      <c r="N4374" t="s">
        <v>134</v>
      </c>
      <c r="P4374" t="s">
        <v>47</v>
      </c>
      <c r="Q4374">
        <v>2012</v>
      </c>
      <c r="T4374" t="s">
        <v>36</v>
      </c>
      <c r="U4374" t="s">
        <v>365</v>
      </c>
      <c r="V4374" t="s">
        <v>17745</v>
      </c>
    </row>
    <row r="4375" spans="2:22" x14ac:dyDescent="0.35">
      <c r="B4375">
        <v>4527</v>
      </c>
      <c r="C4375" t="s">
        <v>13426</v>
      </c>
      <c r="D4375" t="s">
        <v>17746</v>
      </c>
      <c r="E4375" t="s">
        <v>17747</v>
      </c>
      <c r="F4375" t="s">
        <v>7</v>
      </c>
      <c r="H4375" t="s">
        <v>13429</v>
      </c>
      <c r="K4375" t="s">
        <v>265</v>
      </c>
      <c r="L4375" t="s">
        <v>44</v>
      </c>
      <c r="M4375" t="s">
        <v>1252</v>
      </c>
      <c r="N4375" t="s">
        <v>36</v>
      </c>
      <c r="P4375" t="s">
        <v>47</v>
      </c>
      <c r="Q4375">
        <v>2009</v>
      </c>
      <c r="U4375" t="s">
        <v>1521</v>
      </c>
      <c r="V4375" t="s">
        <v>17748</v>
      </c>
    </row>
    <row r="4376" spans="2:22" x14ac:dyDescent="0.35">
      <c r="B4376">
        <v>4528</v>
      </c>
      <c r="C4376" t="s">
        <v>13534</v>
      </c>
      <c r="D4376" t="s">
        <v>17749</v>
      </c>
      <c r="E4376" t="s">
        <v>17750</v>
      </c>
      <c r="F4376" t="s">
        <v>7</v>
      </c>
      <c r="H4376" t="s">
        <v>13536</v>
      </c>
      <c r="K4376" t="s">
        <v>265</v>
      </c>
      <c r="L4376" t="s">
        <v>44</v>
      </c>
      <c r="M4376" t="s">
        <v>1252</v>
      </c>
      <c r="N4376" t="s">
        <v>36</v>
      </c>
      <c r="P4376" t="s">
        <v>47</v>
      </c>
      <c r="Q4376">
        <v>2010</v>
      </c>
      <c r="U4376" t="s">
        <v>1521</v>
      </c>
      <c r="V4376" t="s">
        <v>17751</v>
      </c>
    </row>
    <row r="4377" spans="2:22" x14ac:dyDescent="0.35">
      <c r="B4377">
        <v>4529</v>
      </c>
      <c r="C4377" t="s">
        <v>13453</v>
      </c>
      <c r="D4377" s="1" t="s">
        <v>17752</v>
      </c>
      <c r="E4377" t="s">
        <v>17753</v>
      </c>
      <c r="F4377" t="s">
        <v>7</v>
      </c>
      <c r="H4377" t="s">
        <v>13456</v>
      </c>
      <c r="K4377" t="s">
        <v>17754</v>
      </c>
      <c r="L4377" t="s">
        <v>75</v>
      </c>
      <c r="M4377" t="s">
        <v>17755</v>
      </c>
      <c r="N4377" t="s">
        <v>53</v>
      </c>
      <c r="P4377" t="s">
        <v>47</v>
      </c>
      <c r="Q4377">
        <v>2018</v>
      </c>
      <c r="R4377">
        <v>2018</v>
      </c>
      <c r="S4377">
        <v>2025</v>
      </c>
      <c r="T4377" t="s">
        <v>36</v>
      </c>
      <c r="U4377" t="s">
        <v>37</v>
      </c>
      <c r="V4377" t="s">
        <v>17756</v>
      </c>
    </row>
    <row r="4378" spans="2:22" ht="29" x14ac:dyDescent="0.35">
      <c r="B4378">
        <v>4530</v>
      </c>
      <c r="C4378" t="s">
        <v>13453</v>
      </c>
      <c r="D4378" s="1" t="s">
        <v>17757</v>
      </c>
      <c r="E4378" t="s">
        <v>17758</v>
      </c>
      <c r="F4378" t="s">
        <v>7</v>
      </c>
      <c r="H4378" t="s">
        <v>13456</v>
      </c>
      <c r="K4378" t="s">
        <v>609</v>
      </c>
      <c r="L4378" t="s">
        <v>1982</v>
      </c>
      <c r="M4378" t="s">
        <v>17759</v>
      </c>
      <c r="N4378" t="s">
        <v>532</v>
      </c>
      <c r="P4378" t="s">
        <v>47</v>
      </c>
      <c r="Q4378">
        <v>2016</v>
      </c>
      <c r="T4378" t="s">
        <v>36</v>
      </c>
      <c r="U4378" t="s">
        <v>37</v>
      </c>
      <c r="V4378" t="s">
        <v>17760</v>
      </c>
    </row>
    <row r="4379" spans="2:22" x14ac:dyDescent="0.35">
      <c r="B4379">
        <v>4531</v>
      </c>
      <c r="C4379" t="s">
        <v>13509</v>
      </c>
      <c r="D4379" t="s">
        <v>17761</v>
      </c>
      <c r="E4379" t="s">
        <v>17762</v>
      </c>
      <c r="F4379" t="s">
        <v>7</v>
      </c>
      <c r="H4379" t="s">
        <v>13512</v>
      </c>
      <c r="K4379" t="s">
        <v>17763</v>
      </c>
      <c r="L4379" t="s">
        <v>44</v>
      </c>
      <c r="M4379" t="s">
        <v>17764</v>
      </c>
      <c r="N4379" t="s">
        <v>134</v>
      </c>
      <c r="P4379" t="s">
        <v>47</v>
      </c>
      <c r="Q4379">
        <v>2016</v>
      </c>
      <c r="T4379" t="s">
        <v>36</v>
      </c>
      <c r="U4379" t="s">
        <v>2274</v>
      </c>
      <c r="V4379" t="s">
        <v>17765</v>
      </c>
    </row>
    <row r="4380" spans="2:22" x14ac:dyDescent="0.35">
      <c r="B4380">
        <v>4532</v>
      </c>
      <c r="C4380" t="s">
        <v>13133</v>
      </c>
      <c r="D4380" t="s">
        <v>17766</v>
      </c>
      <c r="E4380" t="s">
        <v>17762</v>
      </c>
      <c r="F4380" t="s">
        <v>7</v>
      </c>
      <c r="H4380" t="s">
        <v>13136</v>
      </c>
      <c r="K4380" t="s">
        <v>17767</v>
      </c>
      <c r="L4380" t="s">
        <v>390</v>
      </c>
      <c r="M4380" t="s">
        <v>17768</v>
      </c>
      <c r="N4380" t="s">
        <v>134</v>
      </c>
      <c r="P4380" t="s">
        <v>47</v>
      </c>
      <c r="Q4380">
        <v>2010</v>
      </c>
      <c r="U4380" t="s">
        <v>37</v>
      </c>
      <c r="V4380" t="s">
        <v>17769</v>
      </c>
    </row>
    <row r="4381" spans="2:22" x14ac:dyDescent="0.35">
      <c r="B4381">
        <v>4533</v>
      </c>
      <c r="C4381" t="s">
        <v>13539</v>
      </c>
      <c r="D4381" t="s">
        <v>17770</v>
      </c>
      <c r="E4381" t="s">
        <v>17771</v>
      </c>
      <c r="F4381" t="s">
        <v>7</v>
      </c>
      <c r="H4381" t="s">
        <v>13542</v>
      </c>
      <c r="K4381" t="s">
        <v>265</v>
      </c>
      <c r="L4381" t="s">
        <v>44</v>
      </c>
      <c r="M4381" t="s">
        <v>17772</v>
      </c>
      <c r="N4381" t="s">
        <v>134</v>
      </c>
      <c r="P4381" t="s">
        <v>47</v>
      </c>
      <c r="Q4381">
        <v>2012</v>
      </c>
      <c r="R4381">
        <v>2012</v>
      </c>
      <c r="T4381" t="s">
        <v>36</v>
      </c>
      <c r="U4381" t="s">
        <v>37</v>
      </c>
      <c r="V4381" t="s">
        <v>16309</v>
      </c>
    </row>
    <row r="4382" spans="2:22" x14ac:dyDescent="0.35">
      <c r="B4382">
        <v>4534</v>
      </c>
      <c r="C4382" t="s">
        <v>16196</v>
      </c>
      <c r="D4382" t="s">
        <v>17773</v>
      </c>
      <c r="E4382" t="s">
        <v>17774</v>
      </c>
      <c r="F4382" t="s">
        <v>7</v>
      </c>
      <c r="H4382" t="s">
        <v>16198</v>
      </c>
      <c r="K4382" t="s">
        <v>385</v>
      </c>
      <c r="L4382" t="s">
        <v>44</v>
      </c>
      <c r="M4382" t="s">
        <v>17775</v>
      </c>
      <c r="N4382" t="s">
        <v>319</v>
      </c>
      <c r="P4382" t="s">
        <v>47</v>
      </c>
      <c r="Q4382">
        <v>2010</v>
      </c>
      <c r="R4382">
        <v>2010</v>
      </c>
      <c r="T4382" t="s">
        <v>36</v>
      </c>
      <c r="U4382" t="s">
        <v>37</v>
      </c>
      <c r="V4382" t="s">
        <v>17776</v>
      </c>
    </row>
    <row r="4383" spans="2:22" x14ac:dyDescent="0.35">
      <c r="B4383">
        <v>4535</v>
      </c>
      <c r="C4383" t="s">
        <v>13439</v>
      </c>
      <c r="D4383" t="s">
        <v>17777</v>
      </c>
      <c r="E4383" t="s">
        <v>17778</v>
      </c>
      <c r="F4383" t="s">
        <v>7</v>
      </c>
      <c r="H4383" t="s">
        <v>13442</v>
      </c>
      <c r="K4383" t="s">
        <v>17779</v>
      </c>
      <c r="L4383" t="s">
        <v>317</v>
      </c>
      <c r="M4383" t="s">
        <v>17780</v>
      </c>
      <c r="N4383" t="s">
        <v>473</v>
      </c>
      <c r="P4383" t="s">
        <v>54</v>
      </c>
      <c r="Q4383">
        <v>2013</v>
      </c>
      <c r="S4383">
        <f>2017</f>
        <v>2017</v>
      </c>
      <c r="U4383" t="s">
        <v>37</v>
      </c>
      <c r="V4383" t="s">
        <v>17781</v>
      </c>
    </row>
    <row r="4384" spans="2:22" x14ac:dyDescent="0.35">
      <c r="B4384">
        <v>4536</v>
      </c>
      <c r="C4384" t="s">
        <v>13520</v>
      </c>
      <c r="D4384" t="s">
        <v>17782</v>
      </c>
      <c r="E4384" t="s">
        <v>17783</v>
      </c>
      <c r="F4384" t="s">
        <v>7</v>
      </c>
      <c r="H4384" t="s">
        <v>13523</v>
      </c>
      <c r="K4384" t="s">
        <v>51</v>
      </c>
      <c r="L4384" t="s">
        <v>416</v>
      </c>
      <c r="M4384" t="s">
        <v>17784</v>
      </c>
      <c r="N4384" t="s">
        <v>14552</v>
      </c>
      <c r="P4384" t="s">
        <v>47</v>
      </c>
      <c r="Q4384">
        <v>2017</v>
      </c>
      <c r="T4384" t="s">
        <v>36</v>
      </c>
      <c r="U4384" t="s">
        <v>37</v>
      </c>
      <c r="V4384" t="s">
        <v>17785</v>
      </c>
    </row>
    <row r="4385" spans="2:27" x14ac:dyDescent="0.35">
      <c r="B4385">
        <v>4537</v>
      </c>
      <c r="C4385" t="s">
        <v>13421</v>
      </c>
      <c r="D4385" t="s">
        <v>17786</v>
      </c>
      <c r="E4385" t="s">
        <v>17787</v>
      </c>
      <c r="F4385" t="s">
        <v>7</v>
      </c>
      <c r="H4385" t="s">
        <v>13424</v>
      </c>
      <c r="K4385" t="s">
        <v>74</v>
      </c>
      <c r="L4385" t="s">
        <v>427</v>
      </c>
      <c r="M4385" t="s">
        <v>17788</v>
      </c>
      <c r="N4385" t="s">
        <v>53</v>
      </c>
      <c r="P4385" t="s">
        <v>54</v>
      </c>
      <c r="Q4385">
        <v>2015</v>
      </c>
      <c r="T4385" t="s">
        <v>36</v>
      </c>
      <c r="U4385" t="s">
        <v>37</v>
      </c>
      <c r="V4385" t="s">
        <v>17789</v>
      </c>
    </row>
    <row r="4386" spans="2:27" x14ac:dyDescent="0.35">
      <c r="B4386">
        <v>4538</v>
      </c>
      <c r="C4386" t="s">
        <v>13227</v>
      </c>
      <c r="D4386" t="s">
        <v>17790</v>
      </c>
      <c r="E4386" t="s">
        <v>17791</v>
      </c>
      <c r="F4386" t="s">
        <v>7</v>
      </c>
      <c r="H4386" t="s">
        <v>13230</v>
      </c>
      <c r="K4386" t="s">
        <v>13167</v>
      </c>
      <c r="L4386" t="s">
        <v>44</v>
      </c>
      <c r="M4386" t="s">
        <v>17792</v>
      </c>
      <c r="N4386" t="s">
        <v>34</v>
      </c>
      <c r="P4386" t="s">
        <v>54</v>
      </c>
      <c r="Q4386">
        <v>2011</v>
      </c>
      <c r="S4386">
        <v>2015</v>
      </c>
      <c r="T4386" t="s">
        <v>36</v>
      </c>
      <c r="U4386" t="s">
        <v>2378</v>
      </c>
      <c r="V4386" t="s">
        <v>16587</v>
      </c>
    </row>
    <row r="4387" spans="2:27" x14ac:dyDescent="0.35">
      <c r="B4387">
        <v>4539</v>
      </c>
      <c r="C4387" t="s">
        <v>15978</v>
      </c>
      <c r="D4387" t="s">
        <v>17793</v>
      </c>
      <c r="E4387" t="s">
        <v>17794</v>
      </c>
      <c r="F4387" t="s">
        <v>7</v>
      </c>
      <c r="H4387" t="s">
        <v>15980</v>
      </c>
      <c r="K4387" t="s">
        <v>9295</v>
      </c>
      <c r="L4387" t="s">
        <v>543</v>
      </c>
      <c r="M4387" t="s">
        <v>17795</v>
      </c>
      <c r="N4387" t="s">
        <v>532</v>
      </c>
      <c r="P4387" t="s">
        <v>47</v>
      </c>
      <c r="Q4387">
        <v>2010</v>
      </c>
      <c r="T4387" t="s">
        <v>36</v>
      </c>
      <c r="U4387" t="s">
        <v>17796</v>
      </c>
      <c r="V4387" t="s">
        <v>17797</v>
      </c>
    </row>
    <row r="4388" spans="2:27" x14ac:dyDescent="0.35">
      <c r="B4388">
        <v>4540</v>
      </c>
      <c r="C4388" t="s">
        <v>15978</v>
      </c>
      <c r="D4388" t="s">
        <v>17798</v>
      </c>
      <c r="E4388" t="s">
        <v>17799</v>
      </c>
      <c r="F4388" t="s">
        <v>7</v>
      </c>
      <c r="H4388" t="s">
        <v>15980</v>
      </c>
      <c r="K4388" t="s">
        <v>123</v>
      </c>
      <c r="L4388" t="s">
        <v>187</v>
      </c>
      <c r="M4388" t="s">
        <v>17800</v>
      </c>
      <c r="N4388" t="s">
        <v>532</v>
      </c>
      <c r="P4388" t="s">
        <v>47</v>
      </c>
      <c r="Q4388">
        <v>2015</v>
      </c>
      <c r="T4388" t="s">
        <v>36</v>
      </c>
      <c r="U4388" t="s">
        <v>37</v>
      </c>
      <c r="V4388" t="s">
        <v>17801</v>
      </c>
    </row>
    <row r="4389" spans="2:27" x14ac:dyDescent="0.35">
      <c r="B4389">
        <v>4541</v>
      </c>
      <c r="C4389" t="s">
        <v>13982</v>
      </c>
      <c r="D4389" t="s">
        <v>17802</v>
      </c>
      <c r="E4389" t="s">
        <v>17803</v>
      </c>
      <c r="F4389" t="s">
        <v>7</v>
      </c>
      <c r="H4389" t="s">
        <v>13985</v>
      </c>
      <c r="K4389" t="s">
        <v>265</v>
      </c>
      <c r="L4389" t="s">
        <v>44</v>
      </c>
      <c r="M4389" t="s">
        <v>1252</v>
      </c>
      <c r="N4389" t="s">
        <v>36</v>
      </c>
      <c r="P4389" t="s">
        <v>47</v>
      </c>
      <c r="Q4389">
        <v>2007</v>
      </c>
      <c r="U4389" t="s">
        <v>1521</v>
      </c>
      <c r="V4389" t="s">
        <v>17804</v>
      </c>
    </row>
    <row r="4390" spans="2:27" x14ac:dyDescent="0.35">
      <c r="B4390">
        <v>4542</v>
      </c>
      <c r="C4390" t="s">
        <v>13227</v>
      </c>
      <c r="D4390" t="s">
        <v>17805</v>
      </c>
      <c r="E4390" t="s">
        <v>17806</v>
      </c>
      <c r="F4390" t="s">
        <v>7</v>
      </c>
      <c r="H4390" t="s">
        <v>13230</v>
      </c>
      <c r="K4390" t="s">
        <v>17491</v>
      </c>
      <c r="L4390" t="s">
        <v>44</v>
      </c>
      <c r="N4390" t="s">
        <v>319</v>
      </c>
      <c r="P4390" t="s">
        <v>35</v>
      </c>
      <c r="Q4390">
        <v>2006</v>
      </c>
      <c r="S4390">
        <v>2010</v>
      </c>
      <c r="T4390" t="s">
        <v>36</v>
      </c>
      <c r="U4390" t="s">
        <v>37</v>
      </c>
      <c r="V4390" t="s">
        <v>17807</v>
      </c>
    </row>
    <row r="4391" spans="2:27" x14ac:dyDescent="0.35">
      <c r="B4391">
        <v>4543</v>
      </c>
      <c r="C4391" t="s">
        <v>13227</v>
      </c>
      <c r="D4391" t="s">
        <v>17808</v>
      </c>
      <c r="E4391" t="s">
        <v>17809</v>
      </c>
      <c r="F4391" t="s">
        <v>7</v>
      </c>
      <c r="H4391" t="s">
        <v>13230</v>
      </c>
      <c r="K4391" t="s">
        <v>17810</v>
      </c>
      <c r="L4391" t="s">
        <v>44</v>
      </c>
      <c r="M4391" t="s">
        <v>17811</v>
      </c>
      <c r="N4391" t="s">
        <v>134</v>
      </c>
      <c r="P4391" t="s">
        <v>54</v>
      </c>
      <c r="Q4391">
        <v>2013</v>
      </c>
      <c r="S4391">
        <f>2020</f>
        <v>2020</v>
      </c>
      <c r="T4391" t="s">
        <v>36</v>
      </c>
      <c r="U4391" t="s">
        <v>37</v>
      </c>
      <c r="V4391" t="s">
        <v>17812</v>
      </c>
    </row>
    <row r="4392" spans="2:27" x14ac:dyDescent="0.35">
      <c r="B4392">
        <v>4544</v>
      </c>
      <c r="C4392" t="s">
        <v>13221</v>
      </c>
      <c r="D4392" t="s">
        <v>17813</v>
      </c>
      <c r="E4392" t="s">
        <v>17814</v>
      </c>
      <c r="F4392" t="s">
        <v>7</v>
      </c>
      <c r="H4392" t="s">
        <v>13224</v>
      </c>
      <c r="K4392" t="s">
        <v>17815</v>
      </c>
      <c r="L4392" t="s">
        <v>44</v>
      </c>
      <c r="M4392" t="s">
        <v>17816</v>
      </c>
      <c r="N4392" t="s">
        <v>134</v>
      </c>
      <c r="P4392" t="s">
        <v>54</v>
      </c>
      <c r="Q4392">
        <v>2004</v>
      </c>
      <c r="S4392">
        <f>2020</f>
        <v>2020</v>
      </c>
      <c r="T4392" t="s">
        <v>36</v>
      </c>
      <c r="U4392" t="s">
        <v>37</v>
      </c>
      <c r="V4392" t="s">
        <v>17817</v>
      </c>
    </row>
    <row r="4393" spans="2:27" x14ac:dyDescent="0.35">
      <c r="B4393">
        <v>4545</v>
      </c>
      <c r="C4393" t="s">
        <v>13189</v>
      </c>
      <c r="D4393" t="s">
        <v>17818</v>
      </c>
      <c r="E4393" t="s">
        <v>17819</v>
      </c>
      <c r="F4393" t="s">
        <v>7</v>
      </c>
      <c r="H4393" t="s">
        <v>13192</v>
      </c>
      <c r="K4393" t="s">
        <v>745</v>
      </c>
      <c r="L4393" t="s">
        <v>32</v>
      </c>
      <c r="N4393" t="s">
        <v>34</v>
      </c>
      <c r="P4393" t="s">
        <v>47</v>
      </c>
      <c r="Q4393">
        <v>2003</v>
      </c>
      <c r="T4393" t="s">
        <v>36</v>
      </c>
      <c r="U4393" t="s">
        <v>37</v>
      </c>
      <c r="V4393" t="s">
        <v>17820</v>
      </c>
    </row>
    <row r="4394" spans="2:27" x14ac:dyDescent="0.35">
      <c r="B4394">
        <v>4546</v>
      </c>
      <c r="C4394" t="s">
        <v>13520</v>
      </c>
      <c r="D4394" t="s">
        <v>17821</v>
      </c>
      <c r="E4394" t="s">
        <v>17822</v>
      </c>
      <c r="F4394" t="s">
        <v>7</v>
      </c>
      <c r="H4394" t="s">
        <v>13523</v>
      </c>
      <c r="K4394" t="s">
        <v>265</v>
      </c>
      <c r="L4394" t="s">
        <v>543</v>
      </c>
      <c r="M4394" t="s">
        <v>17823</v>
      </c>
      <c r="N4394" t="s">
        <v>532</v>
      </c>
      <c r="P4394" t="s">
        <v>47</v>
      </c>
      <c r="Q4394">
        <v>2017</v>
      </c>
      <c r="T4394" t="s">
        <v>36</v>
      </c>
      <c r="U4394" t="s">
        <v>2552</v>
      </c>
      <c r="V4394" t="s">
        <v>17824</v>
      </c>
    </row>
    <row r="4395" spans="2:27" x14ac:dyDescent="0.35">
      <c r="B4395">
        <v>4547</v>
      </c>
      <c r="C4395" t="s">
        <v>13483</v>
      </c>
      <c r="D4395" t="s">
        <v>17825</v>
      </c>
      <c r="E4395" t="s">
        <v>8090</v>
      </c>
      <c r="F4395" t="s">
        <v>7</v>
      </c>
      <c r="H4395" t="s">
        <v>13486</v>
      </c>
      <c r="K4395" t="s">
        <v>2679</v>
      </c>
      <c r="L4395" t="s">
        <v>421</v>
      </c>
      <c r="M4395" t="s">
        <v>17826</v>
      </c>
      <c r="N4395" t="s">
        <v>34</v>
      </c>
      <c r="P4395" t="s">
        <v>54</v>
      </c>
      <c r="Q4395">
        <v>2010</v>
      </c>
      <c r="S4395">
        <f>2020</f>
        <v>2020</v>
      </c>
      <c r="T4395" t="s">
        <v>36</v>
      </c>
      <c r="U4395" t="s">
        <v>37</v>
      </c>
      <c r="V4395" t="s">
        <v>17827</v>
      </c>
    </row>
    <row r="4396" spans="2:27" x14ac:dyDescent="0.35">
      <c r="B4396">
        <v>4548</v>
      </c>
      <c r="C4396" t="s">
        <v>17828</v>
      </c>
      <c r="D4396" t="s">
        <v>17829</v>
      </c>
      <c r="E4396" t="s">
        <v>8090</v>
      </c>
      <c r="F4396" t="s">
        <v>7</v>
      </c>
      <c r="H4396" t="s">
        <v>17830</v>
      </c>
      <c r="K4396" t="s">
        <v>9828</v>
      </c>
      <c r="L4396" t="s">
        <v>44</v>
      </c>
      <c r="M4396" t="s">
        <v>17831</v>
      </c>
      <c r="N4396" t="s">
        <v>34</v>
      </c>
      <c r="P4396" t="s">
        <v>54</v>
      </c>
      <c r="Q4396">
        <v>2009</v>
      </c>
      <c r="S4396">
        <v>2020</v>
      </c>
      <c r="T4396" t="s">
        <v>36</v>
      </c>
      <c r="U4396" t="s">
        <v>37</v>
      </c>
      <c r="V4396" t="s">
        <v>17832</v>
      </c>
    </row>
    <row r="4397" spans="2:27" x14ac:dyDescent="0.35">
      <c r="B4397">
        <v>4549</v>
      </c>
      <c r="C4397" t="s">
        <v>13221</v>
      </c>
      <c r="D4397" t="s">
        <v>17833</v>
      </c>
      <c r="E4397" t="s">
        <v>8090</v>
      </c>
      <c r="F4397" t="s">
        <v>7</v>
      </c>
      <c r="H4397" t="s">
        <v>13224</v>
      </c>
      <c r="K4397" t="s">
        <v>9828</v>
      </c>
      <c r="L4397" t="s">
        <v>8091</v>
      </c>
      <c r="M4397" t="s">
        <v>17834</v>
      </c>
      <c r="N4397" t="s">
        <v>34</v>
      </c>
      <c r="P4397" t="s">
        <v>54</v>
      </c>
      <c r="Q4397">
        <v>2010</v>
      </c>
      <c r="S4397">
        <f>2020</f>
        <v>2020</v>
      </c>
      <c r="T4397" t="s">
        <v>36</v>
      </c>
      <c r="U4397" t="s">
        <v>37</v>
      </c>
      <c r="V4397" t="s">
        <v>17231</v>
      </c>
    </row>
    <row r="4398" spans="2:27" x14ac:dyDescent="0.35">
      <c r="B4398">
        <v>4550</v>
      </c>
      <c r="C4398" t="s">
        <v>13300</v>
      </c>
      <c r="D4398" t="s">
        <v>17835</v>
      </c>
      <c r="E4398" t="s">
        <v>8090</v>
      </c>
      <c r="F4398" t="s">
        <v>7</v>
      </c>
      <c r="H4398" t="s">
        <v>13303</v>
      </c>
      <c r="K4398" t="s">
        <v>2679</v>
      </c>
      <c r="L4398" t="s">
        <v>8091</v>
      </c>
      <c r="M4398" t="s">
        <v>17836</v>
      </c>
      <c r="N4398" t="s">
        <v>17837</v>
      </c>
      <c r="P4398" t="s">
        <v>54</v>
      </c>
      <c r="Q4398">
        <v>2010</v>
      </c>
      <c r="S4398">
        <f>2020</f>
        <v>2020</v>
      </c>
      <c r="T4398" t="s">
        <v>36</v>
      </c>
      <c r="U4398" t="s">
        <v>37</v>
      </c>
      <c r="V4398" t="s">
        <v>17838</v>
      </c>
    </row>
    <row r="4399" spans="2:27" x14ac:dyDescent="0.35">
      <c r="B4399">
        <v>4551</v>
      </c>
      <c r="C4399" t="s">
        <v>13295</v>
      </c>
      <c r="D4399" t="s">
        <v>17839</v>
      </c>
      <c r="E4399" t="s">
        <v>8090</v>
      </c>
      <c r="F4399" t="s">
        <v>7</v>
      </c>
      <c r="H4399" t="s">
        <v>13298</v>
      </c>
      <c r="K4399" t="s">
        <v>2679</v>
      </c>
      <c r="L4399" t="s">
        <v>8091</v>
      </c>
      <c r="M4399" t="s">
        <v>17840</v>
      </c>
      <c r="N4399" t="s">
        <v>34</v>
      </c>
      <c r="P4399" t="s">
        <v>54</v>
      </c>
      <c r="Q4399">
        <v>2014</v>
      </c>
      <c r="S4399">
        <f>2020</f>
        <v>2020</v>
      </c>
      <c r="T4399" t="s">
        <v>36</v>
      </c>
      <c r="U4399" t="s">
        <v>37</v>
      </c>
      <c r="V4399" t="s">
        <v>17841</v>
      </c>
    </row>
    <row r="4400" spans="2:27" x14ac:dyDescent="0.35">
      <c r="B4400">
        <v>4552</v>
      </c>
      <c r="C4400" t="s">
        <v>13697</v>
      </c>
      <c r="D4400" t="s">
        <v>17842</v>
      </c>
      <c r="E4400" t="s">
        <v>8090</v>
      </c>
      <c r="F4400" t="s">
        <v>7</v>
      </c>
      <c r="H4400" t="s">
        <v>13700</v>
      </c>
      <c r="K4400" t="s">
        <v>2679</v>
      </c>
      <c r="L4400" t="s">
        <v>8091</v>
      </c>
      <c r="M4400" t="s">
        <v>17843</v>
      </c>
      <c r="N4400" t="s">
        <v>34</v>
      </c>
      <c r="P4400" t="s">
        <v>54</v>
      </c>
      <c r="Q4400">
        <v>2010</v>
      </c>
      <c r="S4400">
        <f>2020</f>
        <v>2020</v>
      </c>
      <c r="T4400" t="s">
        <v>36</v>
      </c>
      <c r="U4400" t="s">
        <v>37</v>
      </c>
      <c r="V4400" t="s">
        <v>17844</v>
      </c>
      <c r="W4400" t="s">
        <v>2923</v>
      </c>
      <c r="X4400" t="s">
        <v>395</v>
      </c>
      <c r="Y4400">
        <v>16</v>
      </c>
      <c r="AA4400">
        <v>2020</v>
      </c>
    </row>
    <row r="4401" spans="2:27" x14ac:dyDescent="0.35">
      <c r="B4401">
        <v>4553</v>
      </c>
      <c r="C4401" t="s">
        <v>16873</v>
      </c>
      <c r="D4401" t="s">
        <v>17845</v>
      </c>
      <c r="E4401" t="s">
        <v>8090</v>
      </c>
      <c r="F4401" t="s">
        <v>7</v>
      </c>
      <c r="H4401" t="s">
        <v>16876</v>
      </c>
      <c r="K4401" t="s">
        <v>9828</v>
      </c>
      <c r="L4401" t="s">
        <v>8091</v>
      </c>
      <c r="M4401" t="s">
        <v>17846</v>
      </c>
      <c r="N4401" t="s">
        <v>34</v>
      </c>
      <c r="P4401" t="s">
        <v>54</v>
      </c>
      <c r="Q4401">
        <v>2010</v>
      </c>
      <c r="S4401">
        <f>2020</f>
        <v>2020</v>
      </c>
      <c r="T4401" t="s">
        <v>36</v>
      </c>
      <c r="U4401" t="s">
        <v>37</v>
      </c>
      <c r="V4401" t="s">
        <v>17844</v>
      </c>
      <c r="W4401" t="s">
        <v>8099</v>
      </c>
      <c r="X4401" t="s">
        <v>395</v>
      </c>
      <c r="Y4401">
        <v>23</v>
      </c>
      <c r="AA4401">
        <v>2020</v>
      </c>
    </row>
    <row r="4402" spans="2:27" x14ac:dyDescent="0.35">
      <c r="B4402">
        <v>4554</v>
      </c>
      <c r="C4402" t="s">
        <v>15164</v>
      </c>
      <c r="D4402" t="s">
        <v>17847</v>
      </c>
      <c r="E4402" t="s">
        <v>8090</v>
      </c>
      <c r="F4402" t="s">
        <v>7</v>
      </c>
      <c r="H4402" t="s">
        <v>15167</v>
      </c>
      <c r="K4402" t="s">
        <v>2679</v>
      </c>
      <c r="L4402" t="s">
        <v>8091</v>
      </c>
      <c r="M4402" t="s">
        <v>17848</v>
      </c>
      <c r="N4402" t="s">
        <v>34</v>
      </c>
      <c r="P4402" t="s">
        <v>54</v>
      </c>
      <c r="Q4402">
        <v>2010</v>
      </c>
      <c r="S4402">
        <f>2020</f>
        <v>2020</v>
      </c>
      <c r="T4402" t="s">
        <v>36</v>
      </c>
      <c r="U4402" t="s">
        <v>37</v>
      </c>
      <c r="V4402" t="s">
        <v>17844</v>
      </c>
      <c r="W4402" t="s">
        <v>8099</v>
      </c>
      <c r="X4402" t="s">
        <v>395</v>
      </c>
      <c r="Y4402">
        <v>11</v>
      </c>
      <c r="AA4402">
        <v>2020</v>
      </c>
    </row>
    <row r="4403" spans="2:27" x14ac:dyDescent="0.35">
      <c r="B4403">
        <v>4555</v>
      </c>
      <c r="C4403" t="s">
        <v>15791</v>
      </c>
      <c r="D4403" t="s">
        <v>17849</v>
      </c>
      <c r="E4403" t="s">
        <v>8090</v>
      </c>
      <c r="F4403" t="s">
        <v>7</v>
      </c>
      <c r="H4403" t="s">
        <v>15793</v>
      </c>
      <c r="K4403" t="s">
        <v>2679</v>
      </c>
      <c r="L4403" t="s">
        <v>8091</v>
      </c>
      <c r="M4403" t="s">
        <v>17850</v>
      </c>
      <c r="N4403" t="s">
        <v>34</v>
      </c>
      <c r="P4403" t="s">
        <v>54</v>
      </c>
      <c r="Q4403">
        <v>2014</v>
      </c>
      <c r="S4403">
        <f>2020</f>
        <v>2020</v>
      </c>
      <c r="T4403" t="s">
        <v>36</v>
      </c>
      <c r="U4403" t="s">
        <v>37</v>
      </c>
      <c r="V4403" t="s">
        <v>17231</v>
      </c>
    </row>
    <row r="4404" spans="2:27" x14ac:dyDescent="0.35">
      <c r="B4404">
        <v>4556</v>
      </c>
      <c r="C4404" t="s">
        <v>17851</v>
      </c>
      <c r="D4404" t="s">
        <v>17852</v>
      </c>
      <c r="E4404" t="s">
        <v>8090</v>
      </c>
      <c r="F4404" t="s">
        <v>7</v>
      </c>
      <c r="H4404" t="s">
        <v>17853</v>
      </c>
      <c r="K4404" t="s">
        <v>2679</v>
      </c>
      <c r="L4404" t="s">
        <v>8091</v>
      </c>
      <c r="M4404" t="s">
        <v>17854</v>
      </c>
      <c r="N4404" t="s">
        <v>34</v>
      </c>
      <c r="P4404" t="s">
        <v>54</v>
      </c>
      <c r="Q4404">
        <v>2010</v>
      </c>
      <c r="S4404">
        <f>2020</f>
        <v>2020</v>
      </c>
      <c r="T4404" t="s">
        <v>36</v>
      </c>
      <c r="U4404" t="s">
        <v>37</v>
      </c>
      <c r="V4404" t="s">
        <v>17844</v>
      </c>
      <c r="W4404" t="s">
        <v>8099</v>
      </c>
      <c r="X4404" t="s">
        <v>395</v>
      </c>
      <c r="Y4404">
        <v>10</v>
      </c>
      <c r="AA4404">
        <v>2020</v>
      </c>
    </row>
    <row r="4405" spans="2:27" x14ac:dyDescent="0.35">
      <c r="B4405">
        <v>4557</v>
      </c>
      <c r="C4405" t="s">
        <v>15811</v>
      </c>
      <c r="D4405" t="s">
        <v>17855</v>
      </c>
      <c r="E4405" t="s">
        <v>8090</v>
      </c>
      <c r="F4405" t="s">
        <v>7</v>
      </c>
      <c r="H4405" t="s">
        <v>15813</v>
      </c>
      <c r="K4405" t="s">
        <v>2679</v>
      </c>
      <c r="L4405" t="s">
        <v>8091</v>
      </c>
      <c r="M4405" t="s">
        <v>17856</v>
      </c>
      <c r="N4405" t="s">
        <v>34</v>
      </c>
      <c r="P4405" t="s">
        <v>54</v>
      </c>
      <c r="Q4405">
        <v>2013</v>
      </c>
      <c r="S4405">
        <f>2020</f>
        <v>2020</v>
      </c>
      <c r="T4405" t="s">
        <v>36</v>
      </c>
      <c r="U4405" t="s">
        <v>37</v>
      </c>
      <c r="V4405" t="s">
        <v>17231</v>
      </c>
    </row>
    <row r="4406" spans="2:27" x14ac:dyDescent="0.35">
      <c r="B4406">
        <v>4558</v>
      </c>
      <c r="C4406" t="s">
        <v>13966</v>
      </c>
      <c r="D4406" t="s">
        <v>17857</v>
      </c>
      <c r="E4406" t="s">
        <v>8090</v>
      </c>
      <c r="F4406" t="s">
        <v>7</v>
      </c>
      <c r="H4406" t="s">
        <v>13969</v>
      </c>
      <c r="K4406" t="s">
        <v>2679</v>
      </c>
      <c r="L4406" t="s">
        <v>8091</v>
      </c>
      <c r="M4406" t="s">
        <v>17858</v>
      </c>
      <c r="N4406" t="s">
        <v>34</v>
      </c>
      <c r="P4406" t="s">
        <v>54</v>
      </c>
      <c r="Q4406">
        <v>2010</v>
      </c>
      <c r="S4406">
        <f>2020</f>
        <v>2020</v>
      </c>
      <c r="T4406" t="s">
        <v>36</v>
      </c>
      <c r="U4406" t="s">
        <v>37</v>
      </c>
      <c r="V4406" t="s">
        <v>17838</v>
      </c>
    </row>
    <row r="4407" spans="2:27" x14ac:dyDescent="0.35">
      <c r="B4407">
        <v>4559</v>
      </c>
      <c r="C4407" t="s">
        <v>14040</v>
      </c>
      <c r="D4407" t="s">
        <v>17859</v>
      </c>
      <c r="E4407" t="s">
        <v>8090</v>
      </c>
      <c r="F4407" t="s">
        <v>7</v>
      </c>
      <c r="H4407" t="s">
        <v>14043</v>
      </c>
      <c r="K4407" t="s">
        <v>2679</v>
      </c>
      <c r="L4407" t="s">
        <v>8091</v>
      </c>
      <c r="M4407" t="s">
        <v>17860</v>
      </c>
      <c r="N4407" t="s">
        <v>34</v>
      </c>
      <c r="P4407" t="s">
        <v>54</v>
      </c>
      <c r="Q4407">
        <v>2010</v>
      </c>
      <c r="S4407">
        <f>2020</f>
        <v>2020</v>
      </c>
      <c r="T4407" t="s">
        <v>36</v>
      </c>
      <c r="U4407" t="s">
        <v>37</v>
      </c>
      <c r="V4407" t="s">
        <v>17844</v>
      </c>
      <c r="W4407" t="s">
        <v>8099</v>
      </c>
      <c r="X4407" t="s">
        <v>395</v>
      </c>
      <c r="Y4407">
        <v>25</v>
      </c>
      <c r="AA4407">
        <v>2020</v>
      </c>
    </row>
    <row r="4408" spans="2:27" x14ac:dyDescent="0.35">
      <c r="B4408">
        <v>4560</v>
      </c>
      <c r="C4408" t="s">
        <v>17217</v>
      </c>
      <c r="D4408" t="s">
        <v>17861</v>
      </c>
      <c r="E4408" t="s">
        <v>8090</v>
      </c>
      <c r="F4408" t="s">
        <v>7</v>
      </c>
      <c r="H4408" t="s">
        <v>17220</v>
      </c>
      <c r="K4408" t="s">
        <v>9828</v>
      </c>
      <c r="L4408" t="s">
        <v>8091</v>
      </c>
      <c r="M4408" t="s">
        <v>17862</v>
      </c>
      <c r="N4408" t="s">
        <v>34</v>
      </c>
      <c r="P4408" t="s">
        <v>54</v>
      </c>
      <c r="Q4408">
        <v>2010</v>
      </c>
      <c r="S4408">
        <f>2020</f>
        <v>2020</v>
      </c>
      <c r="T4408" t="s">
        <v>36</v>
      </c>
      <c r="U4408" t="s">
        <v>37</v>
      </c>
      <c r="V4408" t="s">
        <v>17844</v>
      </c>
      <c r="W4408" t="s">
        <v>8099</v>
      </c>
      <c r="X4408" t="s">
        <v>395</v>
      </c>
      <c r="Y4408">
        <v>40</v>
      </c>
      <c r="AA4408">
        <v>2020</v>
      </c>
    </row>
    <row r="4409" spans="2:27" x14ac:dyDescent="0.35">
      <c r="B4409">
        <v>4561</v>
      </c>
      <c r="C4409" t="s">
        <v>13176</v>
      </c>
      <c r="D4409" t="s">
        <v>17863</v>
      </c>
      <c r="E4409" t="s">
        <v>8090</v>
      </c>
      <c r="F4409" t="s">
        <v>7</v>
      </c>
      <c r="H4409" t="s">
        <v>13179</v>
      </c>
      <c r="K4409" t="s">
        <v>9828</v>
      </c>
      <c r="L4409" t="s">
        <v>8091</v>
      </c>
      <c r="M4409" t="s">
        <v>17864</v>
      </c>
      <c r="N4409" t="s">
        <v>34</v>
      </c>
      <c r="P4409" t="s">
        <v>54</v>
      </c>
      <c r="Q4409">
        <v>2012</v>
      </c>
      <c r="S4409">
        <f>2020</f>
        <v>2020</v>
      </c>
      <c r="T4409" t="s">
        <v>36</v>
      </c>
      <c r="U4409" t="s">
        <v>365</v>
      </c>
      <c r="V4409" t="s">
        <v>17844</v>
      </c>
      <c r="W4409" t="s">
        <v>17865</v>
      </c>
      <c r="X4409" t="s">
        <v>395</v>
      </c>
      <c r="Y4409">
        <v>67.5</v>
      </c>
      <c r="AA4409">
        <v>2020</v>
      </c>
    </row>
    <row r="4410" spans="2:27" x14ac:dyDescent="0.35">
      <c r="B4410">
        <v>4562</v>
      </c>
      <c r="C4410" t="s">
        <v>13204</v>
      </c>
      <c r="D4410" t="s">
        <v>17866</v>
      </c>
      <c r="E4410" t="s">
        <v>8090</v>
      </c>
      <c r="F4410" t="s">
        <v>7</v>
      </c>
      <c r="H4410" t="s">
        <v>13207</v>
      </c>
      <c r="K4410" t="s">
        <v>2679</v>
      </c>
      <c r="L4410" t="s">
        <v>8091</v>
      </c>
      <c r="M4410" t="s">
        <v>17867</v>
      </c>
      <c r="N4410" t="s">
        <v>34</v>
      </c>
      <c r="P4410" t="s">
        <v>54</v>
      </c>
      <c r="Q4410">
        <v>2010</v>
      </c>
      <c r="S4410">
        <f>2020</f>
        <v>2020</v>
      </c>
      <c r="T4410" t="s">
        <v>36</v>
      </c>
      <c r="U4410" t="s">
        <v>37</v>
      </c>
      <c r="V4410" t="s">
        <v>17844</v>
      </c>
      <c r="W4410" t="s">
        <v>7727</v>
      </c>
      <c r="X4410" t="s">
        <v>395</v>
      </c>
      <c r="Y4410">
        <v>13</v>
      </c>
      <c r="AA4410">
        <v>2020</v>
      </c>
    </row>
    <row r="4411" spans="2:27" x14ac:dyDescent="0.35">
      <c r="B4411">
        <v>4563</v>
      </c>
      <c r="C4411" t="s">
        <v>15170</v>
      </c>
      <c r="D4411" t="s">
        <v>17868</v>
      </c>
      <c r="E4411" t="s">
        <v>8090</v>
      </c>
      <c r="F4411" t="s">
        <v>7</v>
      </c>
      <c r="H4411" t="s">
        <v>15173</v>
      </c>
      <c r="K4411" t="s">
        <v>2679</v>
      </c>
      <c r="L4411" t="s">
        <v>8091</v>
      </c>
      <c r="M4411" t="s">
        <v>17869</v>
      </c>
      <c r="N4411" t="s">
        <v>34</v>
      </c>
      <c r="P4411" t="s">
        <v>54</v>
      </c>
      <c r="Q4411">
        <v>2010</v>
      </c>
      <c r="S4411">
        <f>2020</f>
        <v>2020</v>
      </c>
      <c r="T4411" t="s">
        <v>36</v>
      </c>
      <c r="U4411" t="s">
        <v>37</v>
      </c>
      <c r="V4411" t="s">
        <v>17844</v>
      </c>
      <c r="W4411" t="s">
        <v>7727</v>
      </c>
      <c r="X4411" t="s">
        <v>395</v>
      </c>
      <c r="Y4411">
        <v>25</v>
      </c>
      <c r="AA4411">
        <v>2020</v>
      </c>
    </row>
    <row r="4412" spans="2:27" x14ac:dyDescent="0.35">
      <c r="B4412">
        <v>4564</v>
      </c>
      <c r="C4412" t="s">
        <v>16418</v>
      </c>
      <c r="D4412" t="s">
        <v>17870</v>
      </c>
      <c r="E4412" t="s">
        <v>8090</v>
      </c>
      <c r="F4412" t="s">
        <v>7</v>
      </c>
      <c r="H4412" t="s">
        <v>16421</v>
      </c>
      <c r="K4412" t="s">
        <v>2679</v>
      </c>
      <c r="L4412" t="s">
        <v>8091</v>
      </c>
      <c r="M4412" t="s">
        <v>17871</v>
      </c>
      <c r="N4412" t="s">
        <v>34</v>
      </c>
      <c r="P4412" t="s">
        <v>54</v>
      </c>
      <c r="Q4412">
        <v>2010</v>
      </c>
      <c r="S4412">
        <f>2020</f>
        <v>2020</v>
      </c>
      <c r="T4412" t="s">
        <v>36</v>
      </c>
      <c r="U4412" t="s">
        <v>37</v>
      </c>
      <c r="V4412" t="s">
        <v>17844</v>
      </c>
      <c r="W4412" t="s">
        <v>17872</v>
      </c>
      <c r="X4412" t="s">
        <v>395</v>
      </c>
      <c r="Y4412">
        <v>18</v>
      </c>
      <c r="AA4412">
        <v>2020</v>
      </c>
    </row>
    <row r="4413" spans="2:27" x14ac:dyDescent="0.35">
      <c r="B4413">
        <v>4565</v>
      </c>
      <c r="C4413" t="s">
        <v>15410</v>
      </c>
      <c r="D4413" t="s">
        <v>17873</v>
      </c>
      <c r="E4413" t="s">
        <v>8090</v>
      </c>
      <c r="F4413" t="s">
        <v>7</v>
      </c>
      <c r="H4413" t="s">
        <v>15413</v>
      </c>
      <c r="K4413" t="s">
        <v>2679</v>
      </c>
      <c r="L4413" t="s">
        <v>8091</v>
      </c>
      <c r="M4413" t="s">
        <v>17874</v>
      </c>
      <c r="N4413" t="s">
        <v>34</v>
      </c>
      <c r="P4413" t="s">
        <v>54</v>
      </c>
      <c r="Q4413">
        <v>2010</v>
      </c>
      <c r="S4413">
        <f>2020</f>
        <v>2020</v>
      </c>
      <c r="T4413" t="s">
        <v>36</v>
      </c>
      <c r="U4413" t="s">
        <v>37</v>
      </c>
      <c r="V4413" t="s">
        <v>17844</v>
      </c>
      <c r="W4413" t="s">
        <v>17875</v>
      </c>
      <c r="X4413" t="s">
        <v>395</v>
      </c>
      <c r="Y4413">
        <v>24</v>
      </c>
      <c r="AA4413">
        <v>2020</v>
      </c>
    </row>
    <row r="4414" spans="2:27" x14ac:dyDescent="0.35">
      <c r="B4414">
        <v>4566</v>
      </c>
      <c r="C4414" t="s">
        <v>13216</v>
      </c>
      <c r="D4414" t="s">
        <v>17876</v>
      </c>
      <c r="E4414" t="s">
        <v>8090</v>
      </c>
      <c r="F4414" t="s">
        <v>7</v>
      </c>
      <c r="H4414" t="s">
        <v>13219</v>
      </c>
      <c r="K4414" t="s">
        <v>9828</v>
      </c>
      <c r="L4414" t="s">
        <v>8091</v>
      </c>
      <c r="M4414" t="s">
        <v>17877</v>
      </c>
      <c r="N4414" t="s">
        <v>34</v>
      </c>
      <c r="P4414" t="s">
        <v>54</v>
      </c>
      <c r="Q4414">
        <v>2010</v>
      </c>
      <c r="S4414">
        <f>2020</f>
        <v>2020</v>
      </c>
      <c r="T4414" t="s">
        <v>36</v>
      </c>
      <c r="U4414" t="s">
        <v>37</v>
      </c>
      <c r="V4414" t="s">
        <v>17844</v>
      </c>
      <c r="W4414" t="s">
        <v>7727</v>
      </c>
      <c r="X4414" t="s">
        <v>395</v>
      </c>
      <c r="Y4414">
        <v>10</v>
      </c>
      <c r="AA4414">
        <v>2020</v>
      </c>
    </row>
    <row r="4415" spans="2:27" x14ac:dyDescent="0.35">
      <c r="B4415">
        <v>4567</v>
      </c>
      <c r="C4415" t="s">
        <v>13317</v>
      </c>
      <c r="D4415" t="s">
        <v>17878</v>
      </c>
      <c r="E4415" t="s">
        <v>8090</v>
      </c>
      <c r="F4415" t="s">
        <v>7</v>
      </c>
      <c r="H4415" t="s">
        <v>13320</v>
      </c>
      <c r="K4415" t="s">
        <v>9828</v>
      </c>
      <c r="L4415" t="s">
        <v>8091</v>
      </c>
      <c r="M4415" t="s">
        <v>17879</v>
      </c>
      <c r="N4415" t="s">
        <v>34</v>
      </c>
      <c r="P4415" t="s">
        <v>54</v>
      </c>
      <c r="Q4415">
        <v>2010</v>
      </c>
      <c r="S4415">
        <f>2020</f>
        <v>2020</v>
      </c>
      <c r="T4415" t="s">
        <v>36</v>
      </c>
      <c r="U4415" t="s">
        <v>37</v>
      </c>
      <c r="V4415" t="s">
        <v>17844</v>
      </c>
      <c r="W4415" t="s">
        <v>8099</v>
      </c>
      <c r="X4415" t="s">
        <v>395</v>
      </c>
      <c r="Y4415">
        <v>50</v>
      </c>
      <c r="AA4415">
        <v>2020</v>
      </c>
    </row>
    <row r="4416" spans="2:27" x14ac:dyDescent="0.35">
      <c r="B4416">
        <v>4568</v>
      </c>
      <c r="C4416" t="s">
        <v>13287</v>
      </c>
      <c r="D4416" t="s">
        <v>17880</v>
      </c>
      <c r="E4416" t="s">
        <v>8090</v>
      </c>
      <c r="F4416" t="s">
        <v>7</v>
      </c>
      <c r="H4416" t="s">
        <v>13290</v>
      </c>
      <c r="K4416" t="s">
        <v>2679</v>
      </c>
      <c r="L4416" t="s">
        <v>44</v>
      </c>
      <c r="M4416" t="s">
        <v>17881</v>
      </c>
      <c r="N4416" t="s">
        <v>34</v>
      </c>
      <c r="P4416" t="s">
        <v>54</v>
      </c>
      <c r="Q4416">
        <v>2010</v>
      </c>
      <c r="S4416">
        <f>2020</f>
        <v>2020</v>
      </c>
      <c r="T4416" t="s">
        <v>36</v>
      </c>
      <c r="U4416" t="s">
        <v>37</v>
      </c>
      <c r="V4416" t="s">
        <v>17844</v>
      </c>
      <c r="W4416" t="s">
        <v>7727</v>
      </c>
      <c r="X4416" t="s">
        <v>395</v>
      </c>
      <c r="Y4416">
        <v>14.65</v>
      </c>
      <c r="AA4416">
        <v>2020</v>
      </c>
    </row>
    <row r="4417" spans="2:27" x14ac:dyDescent="0.35">
      <c r="B4417">
        <v>4569</v>
      </c>
      <c r="C4417" t="s">
        <v>13982</v>
      </c>
      <c r="D4417" t="s">
        <v>17882</v>
      </c>
      <c r="E4417" t="s">
        <v>8090</v>
      </c>
      <c r="F4417" t="s">
        <v>7</v>
      </c>
      <c r="H4417" t="s">
        <v>13985</v>
      </c>
      <c r="K4417" t="s">
        <v>2679</v>
      </c>
      <c r="L4417" t="s">
        <v>8091</v>
      </c>
      <c r="M4417" t="s">
        <v>17883</v>
      </c>
      <c r="N4417" t="s">
        <v>34</v>
      </c>
      <c r="P4417" t="s">
        <v>54</v>
      </c>
      <c r="Q4417">
        <v>2010</v>
      </c>
      <c r="S4417">
        <f>2020</f>
        <v>2020</v>
      </c>
      <c r="T4417" t="s">
        <v>36</v>
      </c>
      <c r="U4417" t="s">
        <v>365</v>
      </c>
      <c r="V4417" t="s">
        <v>17844</v>
      </c>
      <c r="W4417" t="s">
        <v>7727</v>
      </c>
      <c r="X4417" t="s">
        <v>395</v>
      </c>
      <c r="Y4417">
        <v>14.5</v>
      </c>
      <c r="AA4417">
        <v>2020</v>
      </c>
    </row>
    <row r="4418" spans="2:27" x14ac:dyDescent="0.35">
      <c r="B4418">
        <v>4570</v>
      </c>
      <c r="C4418" t="s">
        <v>13305</v>
      </c>
      <c r="D4418" t="s">
        <v>17884</v>
      </c>
      <c r="E4418" t="s">
        <v>8090</v>
      </c>
      <c r="F4418" t="s">
        <v>7</v>
      </c>
      <c r="H4418" t="s">
        <v>13308</v>
      </c>
      <c r="K4418" t="s">
        <v>2679</v>
      </c>
      <c r="L4418" t="s">
        <v>8091</v>
      </c>
      <c r="M4418" t="s">
        <v>17885</v>
      </c>
      <c r="N4418" t="s">
        <v>34</v>
      </c>
      <c r="P4418" t="s">
        <v>54</v>
      </c>
      <c r="Q4418">
        <v>2010</v>
      </c>
      <c r="S4418">
        <f>2020</f>
        <v>2020</v>
      </c>
      <c r="T4418" t="s">
        <v>36</v>
      </c>
      <c r="U4418" t="s">
        <v>37</v>
      </c>
      <c r="V4418" t="s">
        <v>17844</v>
      </c>
      <c r="W4418" t="s">
        <v>17886</v>
      </c>
      <c r="X4418" t="s">
        <v>395</v>
      </c>
      <c r="Y4418">
        <v>15</v>
      </c>
      <c r="AA4418">
        <v>2020</v>
      </c>
    </row>
    <row r="4419" spans="2:27" x14ac:dyDescent="0.35">
      <c r="B4419">
        <v>4571</v>
      </c>
      <c r="C4419" t="s">
        <v>13210</v>
      </c>
      <c r="D4419" t="s">
        <v>17887</v>
      </c>
      <c r="E4419" t="s">
        <v>8090</v>
      </c>
      <c r="F4419" t="s">
        <v>7</v>
      </c>
      <c r="H4419" t="s">
        <v>13213</v>
      </c>
      <c r="K4419" t="s">
        <v>2679</v>
      </c>
      <c r="L4419" t="s">
        <v>8091</v>
      </c>
      <c r="M4419" t="s">
        <v>17888</v>
      </c>
      <c r="N4419" t="s">
        <v>34</v>
      </c>
      <c r="P4419" t="s">
        <v>54</v>
      </c>
      <c r="Q4419">
        <v>2010</v>
      </c>
      <c r="S4419">
        <f>2020</f>
        <v>2020</v>
      </c>
      <c r="T4419" t="s">
        <v>36</v>
      </c>
      <c r="U4419" t="s">
        <v>37</v>
      </c>
      <c r="V4419" t="s">
        <v>17844</v>
      </c>
      <c r="W4419" t="s">
        <v>8099</v>
      </c>
      <c r="X4419" t="s">
        <v>395</v>
      </c>
      <c r="Y4419">
        <v>22.7</v>
      </c>
      <c r="AA4419">
        <v>2020</v>
      </c>
    </row>
    <row r="4420" spans="2:27" x14ac:dyDescent="0.35">
      <c r="B4420">
        <v>4572</v>
      </c>
      <c r="C4420" t="s">
        <v>13189</v>
      </c>
      <c r="D4420" t="s">
        <v>17889</v>
      </c>
      <c r="E4420" t="s">
        <v>8090</v>
      </c>
      <c r="F4420" t="s">
        <v>7</v>
      </c>
      <c r="H4420" t="s">
        <v>13192</v>
      </c>
      <c r="K4420" t="s">
        <v>2766</v>
      </c>
      <c r="L4420" t="s">
        <v>421</v>
      </c>
      <c r="M4420" t="s">
        <v>17890</v>
      </c>
      <c r="N4420" t="s">
        <v>34</v>
      </c>
      <c r="P4420" t="s">
        <v>54</v>
      </c>
      <c r="Q4420">
        <v>2010</v>
      </c>
      <c r="S4420">
        <f>2020</f>
        <v>2020</v>
      </c>
      <c r="T4420" t="s">
        <v>36</v>
      </c>
      <c r="U4420" t="s">
        <v>37</v>
      </c>
      <c r="V4420" t="s">
        <v>17891</v>
      </c>
    </row>
    <row r="4421" spans="2:27" x14ac:dyDescent="0.35">
      <c r="B4421">
        <v>4573</v>
      </c>
      <c r="C4421" t="s">
        <v>13170</v>
      </c>
      <c r="D4421" t="s">
        <v>17892</v>
      </c>
      <c r="E4421" t="s">
        <v>17893</v>
      </c>
      <c r="F4421" t="s">
        <v>7</v>
      </c>
      <c r="H4421" t="s">
        <v>13173</v>
      </c>
      <c r="K4421" t="s">
        <v>17894</v>
      </c>
      <c r="L4421" t="s">
        <v>17895</v>
      </c>
      <c r="M4421" t="s">
        <v>17896</v>
      </c>
      <c r="N4421" t="s">
        <v>34</v>
      </c>
      <c r="P4421" t="s">
        <v>54</v>
      </c>
      <c r="Q4421">
        <v>2014</v>
      </c>
      <c r="S4421">
        <f>2020</f>
        <v>2020</v>
      </c>
      <c r="T4421" t="s">
        <v>36</v>
      </c>
      <c r="U4421" t="s">
        <v>2131</v>
      </c>
      <c r="V4421" t="s">
        <v>17897</v>
      </c>
      <c r="W4421" t="s">
        <v>17898</v>
      </c>
      <c r="X4421" t="s">
        <v>395</v>
      </c>
      <c r="Y4421">
        <v>11</v>
      </c>
      <c r="AA4421">
        <v>2020</v>
      </c>
    </row>
    <row r="4422" spans="2:27" x14ac:dyDescent="0.35">
      <c r="B4422">
        <v>4574</v>
      </c>
      <c r="C4422" t="s">
        <v>13416</v>
      </c>
      <c r="D4422" t="s">
        <v>17899</v>
      </c>
      <c r="E4422" t="s">
        <v>8090</v>
      </c>
      <c r="F4422" t="s">
        <v>7</v>
      </c>
      <c r="H4422" t="s">
        <v>13419</v>
      </c>
      <c r="K4422" t="s">
        <v>4832</v>
      </c>
      <c r="L4422" t="s">
        <v>44</v>
      </c>
      <c r="M4422" t="s">
        <v>17900</v>
      </c>
      <c r="N4422" t="s">
        <v>34</v>
      </c>
      <c r="P4422" t="s">
        <v>47</v>
      </c>
      <c r="Q4422">
        <v>2011</v>
      </c>
      <c r="S4422">
        <v>2030</v>
      </c>
      <c r="T4422" t="s">
        <v>36</v>
      </c>
      <c r="U4422" t="s">
        <v>37</v>
      </c>
      <c r="V4422" t="s">
        <v>17901</v>
      </c>
    </row>
    <row r="4423" spans="2:27" x14ac:dyDescent="0.35">
      <c r="B4423">
        <v>4575</v>
      </c>
      <c r="C4423" t="s">
        <v>15530</v>
      </c>
      <c r="D4423" t="s">
        <v>17902</v>
      </c>
      <c r="E4423" t="s">
        <v>17903</v>
      </c>
      <c r="F4423" t="s">
        <v>7</v>
      </c>
      <c r="H4423" t="s">
        <v>15533</v>
      </c>
      <c r="K4423" t="s">
        <v>2679</v>
      </c>
      <c r="L4423" t="s">
        <v>32</v>
      </c>
      <c r="M4423" t="s">
        <v>17904</v>
      </c>
      <c r="N4423" t="s">
        <v>34</v>
      </c>
      <c r="P4423" t="s">
        <v>54</v>
      </c>
      <c r="Q4423">
        <v>2005</v>
      </c>
      <c r="S4423">
        <f>2020</f>
        <v>2020</v>
      </c>
      <c r="T4423" t="s">
        <v>36</v>
      </c>
      <c r="U4423" t="s">
        <v>13395</v>
      </c>
      <c r="V4423" t="s">
        <v>17905</v>
      </c>
    </row>
    <row r="4424" spans="2:27" x14ac:dyDescent="0.35">
      <c r="B4424">
        <v>4576</v>
      </c>
      <c r="C4424" t="s">
        <v>13196</v>
      </c>
      <c r="D4424" t="s">
        <v>17906</v>
      </c>
      <c r="E4424" t="s">
        <v>17907</v>
      </c>
      <c r="F4424" t="s">
        <v>7</v>
      </c>
      <c r="H4424" t="s">
        <v>13199</v>
      </c>
      <c r="K4424" t="s">
        <v>1403</v>
      </c>
      <c r="L4424" t="s">
        <v>1264</v>
      </c>
      <c r="N4424" t="s">
        <v>34</v>
      </c>
      <c r="P4424" t="s">
        <v>47</v>
      </c>
      <c r="Q4424">
        <v>2011</v>
      </c>
      <c r="U4424" t="s">
        <v>37</v>
      </c>
      <c r="V4424" t="s">
        <v>17908</v>
      </c>
    </row>
    <row r="4425" spans="2:27" x14ac:dyDescent="0.35">
      <c r="B4425">
        <v>4577</v>
      </c>
      <c r="C4425" t="s">
        <v>13539</v>
      </c>
      <c r="D4425" t="s">
        <v>17909</v>
      </c>
      <c r="E4425" t="s">
        <v>17910</v>
      </c>
      <c r="F4425" t="s">
        <v>7</v>
      </c>
      <c r="H4425" t="s">
        <v>13542</v>
      </c>
      <c r="K4425" t="s">
        <v>123</v>
      </c>
      <c r="L4425" t="s">
        <v>32</v>
      </c>
      <c r="N4425" t="s">
        <v>473</v>
      </c>
      <c r="P4425" t="s">
        <v>444</v>
      </c>
      <c r="Q4425">
        <v>2015</v>
      </c>
      <c r="U4425" t="s">
        <v>37</v>
      </c>
      <c r="V4425" t="s">
        <v>17911</v>
      </c>
    </row>
    <row r="4426" spans="2:27" x14ac:dyDescent="0.35">
      <c r="B4426">
        <v>4578</v>
      </c>
      <c r="C4426" t="s">
        <v>14233</v>
      </c>
      <c r="D4426" t="s">
        <v>17912</v>
      </c>
      <c r="E4426" t="s">
        <v>17913</v>
      </c>
      <c r="F4426" t="s">
        <v>7</v>
      </c>
      <c r="H4426" t="s">
        <v>14236</v>
      </c>
      <c r="K4426" t="s">
        <v>17914</v>
      </c>
      <c r="L4426" t="s">
        <v>317</v>
      </c>
      <c r="N4426" t="s">
        <v>34</v>
      </c>
      <c r="P4426" t="s">
        <v>47</v>
      </c>
      <c r="Q4426">
        <v>2011</v>
      </c>
      <c r="U4426" t="s">
        <v>37</v>
      </c>
      <c r="V4426" t="s">
        <v>17915</v>
      </c>
    </row>
    <row r="4427" spans="2:27" x14ac:dyDescent="0.35">
      <c r="B4427">
        <v>4579</v>
      </c>
      <c r="C4427" t="s">
        <v>13421</v>
      </c>
      <c r="D4427" t="s">
        <v>17916</v>
      </c>
      <c r="E4427" t="s">
        <v>17917</v>
      </c>
      <c r="F4427" t="s">
        <v>7</v>
      </c>
      <c r="H4427" t="s">
        <v>13424</v>
      </c>
      <c r="K4427" t="s">
        <v>87</v>
      </c>
      <c r="L4427" t="s">
        <v>75</v>
      </c>
      <c r="M4427" t="s">
        <v>17918</v>
      </c>
      <c r="N4427" t="s">
        <v>53</v>
      </c>
      <c r="P4427" t="s">
        <v>47</v>
      </c>
      <c r="Q4427">
        <v>2006</v>
      </c>
      <c r="T4427" t="s">
        <v>36</v>
      </c>
      <c r="U4427" t="s">
        <v>37</v>
      </c>
      <c r="V4427" t="s">
        <v>17484</v>
      </c>
    </row>
    <row r="4428" spans="2:27" x14ac:dyDescent="0.35">
      <c r="B4428">
        <v>4580</v>
      </c>
      <c r="C4428" t="s">
        <v>13156</v>
      </c>
      <c r="D4428" t="s">
        <v>17919</v>
      </c>
      <c r="E4428" t="s">
        <v>17920</v>
      </c>
      <c r="F4428" t="s">
        <v>7</v>
      </c>
      <c r="H4428" t="s">
        <v>13159</v>
      </c>
      <c r="K4428" t="s">
        <v>123</v>
      </c>
      <c r="L4428" t="s">
        <v>44</v>
      </c>
      <c r="M4428" t="s">
        <v>1252</v>
      </c>
      <c r="N4428" t="s">
        <v>134</v>
      </c>
      <c r="P4428" t="s">
        <v>47</v>
      </c>
      <c r="Q4428">
        <v>2009</v>
      </c>
      <c r="U4428" t="s">
        <v>37</v>
      </c>
      <c r="V4428" t="s">
        <v>17921</v>
      </c>
    </row>
    <row r="4429" spans="2:27" x14ac:dyDescent="0.35">
      <c r="B4429">
        <v>4581</v>
      </c>
      <c r="C4429" t="s">
        <v>13140</v>
      </c>
      <c r="D4429" t="s">
        <v>17922</v>
      </c>
      <c r="E4429" t="s">
        <v>17923</v>
      </c>
      <c r="F4429" t="s">
        <v>7</v>
      </c>
      <c r="H4429" t="s">
        <v>13143</v>
      </c>
      <c r="K4429" t="s">
        <v>265</v>
      </c>
      <c r="L4429" t="s">
        <v>543</v>
      </c>
      <c r="M4429" t="s">
        <v>1252</v>
      </c>
      <c r="N4429" t="s">
        <v>532</v>
      </c>
      <c r="P4429" t="s">
        <v>47</v>
      </c>
      <c r="Q4429">
        <v>2013</v>
      </c>
      <c r="U4429" t="s">
        <v>37</v>
      </c>
      <c r="V4429" t="s">
        <v>17924</v>
      </c>
    </row>
    <row r="4430" spans="2:27" x14ac:dyDescent="0.35">
      <c r="B4430">
        <v>4582</v>
      </c>
      <c r="C4430" t="s">
        <v>15658</v>
      </c>
      <c r="D4430" t="s">
        <v>17925</v>
      </c>
      <c r="E4430" t="s">
        <v>17926</v>
      </c>
      <c r="F4430" t="s">
        <v>7</v>
      </c>
      <c r="H4430" t="s">
        <v>15660</v>
      </c>
      <c r="K4430" t="s">
        <v>648</v>
      </c>
      <c r="L4430" t="s">
        <v>44</v>
      </c>
      <c r="N4430" t="s">
        <v>134</v>
      </c>
      <c r="P4430" t="s">
        <v>47</v>
      </c>
      <c r="Q4430">
        <v>2013</v>
      </c>
      <c r="T4430" t="s">
        <v>36</v>
      </c>
      <c r="U4430" t="s">
        <v>365</v>
      </c>
      <c r="V4430" t="s">
        <v>17927</v>
      </c>
    </row>
    <row r="4431" spans="2:27" x14ac:dyDescent="0.35">
      <c r="B4431">
        <v>4583</v>
      </c>
      <c r="C4431" t="s">
        <v>13421</v>
      </c>
      <c r="D4431" t="s">
        <v>17928</v>
      </c>
      <c r="E4431" t="s">
        <v>17929</v>
      </c>
      <c r="F4431" t="s">
        <v>7</v>
      </c>
      <c r="H4431" t="s">
        <v>13424</v>
      </c>
      <c r="K4431" t="s">
        <v>123</v>
      </c>
      <c r="L4431" t="s">
        <v>187</v>
      </c>
      <c r="M4431" t="s">
        <v>17930</v>
      </c>
      <c r="N4431" t="s">
        <v>532</v>
      </c>
      <c r="P4431" t="s">
        <v>47</v>
      </c>
      <c r="Q4431">
        <v>2013</v>
      </c>
      <c r="T4431" t="s">
        <v>36</v>
      </c>
      <c r="U4431" t="s">
        <v>17931</v>
      </c>
      <c r="V4431" t="s">
        <v>17932</v>
      </c>
    </row>
    <row r="4432" spans="2:27" x14ac:dyDescent="0.35">
      <c r="B4432">
        <v>4584</v>
      </c>
      <c r="C4432" t="s">
        <v>13140</v>
      </c>
      <c r="D4432" t="s">
        <v>17933</v>
      </c>
      <c r="E4432" t="s">
        <v>17934</v>
      </c>
      <c r="F4432" t="s">
        <v>7</v>
      </c>
      <c r="H4432" t="s">
        <v>13143</v>
      </c>
      <c r="K4432" t="s">
        <v>13167</v>
      </c>
      <c r="L4432" t="s">
        <v>32</v>
      </c>
      <c r="M4432" t="s">
        <v>17935</v>
      </c>
      <c r="N4432" t="s">
        <v>34</v>
      </c>
      <c r="P4432" t="s">
        <v>54</v>
      </c>
      <c r="Q4432">
        <v>2010</v>
      </c>
      <c r="S4432">
        <f>2015</f>
        <v>2015</v>
      </c>
      <c r="T4432" t="s">
        <v>36</v>
      </c>
      <c r="U4432" t="s">
        <v>2131</v>
      </c>
      <c r="V4432" t="s">
        <v>17936</v>
      </c>
      <c r="W4432" t="s">
        <v>17937</v>
      </c>
      <c r="X4432" t="s">
        <v>8268</v>
      </c>
      <c r="Y4432">
        <v>300</v>
      </c>
      <c r="AA4432">
        <v>2025</v>
      </c>
    </row>
    <row r="4433" spans="2:27" x14ac:dyDescent="0.35">
      <c r="B4433">
        <v>4585</v>
      </c>
      <c r="C4433" t="s">
        <v>13509</v>
      </c>
      <c r="D4433" t="s">
        <v>17938</v>
      </c>
      <c r="E4433" t="s">
        <v>8177</v>
      </c>
      <c r="F4433" t="s">
        <v>7</v>
      </c>
      <c r="H4433" t="s">
        <v>13512</v>
      </c>
      <c r="K4433" t="s">
        <v>123</v>
      </c>
      <c r="L4433" t="s">
        <v>187</v>
      </c>
      <c r="M4433" t="s">
        <v>17939</v>
      </c>
      <c r="N4433" t="s">
        <v>532</v>
      </c>
      <c r="P4433" t="s">
        <v>47</v>
      </c>
      <c r="Q4433">
        <v>2015</v>
      </c>
      <c r="T4433" t="s">
        <v>36</v>
      </c>
      <c r="U4433" t="s">
        <v>37</v>
      </c>
      <c r="V4433" t="s">
        <v>17940</v>
      </c>
    </row>
    <row r="4434" spans="2:27" x14ac:dyDescent="0.35">
      <c r="B4434">
        <v>4586</v>
      </c>
      <c r="C4434" t="s">
        <v>16009</v>
      </c>
      <c r="D4434" t="s">
        <v>17941</v>
      </c>
      <c r="E4434" t="s">
        <v>17942</v>
      </c>
      <c r="F4434" t="s">
        <v>7</v>
      </c>
      <c r="H4434" t="s">
        <v>16011</v>
      </c>
      <c r="K4434" t="s">
        <v>123</v>
      </c>
      <c r="L4434" t="s">
        <v>17943</v>
      </c>
      <c r="M4434" t="s">
        <v>17944</v>
      </c>
      <c r="N4434" t="s">
        <v>473</v>
      </c>
      <c r="P4434" t="s">
        <v>47</v>
      </c>
      <c r="Q4434">
        <v>2009</v>
      </c>
      <c r="T4434" t="s">
        <v>36</v>
      </c>
      <c r="U4434" t="s">
        <v>37</v>
      </c>
      <c r="V4434" t="s">
        <v>17945</v>
      </c>
      <c r="W4434" t="s">
        <v>17946</v>
      </c>
      <c r="X4434" t="s">
        <v>679</v>
      </c>
      <c r="Y4434">
        <v>15</v>
      </c>
      <c r="Z4434">
        <v>2009</v>
      </c>
      <c r="AA4434">
        <v>2025</v>
      </c>
    </row>
    <row r="4435" spans="2:27" x14ac:dyDescent="0.35">
      <c r="B4435">
        <v>4587</v>
      </c>
      <c r="C4435" t="s">
        <v>14284</v>
      </c>
      <c r="D4435" t="s">
        <v>17947</v>
      </c>
      <c r="E4435" t="s">
        <v>17948</v>
      </c>
      <c r="F4435" t="s">
        <v>7</v>
      </c>
      <c r="H4435" t="s">
        <v>14287</v>
      </c>
      <c r="K4435" t="s">
        <v>265</v>
      </c>
      <c r="L4435" t="s">
        <v>75</v>
      </c>
      <c r="M4435" t="s">
        <v>17949</v>
      </c>
      <c r="N4435" t="s">
        <v>53</v>
      </c>
      <c r="P4435" t="s">
        <v>47</v>
      </c>
      <c r="Q4435">
        <v>2013</v>
      </c>
      <c r="T4435" t="s">
        <v>36</v>
      </c>
      <c r="U4435" t="s">
        <v>37</v>
      </c>
      <c r="V4435" t="s">
        <v>17950</v>
      </c>
    </row>
    <row r="4436" spans="2:27" x14ac:dyDescent="0.35">
      <c r="B4436">
        <v>4588</v>
      </c>
      <c r="C4436" t="s">
        <v>16009</v>
      </c>
      <c r="D4436" t="s">
        <v>17951</v>
      </c>
      <c r="E4436" t="s">
        <v>17952</v>
      </c>
      <c r="F4436" t="s">
        <v>7</v>
      </c>
      <c r="H4436" t="s">
        <v>16011</v>
      </c>
      <c r="K4436" t="s">
        <v>13167</v>
      </c>
      <c r="L4436" t="s">
        <v>32</v>
      </c>
      <c r="M4436" t="s">
        <v>17953</v>
      </c>
      <c r="N4436" t="s">
        <v>34</v>
      </c>
      <c r="P4436" t="s">
        <v>47</v>
      </c>
      <c r="Q4436">
        <v>2010</v>
      </c>
      <c r="S4436">
        <v>2025</v>
      </c>
      <c r="T4436" t="s">
        <v>36</v>
      </c>
      <c r="U4436" t="s">
        <v>365</v>
      </c>
      <c r="V4436" t="s">
        <v>17954</v>
      </c>
    </row>
    <row r="4437" spans="2:27" x14ac:dyDescent="0.35">
      <c r="B4437">
        <v>4589</v>
      </c>
      <c r="C4437" t="s">
        <v>13389</v>
      </c>
      <c r="D4437" t="s">
        <v>17955</v>
      </c>
      <c r="E4437" t="s">
        <v>17956</v>
      </c>
      <c r="F4437" t="s">
        <v>7</v>
      </c>
      <c r="H4437" t="s">
        <v>13392</v>
      </c>
      <c r="K4437" t="s">
        <v>14325</v>
      </c>
      <c r="L4437" t="s">
        <v>32</v>
      </c>
      <c r="M4437" t="s">
        <v>17957</v>
      </c>
      <c r="N4437" t="s">
        <v>34</v>
      </c>
      <c r="P4437" t="s">
        <v>54</v>
      </c>
      <c r="Q4437">
        <v>2006</v>
      </c>
      <c r="S4437">
        <f>2015</f>
        <v>2015</v>
      </c>
      <c r="T4437" t="s">
        <v>36</v>
      </c>
      <c r="U4437" t="s">
        <v>37</v>
      </c>
      <c r="V4437" t="s">
        <v>17958</v>
      </c>
    </row>
    <row r="4438" spans="2:27" x14ac:dyDescent="0.35">
      <c r="B4438">
        <v>4590</v>
      </c>
      <c r="C4438" t="s">
        <v>14147</v>
      </c>
      <c r="D4438" t="s">
        <v>17959</v>
      </c>
      <c r="E4438" t="s">
        <v>17960</v>
      </c>
      <c r="F4438" t="s">
        <v>7</v>
      </c>
      <c r="H4438" t="s">
        <v>14150</v>
      </c>
      <c r="K4438" t="s">
        <v>265</v>
      </c>
      <c r="L4438" t="s">
        <v>44</v>
      </c>
      <c r="M4438" t="s">
        <v>17961</v>
      </c>
      <c r="N4438" t="s">
        <v>473</v>
      </c>
      <c r="P4438" t="s">
        <v>47</v>
      </c>
      <c r="Q4438">
        <v>2017</v>
      </c>
      <c r="T4438" t="s">
        <v>36</v>
      </c>
      <c r="U4438" t="s">
        <v>37</v>
      </c>
      <c r="V4438" t="s">
        <v>17962</v>
      </c>
    </row>
    <row r="4439" spans="2:27" x14ac:dyDescent="0.35">
      <c r="B4439">
        <v>4591</v>
      </c>
      <c r="C4439" t="s">
        <v>13380</v>
      </c>
      <c r="D4439" t="s">
        <v>17963</v>
      </c>
      <c r="E4439" t="s">
        <v>17964</v>
      </c>
      <c r="F4439" t="s">
        <v>7</v>
      </c>
      <c r="H4439" t="s">
        <v>13383</v>
      </c>
      <c r="K4439" t="s">
        <v>385</v>
      </c>
      <c r="L4439" t="s">
        <v>44</v>
      </c>
      <c r="M4439" t="s">
        <v>17965</v>
      </c>
      <c r="N4439" t="s">
        <v>134</v>
      </c>
      <c r="P4439" t="s">
        <v>47</v>
      </c>
      <c r="Q4439">
        <v>2015</v>
      </c>
      <c r="T4439" t="s">
        <v>36</v>
      </c>
      <c r="U4439" t="s">
        <v>365</v>
      </c>
      <c r="V4439" t="s">
        <v>17966</v>
      </c>
    </row>
    <row r="4440" spans="2:27" x14ac:dyDescent="0.35">
      <c r="B4440">
        <v>4592</v>
      </c>
      <c r="C4440" t="s">
        <v>13515</v>
      </c>
      <c r="D4440" t="s">
        <v>17967</v>
      </c>
      <c r="E4440" t="s">
        <v>17968</v>
      </c>
      <c r="F4440" t="s">
        <v>7</v>
      </c>
      <c r="H4440" t="s">
        <v>13518</v>
      </c>
      <c r="K4440" t="s">
        <v>265</v>
      </c>
      <c r="L4440" t="s">
        <v>44</v>
      </c>
      <c r="M4440" t="s">
        <v>17969</v>
      </c>
      <c r="N4440" t="s">
        <v>134</v>
      </c>
      <c r="P4440" t="s">
        <v>47</v>
      </c>
      <c r="Q4440">
        <v>2009</v>
      </c>
      <c r="T4440" t="s">
        <v>36</v>
      </c>
      <c r="U4440" t="s">
        <v>365</v>
      </c>
      <c r="V4440" t="s">
        <v>17970</v>
      </c>
    </row>
    <row r="4441" spans="2:27" x14ac:dyDescent="0.35">
      <c r="B4441">
        <v>4593</v>
      </c>
      <c r="C4441" t="s">
        <v>15766</v>
      </c>
      <c r="D4441" t="s">
        <v>17971</v>
      </c>
      <c r="E4441" t="s">
        <v>17972</v>
      </c>
      <c r="F4441" t="s">
        <v>7</v>
      </c>
      <c r="H4441" t="s">
        <v>15768</v>
      </c>
      <c r="K4441" t="s">
        <v>648</v>
      </c>
      <c r="L4441" t="s">
        <v>44</v>
      </c>
      <c r="M4441" t="s">
        <v>17973</v>
      </c>
      <c r="N4441" t="s">
        <v>134</v>
      </c>
      <c r="P4441" t="s">
        <v>47</v>
      </c>
      <c r="Q4441">
        <v>2010</v>
      </c>
      <c r="T4441" t="s">
        <v>36</v>
      </c>
      <c r="U4441" t="s">
        <v>365</v>
      </c>
      <c r="V4441" t="s">
        <v>17974</v>
      </c>
    </row>
    <row r="4442" spans="2:27" x14ac:dyDescent="0.35">
      <c r="B4442">
        <v>4594</v>
      </c>
      <c r="C4442" t="s">
        <v>17975</v>
      </c>
      <c r="D4442" t="s">
        <v>17976</v>
      </c>
      <c r="E4442" t="s">
        <v>8201</v>
      </c>
      <c r="F4442" t="s">
        <v>7</v>
      </c>
      <c r="H4442" t="s">
        <v>17977</v>
      </c>
      <c r="K4442" t="s">
        <v>385</v>
      </c>
      <c r="L4442" t="s">
        <v>44</v>
      </c>
      <c r="M4442" t="s">
        <v>17978</v>
      </c>
      <c r="N4442" t="s">
        <v>319</v>
      </c>
      <c r="P4442" t="s">
        <v>47</v>
      </c>
      <c r="Q4442">
        <v>2007</v>
      </c>
      <c r="R4442">
        <v>2007</v>
      </c>
      <c r="T4442" t="s">
        <v>36</v>
      </c>
      <c r="U4442" t="s">
        <v>37</v>
      </c>
      <c r="V4442" t="s">
        <v>17979</v>
      </c>
    </row>
    <row r="4443" spans="2:27" x14ac:dyDescent="0.35">
      <c r="B4443">
        <v>4595</v>
      </c>
      <c r="C4443" t="s">
        <v>14284</v>
      </c>
      <c r="D4443" t="s">
        <v>17980</v>
      </c>
      <c r="E4443" t="s">
        <v>17981</v>
      </c>
      <c r="F4443" t="s">
        <v>7</v>
      </c>
      <c r="H4443" t="s">
        <v>14287</v>
      </c>
      <c r="K4443" t="s">
        <v>17982</v>
      </c>
      <c r="L4443" t="s">
        <v>9401</v>
      </c>
      <c r="M4443" t="s">
        <v>17983</v>
      </c>
      <c r="N4443" t="s">
        <v>532</v>
      </c>
      <c r="P4443" t="s">
        <v>47</v>
      </c>
      <c r="Q4443">
        <v>2017</v>
      </c>
      <c r="R4443">
        <v>2017</v>
      </c>
      <c r="S4443">
        <v>2025</v>
      </c>
      <c r="T4443" t="s">
        <v>36</v>
      </c>
      <c r="U4443" t="s">
        <v>2274</v>
      </c>
      <c r="V4443" t="s">
        <v>17984</v>
      </c>
    </row>
    <row r="4444" spans="2:27" x14ac:dyDescent="0.35">
      <c r="B4444">
        <v>4596</v>
      </c>
      <c r="C4444" t="s">
        <v>13380</v>
      </c>
      <c r="D4444" t="s">
        <v>17985</v>
      </c>
      <c r="E4444" t="s">
        <v>17986</v>
      </c>
      <c r="F4444" t="s">
        <v>7</v>
      </c>
      <c r="H4444" t="s">
        <v>13383</v>
      </c>
      <c r="K4444" t="s">
        <v>648</v>
      </c>
      <c r="L4444" t="s">
        <v>44</v>
      </c>
      <c r="M4444" t="s">
        <v>1252</v>
      </c>
      <c r="N4444" t="s">
        <v>2102</v>
      </c>
      <c r="P4444" t="s">
        <v>47</v>
      </c>
      <c r="Q4444">
        <v>2003</v>
      </c>
      <c r="U4444" t="s">
        <v>37</v>
      </c>
      <c r="V4444" t="s">
        <v>17987</v>
      </c>
    </row>
    <row r="4445" spans="2:27" x14ac:dyDescent="0.35">
      <c r="B4445">
        <v>4597</v>
      </c>
      <c r="C4445" t="s">
        <v>14058</v>
      </c>
      <c r="D4445" t="s">
        <v>17988</v>
      </c>
      <c r="E4445" t="s">
        <v>17989</v>
      </c>
      <c r="F4445" t="s">
        <v>7</v>
      </c>
      <c r="H4445" t="s">
        <v>14061</v>
      </c>
      <c r="K4445" t="s">
        <v>265</v>
      </c>
      <c r="L4445" t="s">
        <v>44</v>
      </c>
      <c r="M4445" t="s">
        <v>1252</v>
      </c>
      <c r="N4445" t="s">
        <v>36</v>
      </c>
      <c r="P4445" t="s">
        <v>47</v>
      </c>
      <c r="Q4445">
        <v>2013</v>
      </c>
      <c r="U4445" t="s">
        <v>1521</v>
      </c>
      <c r="V4445" t="s">
        <v>14065</v>
      </c>
    </row>
    <row r="4446" spans="2:27" x14ac:dyDescent="0.35">
      <c r="B4446">
        <v>4598</v>
      </c>
      <c r="C4446" t="s">
        <v>14284</v>
      </c>
      <c r="D4446" t="s">
        <v>17990</v>
      </c>
      <c r="E4446" t="s">
        <v>17991</v>
      </c>
      <c r="F4446" t="s">
        <v>7</v>
      </c>
      <c r="H4446" t="s">
        <v>14287</v>
      </c>
      <c r="K4446" t="s">
        <v>265</v>
      </c>
      <c r="L4446" t="s">
        <v>543</v>
      </c>
      <c r="M4446" t="s">
        <v>1252</v>
      </c>
      <c r="N4446" t="s">
        <v>532</v>
      </c>
      <c r="P4446" t="s">
        <v>47</v>
      </c>
      <c r="Q4446">
        <v>2013</v>
      </c>
      <c r="U4446" t="s">
        <v>37</v>
      </c>
      <c r="V4446" t="s">
        <v>17992</v>
      </c>
    </row>
    <row r="4447" spans="2:27" x14ac:dyDescent="0.35">
      <c r="B4447">
        <v>4599</v>
      </c>
      <c r="C4447" t="s">
        <v>16196</v>
      </c>
      <c r="D4447" t="s">
        <v>17993</v>
      </c>
      <c r="E4447" t="s">
        <v>17994</v>
      </c>
      <c r="F4447" t="s">
        <v>7</v>
      </c>
      <c r="H4447" t="s">
        <v>16198</v>
      </c>
      <c r="K4447" t="s">
        <v>265</v>
      </c>
      <c r="L4447" t="s">
        <v>543</v>
      </c>
      <c r="M4447" t="s">
        <v>1252</v>
      </c>
      <c r="N4447" t="s">
        <v>532</v>
      </c>
      <c r="P4447" t="s">
        <v>47</v>
      </c>
      <c r="Q4447">
        <v>2013</v>
      </c>
      <c r="U4447" t="s">
        <v>37</v>
      </c>
      <c r="V4447" t="s">
        <v>17995</v>
      </c>
    </row>
    <row r="4448" spans="2:27" x14ac:dyDescent="0.35">
      <c r="B4448">
        <v>4600</v>
      </c>
      <c r="C4448" t="s">
        <v>15164</v>
      </c>
      <c r="D4448" t="s">
        <v>17996</v>
      </c>
      <c r="E4448" t="s">
        <v>17997</v>
      </c>
      <c r="F4448" t="s">
        <v>7</v>
      </c>
      <c r="H4448" t="s">
        <v>15167</v>
      </c>
      <c r="K4448" t="s">
        <v>8174</v>
      </c>
      <c r="L4448" t="s">
        <v>44</v>
      </c>
      <c r="M4448" t="s">
        <v>17998</v>
      </c>
      <c r="N4448" t="s">
        <v>13707</v>
      </c>
      <c r="P4448" t="s">
        <v>47</v>
      </c>
      <c r="Q4448">
        <v>2000</v>
      </c>
      <c r="T4448" t="s">
        <v>36</v>
      </c>
      <c r="U4448" t="s">
        <v>37</v>
      </c>
      <c r="V4448" t="s">
        <v>17999</v>
      </c>
    </row>
    <row r="4449" spans="2:27" x14ac:dyDescent="0.35">
      <c r="B4449">
        <v>4601</v>
      </c>
      <c r="C4449" t="s">
        <v>14023</v>
      </c>
      <c r="D4449" t="s">
        <v>18000</v>
      </c>
      <c r="E4449" t="s">
        <v>18001</v>
      </c>
      <c r="F4449" t="s">
        <v>7</v>
      </c>
      <c r="H4449" t="s">
        <v>14026</v>
      </c>
      <c r="K4449" t="s">
        <v>18002</v>
      </c>
      <c r="L4449" t="s">
        <v>44</v>
      </c>
      <c r="M4449" t="s">
        <v>1252</v>
      </c>
      <c r="N4449" t="s">
        <v>36</v>
      </c>
      <c r="P4449" t="s">
        <v>47</v>
      </c>
      <c r="Q4449">
        <v>2012</v>
      </c>
      <c r="U4449" t="s">
        <v>1469</v>
      </c>
      <c r="V4449" t="s">
        <v>18003</v>
      </c>
    </row>
    <row r="4450" spans="2:27" x14ac:dyDescent="0.35">
      <c r="B4450">
        <v>4602</v>
      </c>
      <c r="C4450" t="s">
        <v>14698</v>
      </c>
      <c r="D4450" t="s">
        <v>18004</v>
      </c>
      <c r="E4450" t="s">
        <v>18005</v>
      </c>
      <c r="F4450" t="s">
        <v>7</v>
      </c>
      <c r="H4450" t="s">
        <v>14701</v>
      </c>
      <c r="K4450" t="s">
        <v>648</v>
      </c>
      <c r="L4450" t="s">
        <v>44</v>
      </c>
      <c r="N4450" t="s">
        <v>134</v>
      </c>
      <c r="P4450" t="s">
        <v>47</v>
      </c>
      <c r="Q4450">
        <v>2016</v>
      </c>
      <c r="T4450" t="s">
        <v>36</v>
      </c>
      <c r="U4450" t="s">
        <v>37</v>
      </c>
      <c r="V4450" t="s">
        <v>18006</v>
      </c>
    </row>
    <row r="4451" spans="2:27" x14ac:dyDescent="0.35">
      <c r="B4451">
        <v>4603</v>
      </c>
      <c r="C4451" t="s">
        <v>16220</v>
      </c>
      <c r="D4451" t="s">
        <v>18007</v>
      </c>
      <c r="E4451" t="s">
        <v>18008</v>
      </c>
      <c r="F4451" t="s">
        <v>7</v>
      </c>
      <c r="H4451" t="s">
        <v>16222</v>
      </c>
      <c r="K4451" t="s">
        <v>431</v>
      </c>
      <c r="L4451" t="s">
        <v>8091</v>
      </c>
      <c r="M4451" t="s">
        <v>18009</v>
      </c>
      <c r="N4451" t="s">
        <v>134</v>
      </c>
      <c r="P4451" t="s">
        <v>54</v>
      </c>
      <c r="Q4451">
        <v>2005</v>
      </c>
      <c r="S4451">
        <f>2015</f>
        <v>2015</v>
      </c>
      <c r="T4451" t="s">
        <v>36</v>
      </c>
      <c r="U4451" t="s">
        <v>365</v>
      </c>
      <c r="V4451" t="s">
        <v>18010</v>
      </c>
      <c r="W4451" t="s">
        <v>18011</v>
      </c>
      <c r="X4451" t="s">
        <v>436</v>
      </c>
      <c r="Y4451" t="s">
        <v>18012</v>
      </c>
      <c r="Z4451" t="s">
        <v>438</v>
      </c>
      <c r="AA4451" t="s">
        <v>1346</v>
      </c>
    </row>
    <row r="4452" spans="2:27" x14ac:dyDescent="0.35">
      <c r="B4452">
        <v>4604</v>
      </c>
      <c r="C4452" t="s">
        <v>14013</v>
      </c>
      <c r="D4452" t="s">
        <v>18013</v>
      </c>
      <c r="E4452" t="s">
        <v>8220</v>
      </c>
      <c r="F4452" t="s">
        <v>7</v>
      </c>
      <c r="H4452" t="s">
        <v>14016</v>
      </c>
      <c r="K4452" t="s">
        <v>265</v>
      </c>
      <c r="L4452" t="s">
        <v>44</v>
      </c>
      <c r="M4452" t="s">
        <v>18014</v>
      </c>
      <c r="N4452" t="s">
        <v>2102</v>
      </c>
      <c r="P4452" t="s">
        <v>47</v>
      </c>
      <c r="Q4452">
        <v>2017</v>
      </c>
      <c r="T4452" t="s">
        <v>36</v>
      </c>
      <c r="U4452" t="s">
        <v>1469</v>
      </c>
      <c r="V4452" t="s">
        <v>18015</v>
      </c>
    </row>
    <row r="4453" spans="2:27" x14ac:dyDescent="0.35">
      <c r="B4453">
        <v>4605</v>
      </c>
      <c r="C4453" t="s">
        <v>13184</v>
      </c>
      <c r="D4453" t="s">
        <v>18016</v>
      </c>
      <c r="E4453" t="s">
        <v>18017</v>
      </c>
      <c r="F4453" t="s">
        <v>7</v>
      </c>
      <c r="H4453" t="s">
        <v>13187</v>
      </c>
      <c r="K4453" t="s">
        <v>265</v>
      </c>
      <c r="L4453" t="s">
        <v>44</v>
      </c>
      <c r="M4453" t="s">
        <v>1252</v>
      </c>
      <c r="N4453" t="s">
        <v>2102</v>
      </c>
      <c r="P4453" t="s">
        <v>47</v>
      </c>
      <c r="Q4453">
        <v>2013</v>
      </c>
      <c r="U4453" t="s">
        <v>1469</v>
      </c>
      <c r="V4453" t="s">
        <v>18018</v>
      </c>
    </row>
    <row r="4454" spans="2:27" x14ac:dyDescent="0.35">
      <c r="B4454">
        <v>4606</v>
      </c>
      <c r="C4454" t="s">
        <v>13439</v>
      </c>
      <c r="D4454" t="s">
        <v>18019</v>
      </c>
      <c r="E4454" t="s">
        <v>18020</v>
      </c>
      <c r="F4454" t="s">
        <v>7</v>
      </c>
      <c r="H4454" t="s">
        <v>13442</v>
      </c>
      <c r="K4454" t="s">
        <v>123</v>
      </c>
      <c r="L4454" t="s">
        <v>44</v>
      </c>
      <c r="M4454" t="s">
        <v>18021</v>
      </c>
      <c r="N4454" t="s">
        <v>18022</v>
      </c>
      <c r="P4454" t="s">
        <v>47</v>
      </c>
      <c r="Q4454">
        <v>2010</v>
      </c>
      <c r="U4454" t="s">
        <v>37</v>
      </c>
      <c r="V4454" t="s">
        <v>18023</v>
      </c>
    </row>
    <row r="4455" spans="2:27" x14ac:dyDescent="0.35">
      <c r="B4455">
        <v>4607</v>
      </c>
      <c r="C4455" t="s">
        <v>16722</v>
      </c>
      <c r="D4455" t="s">
        <v>18024</v>
      </c>
      <c r="E4455" t="s">
        <v>8220</v>
      </c>
      <c r="F4455" t="s">
        <v>7</v>
      </c>
      <c r="H4455" t="s">
        <v>16725</v>
      </c>
      <c r="K4455" t="s">
        <v>265</v>
      </c>
      <c r="L4455" t="s">
        <v>44</v>
      </c>
      <c r="M4455" t="s">
        <v>1252</v>
      </c>
      <c r="N4455" t="s">
        <v>2102</v>
      </c>
      <c r="P4455" t="s">
        <v>47</v>
      </c>
      <c r="Q4455">
        <v>2009</v>
      </c>
      <c r="U4455" t="s">
        <v>1469</v>
      </c>
      <c r="V4455" t="s">
        <v>18025</v>
      </c>
    </row>
    <row r="4456" spans="2:27" x14ac:dyDescent="0.35">
      <c r="B4456">
        <v>4608</v>
      </c>
      <c r="C4456" t="s">
        <v>13216</v>
      </c>
      <c r="D4456" t="s">
        <v>18026</v>
      </c>
      <c r="E4456" t="s">
        <v>18027</v>
      </c>
      <c r="F4456" t="s">
        <v>7</v>
      </c>
      <c r="H4456" t="s">
        <v>13219</v>
      </c>
      <c r="K4456" t="s">
        <v>265</v>
      </c>
      <c r="L4456" t="s">
        <v>44</v>
      </c>
      <c r="M4456" t="s">
        <v>1252</v>
      </c>
      <c r="N4456" t="s">
        <v>2102</v>
      </c>
      <c r="P4456" t="s">
        <v>47</v>
      </c>
      <c r="Q4456">
        <v>2001</v>
      </c>
      <c r="U4456" t="s">
        <v>1469</v>
      </c>
      <c r="V4456" t="s">
        <v>18028</v>
      </c>
    </row>
    <row r="4457" spans="2:27" x14ac:dyDescent="0.35">
      <c r="B4457">
        <v>4609</v>
      </c>
      <c r="C4457" t="s">
        <v>15676</v>
      </c>
      <c r="D4457" t="s">
        <v>18029</v>
      </c>
      <c r="E4457" t="s">
        <v>18030</v>
      </c>
      <c r="F4457" t="s">
        <v>7</v>
      </c>
      <c r="H4457" t="s">
        <v>15678</v>
      </c>
      <c r="K4457" t="s">
        <v>18031</v>
      </c>
      <c r="L4457" t="s">
        <v>6666</v>
      </c>
      <c r="M4457" t="s">
        <v>18032</v>
      </c>
      <c r="N4457" t="s">
        <v>134</v>
      </c>
      <c r="P4457" t="s">
        <v>54</v>
      </c>
      <c r="Q4457">
        <v>2012</v>
      </c>
      <c r="S4457">
        <v>2017</v>
      </c>
      <c r="T4457" t="s">
        <v>36</v>
      </c>
      <c r="U4457" t="s">
        <v>2131</v>
      </c>
      <c r="V4457" t="s">
        <v>18033</v>
      </c>
    </row>
    <row r="4458" spans="2:27" x14ac:dyDescent="0.35">
      <c r="B4458">
        <v>4610</v>
      </c>
      <c r="C4458" t="s">
        <v>13831</v>
      </c>
      <c r="D4458" t="s">
        <v>18034</v>
      </c>
      <c r="E4458" t="s">
        <v>18035</v>
      </c>
      <c r="F4458" t="s">
        <v>7</v>
      </c>
      <c r="H4458" t="s">
        <v>13833</v>
      </c>
      <c r="K4458" t="s">
        <v>265</v>
      </c>
      <c r="L4458" t="s">
        <v>96</v>
      </c>
      <c r="M4458" t="s">
        <v>18036</v>
      </c>
      <c r="N4458" t="s">
        <v>140</v>
      </c>
      <c r="P4458" t="s">
        <v>47</v>
      </c>
      <c r="Q4458">
        <v>2015</v>
      </c>
      <c r="S4458">
        <v>2040</v>
      </c>
      <c r="T4458" t="s">
        <v>36</v>
      </c>
      <c r="U4458" t="s">
        <v>37</v>
      </c>
      <c r="V4458" t="s">
        <v>18037</v>
      </c>
    </row>
    <row r="4459" spans="2:27" x14ac:dyDescent="0.35">
      <c r="B4459">
        <v>4611</v>
      </c>
      <c r="C4459" t="s">
        <v>13176</v>
      </c>
      <c r="D4459" t="s">
        <v>18038</v>
      </c>
      <c r="E4459" t="s">
        <v>18039</v>
      </c>
      <c r="F4459" t="s">
        <v>7</v>
      </c>
      <c r="H4459" t="s">
        <v>13179</v>
      </c>
      <c r="K4459" t="s">
        <v>18040</v>
      </c>
      <c r="L4459" t="s">
        <v>96</v>
      </c>
      <c r="M4459" t="s">
        <v>18041</v>
      </c>
      <c r="N4459" t="s">
        <v>14552</v>
      </c>
      <c r="P4459" t="s">
        <v>47</v>
      </c>
      <c r="Q4459">
        <v>2017</v>
      </c>
      <c r="R4459">
        <v>2018</v>
      </c>
      <c r="S4459">
        <v>2029</v>
      </c>
      <c r="T4459" t="s">
        <v>36</v>
      </c>
      <c r="U4459" t="s">
        <v>37</v>
      </c>
      <c r="V4459" t="s">
        <v>18042</v>
      </c>
    </row>
    <row r="4460" spans="2:27" x14ac:dyDescent="0.35">
      <c r="B4460">
        <v>4612</v>
      </c>
      <c r="C4460" t="s">
        <v>13831</v>
      </c>
      <c r="D4460" t="s">
        <v>18043</v>
      </c>
      <c r="E4460" t="s">
        <v>18044</v>
      </c>
      <c r="F4460" t="s">
        <v>7</v>
      </c>
      <c r="H4460" t="s">
        <v>13833</v>
      </c>
      <c r="K4460" t="s">
        <v>265</v>
      </c>
      <c r="L4460" t="s">
        <v>96</v>
      </c>
      <c r="M4460" t="s">
        <v>18045</v>
      </c>
      <c r="N4460" t="s">
        <v>14552</v>
      </c>
      <c r="P4460" t="s">
        <v>47</v>
      </c>
      <c r="Q4460">
        <v>2017</v>
      </c>
      <c r="T4460" t="s">
        <v>36</v>
      </c>
      <c r="U4460" t="s">
        <v>37</v>
      </c>
      <c r="V4460" t="s">
        <v>18046</v>
      </c>
    </row>
    <row r="4461" spans="2:27" x14ac:dyDescent="0.35">
      <c r="B4461">
        <v>4613</v>
      </c>
      <c r="C4461" t="s">
        <v>15015</v>
      </c>
      <c r="D4461" t="s">
        <v>18047</v>
      </c>
      <c r="E4461" t="s">
        <v>18048</v>
      </c>
      <c r="F4461" t="s">
        <v>7</v>
      </c>
      <c r="H4461" t="s">
        <v>15018</v>
      </c>
      <c r="K4461" t="s">
        <v>13167</v>
      </c>
      <c r="L4461" t="s">
        <v>8091</v>
      </c>
      <c r="M4461" t="s">
        <v>18049</v>
      </c>
      <c r="N4461" t="s">
        <v>34</v>
      </c>
      <c r="P4461" t="s">
        <v>47</v>
      </c>
      <c r="Q4461">
        <v>2010</v>
      </c>
      <c r="S4461">
        <f>2034</f>
        <v>2034</v>
      </c>
      <c r="T4461" t="s">
        <v>36</v>
      </c>
      <c r="U4461" t="s">
        <v>18050</v>
      </c>
      <c r="V4461" t="s">
        <v>18051</v>
      </c>
      <c r="W4461" t="s">
        <v>7794</v>
      </c>
      <c r="X4461" t="s">
        <v>395</v>
      </c>
      <c r="Y4461">
        <v>80</v>
      </c>
      <c r="AA4461">
        <v>2034</v>
      </c>
    </row>
    <row r="4462" spans="2:27" x14ac:dyDescent="0.35">
      <c r="B4462">
        <v>4614</v>
      </c>
      <c r="C4462" t="s">
        <v>13421</v>
      </c>
      <c r="D4462" t="s">
        <v>18052</v>
      </c>
      <c r="E4462" t="s">
        <v>18053</v>
      </c>
      <c r="F4462" t="s">
        <v>7</v>
      </c>
      <c r="H4462" t="s">
        <v>13424</v>
      </c>
      <c r="K4462" t="s">
        <v>123</v>
      </c>
      <c r="L4462" t="s">
        <v>1982</v>
      </c>
      <c r="M4462" t="s">
        <v>18054</v>
      </c>
      <c r="N4462" t="s">
        <v>532</v>
      </c>
      <c r="P4462" t="s">
        <v>54</v>
      </c>
      <c r="Q4462">
        <v>2009</v>
      </c>
      <c r="T4462" t="s">
        <v>36</v>
      </c>
      <c r="U4462" t="s">
        <v>37</v>
      </c>
      <c r="V4462" t="s">
        <v>18055</v>
      </c>
    </row>
    <row r="4463" spans="2:27" x14ac:dyDescent="0.35">
      <c r="B4463">
        <v>4615</v>
      </c>
      <c r="C4463" t="s">
        <v>15681</v>
      </c>
      <c r="D4463" t="s">
        <v>18056</v>
      </c>
      <c r="E4463" t="s">
        <v>18057</v>
      </c>
      <c r="F4463" t="s">
        <v>7</v>
      </c>
      <c r="H4463" t="s">
        <v>15683</v>
      </c>
      <c r="K4463" t="s">
        <v>8407</v>
      </c>
      <c r="L4463" t="s">
        <v>32</v>
      </c>
      <c r="M4463" t="s">
        <v>18058</v>
      </c>
      <c r="N4463" t="s">
        <v>34</v>
      </c>
      <c r="P4463" t="s">
        <v>54</v>
      </c>
      <c r="Q4463">
        <v>2008</v>
      </c>
      <c r="S4463">
        <f>2020</f>
        <v>2020</v>
      </c>
      <c r="T4463" t="s">
        <v>36</v>
      </c>
      <c r="U4463" t="s">
        <v>18059</v>
      </c>
      <c r="V4463" t="s">
        <v>18060</v>
      </c>
      <c r="W4463" t="s">
        <v>18061</v>
      </c>
      <c r="X4463" t="s">
        <v>395</v>
      </c>
      <c r="Y4463">
        <v>8</v>
      </c>
      <c r="AA4463">
        <v>2020</v>
      </c>
    </row>
    <row r="4464" spans="2:27" x14ac:dyDescent="0.35">
      <c r="B4464">
        <v>4616</v>
      </c>
      <c r="C4464" t="s">
        <v>13477</v>
      </c>
      <c r="D4464" t="s">
        <v>18062</v>
      </c>
      <c r="E4464" t="s">
        <v>8277</v>
      </c>
      <c r="F4464" t="s">
        <v>7</v>
      </c>
      <c r="H4464" t="s">
        <v>13480</v>
      </c>
      <c r="K4464" t="s">
        <v>385</v>
      </c>
      <c r="L4464" t="s">
        <v>44</v>
      </c>
      <c r="M4464" t="s">
        <v>18063</v>
      </c>
      <c r="N4464" t="s">
        <v>319</v>
      </c>
      <c r="P4464" t="s">
        <v>47</v>
      </c>
      <c r="Q4464">
        <v>2010</v>
      </c>
      <c r="T4464" t="s">
        <v>36</v>
      </c>
      <c r="U4464" t="s">
        <v>37</v>
      </c>
      <c r="V4464" t="s">
        <v>18064</v>
      </c>
    </row>
    <row r="4465" spans="2:22" x14ac:dyDescent="0.35">
      <c r="B4465">
        <v>4617</v>
      </c>
      <c r="C4465" t="s">
        <v>13421</v>
      </c>
      <c r="D4465" t="s">
        <v>18065</v>
      </c>
      <c r="E4465" t="s">
        <v>18066</v>
      </c>
      <c r="F4465" t="s">
        <v>7</v>
      </c>
      <c r="H4465" t="s">
        <v>13424</v>
      </c>
      <c r="K4465" t="s">
        <v>9417</v>
      </c>
      <c r="L4465" t="s">
        <v>44</v>
      </c>
      <c r="M4465" t="s">
        <v>18067</v>
      </c>
      <c r="N4465" t="s">
        <v>134</v>
      </c>
      <c r="P4465" t="s">
        <v>54</v>
      </c>
      <c r="Q4465">
        <v>2009</v>
      </c>
      <c r="S4465">
        <f>2020</f>
        <v>2020</v>
      </c>
      <c r="T4465" t="s">
        <v>36</v>
      </c>
      <c r="U4465" t="s">
        <v>37</v>
      </c>
      <c r="V4465" t="s">
        <v>18068</v>
      </c>
    </row>
    <row r="4466" spans="2:22" x14ac:dyDescent="0.35">
      <c r="B4466">
        <v>4618</v>
      </c>
      <c r="C4466" t="s">
        <v>13221</v>
      </c>
      <c r="D4466" t="s">
        <v>18069</v>
      </c>
      <c r="E4466" t="s">
        <v>18066</v>
      </c>
      <c r="F4466" t="s">
        <v>7</v>
      </c>
      <c r="H4466" t="s">
        <v>13224</v>
      </c>
      <c r="K4466" t="s">
        <v>9417</v>
      </c>
      <c r="L4466" t="s">
        <v>44</v>
      </c>
      <c r="M4466" t="s">
        <v>18070</v>
      </c>
      <c r="N4466" t="s">
        <v>134</v>
      </c>
      <c r="P4466" t="s">
        <v>54</v>
      </c>
      <c r="Q4466">
        <v>2009</v>
      </c>
      <c r="S4466">
        <f>2020</f>
        <v>2020</v>
      </c>
      <c r="T4466" t="s">
        <v>36</v>
      </c>
      <c r="U4466" t="s">
        <v>37</v>
      </c>
      <c r="V4466" t="s">
        <v>18068</v>
      </c>
    </row>
    <row r="4467" spans="2:22" x14ac:dyDescent="0.35">
      <c r="B4467">
        <v>4619</v>
      </c>
      <c r="C4467" t="s">
        <v>15170</v>
      </c>
      <c r="D4467" t="s">
        <v>18071</v>
      </c>
      <c r="E4467" t="s">
        <v>18066</v>
      </c>
      <c r="F4467" t="s">
        <v>7</v>
      </c>
      <c r="H4467" t="s">
        <v>15173</v>
      </c>
      <c r="K4467" t="s">
        <v>9417</v>
      </c>
      <c r="L4467" t="s">
        <v>44</v>
      </c>
      <c r="M4467" t="s">
        <v>18072</v>
      </c>
      <c r="N4467" t="s">
        <v>134</v>
      </c>
      <c r="P4467" t="s">
        <v>54</v>
      </c>
      <c r="Q4467">
        <v>2009</v>
      </c>
      <c r="S4467">
        <f>2020</f>
        <v>2020</v>
      </c>
      <c r="T4467" t="s">
        <v>36</v>
      </c>
      <c r="U4467" t="s">
        <v>37</v>
      </c>
      <c r="V4467" t="s">
        <v>18068</v>
      </c>
    </row>
    <row r="4468" spans="2:22" x14ac:dyDescent="0.35">
      <c r="B4468">
        <v>4620</v>
      </c>
      <c r="C4468" t="s">
        <v>13287</v>
      </c>
      <c r="D4468" t="s">
        <v>18073</v>
      </c>
      <c r="E4468" t="s">
        <v>18066</v>
      </c>
      <c r="F4468" t="s">
        <v>7</v>
      </c>
      <c r="H4468" t="s">
        <v>13290</v>
      </c>
      <c r="K4468" t="s">
        <v>9417</v>
      </c>
      <c r="L4468" t="s">
        <v>44</v>
      </c>
      <c r="M4468" t="s">
        <v>18074</v>
      </c>
      <c r="N4468" t="s">
        <v>134</v>
      </c>
      <c r="P4468" t="s">
        <v>54</v>
      </c>
      <c r="Q4468">
        <v>2009</v>
      </c>
      <c r="S4468">
        <f>2020</f>
        <v>2020</v>
      </c>
      <c r="T4468" t="s">
        <v>36</v>
      </c>
      <c r="U4468" t="s">
        <v>37</v>
      </c>
      <c r="V4468" t="s">
        <v>18068</v>
      </c>
    </row>
    <row r="4469" spans="2:22" x14ac:dyDescent="0.35">
      <c r="B4469">
        <v>4621</v>
      </c>
      <c r="C4469" t="s">
        <v>17217</v>
      </c>
      <c r="D4469" t="s">
        <v>18075</v>
      </c>
      <c r="E4469" t="s">
        <v>18066</v>
      </c>
      <c r="F4469" t="s">
        <v>7</v>
      </c>
      <c r="H4469" t="s">
        <v>17220</v>
      </c>
      <c r="K4469" t="s">
        <v>9417</v>
      </c>
      <c r="L4469" t="s">
        <v>44</v>
      </c>
      <c r="M4469" t="s">
        <v>18076</v>
      </c>
      <c r="N4469" t="s">
        <v>134</v>
      </c>
      <c r="P4469" t="s">
        <v>54</v>
      </c>
      <c r="Q4469">
        <v>2009</v>
      </c>
      <c r="S4469">
        <f>2020</f>
        <v>2020</v>
      </c>
      <c r="T4469" t="s">
        <v>36</v>
      </c>
      <c r="U4469" t="s">
        <v>37</v>
      </c>
      <c r="V4469" t="s">
        <v>18068</v>
      </c>
    </row>
    <row r="4470" spans="2:22" x14ac:dyDescent="0.35">
      <c r="B4470">
        <v>4622</v>
      </c>
      <c r="C4470" t="s">
        <v>16873</v>
      </c>
      <c r="D4470" t="s">
        <v>18077</v>
      </c>
      <c r="E4470" t="s">
        <v>18066</v>
      </c>
      <c r="F4470" t="s">
        <v>7</v>
      </c>
      <c r="H4470" t="s">
        <v>16876</v>
      </c>
      <c r="K4470" t="s">
        <v>9417</v>
      </c>
      <c r="L4470" t="s">
        <v>44</v>
      </c>
      <c r="M4470" t="s">
        <v>18078</v>
      </c>
      <c r="N4470" t="s">
        <v>134</v>
      </c>
      <c r="P4470" t="s">
        <v>54</v>
      </c>
      <c r="Q4470">
        <v>2009</v>
      </c>
      <c r="S4470">
        <f>2020</f>
        <v>2020</v>
      </c>
      <c r="T4470" t="s">
        <v>36</v>
      </c>
      <c r="U4470" t="s">
        <v>37</v>
      </c>
      <c r="V4470" t="s">
        <v>18068</v>
      </c>
    </row>
    <row r="4471" spans="2:22" x14ac:dyDescent="0.35">
      <c r="B4471">
        <v>4623</v>
      </c>
      <c r="C4471" t="s">
        <v>17851</v>
      </c>
      <c r="D4471" t="s">
        <v>18079</v>
      </c>
      <c r="E4471" t="s">
        <v>18066</v>
      </c>
      <c r="F4471" t="s">
        <v>7</v>
      </c>
      <c r="H4471" t="s">
        <v>17853</v>
      </c>
      <c r="K4471" t="s">
        <v>9417</v>
      </c>
      <c r="L4471" t="s">
        <v>44</v>
      </c>
      <c r="M4471" t="s">
        <v>18080</v>
      </c>
      <c r="N4471" t="s">
        <v>134</v>
      </c>
      <c r="P4471" t="s">
        <v>54</v>
      </c>
      <c r="Q4471">
        <v>2009</v>
      </c>
      <c r="S4471">
        <f>2020</f>
        <v>2020</v>
      </c>
      <c r="T4471" t="s">
        <v>36</v>
      </c>
      <c r="U4471" t="s">
        <v>37</v>
      </c>
      <c r="V4471" t="s">
        <v>18068</v>
      </c>
    </row>
    <row r="4472" spans="2:22" x14ac:dyDescent="0.35">
      <c r="B4472">
        <v>4624</v>
      </c>
      <c r="C4472" t="s">
        <v>13305</v>
      </c>
      <c r="D4472" t="s">
        <v>18081</v>
      </c>
      <c r="E4472" t="s">
        <v>18066</v>
      </c>
      <c r="F4472" t="s">
        <v>7</v>
      </c>
      <c r="H4472" t="s">
        <v>13308</v>
      </c>
      <c r="K4472" t="s">
        <v>9417</v>
      </c>
      <c r="L4472" t="s">
        <v>44</v>
      </c>
      <c r="M4472" t="s">
        <v>18082</v>
      </c>
      <c r="N4472" t="s">
        <v>134</v>
      </c>
      <c r="P4472" t="s">
        <v>54</v>
      </c>
      <c r="Q4472">
        <v>2009</v>
      </c>
      <c r="S4472">
        <f>2020</f>
        <v>2020</v>
      </c>
      <c r="T4472" t="s">
        <v>36</v>
      </c>
      <c r="U4472" t="s">
        <v>37</v>
      </c>
      <c r="V4472" t="s">
        <v>18068</v>
      </c>
    </row>
    <row r="4473" spans="2:22" x14ac:dyDescent="0.35">
      <c r="B4473">
        <v>4625</v>
      </c>
      <c r="C4473" t="s">
        <v>13966</v>
      </c>
      <c r="D4473" t="s">
        <v>18083</v>
      </c>
      <c r="E4473" t="s">
        <v>18066</v>
      </c>
      <c r="F4473" t="s">
        <v>7</v>
      </c>
      <c r="H4473" t="s">
        <v>13969</v>
      </c>
      <c r="K4473" t="s">
        <v>9417</v>
      </c>
      <c r="L4473" t="s">
        <v>44</v>
      </c>
      <c r="M4473" t="s">
        <v>18084</v>
      </c>
      <c r="N4473" t="s">
        <v>134</v>
      </c>
      <c r="P4473" t="s">
        <v>54</v>
      </c>
      <c r="Q4473">
        <v>2009</v>
      </c>
      <c r="S4473">
        <f>2020</f>
        <v>2020</v>
      </c>
      <c r="T4473" t="s">
        <v>36</v>
      </c>
      <c r="U4473" t="s">
        <v>37</v>
      </c>
      <c r="V4473" t="s">
        <v>18068</v>
      </c>
    </row>
    <row r="4474" spans="2:22" x14ac:dyDescent="0.35">
      <c r="B4474">
        <v>4626</v>
      </c>
      <c r="C4474" t="s">
        <v>15410</v>
      </c>
      <c r="D4474" t="s">
        <v>18085</v>
      </c>
      <c r="E4474" t="s">
        <v>18066</v>
      </c>
      <c r="F4474" t="s">
        <v>7</v>
      </c>
      <c r="H4474" t="s">
        <v>15413</v>
      </c>
      <c r="K4474" t="s">
        <v>9417</v>
      </c>
      <c r="L4474" t="s">
        <v>44</v>
      </c>
      <c r="M4474" t="s">
        <v>18086</v>
      </c>
      <c r="N4474" t="s">
        <v>134</v>
      </c>
      <c r="P4474" t="s">
        <v>54</v>
      </c>
      <c r="Q4474">
        <v>2009</v>
      </c>
      <c r="S4474">
        <f>2020</f>
        <v>2020</v>
      </c>
      <c r="T4474" t="s">
        <v>36</v>
      </c>
      <c r="U4474" t="s">
        <v>37</v>
      </c>
      <c r="V4474" t="s">
        <v>18068</v>
      </c>
    </row>
    <row r="4475" spans="2:22" x14ac:dyDescent="0.35">
      <c r="B4475">
        <v>4627</v>
      </c>
      <c r="C4475" t="s">
        <v>13216</v>
      </c>
      <c r="D4475" t="s">
        <v>18087</v>
      </c>
      <c r="E4475" t="s">
        <v>18066</v>
      </c>
      <c r="F4475" t="s">
        <v>7</v>
      </c>
      <c r="H4475" t="s">
        <v>13219</v>
      </c>
      <c r="K4475" t="s">
        <v>9417</v>
      </c>
      <c r="L4475" t="s">
        <v>44</v>
      </c>
      <c r="M4475" t="s">
        <v>18088</v>
      </c>
      <c r="N4475" t="s">
        <v>134</v>
      </c>
      <c r="P4475" t="s">
        <v>54</v>
      </c>
      <c r="Q4475">
        <v>2009</v>
      </c>
      <c r="S4475">
        <f>2020</f>
        <v>2020</v>
      </c>
      <c r="T4475" t="s">
        <v>36</v>
      </c>
      <c r="U4475" t="s">
        <v>37</v>
      </c>
      <c r="V4475" t="s">
        <v>18068</v>
      </c>
    </row>
    <row r="4476" spans="2:22" x14ac:dyDescent="0.35">
      <c r="B4476">
        <v>4628</v>
      </c>
      <c r="C4476" t="s">
        <v>14040</v>
      </c>
      <c r="D4476" t="s">
        <v>18089</v>
      </c>
      <c r="E4476" t="s">
        <v>18066</v>
      </c>
      <c r="F4476" t="s">
        <v>7</v>
      </c>
      <c r="H4476" t="s">
        <v>14043</v>
      </c>
      <c r="K4476" t="s">
        <v>9417</v>
      </c>
      <c r="L4476" t="s">
        <v>44</v>
      </c>
      <c r="M4476" t="s">
        <v>18090</v>
      </c>
      <c r="N4476" t="s">
        <v>134</v>
      </c>
      <c r="P4476" t="s">
        <v>54</v>
      </c>
      <c r="Q4476">
        <v>2009</v>
      </c>
      <c r="S4476">
        <f>2020</f>
        <v>2020</v>
      </c>
      <c r="T4476" t="s">
        <v>36</v>
      </c>
      <c r="U4476" t="s">
        <v>37</v>
      </c>
      <c r="V4476" t="s">
        <v>18068</v>
      </c>
    </row>
    <row r="4477" spans="2:22" x14ac:dyDescent="0.35">
      <c r="B4477">
        <v>4629</v>
      </c>
      <c r="C4477" t="s">
        <v>16171</v>
      </c>
      <c r="D4477" t="s">
        <v>18091</v>
      </c>
      <c r="E4477" t="s">
        <v>18092</v>
      </c>
      <c r="F4477" t="s">
        <v>7</v>
      </c>
      <c r="H4477" t="s">
        <v>16173</v>
      </c>
      <c r="K4477" t="s">
        <v>3782</v>
      </c>
      <c r="L4477" t="s">
        <v>8091</v>
      </c>
      <c r="M4477" t="s">
        <v>18093</v>
      </c>
      <c r="N4477" t="s">
        <v>134</v>
      </c>
      <c r="P4477" t="s">
        <v>54</v>
      </c>
      <c r="Q4477">
        <v>2006</v>
      </c>
      <c r="S4477">
        <f>2015</f>
        <v>2015</v>
      </c>
      <c r="T4477" t="s">
        <v>36</v>
      </c>
      <c r="U4477" t="s">
        <v>10595</v>
      </c>
      <c r="V4477" t="s">
        <v>18094</v>
      </c>
    </row>
    <row r="4478" spans="2:22" x14ac:dyDescent="0.35">
      <c r="B4478">
        <v>4630</v>
      </c>
      <c r="C4478" t="s">
        <v>15164</v>
      </c>
      <c r="D4478" t="s">
        <v>18095</v>
      </c>
      <c r="E4478" t="s">
        <v>18096</v>
      </c>
      <c r="F4478" t="s">
        <v>7</v>
      </c>
      <c r="H4478" t="s">
        <v>15167</v>
      </c>
      <c r="K4478" t="s">
        <v>648</v>
      </c>
      <c r="L4478" t="s">
        <v>14314</v>
      </c>
      <c r="M4478" t="s">
        <v>18097</v>
      </c>
      <c r="N4478" t="s">
        <v>14552</v>
      </c>
      <c r="P4478" t="s">
        <v>47</v>
      </c>
      <c r="Q4478">
        <v>1998</v>
      </c>
      <c r="R4478">
        <v>1999</v>
      </c>
      <c r="T4478" t="s">
        <v>36</v>
      </c>
      <c r="U4478" t="s">
        <v>365</v>
      </c>
      <c r="V4478" t="s">
        <v>18098</v>
      </c>
    </row>
    <row r="4479" spans="2:22" x14ac:dyDescent="0.35">
      <c r="B4479">
        <v>4631</v>
      </c>
      <c r="C4479" t="s">
        <v>16229</v>
      </c>
      <c r="D4479" t="s">
        <v>18099</v>
      </c>
      <c r="E4479" t="s">
        <v>18100</v>
      </c>
      <c r="F4479" t="s">
        <v>7</v>
      </c>
      <c r="H4479" t="s">
        <v>16231</v>
      </c>
      <c r="K4479" t="s">
        <v>648</v>
      </c>
      <c r="L4479" t="s">
        <v>44</v>
      </c>
      <c r="M4479" t="s">
        <v>18101</v>
      </c>
      <c r="N4479" t="s">
        <v>134</v>
      </c>
      <c r="P4479" t="s">
        <v>47</v>
      </c>
      <c r="Q4479">
        <v>2007</v>
      </c>
      <c r="T4479" t="s">
        <v>36</v>
      </c>
      <c r="U4479" t="s">
        <v>365</v>
      </c>
      <c r="V4479" t="s">
        <v>18102</v>
      </c>
    </row>
    <row r="4480" spans="2:22" x14ac:dyDescent="0.35">
      <c r="B4480">
        <v>4632</v>
      </c>
      <c r="C4480" t="s">
        <v>17572</v>
      </c>
      <c r="D4480" t="s">
        <v>18103</v>
      </c>
      <c r="E4480" t="s">
        <v>8090</v>
      </c>
      <c r="F4480" t="s">
        <v>7</v>
      </c>
      <c r="H4480" t="s">
        <v>17575</v>
      </c>
      <c r="K4480" t="s">
        <v>2679</v>
      </c>
      <c r="L4480" t="s">
        <v>8091</v>
      </c>
      <c r="M4480" t="s">
        <v>18104</v>
      </c>
      <c r="N4480" t="s">
        <v>34</v>
      </c>
      <c r="P4480" t="s">
        <v>47</v>
      </c>
      <c r="Q4480">
        <v>2013</v>
      </c>
      <c r="T4480" t="s">
        <v>36</v>
      </c>
      <c r="U4480" t="s">
        <v>37</v>
      </c>
      <c r="V4480" t="s">
        <v>17231</v>
      </c>
    </row>
    <row r="4481" spans="2:27" x14ac:dyDescent="0.35">
      <c r="B4481">
        <v>4633</v>
      </c>
      <c r="C4481" t="s">
        <v>13799</v>
      </c>
      <c r="D4481" t="s">
        <v>18105</v>
      </c>
      <c r="E4481" t="s">
        <v>18106</v>
      </c>
      <c r="F4481" t="s">
        <v>7</v>
      </c>
      <c r="H4481" t="s">
        <v>13802</v>
      </c>
      <c r="K4481" t="s">
        <v>2679</v>
      </c>
      <c r="L4481" t="s">
        <v>8091</v>
      </c>
      <c r="M4481" t="s">
        <v>18107</v>
      </c>
      <c r="N4481" t="s">
        <v>34</v>
      </c>
      <c r="P4481" t="s">
        <v>54</v>
      </c>
      <c r="Q4481">
        <v>2009</v>
      </c>
      <c r="S4481">
        <f>2020</f>
        <v>2020</v>
      </c>
      <c r="T4481" t="s">
        <v>36</v>
      </c>
      <c r="U4481" t="s">
        <v>37</v>
      </c>
      <c r="V4481" t="s">
        <v>18108</v>
      </c>
    </row>
    <row r="4482" spans="2:27" x14ac:dyDescent="0.35">
      <c r="B4482">
        <v>4634</v>
      </c>
      <c r="C4482" t="s">
        <v>14698</v>
      </c>
      <c r="D4482" t="s">
        <v>18109</v>
      </c>
      <c r="E4482" t="s">
        <v>8090</v>
      </c>
      <c r="F4482" t="s">
        <v>7</v>
      </c>
      <c r="H4482" t="s">
        <v>14701</v>
      </c>
      <c r="K4482" t="s">
        <v>2679</v>
      </c>
      <c r="L4482" t="s">
        <v>8091</v>
      </c>
      <c r="M4482" t="s">
        <v>18110</v>
      </c>
      <c r="N4482" t="s">
        <v>34</v>
      </c>
      <c r="P4482" t="s">
        <v>54</v>
      </c>
      <c r="Q4482">
        <v>2014</v>
      </c>
      <c r="S4482">
        <f>2020</f>
        <v>2020</v>
      </c>
      <c r="T4482" t="s">
        <v>36</v>
      </c>
      <c r="U4482" t="s">
        <v>37</v>
      </c>
      <c r="V4482" t="s">
        <v>17231</v>
      </c>
    </row>
    <row r="4483" spans="2:27" x14ac:dyDescent="0.35">
      <c r="B4483">
        <v>4635</v>
      </c>
      <c r="C4483" t="s">
        <v>14069</v>
      </c>
      <c r="D4483" t="s">
        <v>18111</v>
      </c>
      <c r="E4483" t="s">
        <v>18112</v>
      </c>
      <c r="F4483" t="s">
        <v>7</v>
      </c>
      <c r="H4483" t="s">
        <v>14072</v>
      </c>
      <c r="K4483" t="s">
        <v>18113</v>
      </c>
      <c r="L4483" t="s">
        <v>187</v>
      </c>
      <c r="M4483" t="s">
        <v>18114</v>
      </c>
      <c r="N4483" t="s">
        <v>532</v>
      </c>
      <c r="P4483" t="s">
        <v>47</v>
      </c>
      <c r="Q4483">
        <v>2018</v>
      </c>
      <c r="T4483" t="s">
        <v>36</v>
      </c>
      <c r="U4483" t="s">
        <v>2552</v>
      </c>
      <c r="V4483" t="s">
        <v>18115</v>
      </c>
    </row>
    <row r="4484" spans="2:27" x14ac:dyDescent="0.35">
      <c r="B4484">
        <v>4636</v>
      </c>
      <c r="C4484" t="s">
        <v>17469</v>
      </c>
      <c r="D4484" t="s">
        <v>18116</v>
      </c>
      <c r="E4484" t="s">
        <v>4292</v>
      </c>
      <c r="F4484" t="s">
        <v>7</v>
      </c>
      <c r="H4484" t="s">
        <v>17472</v>
      </c>
      <c r="K4484" t="s">
        <v>3312</v>
      </c>
      <c r="L4484" t="s">
        <v>18117</v>
      </c>
      <c r="M4484" t="s">
        <v>18118</v>
      </c>
      <c r="N4484" t="s">
        <v>15662</v>
      </c>
      <c r="P4484" t="s">
        <v>35</v>
      </c>
      <c r="Q4484">
        <v>2015</v>
      </c>
      <c r="T4484" t="s">
        <v>36</v>
      </c>
      <c r="U4484" t="s">
        <v>5920</v>
      </c>
      <c r="V4484" t="s">
        <v>18119</v>
      </c>
      <c r="W4484" t="s">
        <v>18120</v>
      </c>
      <c r="X4484" t="s">
        <v>2201</v>
      </c>
      <c r="Y4484">
        <v>11.5</v>
      </c>
      <c r="Z4484">
        <v>2016</v>
      </c>
      <c r="AA4484">
        <v>2030</v>
      </c>
    </row>
    <row r="4485" spans="2:27" x14ac:dyDescent="0.35">
      <c r="B4485">
        <v>4637</v>
      </c>
      <c r="C4485" t="s">
        <v>18121</v>
      </c>
      <c r="D4485" t="s">
        <v>18122</v>
      </c>
      <c r="E4485" t="s">
        <v>4292</v>
      </c>
      <c r="F4485" t="s">
        <v>7</v>
      </c>
      <c r="H4485" t="s">
        <v>18123</v>
      </c>
      <c r="K4485" t="s">
        <v>13167</v>
      </c>
      <c r="L4485" t="s">
        <v>32</v>
      </c>
      <c r="M4485" t="s">
        <v>18124</v>
      </c>
      <c r="N4485" t="s">
        <v>15662</v>
      </c>
      <c r="P4485" t="s">
        <v>35</v>
      </c>
      <c r="Q4485">
        <v>2015</v>
      </c>
      <c r="T4485" t="s">
        <v>36</v>
      </c>
      <c r="U4485" t="s">
        <v>5920</v>
      </c>
      <c r="V4485" t="s">
        <v>18125</v>
      </c>
    </row>
    <row r="4486" spans="2:27" x14ac:dyDescent="0.35">
      <c r="B4486">
        <v>4638</v>
      </c>
      <c r="C4486" t="s">
        <v>14147</v>
      </c>
      <c r="D4486" t="s">
        <v>18126</v>
      </c>
      <c r="E4486" t="s">
        <v>4292</v>
      </c>
      <c r="F4486" t="s">
        <v>7</v>
      </c>
      <c r="H4486" t="s">
        <v>14150</v>
      </c>
      <c r="K4486" t="s">
        <v>15774</v>
      </c>
      <c r="L4486" t="s">
        <v>44</v>
      </c>
      <c r="M4486" t="s">
        <v>18127</v>
      </c>
      <c r="N4486" t="s">
        <v>15662</v>
      </c>
      <c r="P4486" t="s">
        <v>35</v>
      </c>
      <c r="Q4486">
        <v>2016</v>
      </c>
      <c r="T4486" t="s">
        <v>36</v>
      </c>
      <c r="U4486" t="s">
        <v>5920</v>
      </c>
      <c r="V4486" t="s">
        <v>18128</v>
      </c>
      <c r="W4486" t="s">
        <v>18129</v>
      </c>
      <c r="X4486" t="s">
        <v>18130</v>
      </c>
      <c r="Y4486" t="s">
        <v>18131</v>
      </c>
      <c r="Z4486" t="s">
        <v>18132</v>
      </c>
      <c r="AA4486" t="s">
        <v>9233</v>
      </c>
    </row>
    <row r="4487" spans="2:27" x14ac:dyDescent="0.35">
      <c r="B4487">
        <v>4639</v>
      </c>
      <c r="C4487" t="s">
        <v>13702</v>
      </c>
      <c r="D4487" t="s">
        <v>18133</v>
      </c>
      <c r="E4487" t="s">
        <v>4292</v>
      </c>
      <c r="F4487" t="s">
        <v>7</v>
      </c>
      <c r="H4487" t="s">
        <v>13705</v>
      </c>
      <c r="K4487" t="s">
        <v>3312</v>
      </c>
      <c r="L4487" t="s">
        <v>44</v>
      </c>
      <c r="M4487" t="s">
        <v>18134</v>
      </c>
      <c r="N4487" t="s">
        <v>15662</v>
      </c>
      <c r="P4487" t="s">
        <v>35</v>
      </c>
      <c r="Q4487">
        <v>2015</v>
      </c>
      <c r="R4487">
        <v>2012</v>
      </c>
      <c r="S4487">
        <v>2020</v>
      </c>
      <c r="T4487" t="s">
        <v>36</v>
      </c>
      <c r="U4487" t="s">
        <v>5780</v>
      </c>
      <c r="V4487" t="s">
        <v>18135</v>
      </c>
      <c r="W4487" t="s">
        <v>2923</v>
      </c>
      <c r="X4487" t="s">
        <v>2201</v>
      </c>
      <c r="Y4487">
        <v>30</v>
      </c>
      <c r="Z4487">
        <v>2005</v>
      </c>
      <c r="AA4487">
        <v>2030</v>
      </c>
    </row>
    <row r="4488" spans="2:27" x14ac:dyDescent="0.35">
      <c r="B4488">
        <v>4640</v>
      </c>
      <c r="C4488" t="s">
        <v>13176</v>
      </c>
      <c r="D4488" t="s">
        <v>18136</v>
      </c>
      <c r="E4488" t="s">
        <v>4292</v>
      </c>
      <c r="F4488" t="s">
        <v>7</v>
      </c>
      <c r="H4488" t="s">
        <v>13179</v>
      </c>
      <c r="K4488" t="s">
        <v>3312</v>
      </c>
      <c r="L4488" t="s">
        <v>44</v>
      </c>
      <c r="M4488" t="s">
        <v>18137</v>
      </c>
      <c r="N4488" t="s">
        <v>15986</v>
      </c>
      <c r="P4488" t="s">
        <v>35</v>
      </c>
      <c r="Q4488">
        <v>2015</v>
      </c>
      <c r="S4488">
        <v>2020</v>
      </c>
      <c r="T4488" t="s">
        <v>36</v>
      </c>
      <c r="U4488" t="s">
        <v>37</v>
      </c>
      <c r="V4488" t="s">
        <v>18138</v>
      </c>
      <c r="W4488" t="s">
        <v>2923</v>
      </c>
      <c r="X4488" t="s">
        <v>2201</v>
      </c>
      <c r="Y4488">
        <v>40</v>
      </c>
      <c r="Z4488">
        <v>1990</v>
      </c>
      <c r="AA4488">
        <v>2030</v>
      </c>
    </row>
    <row r="4489" spans="2:27" x14ac:dyDescent="0.35">
      <c r="B4489">
        <v>4641</v>
      </c>
      <c r="C4489" t="s">
        <v>13488</v>
      </c>
      <c r="D4489" t="s">
        <v>18139</v>
      </c>
      <c r="E4489" t="s">
        <v>4292</v>
      </c>
      <c r="F4489" t="s">
        <v>7</v>
      </c>
      <c r="H4489" t="s">
        <v>13491</v>
      </c>
      <c r="K4489" t="s">
        <v>3312</v>
      </c>
      <c r="L4489" t="s">
        <v>44</v>
      </c>
      <c r="N4489" t="s">
        <v>2102</v>
      </c>
      <c r="P4489" t="s">
        <v>35</v>
      </c>
      <c r="Q4489">
        <v>2015</v>
      </c>
      <c r="S4489">
        <v>2020</v>
      </c>
      <c r="T4489" t="s">
        <v>36</v>
      </c>
      <c r="U4489" t="s">
        <v>5920</v>
      </c>
      <c r="V4489" t="s">
        <v>18140</v>
      </c>
      <c r="W4489" t="s">
        <v>2923</v>
      </c>
      <c r="X4489" t="s">
        <v>2201</v>
      </c>
      <c r="Y4489">
        <v>36</v>
      </c>
      <c r="Z4489">
        <v>2005</v>
      </c>
      <c r="AA4489">
        <v>2030</v>
      </c>
    </row>
    <row r="4490" spans="2:27" x14ac:dyDescent="0.35">
      <c r="B4490">
        <v>4642</v>
      </c>
      <c r="C4490" t="s">
        <v>14750</v>
      </c>
      <c r="D4490" t="s">
        <v>18141</v>
      </c>
      <c r="E4490" t="s">
        <v>18142</v>
      </c>
      <c r="F4490" t="s">
        <v>7</v>
      </c>
      <c r="H4490" t="s">
        <v>14752</v>
      </c>
      <c r="K4490" t="s">
        <v>385</v>
      </c>
      <c r="L4490" t="s">
        <v>44</v>
      </c>
      <c r="M4490" t="s">
        <v>18143</v>
      </c>
      <c r="N4490" t="s">
        <v>319</v>
      </c>
      <c r="P4490" t="s">
        <v>47</v>
      </c>
      <c r="Q4490">
        <v>2009</v>
      </c>
      <c r="R4490">
        <v>2009</v>
      </c>
      <c r="U4490" t="s">
        <v>37</v>
      </c>
      <c r="V4490" t="s">
        <v>18144</v>
      </c>
    </row>
    <row r="4491" spans="2:27" x14ac:dyDescent="0.35">
      <c r="B4491">
        <v>4643</v>
      </c>
      <c r="C4491" t="s">
        <v>14750</v>
      </c>
      <c r="D4491" t="s">
        <v>18145</v>
      </c>
      <c r="E4491" t="s">
        <v>18146</v>
      </c>
      <c r="F4491" t="s">
        <v>7</v>
      </c>
      <c r="H4491" t="s">
        <v>14752</v>
      </c>
      <c r="K4491" t="s">
        <v>18147</v>
      </c>
      <c r="L4491" t="s">
        <v>44</v>
      </c>
      <c r="M4491" t="s">
        <v>1252</v>
      </c>
      <c r="N4491" t="s">
        <v>2102</v>
      </c>
      <c r="P4491" t="s">
        <v>47</v>
      </c>
      <c r="Q4491">
        <v>2013</v>
      </c>
      <c r="U4491" t="s">
        <v>37</v>
      </c>
      <c r="V4491" t="s">
        <v>18148</v>
      </c>
    </row>
    <row r="4492" spans="2:27" x14ac:dyDescent="0.35">
      <c r="B4492">
        <v>4644</v>
      </c>
      <c r="C4492" t="s">
        <v>14284</v>
      </c>
      <c r="D4492" t="s">
        <v>18149</v>
      </c>
      <c r="E4492" t="s">
        <v>18150</v>
      </c>
      <c r="F4492" t="s">
        <v>7</v>
      </c>
      <c r="H4492" t="s">
        <v>14287</v>
      </c>
      <c r="K4492" t="s">
        <v>18151</v>
      </c>
      <c r="L4492" t="s">
        <v>187</v>
      </c>
      <c r="M4492" t="s">
        <v>18152</v>
      </c>
      <c r="N4492" t="s">
        <v>532</v>
      </c>
      <c r="P4492" t="s">
        <v>47</v>
      </c>
      <c r="Q4492">
        <v>2008</v>
      </c>
      <c r="T4492" t="s">
        <v>36</v>
      </c>
      <c r="U4492" t="s">
        <v>2552</v>
      </c>
      <c r="V4492" t="s">
        <v>18153</v>
      </c>
    </row>
    <row r="4493" spans="2:27" x14ac:dyDescent="0.35">
      <c r="B4493">
        <v>4645</v>
      </c>
      <c r="C4493" t="s">
        <v>13317</v>
      </c>
      <c r="D4493" t="s">
        <v>18154</v>
      </c>
      <c r="E4493" t="s">
        <v>18155</v>
      </c>
      <c r="F4493" t="s">
        <v>7</v>
      </c>
      <c r="H4493" t="s">
        <v>13320</v>
      </c>
      <c r="K4493" t="s">
        <v>8952</v>
      </c>
      <c r="L4493" t="s">
        <v>32</v>
      </c>
      <c r="M4493" t="s">
        <v>18156</v>
      </c>
      <c r="N4493" t="s">
        <v>34</v>
      </c>
      <c r="P4493" t="s">
        <v>47</v>
      </c>
      <c r="Q4493">
        <v>2008</v>
      </c>
      <c r="T4493" t="s">
        <v>36</v>
      </c>
      <c r="U4493" t="s">
        <v>37</v>
      </c>
      <c r="V4493" t="s">
        <v>18157</v>
      </c>
    </row>
    <row r="4494" spans="2:27" x14ac:dyDescent="0.35">
      <c r="B4494">
        <v>4646</v>
      </c>
      <c r="C4494" t="s">
        <v>13982</v>
      </c>
      <c r="D4494" t="s">
        <v>18158</v>
      </c>
      <c r="E4494" t="s">
        <v>18159</v>
      </c>
      <c r="F4494" t="s">
        <v>7</v>
      </c>
      <c r="H4494" t="s">
        <v>13985</v>
      </c>
      <c r="K4494" t="s">
        <v>15774</v>
      </c>
      <c r="L4494" t="s">
        <v>44</v>
      </c>
      <c r="M4494" t="s">
        <v>1252</v>
      </c>
      <c r="N4494" t="s">
        <v>14552</v>
      </c>
      <c r="P4494" t="s">
        <v>35</v>
      </c>
      <c r="Q4494">
        <v>2007</v>
      </c>
      <c r="S4494">
        <v>2020</v>
      </c>
      <c r="U4494" t="s">
        <v>37</v>
      </c>
      <c r="V4494" t="s">
        <v>18160</v>
      </c>
    </row>
    <row r="4495" spans="2:27" x14ac:dyDescent="0.35">
      <c r="B4495">
        <v>4647</v>
      </c>
      <c r="C4495" t="s">
        <v>13210</v>
      </c>
      <c r="D4495" t="s">
        <v>18161</v>
      </c>
      <c r="E4495" t="s">
        <v>18162</v>
      </c>
      <c r="F4495" t="s">
        <v>7</v>
      </c>
      <c r="H4495" t="s">
        <v>13213</v>
      </c>
      <c r="K4495" t="s">
        <v>123</v>
      </c>
      <c r="L4495" t="s">
        <v>18163</v>
      </c>
      <c r="M4495" t="s">
        <v>18164</v>
      </c>
      <c r="N4495" t="s">
        <v>146</v>
      </c>
      <c r="P4495" t="s">
        <v>54</v>
      </c>
      <c r="Q4495">
        <v>2008</v>
      </c>
      <c r="T4495" t="s">
        <v>36</v>
      </c>
      <c r="U4495" t="s">
        <v>37</v>
      </c>
      <c r="V4495" t="s">
        <v>18165</v>
      </c>
    </row>
    <row r="4496" spans="2:27" x14ac:dyDescent="0.35">
      <c r="B4496">
        <v>4648</v>
      </c>
      <c r="C4496" t="s">
        <v>14367</v>
      </c>
      <c r="D4496" t="s">
        <v>18166</v>
      </c>
      <c r="E4496" t="s">
        <v>18167</v>
      </c>
      <c r="F4496" t="s">
        <v>7</v>
      </c>
      <c r="H4496" t="s">
        <v>14370</v>
      </c>
      <c r="K4496" t="s">
        <v>18168</v>
      </c>
      <c r="L4496" t="s">
        <v>32</v>
      </c>
      <c r="M4496" t="s">
        <v>18169</v>
      </c>
      <c r="N4496" t="s">
        <v>34</v>
      </c>
      <c r="P4496" t="s">
        <v>54</v>
      </c>
      <c r="Q4496">
        <v>2008</v>
      </c>
      <c r="S4496">
        <f>2020</f>
        <v>2020</v>
      </c>
      <c r="T4496" t="s">
        <v>36</v>
      </c>
      <c r="U4496" t="s">
        <v>320</v>
      </c>
      <c r="V4496" t="s">
        <v>18170</v>
      </c>
      <c r="W4496" t="s">
        <v>7794</v>
      </c>
      <c r="X4496" t="s">
        <v>395</v>
      </c>
      <c r="Y4496">
        <v>20</v>
      </c>
      <c r="AA4496">
        <v>2020</v>
      </c>
    </row>
    <row r="4497" spans="2:27" x14ac:dyDescent="0.35">
      <c r="B4497">
        <v>4649</v>
      </c>
      <c r="C4497" t="s">
        <v>13210</v>
      </c>
      <c r="D4497" t="s">
        <v>18171</v>
      </c>
      <c r="E4497" t="s">
        <v>18172</v>
      </c>
      <c r="F4497" t="s">
        <v>7</v>
      </c>
      <c r="H4497" t="s">
        <v>13213</v>
      </c>
      <c r="K4497" t="s">
        <v>542</v>
      </c>
      <c r="L4497" t="s">
        <v>32</v>
      </c>
      <c r="M4497" t="s">
        <v>18173</v>
      </c>
      <c r="N4497" t="s">
        <v>34</v>
      </c>
      <c r="P4497" t="s">
        <v>47</v>
      </c>
      <c r="Q4497">
        <v>2009</v>
      </c>
      <c r="T4497" t="s">
        <v>36</v>
      </c>
      <c r="U4497" t="s">
        <v>37</v>
      </c>
      <c r="V4497" t="s">
        <v>18174</v>
      </c>
    </row>
    <row r="4498" spans="2:27" x14ac:dyDescent="0.35">
      <c r="B4498">
        <v>4650</v>
      </c>
      <c r="C4498" t="s">
        <v>13702</v>
      </c>
      <c r="D4498" t="s">
        <v>18175</v>
      </c>
      <c r="E4498" t="s">
        <v>18176</v>
      </c>
      <c r="F4498" t="s">
        <v>7</v>
      </c>
      <c r="H4498" t="s">
        <v>13705</v>
      </c>
      <c r="K4498" t="s">
        <v>15405</v>
      </c>
      <c r="L4498" t="s">
        <v>18177</v>
      </c>
      <c r="M4498" t="s">
        <v>18178</v>
      </c>
      <c r="N4498" t="s">
        <v>7913</v>
      </c>
      <c r="P4498" t="s">
        <v>54</v>
      </c>
      <c r="Q4498">
        <v>2001</v>
      </c>
      <c r="S4498">
        <v>2016</v>
      </c>
      <c r="T4498" t="s">
        <v>36</v>
      </c>
      <c r="U4498" t="s">
        <v>365</v>
      </c>
      <c r="V4498" t="s">
        <v>18179</v>
      </c>
      <c r="W4498" t="s">
        <v>18180</v>
      </c>
      <c r="X4498" t="s">
        <v>679</v>
      </c>
      <c r="Y4498">
        <v>1.3</v>
      </c>
      <c r="AA4498">
        <v>2016</v>
      </c>
    </row>
    <row r="4499" spans="2:27" x14ac:dyDescent="0.35">
      <c r="B4499">
        <v>4651</v>
      </c>
      <c r="C4499" t="s">
        <v>13702</v>
      </c>
      <c r="D4499" t="s">
        <v>18181</v>
      </c>
      <c r="E4499" t="s">
        <v>18182</v>
      </c>
      <c r="F4499" t="s">
        <v>7</v>
      </c>
      <c r="H4499" t="s">
        <v>13705</v>
      </c>
      <c r="K4499" t="s">
        <v>13167</v>
      </c>
      <c r="L4499" t="s">
        <v>32</v>
      </c>
      <c r="M4499" t="s">
        <v>18183</v>
      </c>
      <c r="N4499" t="s">
        <v>7913</v>
      </c>
      <c r="P4499" t="s">
        <v>54</v>
      </c>
      <c r="Q4499">
        <v>2011</v>
      </c>
      <c r="S4499">
        <v>2021</v>
      </c>
      <c r="T4499" t="s">
        <v>36</v>
      </c>
      <c r="U4499" t="s">
        <v>365</v>
      </c>
      <c r="V4499" t="s">
        <v>18184</v>
      </c>
      <c r="W4499" t="s">
        <v>7794</v>
      </c>
      <c r="X4499" t="s">
        <v>395</v>
      </c>
      <c r="Y4499">
        <v>90</v>
      </c>
      <c r="AA4499">
        <v>2025</v>
      </c>
    </row>
    <row r="4500" spans="2:27" x14ac:dyDescent="0.35">
      <c r="B4500">
        <v>4652</v>
      </c>
      <c r="C4500" t="s">
        <v>13539</v>
      </c>
      <c r="D4500" t="s">
        <v>18185</v>
      </c>
      <c r="E4500" t="s">
        <v>18186</v>
      </c>
      <c r="F4500" t="s">
        <v>7</v>
      </c>
      <c r="H4500" t="s">
        <v>13542</v>
      </c>
      <c r="K4500" t="s">
        <v>2414</v>
      </c>
      <c r="L4500" t="s">
        <v>317</v>
      </c>
      <c r="M4500" t="s">
        <v>18187</v>
      </c>
      <c r="N4500" t="s">
        <v>34</v>
      </c>
      <c r="P4500" t="s">
        <v>47</v>
      </c>
      <c r="Q4500">
        <v>2016</v>
      </c>
      <c r="T4500" t="s">
        <v>36</v>
      </c>
      <c r="U4500" t="s">
        <v>37</v>
      </c>
      <c r="V4500" t="s">
        <v>18188</v>
      </c>
    </row>
    <row r="4501" spans="2:27" x14ac:dyDescent="0.35">
      <c r="B4501">
        <v>4653</v>
      </c>
      <c r="C4501" t="s">
        <v>13539</v>
      </c>
      <c r="D4501" t="s">
        <v>18189</v>
      </c>
      <c r="E4501" t="s">
        <v>18190</v>
      </c>
      <c r="F4501" t="s">
        <v>7</v>
      </c>
      <c r="H4501" t="s">
        <v>13542</v>
      </c>
      <c r="K4501" t="s">
        <v>18191</v>
      </c>
      <c r="L4501" t="s">
        <v>32</v>
      </c>
      <c r="M4501" t="s">
        <v>18192</v>
      </c>
      <c r="N4501" t="s">
        <v>34</v>
      </c>
      <c r="P4501" t="s">
        <v>47</v>
      </c>
      <c r="Q4501">
        <v>2011</v>
      </c>
      <c r="S4501">
        <v>2030</v>
      </c>
      <c r="T4501" t="s">
        <v>36</v>
      </c>
      <c r="U4501" t="s">
        <v>365</v>
      </c>
      <c r="V4501" t="s">
        <v>18193</v>
      </c>
      <c r="W4501" t="s">
        <v>7794</v>
      </c>
      <c r="X4501" t="s">
        <v>395</v>
      </c>
      <c r="Y4501">
        <v>36</v>
      </c>
      <c r="AA4501">
        <v>2030</v>
      </c>
    </row>
    <row r="4502" spans="2:27" x14ac:dyDescent="0.35">
      <c r="B4502">
        <v>4654</v>
      </c>
      <c r="C4502" t="s">
        <v>13539</v>
      </c>
      <c r="D4502" t="s">
        <v>18194</v>
      </c>
      <c r="E4502" t="s">
        <v>18195</v>
      </c>
      <c r="F4502" t="s">
        <v>7</v>
      </c>
      <c r="H4502" t="s">
        <v>13542</v>
      </c>
      <c r="K4502" t="s">
        <v>4832</v>
      </c>
      <c r="L4502" t="s">
        <v>18196</v>
      </c>
      <c r="M4502" t="s">
        <v>18197</v>
      </c>
      <c r="N4502" t="s">
        <v>18198</v>
      </c>
      <c r="P4502" t="s">
        <v>54</v>
      </c>
      <c r="Q4502">
        <v>2010</v>
      </c>
      <c r="S4502">
        <f>2013</f>
        <v>2013</v>
      </c>
      <c r="T4502" t="s">
        <v>36</v>
      </c>
      <c r="U4502" t="s">
        <v>37</v>
      </c>
      <c r="V4502" t="s">
        <v>18199</v>
      </c>
      <c r="W4502" t="s">
        <v>18200</v>
      </c>
      <c r="X4502" t="s">
        <v>8136</v>
      </c>
      <c r="Y4502" t="s">
        <v>18201</v>
      </c>
      <c r="Z4502" t="s">
        <v>1347</v>
      </c>
      <c r="AA4502" t="s">
        <v>8825</v>
      </c>
    </row>
    <row r="4503" spans="2:27" x14ac:dyDescent="0.35">
      <c r="B4503">
        <v>4655</v>
      </c>
      <c r="C4503" t="s">
        <v>13539</v>
      </c>
      <c r="D4503" t="s">
        <v>18202</v>
      </c>
      <c r="E4503" t="s">
        <v>18203</v>
      </c>
      <c r="F4503" t="s">
        <v>7</v>
      </c>
      <c r="H4503" t="s">
        <v>13542</v>
      </c>
      <c r="K4503" t="s">
        <v>18204</v>
      </c>
      <c r="L4503" t="s">
        <v>1264</v>
      </c>
      <c r="M4503" t="s">
        <v>18205</v>
      </c>
      <c r="N4503" t="s">
        <v>34</v>
      </c>
      <c r="P4503" t="s">
        <v>47</v>
      </c>
      <c r="Q4503">
        <v>2007</v>
      </c>
      <c r="U4503" t="s">
        <v>37</v>
      </c>
      <c r="V4503" t="s">
        <v>18206</v>
      </c>
    </row>
    <row r="4504" spans="2:27" x14ac:dyDescent="0.35">
      <c r="B4504">
        <v>4656</v>
      </c>
      <c r="C4504" t="s">
        <v>13317</v>
      </c>
      <c r="D4504" t="s">
        <v>18207</v>
      </c>
      <c r="E4504" t="s">
        <v>18208</v>
      </c>
      <c r="F4504" t="s">
        <v>7</v>
      </c>
      <c r="H4504" t="s">
        <v>13320</v>
      </c>
      <c r="K4504" t="s">
        <v>469</v>
      </c>
      <c r="L4504" t="s">
        <v>2000</v>
      </c>
      <c r="M4504" t="s">
        <v>18209</v>
      </c>
      <c r="N4504" t="s">
        <v>117</v>
      </c>
      <c r="P4504" t="s">
        <v>47</v>
      </c>
      <c r="Q4504">
        <v>1992</v>
      </c>
      <c r="T4504" t="s">
        <v>36</v>
      </c>
      <c r="U4504" t="s">
        <v>37</v>
      </c>
      <c r="V4504" t="s">
        <v>18210</v>
      </c>
    </row>
    <row r="4505" spans="2:27" x14ac:dyDescent="0.35">
      <c r="B4505">
        <v>4657</v>
      </c>
      <c r="C4505" t="s">
        <v>13176</v>
      </c>
      <c r="D4505" t="s">
        <v>18211</v>
      </c>
      <c r="E4505" t="s">
        <v>18212</v>
      </c>
      <c r="F4505" t="s">
        <v>7</v>
      </c>
      <c r="H4505" t="s">
        <v>13179</v>
      </c>
      <c r="K4505" t="s">
        <v>5898</v>
      </c>
      <c r="L4505" t="s">
        <v>44</v>
      </c>
      <c r="M4505" t="s">
        <v>18213</v>
      </c>
      <c r="N4505" t="s">
        <v>18214</v>
      </c>
      <c r="P4505" t="s">
        <v>47</v>
      </c>
      <c r="Q4505">
        <v>2008</v>
      </c>
      <c r="S4505">
        <f>2050</f>
        <v>2050</v>
      </c>
      <c r="T4505" t="s">
        <v>36</v>
      </c>
      <c r="U4505" t="s">
        <v>37</v>
      </c>
      <c r="V4505" t="s">
        <v>18215</v>
      </c>
    </row>
    <row r="4506" spans="2:27" x14ac:dyDescent="0.35">
      <c r="B4506">
        <v>4658</v>
      </c>
      <c r="C4506" t="s">
        <v>13176</v>
      </c>
      <c r="D4506" t="s">
        <v>18216</v>
      </c>
      <c r="E4506" t="s">
        <v>18217</v>
      </c>
      <c r="F4506" t="s">
        <v>7</v>
      </c>
      <c r="H4506" t="s">
        <v>13179</v>
      </c>
      <c r="K4506" t="s">
        <v>5898</v>
      </c>
      <c r="L4506" t="s">
        <v>44</v>
      </c>
      <c r="M4506" t="s">
        <v>18218</v>
      </c>
      <c r="N4506" t="s">
        <v>13707</v>
      </c>
      <c r="P4506" t="s">
        <v>35</v>
      </c>
      <c r="Q4506">
        <v>2007</v>
      </c>
      <c r="S4506">
        <v>2008</v>
      </c>
      <c r="T4506" t="s">
        <v>36</v>
      </c>
      <c r="U4506" t="s">
        <v>37</v>
      </c>
      <c r="V4506" t="s">
        <v>18219</v>
      </c>
    </row>
    <row r="4507" spans="2:27" x14ac:dyDescent="0.35">
      <c r="B4507">
        <v>4659</v>
      </c>
      <c r="C4507" t="s">
        <v>13176</v>
      </c>
      <c r="D4507" t="s">
        <v>18220</v>
      </c>
      <c r="E4507" t="s">
        <v>18221</v>
      </c>
      <c r="F4507" t="s">
        <v>7</v>
      </c>
      <c r="H4507" t="s">
        <v>13179</v>
      </c>
      <c r="K4507" t="s">
        <v>5723</v>
      </c>
      <c r="L4507" t="s">
        <v>32</v>
      </c>
      <c r="M4507" t="s">
        <v>18222</v>
      </c>
      <c r="N4507" t="s">
        <v>34</v>
      </c>
      <c r="P4507" t="s">
        <v>47</v>
      </c>
      <c r="Q4507">
        <v>2012</v>
      </c>
      <c r="T4507" t="s">
        <v>36</v>
      </c>
      <c r="U4507" t="s">
        <v>37</v>
      </c>
      <c r="V4507" t="s">
        <v>18223</v>
      </c>
    </row>
    <row r="4508" spans="2:27" x14ac:dyDescent="0.35">
      <c r="B4508">
        <v>4660</v>
      </c>
      <c r="C4508" t="s">
        <v>18224</v>
      </c>
      <c r="D4508" t="s">
        <v>18225</v>
      </c>
      <c r="E4508" t="s">
        <v>3311</v>
      </c>
      <c r="F4508" t="s">
        <v>7</v>
      </c>
      <c r="H4508" t="s">
        <v>18226</v>
      </c>
      <c r="K4508" t="s">
        <v>3312</v>
      </c>
      <c r="L4508" t="s">
        <v>44</v>
      </c>
      <c r="M4508" t="s">
        <v>18227</v>
      </c>
      <c r="N4508" t="s">
        <v>15662</v>
      </c>
      <c r="P4508" t="s">
        <v>35</v>
      </c>
      <c r="Q4508">
        <v>2015</v>
      </c>
      <c r="S4508">
        <v>2030</v>
      </c>
      <c r="T4508" t="s">
        <v>36</v>
      </c>
      <c r="U4508" t="s">
        <v>5920</v>
      </c>
      <c r="V4508" t="s">
        <v>18228</v>
      </c>
      <c r="W4508" t="s">
        <v>16146</v>
      </c>
      <c r="X4508" t="s">
        <v>4870</v>
      </c>
      <c r="Y4508" t="s">
        <v>18229</v>
      </c>
      <c r="Z4508" t="s">
        <v>592</v>
      </c>
      <c r="AA4508" t="s">
        <v>326</v>
      </c>
    </row>
    <row r="4509" spans="2:27" x14ac:dyDescent="0.35">
      <c r="B4509">
        <v>4661</v>
      </c>
      <c r="C4509" t="s">
        <v>13210</v>
      </c>
      <c r="D4509" t="s">
        <v>18230</v>
      </c>
      <c r="E4509" t="s">
        <v>18231</v>
      </c>
      <c r="F4509" t="s">
        <v>7</v>
      </c>
      <c r="H4509" t="s">
        <v>13213</v>
      </c>
      <c r="K4509" t="s">
        <v>18232</v>
      </c>
      <c r="L4509" t="s">
        <v>919</v>
      </c>
      <c r="M4509" t="s">
        <v>18233</v>
      </c>
      <c r="N4509" t="s">
        <v>63</v>
      </c>
      <c r="P4509" t="s">
        <v>47</v>
      </c>
      <c r="Q4509">
        <v>2008</v>
      </c>
      <c r="T4509" t="s">
        <v>36</v>
      </c>
      <c r="U4509" t="s">
        <v>37</v>
      </c>
      <c r="V4509" t="s">
        <v>18234</v>
      </c>
    </row>
    <row r="4510" spans="2:27" x14ac:dyDescent="0.35">
      <c r="B4510">
        <v>4662</v>
      </c>
      <c r="C4510" t="s">
        <v>13204</v>
      </c>
      <c r="D4510" t="s">
        <v>18235</v>
      </c>
      <c r="E4510" t="s">
        <v>18236</v>
      </c>
      <c r="F4510" t="s">
        <v>7</v>
      </c>
      <c r="H4510" t="s">
        <v>13207</v>
      </c>
      <c r="K4510" t="s">
        <v>1305</v>
      </c>
      <c r="L4510" t="s">
        <v>96</v>
      </c>
      <c r="M4510" t="s">
        <v>18237</v>
      </c>
      <c r="N4510" t="s">
        <v>63</v>
      </c>
      <c r="P4510" t="s">
        <v>47</v>
      </c>
      <c r="Q4510">
        <v>2009</v>
      </c>
      <c r="T4510" t="s">
        <v>36</v>
      </c>
      <c r="U4510" t="s">
        <v>37</v>
      </c>
      <c r="V4510" t="s">
        <v>18238</v>
      </c>
    </row>
    <row r="4511" spans="2:27" ht="29" x14ac:dyDescent="0.35">
      <c r="B4511">
        <v>4663</v>
      </c>
      <c r="C4511" t="s">
        <v>13453</v>
      </c>
      <c r="D4511" s="1" t="s">
        <v>18239</v>
      </c>
      <c r="E4511" t="s">
        <v>18240</v>
      </c>
      <c r="F4511" t="s">
        <v>7</v>
      </c>
      <c r="H4511" t="s">
        <v>13456</v>
      </c>
      <c r="K4511" t="s">
        <v>987</v>
      </c>
      <c r="L4511" t="s">
        <v>96</v>
      </c>
      <c r="M4511" t="s">
        <v>18241</v>
      </c>
      <c r="N4511" t="s">
        <v>63</v>
      </c>
      <c r="P4511" t="s">
        <v>47</v>
      </c>
      <c r="Q4511">
        <v>2009</v>
      </c>
      <c r="T4511" t="s">
        <v>36</v>
      </c>
      <c r="U4511" t="s">
        <v>37</v>
      </c>
      <c r="V4511" t="s">
        <v>18242</v>
      </c>
    </row>
    <row r="4512" spans="2:27" x14ac:dyDescent="0.35">
      <c r="B4512">
        <v>4664</v>
      </c>
      <c r="C4512" t="s">
        <v>13204</v>
      </c>
      <c r="D4512" t="s">
        <v>18243</v>
      </c>
      <c r="E4512" t="s">
        <v>18244</v>
      </c>
      <c r="F4512" t="s">
        <v>7</v>
      </c>
      <c r="H4512" t="s">
        <v>13207</v>
      </c>
      <c r="K4512" t="s">
        <v>774</v>
      </c>
      <c r="L4512" t="s">
        <v>32</v>
      </c>
      <c r="M4512" t="s">
        <v>18245</v>
      </c>
      <c r="N4512" t="s">
        <v>34</v>
      </c>
      <c r="P4512" t="s">
        <v>47</v>
      </c>
      <c r="Q4512">
        <v>2004</v>
      </c>
      <c r="T4512" t="s">
        <v>36</v>
      </c>
      <c r="U4512" t="s">
        <v>37</v>
      </c>
      <c r="V4512" t="s">
        <v>18246</v>
      </c>
    </row>
    <row r="4513" spans="2:22" x14ac:dyDescent="0.35">
      <c r="B4513">
        <v>4665</v>
      </c>
      <c r="C4513" t="s">
        <v>13176</v>
      </c>
      <c r="D4513" t="s">
        <v>18247</v>
      </c>
      <c r="E4513" t="s">
        <v>18248</v>
      </c>
      <c r="F4513" t="s">
        <v>7</v>
      </c>
      <c r="H4513" t="s">
        <v>13179</v>
      </c>
      <c r="K4513" t="s">
        <v>484</v>
      </c>
      <c r="L4513" t="s">
        <v>32</v>
      </c>
      <c r="M4513" t="s">
        <v>551</v>
      </c>
      <c r="N4513" t="s">
        <v>34</v>
      </c>
      <c r="P4513" t="s">
        <v>47</v>
      </c>
      <c r="Q4513">
        <v>2010</v>
      </c>
      <c r="T4513" t="s">
        <v>36</v>
      </c>
      <c r="U4513" t="s">
        <v>37</v>
      </c>
      <c r="V4513" t="s">
        <v>18249</v>
      </c>
    </row>
    <row r="4514" spans="2:22" x14ac:dyDescent="0.35">
      <c r="B4514">
        <v>4666</v>
      </c>
      <c r="C4514" t="s">
        <v>13697</v>
      </c>
      <c r="D4514" t="s">
        <v>18250</v>
      </c>
      <c r="E4514" t="s">
        <v>18251</v>
      </c>
      <c r="F4514" t="s">
        <v>7</v>
      </c>
      <c r="H4514" t="s">
        <v>13700</v>
      </c>
      <c r="K4514" t="s">
        <v>18252</v>
      </c>
      <c r="L4514" t="s">
        <v>32</v>
      </c>
      <c r="M4514" t="s">
        <v>1252</v>
      </c>
      <c r="N4514" t="s">
        <v>34</v>
      </c>
      <c r="P4514" t="s">
        <v>47</v>
      </c>
      <c r="Q4514">
        <v>2019</v>
      </c>
      <c r="U4514" t="s">
        <v>37</v>
      </c>
      <c r="V4514" t="s">
        <v>18253</v>
      </c>
    </row>
    <row r="4515" spans="2:22" x14ac:dyDescent="0.35">
      <c r="B4515">
        <v>4667</v>
      </c>
      <c r="C4515" t="s">
        <v>16103</v>
      </c>
      <c r="D4515" t="s">
        <v>18254</v>
      </c>
      <c r="E4515" t="s">
        <v>18255</v>
      </c>
      <c r="F4515" t="s">
        <v>7</v>
      </c>
      <c r="H4515" t="s">
        <v>16106</v>
      </c>
      <c r="K4515" t="s">
        <v>1663</v>
      </c>
      <c r="L4515" t="s">
        <v>416</v>
      </c>
      <c r="N4515" t="s">
        <v>197</v>
      </c>
      <c r="P4515" t="s">
        <v>47</v>
      </c>
      <c r="Q4515">
        <v>2013</v>
      </c>
      <c r="U4515" t="s">
        <v>37</v>
      </c>
      <c r="V4515" t="s">
        <v>18256</v>
      </c>
    </row>
    <row r="4516" spans="2:22" x14ac:dyDescent="0.35">
      <c r="B4516">
        <v>4668</v>
      </c>
      <c r="C4516" t="s">
        <v>13170</v>
      </c>
      <c r="D4516" t="s">
        <v>18257</v>
      </c>
      <c r="E4516" t="s">
        <v>18258</v>
      </c>
      <c r="F4516" t="s">
        <v>7</v>
      </c>
      <c r="H4516" t="s">
        <v>13173</v>
      </c>
      <c r="K4516" t="s">
        <v>18259</v>
      </c>
      <c r="L4516" t="s">
        <v>75</v>
      </c>
      <c r="M4516" t="s">
        <v>18260</v>
      </c>
      <c r="N4516" t="s">
        <v>53</v>
      </c>
      <c r="P4516" t="s">
        <v>47</v>
      </c>
      <c r="Q4516">
        <v>2019</v>
      </c>
      <c r="T4516" t="s">
        <v>36</v>
      </c>
      <c r="U4516" t="s">
        <v>37</v>
      </c>
      <c r="V4516" t="s">
        <v>18261</v>
      </c>
    </row>
    <row r="4517" spans="2:22" x14ac:dyDescent="0.35">
      <c r="B4517">
        <v>4669</v>
      </c>
      <c r="C4517" t="s">
        <v>13409</v>
      </c>
      <c r="D4517" t="s">
        <v>18262</v>
      </c>
      <c r="E4517" t="s">
        <v>18263</v>
      </c>
      <c r="F4517" t="s">
        <v>7</v>
      </c>
      <c r="H4517" t="s">
        <v>13412</v>
      </c>
      <c r="K4517" t="s">
        <v>3235</v>
      </c>
      <c r="L4517" t="s">
        <v>75</v>
      </c>
      <c r="M4517" t="s">
        <v>18264</v>
      </c>
      <c r="N4517" t="s">
        <v>53</v>
      </c>
      <c r="P4517" t="s">
        <v>54</v>
      </c>
      <c r="Q4517">
        <v>1992</v>
      </c>
      <c r="T4517" t="s">
        <v>36</v>
      </c>
      <c r="U4517" t="s">
        <v>37</v>
      </c>
      <c r="V4517" t="s">
        <v>18265</v>
      </c>
    </row>
    <row r="4518" spans="2:22" x14ac:dyDescent="0.35">
      <c r="B4518">
        <v>4670</v>
      </c>
      <c r="C4518" t="s">
        <v>13216</v>
      </c>
      <c r="D4518" t="s">
        <v>18266</v>
      </c>
      <c r="E4518" t="s">
        <v>18267</v>
      </c>
      <c r="F4518" t="s">
        <v>7</v>
      </c>
      <c r="H4518" t="s">
        <v>13219</v>
      </c>
      <c r="K4518" t="s">
        <v>10155</v>
      </c>
      <c r="L4518" t="s">
        <v>32</v>
      </c>
      <c r="M4518" t="s">
        <v>18268</v>
      </c>
      <c r="N4518" t="s">
        <v>473</v>
      </c>
      <c r="P4518" t="s">
        <v>47</v>
      </c>
      <c r="Q4518">
        <v>2014</v>
      </c>
      <c r="T4518" t="s">
        <v>36</v>
      </c>
      <c r="U4518" t="s">
        <v>37</v>
      </c>
      <c r="V4518" t="s">
        <v>18269</v>
      </c>
    </row>
    <row r="4519" spans="2:22" x14ac:dyDescent="0.35">
      <c r="B4519">
        <v>4671</v>
      </c>
      <c r="C4519" t="s">
        <v>13210</v>
      </c>
      <c r="D4519" t="s">
        <v>18270</v>
      </c>
      <c r="E4519" t="s">
        <v>18271</v>
      </c>
      <c r="F4519" t="s">
        <v>7</v>
      </c>
      <c r="H4519" t="s">
        <v>13213</v>
      </c>
      <c r="K4519" t="s">
        <v>80</v>
      </c>
      <c r="L4519" t="s">
        <v>317</v>
      </c>
      <c r="M4519" t="s">
        <v>18272</v>
      </c>
      <c r="N4519" t="s">
        <v>34</v>
      </c>
      <c r="P4519" t="s">
        <v>47</v>
      </c>
      <c r="Q4519">
        <v>2013</v>
      </c>
      <c r="T4519" t="s">
        <v>36</v>
      </c>
      <c r="U4519" t="s">
        <v>37</v>
      </c>
      <c r="V4519" t="s">
        <v>18273</v>
      </c>
    </row>
    <row r="4520" spans="2:22" x14ac:dyDescent="0.35">
      <c r="B4520">
        <v>4672</v>
      </c>
      <c r="C4520" t="s">
        <v>13421</v>
      </c>
      <c r="D4520" t="s">
        <v>18274</v>
      </c>
      <c r="E4520" t="s">
        <v>18275</v>
      </c>
      <c r="F4520" t="s">
        <v>7</v>
      </c>
      <c r="H4520" t="s">
        <v>13424</v>
      </c>
      <c r="K4520" t="s">
        <v>3353</v>
      </c>
      <c r="L4520" t="s">
        <v>317</v>
      </c>
      <c r="M4520" t="s">
        <v>18276</v>
      </c>
      <c r="N4520" t="s">
        <v>34</v>
      </c>
      <c r="P4520" t="s">
        <v>47</v>
      </c>
      <c r="Q4520">
        <v>2012</v>
      </c>
      <c r="T4520" t="s">
        <v>36</v>
      </c>
      <c r="U4520" t="s">
        <v>37</v>
      </c>
      <c r="V4520" t="s">
        <v>18277</v>
      </c>
    </row>
    <row r="4521" spans="2:22" x14ac:dyDescent="0.35">
      <c r="B4521">
        <v>4673</v>
      </c>
      <c r="C4521" t="s">
        <v>13317</v>
      </c>
      <c r="D4521" t="s">
        <v>18278</v>
      </c>
      <c r="E4521" t="s">
        <v>18279</v>
      </c>
      <c r="F4521" t="s">
        <v>7</v>
      </c>
      <c r="H4521" t="s">
        <v>13320</v>
      </c>
      <c r="K4521" t="s">
        <v>469</v>
      </c>
      <c r="L4521" t="s">
        <v>2109</v>
      </c>
      <c r="M4521" t="s">
        <v>18280</v>
      </c>
      <c r="N4521" t="s">
        <v>63</v>
      </c>
      <c r="P4521" t="s">
        <v>47</v>
      </c>
      <c r="Q4521">
        <v>2016</v>
      </c>
      <c r="T4521" t="s">
        <v>36</v>
      </c>
      <c r="U4521" t="s">
        <v>37</v>
      </c>
      <c r="V4521" t="s">
        <v>18281</v>
      </c>
    </row>
    <row r="4522" spans="2:22" x14ac:dyDescent="0.35">
      <c r="B4522">
        <v>4674</v>
      </c>
      <c r="C4522" t="s">
        <v>13317</v>
      </c>
      <c r="D4522" t="s">
        <v>18282</v>
      </c>
      <c r="E4522" t="s">
        <v>18283</v>
      </c>
      <c r="F4522" t="s">
        <v>7</v>
      </c>
      <c r="H4522" t="s">
        <v>13320</v>
      </c>
      <c r="K4522" t="s">
        <v>60</v>
      </c>
      <c r="L4522" t="s">
        <v>61</v>
      </c>
      <c r="N4522" t="s">
        <v>532</v>
      </c>
      <c r="P4522" t="s">
        <v>47</v>
      </c>
      <c r="Q4522">
        <v>2017</v>
      </c>
      <c r="T4522" t="s">
        <v>36</v>
      </c>
      <c r="U4522" t="s">
        <v>37</v>
      </c>
      <c r="V4522" t="s">
        <v>18284</v>
      </c>
    </row>
    <row r="4523" spans="2:22" x14ac:dyDescent="0.35">
      <c r="B4523">
        <v>4675</v>
      </c>
      <c r="C4523" t="s">
        <v>13317</v>
      </c>
      <c r="D4523" t="s">
        <v>18285</v>
      </c>
      <c r="E4523" t="s">
        <v>18286</v>
      </c>
      <c r="F4523" t="s">
        <v>7</v>
      </c>
      <c r="H4523" t="s">
        <v>13320</v>
      </c>
      <c r="K4523" t="s">
        <v>2835</v>
      </c>
      <c r="L4523" t="s">
        <v>61</v>
      </c>
      <c r="N4523" t="s">
        <v>63</v>
      </c>
      <c r="P4523" t="s">
        <v>47</v>
      </c>
      <c r="Q4523">
        <v>2019</v>
      </c>
      <c r="T4523" t="s">
        <v>36</v>
      </c>
      <c r="U4523" t="s">
        <v>37</v>
      </c>
      <c r="V4523" t="s">
        <v>18287</v>
      </c>
    </row>
    <row r="4524" spans="2:22" x14ac:dyDescent="0.35">
      <c r="B4524">
        <v>4676</v>
      </c>
      <c r="C4524" t="s">
        <v>13421</v>
      </c>
      <c r="D4524" t="s">
        <v>18288</v>
      </c>
      <c r="E4524" t="s">
        <v>18289</v>
      </c>
      <c r="F4524" t="s">
        <v>7</v>
      </c>
      <c r="H4524" t="s">
        <v>13424</v>
      </c>
      <c r="K4524" t="s">
        <v>87</v>
      </c>
      <c r="L4524" t="s">
        <v>75</v>
      </c>
      <c r="M4524" t="s">
        <v>18290</v>
      </c>
      <c r="N4524" t="s">
        <v>473</v>
      </c>
      <c r="P4524" t="s">
        <v>47</v>
      </c>
      <c r="Q4524">
        <v>2009</v>
      </c>
      <c r="T4524" t="s">
        <v>36</v>
      </c>
      <c r="U4524" t="s">
        <v>37</v>
      </c>
      <c r="V4524" t="s">
        <v>18291</v>
      </c>
    </row>
    <row r="4525" spans="2:22" x14ac:dyDescent="0.35">
      <c r="B4525">
        <v>4677</v>
      </c>
      <c r="C4525" t="s">
        <v>13409</v>
      </c>
      <c r="D4525" t="s">
        <v>18292</v>
      </c>
      <c r="E4525" t="s">
        <v>18293</v>
      </c>
      <c r="F4525" t="s">
        <v>7</v>
      </c>
      <c r="H4525" t="s">
        <v>13412</v>
      </c>
      <c r="K4525" t="s">
        <v>732</v>
      </c>
      <c r="L4525" t="s">
        <v>1908</v>
      </c>
      <c r="M4525" t="s">
        <v>1252</v>
      </c>
      <c r="N4525" t="s">
        <v>117</v>
      </c>
      <c r="P4525" t="s">
        <v>47</v>
      </c>
      <c r="Q4525">
        <v>2013</v>
      </c>
      <c r="U4525" t="s">
        <v>37</v>
      </c>
      <c r="V4525" t="s">
        <v>18294</v>
      </c>
    </row>
    <row r="4526" spans="2:22" x14ac:dyDescent="0.35">
      <c r="B4526">
        <v>4678</v>
      </c>
      <c r="C4526" t="s">
        <v>13515</v>
      </c>
      <c r="D4526" t="s">
        <v>18295</v>
      </c>
      <c r="E4526" t="s">
        <v>18296</v>
      </c>
      <c r="F4526" t="s">
        <v>7</v>
      </c>
      <c r="H4526" t="s">
        <v>13518</v>
      </c>
      <c r="K4526" t="s">
        <v>8174</v>
      </c>
      <c r="L4526" t="s">
        <v>44</v>
      </c>
      <c r="N4526" t="s">
        <v>134</v>
      </c>
      <c r="P4526" t="s">
        <v>47</v>
      </c>
      <c r="Q4526">
        <v>2017</v>
      </c>
      <c r="T4526" t="s">
        <v>36</v>
      </c>
      <c r="U4526" t="s">
        <v>365</v>
      </c>
      <c r="V4526" t="s">
        <v>18297</v>
      </c>
    </row>
    <row r="4527" spans="2:22" x14ac:dyDescent="0.35">
      <c r="B4527">
        <v>4679</v>
      </c>
      <c r="C4527" t="s">
        <v>15244</v>
      </c>
      <c r="D4527" t="s">
        <v>18298</v>
      </c>
      <c r="E4527" t="s">
        <v>18299</v>
      </c>
      <c r="F4527" t="s">
        <v>7</v>
      </c>
      <c r="H4527" t="s">
        <v>15247</v>
      </c>
      <c r="K4527" t="s">
        <v>265</v>
      </c>
      <c r="L4527" t="s">
        <v>543</v>
      </c>
      <c r="M4527" t="s">
        <v>551</v>
      </c>
      <c r="N4527" t="s">
        <v>532</v>
      </c>
      <c r="P4527" t="s">
        <v>47</v>
      </c>
      <c r="Q4527">
        <v>2005</v>
      </c>
      <c r="U4527" t="s">
        <v>37</v>
      </c>
      <c r="V4527" t="s">
        <v>18300</v>
      </c>
    </row>
    <row r="4528" spans="2:22" x14ac:dyDescent="0.35">
      <c r="B4528">
        <v>4680</v>
      </c>
      <c r="C4528" t="s">
        <v>14028</v>
      </c>
      <c r="D4528" t="s">
        <v>18301</v>
      </c>
      <c r="E4528" t="s">
        <v>18302</v>
      </c>
      <c r="F4528" t="s">
        <v>7</v>
      </c>
      <c r="H4528" t="s">
        <v>14031</v>
      </c>
      <c r="K4528" t="s">
        <v>123</v>
      </c>
      <c r="L4528" t="s">
        <v>44</v>
      </c>
      <c r="M4528" t="s">
        <v>18303</v>
      </c>
      <c r="N4528" t="s">
        <v>134</v>
      </c>
      <c r="P4528" t="s">
        <v>47</v>
      </c>
      <c r="Q4528">
        <v>2006</v>
      </c>
      <c r="U4528" t="s">
        <v>37</v>
      </c>
      <c r="V4528" t="s">
        <v>18304</v>
      </c>
    </row>
    <row r="4529" spans="2:22" x14ac:dyDescent="0.35">
      <c r="B4529">
        <v>4681</v>
      </c>
      <c r="C4529" t="s">
        <v>13380</v>
      </c>
      <c r="D4529" t="s">
        <v>18305</v>
      </c>
      <c r="E4529" t="s">
        <v>18306</v>
      </c>
      <c r="F4529" t="s">
        <v>7</v>
      </c>
      <c r="H4529" t="s">
        <v>13383</v>
      </c>
      <c r="K4529" t="s">
        <v>265</v>
      </c>
      <c r="L4529" t="s">
        <v>44</v>
      </c>
      <c r="M4529" t="s">
        <v>551</v>
      </c>
      <c r="N4529" t="s">
        <v>36</v>
      </c>
      <c r="P4529" t="s">
        <v>47</v>
      </c>
      <c r="Q4529">
        <v>2002</v>
      </c>
      <c r="U4529" t="s">
        <v>37</v>
      </c>
      <c r="V4529" t="s">
        <v>18307</v>
      </c>
    </row>
    <row r="4530" spans="2:22" x14ac:dyDescent="0.35">
      <c r="B4530">
        <v>4682</v>
      </c>
      <c r="C4530" t="s">
        <v>13176</v>
      </c>
      <c r="D4530" t="s">
        <v>18308</v>
      </c>
      <c r="E4530" t="s">
        <v>18309</v>
      </c>
      <c r="F4530" t="s">
        <v>1625</v>
      </c>
      <c r="H4530" t="s">
        <v>13179</v>
      </c>
      <c r="I4530" t="s">
        <v>13612</v>
      </c>
      <c r="K4530" t="s">
        <v>640</v>
      </c>
      <c r="L4530" t="s">
        <v>61</v>
      </c>
      <c r="M4530" t="s">
        <v>18310</v>
      </c>
      <c r="N4530" t="s">
        <v>63</v>
      </c>
      <c r="P4530" t="s">
        <v>47</v>
      </c>
      <c r="Q4530">
        <v>2008</v>
      </c>
      <c r="T4530" t="s">
        <v>36</v>
      </c>
      <c r="U4530" t="s">
        <v>37</v>
      </c>
      <c r="V4530" t="s">
        <v>18311</v>
      </c>
    </row>
    <row r="4531" spans="2:22" x14ac:dyDescent="0.35">
      <c r="B4531">
        <v>4683</v>
      </c>
      <c r="C4531" t="s">
        <v>13196</v>
      </c>
      <c r="D4531" t="s">
        <v>18312</v>
      </c>
      <c r="E4531" t="s">
        <v>18313</v>
      </c>
      <c r="F4531" t="s">
        <v>7</v>
      </c>
      <c r="H4531" t="s">
        <v>13199</v>
      </c>
      <c r="K4531" t="s">
        <v>3806</v>
      </c>
      <c r="L4531" t="s">
        <v>32</v>
      </c>
      <c r="N4531" t="s">
        <v>34</v>
      </c>
      <c r="P4531" t="s">
        <v>47</v>
      </c>
      <c r="Q4531">
        <v>2013</v>
      </c>
      <c r="U4531" t="s">
        <v>37</v>
      </c>
      <c r="V4531" t="s">
        <v>18314</v>
      </c>
    </row>
    <row r="4532" spans="2:22" x14ac:dyDescent="0.35">
      <c r="B4532">
        <v>4684</v>
      </c>
      <c r="C4532" t="s">
        <v>13196</v>
      </c>
      <c r="D4532" t="s">
        <v>18315</v>
      </c>
      <c r="E4532" t="s">
        <v>18316</v>
      </c>
      <c r="F4532" t="s">
        <v>7</v>
      </c>
      <c r="H4532" t="s">
        <v>13199</v>
      </c>
      <c r="K4532" t="s">
        <v>5302</v>
      </c>
      <c r="L4532" t="s">
        <v>32</v>
      </c>
      <c r="N4532" t="s">
        <v>34</v>
      </c>
      <c r="P4532" t="s">
        <v>47</v>
      </c>
      <c r="Q4532">
        <v>2006</v>
      </c>
      <c r="U4532" t="s">
        <v>37</v>
      </c>
      <c r="V4532" t="s">
        <v>18317</v>
      </c>
    </row>
    <row r="4533" spans="2:22" x14ac:dyDescent="0.35">
      <c r="B4533">
        <v>4685</v>
      </c>
      <c r="C4533" t="s">
        <v>13189</v>
      </c>
      <c r="D4533" t="s">
        <v>18318</v>
      </c>
      <c r="E4533" t="s">
        <v>18319</v>
      </c>
      <c r="F4533" t="s">
        <v>7</v>
      </c>
      <c r="H4533" t="s">
        <v>13192</v>
      </c>
      <c r="K4533" t="s">
        <v>1663</v>
      </c>
      <c r="L4533" t="s">
        <v>96</v>
      </c>
      <c r="M4533" t="s">
        <v>18320</v>
      </c>
      <c r="N4533" t="s">
        <v>63</v>
      </c>
      <c r="P4533" t="s">
        <v>54</v>
      </c>
      <c r="Q4533">
        <v>2015</v>
      </c>
      <c r="T4533" t="s">
        <v>36</v>
      </c>
      <c r="U4533" t="s">
        <v>37</v>
      </c>
      <c r="V4533" t="s">
        <v>18321</v>
      </c>
    </row>
    <row r="4534" spans="2:22" x14ac:dyDescent="0.35">
      <c r="B4534">
        <v>4686</v>
      </c>
      <c r="C4534" t="s">
        <v>13210</v>
      </c>
      <c r="D4534" t="s">
        <v>18322</v>
      </c>
      <c r="E4534" t="s">
        <v>18323</v>
      </c>
      <c r="F4534" t="s">
        <v>7</v>
      </c>
      <c r="H4534" t="s">
        <v>13213</v>
      </c>
      <c r="K4534" t="s">
        <v>74</v>
      </c>
      <c r="L4534" t="s">
        <v>202</v>
      </c>
      <c r="M4534" t="s">
        <v>18324</v>
      </c>
      <c r="N4534" t="s">
        <v>53</v>
      </c>
      <c r="P4534" t="s">
        <v>47</v>
      </c>
      <c r="Q4534">
        <v>2018</v>
      </c>
      <c r="T4534" t="s">
        <v>36</v>
      </c>
      <c r="U4534" t="s">
        <v>37</v>
      </c>
      <c r="V4534" t="s">
        <v>18325</v>
      </c>
    </row>
    <row r="4535" spans="2:22" x14ac:dyDescent="0.35">
      <c r="B4535">
        <v>4687</v>
      </c>
      <c r="C4535" t="s">
        <v>13317</v>
      </c>
      <c r="D4535" t="s">
        <v>18326</v>
      </c>
      <c r="E4535" t="s">
        <v>18327</v>
      </c>
      <c r="F4535" t="s">
        <v>7</v>
      </c>
      <c r="H4535" t="s">
        <v>13320</v>
      </c>
      <c r="K4535" t="s">
        <v>74</v>
      </c>
      <c r="L4535" t="s">
        <v>202</v>
      </c>
      <c r="M4535" t="s">
        <v>18328</v>
      </c>
      <c r="N4535" t="s">
        <v>473</v>
      </c>
      <c r="P4535" t="s">
        <v>54</v>
      </c>
      <c r="Q4535">
        <v>2013</v>
      </c>
      <c r="T4535" t="s">
        <v>36</v>
      </c>
      <c r="U4535" t="s">
        <v>37</v>
      </c>
      <c r="V4535" t="s">
        <v>18329</v>
      </c>
    </row>
    <row r="4536" spans="2:22" x14ac:dyDescent="0.35">
      <c r="B4536">
        <v>4688</v>
      </c>
      <c r="C4536" t="s">
        <v>13210</v>
      </c>
      <c r="D4536" t="s">
        <v>18330</v>
      </c>
      <c r="E4536" t="s">
        <v>18331</v>
      </c>
      <c r="F4536" t="s">
        <v>7</v>
      </c>
      <c r="H4536" t="s">
        <v>13213</v>
      </c>
      <c r="K4536" t="s">
        <v>74</v>
      </c>
      <c r="L4536" t="s">
        <v>202</v>
      </c>
      <c r="M4536" t="s">
        <v>18332</v>
      </c>
      <c r="N4536" t="s">
        <v>473</v>
      </c>
      <c r="P4536" t="s">
        <v>54</v>
      </c>
      <c r="Q4536">
        <v>2015</v>
      </c>
      <c r="T4536" t="s">
        <v>36</v>
      </c>
      <c r="U4536" t="s">
        <v>37</v>
      </c>
      <c r="V4536" t="s">
        <v>18333</v>
      </c>
    </row>
    <row r="4537" spans="2:22" x14ac:dyDescent="0.35">
      <c r="B4537">
        <v>4689</v>
      </c>
      <c r="C4537" t="s">
        <v>13210</v>
      </c>
      <c r="D4537" t="s">
        <v>18334</v>
      </c>
      <c r="E4537" t="s">
        <v>18335</v>
      </c>
      <c r="F4537" t="s">
        <v>7</v>
      </c>
      <c r="H4537" t="s">
        <v>13213</v>
      </c>
      <c r="K4537" t="s">
        <v>748</v>
      </c>
      <c r="L4537" t="s">
        <v>294</v>
      </c>
      <c r="M4537" t="s">
        <v>18336</v>
      </c>
      <c r="N4537" t="s">
        <v>675</v>
      </c>
      <c r="P4537" t="s">
        <v>54</v>
      </c>
      <c r="Q4537">
        <v>2013</v>
      </c>
      <c r="T4537" t="s">
        <v>36</v>
      </c>
      <c r="U4537" t="s">
        <v>37</v>
      </c>
      <c r="V4537" t="s">
        <v>18337</v>
      </c>
    </row>
    <row r="4538" spans="2:22" x14ac:dyDescent="0.35">
      <c r="B4538">
        <v>4690</v>
      </c>
      <c r="C4538" t="s">
        <v>13210</v>
      </c>
      <c r="D4538" t="s">
        <v>18338</v>
      </c>
      <c r="E4538" t="s">
        <v>18339</v>
      </c>
      <c r="F4538" t="s">
        <v>7</v>
      </c>
      <c r="H4538" t="s">
        <v>13213</v>
      </c>
      <c r="K4538" t="s">
        <v>74</v>
      </c>
      <c r="L4538" t="s">
        <v>294</v>
      </c>
      <c r="M4538" t="s">
        <v>18340</v>
      </c>
      <c r="N4538" t="s">
        <v>675</v>
      </c>
      <c r="P4538" t="s">
        <v>54</v>
      </c>
      <c r="Q4538">
        <v>2013</v>
      </c>
      <c r="T4538" t="s">
        <v>36</v>
      </c>
      <c r="U4538" t="s">
        <v>37</v>
      </c>
      <c r="V4538" t="s">
        <v>18341</v>
      </c>
    </row>
    <row r="4539" spans="2:22" x14ac:dyDescent="0.35">
      <c r="B4539">
        <v>4691</v>
      </c>
      <c r="C4539" t="s">
        <v>13210</v>
      </c>
      <c r="D4539" t="s">
        <v>18342</v>
      </c>
      <c r="E4539" t="s">
        <v>18343</v>
      </c>
      <c r="F4539" t="s">
        <v>7</v>
      </c>
      <c r="H4539" t="s">
        <v>13213</v>
      </c>
      <c r="K4539" t="s">
        <v>18344</v>
      </c>
      <c r="L4539" t="s">
        <v>427</v>
      </c>
      <c r="M4539" t="s">
        <v>18345</v>
      </c>
      <c r="N4539" t="s">
        <v>53</v>
      </c>
      <c r="P4539" t="s">
        <v>54</v>
      </c>
      <c r="Q4539">
        <v>2013</v>
      </c>
      <c r="T4539" t="s">
        <v>36</v>
      </c>
      <c r="U4539" t="s">
        <v>37</v>
      </c>
      <c r="V4539" t="s">
        <v>18346</v>
      </c>
    </row>
    <row r="4540" spans="2:22" x14ac:dyDescent="0.35">
      <c r="B4540">
        <v>4692</v>
      </c>
      <c r="C4540" t="s">
        <v>13210</v>
      </c>
      <c r="D4540" t="s">
        <v>18347</v>
      </c>
      <c r="E4540" t="s">
        <v>18348</v>
      </c>
      <c r="F4540" t="s">
        <v>7</v>
      </c>
      <c r="H4540" t="s">
        <v>13213</v>
      </c>
      <c r="K4540" t="s">
        <v>74</v>
      </c>
      <c r="L4540" t="s">
        <v>2109</v>
      </c>
      <c r="M4540" t="s">
        <v>18349</v>
      </c>
      <c r="N4540" t="s">
        <v>532</v>
      </c>
      <c r="P4540" t="s">
        <v>54</v>
      </c>
      <c r="Q4540">
        <v>2014</v>
      </c>
      <c r="T4540" t="s">
        <v>36</v>
      </c>
      <c r="U4540" t="s">
        <v>37</v>
      </c>
      <c r="V4540" t="s">
        <v>18350</v>
      </c>
    </row>
    <row r="4541" spans="2:22" x14ac:dyDescent="0.35">
      <c r="B4541">
        <v>4693</v>
      </c>
      <c r="C4541" t="s">
        <v>13210</v>
      </c>
      <c r="D4541" t="s">
        <v>18351</v>
      </c>
      <c r="E4541" t="s">
        <v>18352</v>
      </c>
      <c r="F4541" t="s">
        <v>273</v>
      </c>
      <c r="H4541" t="s">
        <v>13213</v>
      </c>
      <c r="I4541" t="s">
        <v>13725</v>
      </c>
      <c r="K4541" t="s">
        <v>2835</v>
      </c>
      <c r="L4541" t="s">
        <v>61</v>
      </c>
      <c r="M4541" t="s">
        <v>18353</v>
      </c>
      <c r="N4541" t="s">
        <v>63</v>
      </c>
      <c r="P4541" t="s">
        <v>47</v>
      </c>
      <c r="Q4541">
        <v>2016</v>
      </c>
      <c r="T4541" t="s">
        <v>36</v>
      </c>
      <c r="U4541" t="s">
        <v>37</v>
      </c>
      <c r="V4541" t="s">
        <v>18354</v>
      </c>
    </row>
    <row r="4542" spans="2:22" x14ac:dyDescent="0.35">
      <c r="B4542">
        <v>4694</v>
      </c>
      <c r="C4542" t="s">
        <v>13210</v>
      </c>
      <c r="D4542" t="s">
        <v>18355</v>
      </c>
      <c r="E4542" t="s">
        <v>18356</v>
      </c>
      <c r="F4542" t="s">
        <v>7</v>
      </c>
      <c r="H4542" t="s">
        <v>13213</v>
      </c>
      <c r="K4542" t="s">
        <v>74</v>
      </c>
      <c r="L4542" t="s">
        <v>1922</v>
      </c>
      <c r="M4542" t="s">
        <v>18357</v>
      </c>
      <c r="N4542" t="s">
        <v>63</v>
      </c>
      <c r="P4542" t="s">
        <v>54</v>
      </c>
      <c r="Q4542">
        <v>2012</v>
      </c>
      <c r="T4542" t="s">
        <v>36</v>
      </c>
      <c r="U4542" t="s">
        <v>37</v>
      </c>
      <c r="V4542" t="s">
        <v>18358</v>
      </c>
    </row>
    <row r="4543" spans="2:22" x14ac:dyDescent="0.35">
      <c r="B4543">
        <v>4695</v>
      </c>
      <c r="C4543" t="s">
        <v>13210</v>
      </c>
      <c r="D4543" t="s">
        <v>18359</v>
      </c>
      <c r="E4543" t="s">
        <v>18360</v>
      </c>
      <c r="F4543" t="s">
        <v>7</v>
      </c>
      <c r="H4543" t="s">
        <v>13213</v>
      </c>
      <c r="K4543" t="s">
        <v>74</v>
      </c>
      <c r="L4543" t="s">
        <v>294</v>
      </c>
      <c r="M4543" t="s">
        <v>18361</v>
      </c>
      <c r="N4543" t="s">
        <v>532</v>
      </c>
      <c r="P4543" t="s">
        <v>54</v>
      </c>
      <c r="Q4543">
        <v>1997</v>
      </c>
      <c r="T4543" t="s">
        <v>36</v>
      </c>
      <c r="U4543" t="s">
        <v>37</v>
      </c>
      <c r="V4543" t="s">
        <v>18362</v>
      </c>
    </row>
    <row r="4544" spans="2:22" x14ac:dyDescent="0.35">
      <c r="B4544">
        <v>4696</v>
      </c>
      <c r="C4544" t="s">
        <v>14013</v>
      </c>
      <c r="D4544" t="s">
        <v>18363</v>
      </c>
      <c r="E4544" t="s">
        <v>18364</v>
      </c>
      <c r="F4544" t="s">
        <v>7</v>
      </c>
      <c r="H4544" t="s">
        <v>14016</v>
      </c>
      <c r="K4544" t="s">
        <v>1467</v>
      </c>
      <c r="L4544" t="s">
        <v>18365</v>
      </c>
      <c r="M4544" t="s">
        <v>18366</v>
      </c>
      <c r="N4544" t="s">
        <v>34</v>
      </c>
      <c r="P4544" t="s">
        <v>47</v>
      </c>
      <c r="Q4544">
        <v>2005</v>
      </c>
      <c r="T4544" t="s">
        <v>36</v>
      </c>
      <c r="U4544" t="s">
        <v>37</v>
      </c>
      <c r="V4544" t="s">
        <v>18367</v>
      </c>
    </row>
    <row r="4545" spans="2:27" x14ac:dyDescent="0.35">
      <c r="B4545">
        <v>4697</v>
      </c>
      <c r="C4545" t="s">
        <v>14013</v>
      </c>
      <c r="D4545" t="s">
        <v>18368</v>
      </c>
      <c r="E4545" t="s">
        <v>18369</v>
      </c>
      <c r="F4545" t="s">
        <v>7</v>
      </c>
      <c r="H4545" t="s">
        <v>14016</v>
      </c>
      <c r="K4545" t="s">
        <v>2173</v>
      </c>
      <c r="L4545" t="s">
        <v>1435</v>
      </c>
      <c r="M4545" t="s">
        <v>18370</v>
      </c>
      <c r="N4545" t="s">
        <v>34</v>
      </c>
      <c r="P4545" t="s">
        <v>47</v>
      </c>
      <c r="Q4545">
        <v>2007</v>
      </c>
      <c r="T4545" t="s">
        <v>36</v>
      </c>
      <c r="U4545" t="s">
        <v>37</v>
      </c>
      <c r="V4545" t="s">
        <v>18371</v>
      </c>
    </row>
    <row r="4546" spans="2:27" x14ac:dyDescent="0.35">
      <c r="B4546">
        <v>4698</v>
      </c>
      <c r="C4546" t="s">
        <v>13439</v>
      </c>
      <c r="D4546" t="s">
        <v>18372</v>
      </c>
      <c r="E4546" t="s">
        <v>18373</v>
      </c>
      <c r="F4546" t="s">
        <v>7</v>
      </c>
      <c r="H4546" t="s">
        <v>13442</v>
      </c>
      <c r="K4546" t="s">
        <v>18374</v>
      </c>
      <c r="L4546" t="s">
        <v>32</v>
      </c>
      <c r="M4546" t="s">
        <v>18375</v>
      </c>
      <c r="N4546" t="s">
        <v>18376</v>
      </c>
      <c r="P4546" t="s">
        <v>47</v>
      </c>
      <c r="Q4546">
        <v>2014</v>
      </c>
      <c r="S4546">
        <f>2025</f>
        <v>2025</v>
      </c>
      <c r="T4546" t="s">
        <v>36</v>
      </c>
      <c r="U4546" t="s">
        <v>10595</v>
      </c>
      <c r="V4546" t="s">
        <v>18377</v>
      </c>
      <c r="W4546" t="s">
        <v>18378</v>
      </c>
      <c r="X4546" t="s">
        <v>18379</v>
      </c>
      <c r="Y4546" t="s">
        <v>18380</v>
      </c>
      <c r="Z4546" t="s">
        <v>18381</v>
      </c>
      <c r="AA4546" t="s">
        <v>1294</v>
      </c>
    </row>
    <row r="4547" spans="2:27" x14ac:dyDescent="0.35">
      <c r="B4547">
        <v>4699</v>
      </c>
      <c r="C4547" t="s">
        <v>13439</v>
      </c>
      <c r="D4547" t="s">
        <v>18382</v>
      </c>
      <c r="E4547" t="s">
        <v>18383</v>
      </c>
      <c r="F4547" t="s">
        <v>7</v>
      </c>
      <c r="H4547" t="s">
        <v>13442</v>
      </c>
      <c r="K4547" t="s">
        <v>454</v>
      </c>
      <c r="L4547" t="s">
        <v>44</v>
      </c>
      <c r="N4547" t="s">
        <v>134</v>
      </c>
      <c r="P4547" t="s">
        <v>35</v>
      </c>
      <c r="Q4547">
        <v>1983</v>
      </c>
      <c r="U4547" t="s">
        <v>37</v>
      </c>
      <c r="V4547" t="s">
        <v>14955</v>
      </c>
    </row>
    <row r="4548" spans="2:27" x14ac:dyDescent="0.35">
      <c r="B4548">
        <v>4700</v>
      </c>
      <c r="C4548" t="s">
        <v>13439</v>
      </c>
      <c r="D4548" t="s">
        <v>18384</v>
      </c>
      <c r="E4548" t="s">
        <v>18385</v>
      </c>
      <c r="F4548" t="s">
        <v>7</v>
      </c>
      <c r="H4548" t="s">
        <v>13442</v>
      </c>
      <c r="K4548" t="s">
        <v>1473</v>
      </c>
      <c r="L4548" t="s">
        <v>32</v>
      </c>
      <c r="M4548" t="s">
        <v>18386</v>
      </c>
      <c r="N4548" t="s">
        <v>34</v>
      </c>
      <c r="P4548" t="s">
        <v>47</v>
      </c>
      <c r="Q4548">
        <v>2015</v>
      </c>
      <c r="U4548" t="s">
        <v>37</v>
      </c>
      <c r="V4548" t="s">
        <v>18387</v>
      </c>
    </row>
    <row r="4549" spans="2:27" x14ac:dyDescent="0.35">
      <c r="B4549">
        <v>4701</v>
      </c>
      <c r="C4549" t="s">
        <v>15863</v>
      </c>
      <c r="D4549" t="s">
        <v>18388</v>
      </c>
      <c r="E4549" t="s">
        <v>13829</v>
      </c>
      <c r="F4549" t="s">
        <v>7</v>
      </c>
      <c r="H4549" t="s">
        <v>15865</v>
      </c>
      <c r="K4549" t="s">
        <v>18389</v>
      </c>
      <c r="L4549" t="s">
        <v>44</v>
      </c>
      <c r="M4549" t="s">
        <v>18390</v>
      </c>
      <c r="N4549" t="s">
        <v>134</v>
      </c>
      <c r="P4549" t="s">
        <v>54</v>
      </c>
      <c r="Q4549">
        <v>2015</v>
      </c>
      <c r="S4549">
        <f>2020</f>
        <v>2020</v>
      </c>
      <c r="T4549" t="s">
        <v>36</v>
      </c>
      <c r="U4549" t="s">
        <v>365</v>
      </c>
      <c r="V4549" t="s">
        <v>18391</v>
      </c>
    </row>
    <row r="4550" spans="2:27" x14ac:dyDescent="0.35">
      <c r="B4550">
        <v>4702</v>
      </c>
      <c r="C4550" t="s">
        <v>17975</v>
      </c>
      <c r="D4550" t="s">
        <v>18392</v>
      </c>
      <c r="E4550" t="s">
        <v>18393</v>
      </c>
      <c r="F4550" t="s">
        <v>7</v>
      </c>
      <c r="H4550" t="s">
        <v>17977</v>
      </c>
      <c r="K4550" t="s">
        <v>13167</v>
      </c>
      <c r="L4550" t="s">
        <v>8091</v>
      </c>
      <c r="M4550" t="s">
        <v>18394</v>
      </c>
      <c r="N4550" t="s">
        <v>34</v>
      </c>
      <c r="P4550" t="s">
        <v>47</v>
      </c>
      <c r="Q4550">
        <v>2015</v>
      </c>
      <c r="S4550">
        <f>2050</f>
        <v>2050</v>
      </c>
      <c r="T4550" t="s">
        <v>36</v>
      </c>
      <c r="U4550" t="s">
        <v>10595</v>
      </c>
      <c r="V4550" t="s">
        <v>18395</v>
      </c>
      <c r="W4550" t="s">
        <v>18396</v>
      </c>
      <c r="X4550" t="s">
        <v>395</v>
      </c>
      <c r="Y4550">
        <v>15</v>
      </c>
      <c r="AA4550">
        <v>2030</v>
      </c>
    </row>
    <row r="4551" spans="2:27" x14ac:dyDescent="0.35">
      <c r="B4551">
        <v>4703</v>
      </c>
      <c r="C4551" t="s">
        <v>13176</v>
      </c>
      <c r="D4551" t="s">
        <v>18397</v>
      </c>
      <c r="E4551" t="s">
        <v>18398</v>
      </c>
      <c r="F4551" t="s">
        <v>7</v>
      </c>
      <c r="H4551" t="s">
        <v>13179</v>
      </c>
      <c r="K4551" t="s">
        <v>201</v>
      </c>
      <c r="L4551" t="s">
        <v>258</v>
      </c>
      <c r="M4551" t="s">
        <v>18399</v>
      </c>
      <c r="N4551" t="s">
        <v>63</v>
      </c>
      <c r="P4551" t="s">
        <v>47</v>
      </c>
      <c r="Q4551">
        <v>2016</v>
      </c>
      <c r="T4551" t="s">
        <v>36</v>
      </c>
      <c r="U4551" t="s">
        <v>37</v>
      </c>
      <c r="V4551" t="s">
        <v>18400</v>
      </c>
    </row>
    <row r="4552" spans="2:27" x14ac:dyDescent="0.35">
      <c r="B4552">
        <v>4704</v>
      </c>
      <c r="C4552" t="s">
        <v>13189</v>
      </c>
      <c r="D4552" t="s">
        <v>18401</v>
      </c>
      <c r="E4552" t="s">
        <v>18402</v>
      </c>
      <c r="F4552" t="s">
        <v>7</v>
      </c>
      <c r="H4552" t="s">
        <v>13192</v>
      </c>
      <c r="K4552" t="s">
        <v>18403</v>
      </c>
      <c r="L4552" t="s">
        <v>1220</v>
      </c>
      <c r="N4552" t="s">
        <v>53</v>
      </c>
      <c r="P4552" t="s">
        <v>47</v>
      </c>
      <c r="Q4552">
        <v>2010</v>
      </c>
      <c r="T4552" t="s">
        <v>36</v>
      </c>
      <c r="U4552" t="s">
        <v>37</v>
      </c>
      <c r="V4552" t="s">
        <v>18404</v>
      </c>
    </row>
    <row r="4553" spans="2:27" x14ac:dyDescent="0.35">
      <c r="B4553">
        <v>4705</v>
      </c>
      <c r="C4553" t="s">
        <v>13528</v>
      </c>
      <c r="D4553" t="s">
        <v>18405</v>
      </c>
      <c r="E4553" t="s">
        <v>18406</v>
      </c>
      <c r="F4553" t="s">
        <v>7</v>
      </c>
      <c r="H4553" t="s">
        <v>13531</v>
      </c>
      <c r="K4553" t="s">
        <v>987</v>
      </c>
      <c r="L4553" t="s">
        <v>96</v>
      </c>
      <c r="M4553" t="s">
        <v>18407</v>
      </c>
      <c r="N4553" t="s">
        <v>63</v>
      </c>
      <c r="P4553" t="s">
        <v>47</v>
      </c>
      <c r="Q4553">
        <v>2013</v>
      </c>
      <c r="T4553" t="s">
        <v>36</v>
      </c>
      <c r="U4553" t="s">
        <v>37</v>
      </c>
      <c r="V4553" t="s">
        <v>18408</v>
      </c>
    </row>
    <row r="4554" spans="2:27" x14ac:dyDescent="0.35">
      <c r="B4554">
        <v>4706</v>
      </c>
      <c r="C4554" t="s">
        <v>13416</v>
      </c>
      <c r="D4554" t="s">
        <v>18409</v>
      </c>
      <c r="E4554" t="s">
        <v>18410</v>
      </c>
      <c r="F4554" t="s">
        <v>7</v>
      </c>
      <c r="H4554" t="s">
        <v>13419</v>
      </c>
      <c r="K4554" t="s">
        <v>265</v>
      </c>
      <c r="L4554" t="s">
        <v>44</v>
      </c>
      <c r="M4554" t="s">
        <v>551</v>
      </c>
      <c r="N4554" t="s">
        <v>36</v>
      </c>
      <c r="P4554" t="s">
        <v>47</v>
      </c>
      <c r="Q4554">
        <v>2010</v>
      </c>
      <c r="U4554" t="s">
        <v>37</v>
      </c>
      <c r="V4554" t="s">
        <v>18411</v>
      </c>
    </row>
    <row r="4555" spans="2:27" x14ac:dyDescent="0.35">
      <c r="B4555">
        <v>4707</v>
      </c>
      <c r="C4555" t="s">
        <v>13416</v>
      </c>
      <c r="D4555" t="s">
        <v>18412</v>
      </c>
      <c r="E4555" t="s">
        <v>18413</v>
      </c>
      <c r="F4555" t="s">
        <v>7</v>
      </c>
      <c r="H4555" t="s">
        <v>13419</v>
      </c>
      <c r="K4555" t="s">
        <v>265</v>
      </c>
      <c r="L4555" t="s">
        <v>187</v>
      </c>
      <c r="M4555" t="s">
        <v>1252</v>
      </c>
      <c r="N4555" t="s">
        <v>532</v>
      </c>
      <c r="P4555" t="s">
        <v>47</v>
      </c>
      <c r="Q4555">
        <v>2010</v>
      </c>
      <c r="U4555" t="s">
        <v>37</v>
      </c>
      <c r="V4555" t="s">
        <v>18414</v>
      </c>
    </row>
    <row r="4556" spans="2:27" x14ac:dyDescent="0.35">
      <c r="B4556">
        <v>4708</v>
      </c>
      <c r="C4556" t="s">
        <v>13416</v>
      </c>
      <c r="D4556" t="s">
        <v>18415</v>
      </c>
      <c r="E4556" t="s">
        <v>18416</v>
      </c>
      <c r="F4556" t="s">
        <v>7</v>
      </c>
      <c r="H4556" t="s">
        <v>13419</v>
      </c>
      <c r="K4556" t="s">
        <v>265</v>
      </c>
      <c r="L4556" t="s">
        <v>44</v>
      </c>
      <c r="M4556" t="s">
        <v>551</v>
      </c>
      <c r="N4556" t="s">
        <v>36</v>
      </c>
      <c r="P4556" t="s">
        <v>47</v>
      </c>
      <c r="Q4556">
        <v>2009</v>
      </c>
      <c r="U4556" t="s">
        <v>1521</v>
      </c>
      <c r="V4556" t="s">
        <v>18417</v>
      </c>
    </row>
    <row r="4557" spans="2:27" x14ac:dyDescent="0.35">
      <c r="B4557">
        <v>4709</v>
      </c>
      <c r="C4557" t="s">
        <v>13210</v>
      </c>
      <c r="D4557" t="s">
        <v>18418</v>
      </c>
      <c r="E4557" t="s">
        <v>18419</v>
      </c>
      <c r="F4557" t="s">
        <v>7</v>
      </c>
      <c r="H4557" t="s">
        <v>13213</v>
      </c>
      <c r="K4557" t="s">
        <v>74</v>
      </c>
      <c r="L4557" t="s">
        <v>182</v>
      </c>
      <c r="M4557" t="s">
        <v>18420</v>
      </c>
      <c r="N4557" t="s">
        <v>53</v>
      </c>
      <c r="P4557" t="s">
        <v>47</v>
      </c>
      <c r="Q4557">
        <v>2018</v>
      </c>
      <c r="T4557" t="s">
        <v>36</v>
      </c>
      <c r="U4557" t="s">
        <v>37</v>
      </c>
      <c r="V4557" t="s">
        <v>18421</v>
      </c>
    </row>
    <row r="4558" spans="2:27" x14ac:dyDescent="0.35">
      <c r="B4558">
        <v>4710</v>
      </c>
      <c r="C4558" t="s">
        <v>13210</v>
      </c>
      <c r="D4558" t="s">
        <v>18422</v>
      </c>
      <c r="E4558" t="s">
        <v>18423</v>
      </c>
      <c r="F4558" t="s">
        <v>273</v>
      </c>
      <c r="H4558" t="s">
        <v>13213</v>
      </c>
      <c r="I4558" t="s">
        <v>13725</v>
      </c>
      <c r="K4558" t="s">
        <v>123</v>
      </c>
      <c r="L4558" t="s">
        <v>44</v>
      </c>
      <c r="M4558" t="s">
        <v>18424</v>
      </c>
      <c r="N4558" t="s">
        <v>473</v>
      </c>
      <c r="P4558" t="s">
        <v>47</v>
      </c>
      <c r="Q4558">
        <v>2012</v>
      </c>
      <c r="T4558" t="s">
        <v>36</v>
      </c>
      <c r="U4558" t="s">
        <v>37</v>
      </c>
      <c r="V4558" t="s">
        <v>18425</v>
      </c>
    </row>
    <row r="4559" spans="2:27" x14ac:dyDescent="0.35">
      <c r="B4559">
        <v>4711</v>
      </c>
      <c r="C4559" t="s">
        <v>13210</v>
      </c>
      <c r="D4559" t="s">
        <v>18426</v>
      </c>
      <c r="E4559" t="s">
        <v>18427</v>
      </c>
      <c r="F4559" t="s">
        <v>7</v>
      </c>
      <c r="H4559" t="s">
        <v>13213</v>
      </c>
      <c r="K4559" t="s">
        <v>74</v>
      </c>
      <c r="L4559" t="s">
        <v>1435</v>
      </c>
      <c r="M4559" t="s">
        <v>18428</v>
      </c>
      <c r="N4559" t="s">
        <v>459</v>
      </c>
      <c r="P4559" t="s">
        <v>54</v>
      </c>
      <c r="Q4559">
        <v>1998</v>
      </c>
      <c r="T4559" t="s">
        <v>36</v>
      </c>
      <c r="U4559" t="s">
        <v>37</v>
      </c>
      <c r="V4559" t="s">
        <v>18429</v>
      </c>
    </row>
    <row r="4560" spans="2:27" x14ac:dyDescent="0.35">
      <c r="B4560">
        <v>4712</v>
      </c>
      <c r="C4560" t="s">
        <v>13210</v>
      </c>
      <c r="D4560" t="s">
        <v>18430</v>
      </c>
      <c r="E4560" t="s">
        <v>18431</v>
      </c>
      <c r="F4560" t="s">
        <v>7</v>
      </c>
      <c r="H4560" t="s">
        <v>13213</v>
      </c>
      <c r="K4560" t="s">
        <v>18432</v>
      </c>
      <c r="L4560" t="s">
        <v>75</v>
      </c>
      <c r="M4560" t="s">
        <v>18433</v>
      </c>
      <c r="N4560" t="s">
        <v>53</v>
      </c>
      <c r="P4560" t="s">
        <v>47</v>
      </c>
      <c r="Q4560">
        <v>2008</v>
      </c>
      <c r="T4560" t="s">
        <v>36</v>
      </c>
      <c r="U4560" t="s">
        <v>37</v>
      </c>
      <c r="V4560" t="s">
        <v>18434</v>
      </c>
    </row>
    <row r="4561" spans="2:22" x14ac:dyDescent="0.35">
      <c r="B4561">
        <v>4713</v>
      </c>
      <c r="C4561" t="s">
        <v>13189</v>
      </c>
      <c r="D4561" t="s">
        <v>18435</v>
      </c>
      <c r="E4561" t="s">
        <v>18436</v>
      </c>
      <c r="F4561" t="s">
        <v>7</v>
      </c>
      <c r="H4561" t="s">
        <v>13192</v>
      </c>
      <c r="K4561" t="s">
        <v>265</v>
      </c>
      <c r="L4561" t="s">
        <v>187</v>
      </c>
      <c r="M4561" t="s">
        <v>551</v>
      </c>
      <c r="N4561" t="s">
        <v>532</v>
      </c>
      <c r="P4561" t="s">
        <v>47</v>
      </c>
      <c r="Q4561">
        <v>2009</v>
      </c>
      <c r="U4561" t="s">
        <v>2552</v>
      </c>
      <c r="V4561" t="s">
        <v>18437</v>
      </c>
    </row>
    <row r="4562" spans="2:22" x14ac:dyDescent="0.35">
      <c r="B4562">
        <v>4714</v>
      </c>
      <c r="C4562" t="s">
        <v>13176</v>
      </c>
      <c r="D4562" t="s">
        <v>18438</v>
      </c>
      <c r="E4562" t="s">
        <v>18439</v>
      </c>
      <c r="F4562" t="s">
        <v>7</v>
      </c>
      <c r="H4562" t="s">
        <v>13179</v>
      </c>
      <c r="K4562" t="s">
        <v>123</v>
      </c>
      <c r="L4562" t="s">
        <v>75</v>
      </c>
      <c r="M4562" t="s">
        <v>551</v>
      </c>
      <c r="N4562" t="s">
        <v>473</v>
      </c>
      <c r="P4562" t="s">
        <v>47</v>
      </c>
      <c r="Q4562">
        <v>2008</v>
      </c>
      <c r="T4562" t="s">
        <v>36</v>
      </c>
      <c r="U4562" t="s">
        <v>37</v>
      </c>
      <c r="V4562" t="s">
        <v>18440</v>
      </c>
    </row>
    <row r="4563" spans="2:22" x14ac:dyDescent="0.35">
      <c r="B4563">
        <v>4715</v>
      </c>
      <c r="C4563" t="s">
        <v>13745</v>
      </c>
      <c r="D4563" t="s">
        <v>18441</v>
      </c>
      <c r="E4563" t="s">
        <v>18442</v>
      </c>
      <c r="F4563" t="s">
        <v>7</v>
      </c>
      <c r="H4563" t="s">
        <v>13748</v>
      </c>
      <c r="K4563" t="s">
        <v>7292</v>
      </c>
      <c r="L4563" t="s">
        <v>75</v>
      </c>
      <c r="M4563" t="s">
        <v>1252</v>
      </c>
      <c r="N4563" t="s">
        <v>53</v>
      </c>
      <c r="P4563" t="s">
        <v>35</v>
      </c>
      <c r="Q4563">
        <v>1970</v>
      </c>
      <c r="U4563" t="s">
        <v>37</v>
      </c>
      <c r="V4563" t="s">
        <v>18443</v>
      </c>
    </row>
    <row r="4564" spans="2:22" x14ac:dyDescent="0.35">
      <c r="B4564">
        <v>4716</v>
      </c>
      <c r="C4564" t="s">
        <v>13210</v>
      </c>
      <c r="D4564" t="s">
        <v>18444</v>
      </c>
      <c r="E4564" t="s">
        <v>18445</v>
      </c>
      <c r="F4564" t="s">
        <v>7</v>
      </c>
      <c r="H4564" t="s">
        <v>13213</v>
      </c>
      <c r="K4564" t="s">
        <v>132</v>
      </c>
      <c r="L4564" t="s">
        <v>32</v>
      </c>
      <c r="M4564" t="s">
        <v>18446</v>
      </c>
      <c r="N4564" t="s">
        <v>34</v>
      </c>
      <c r="P4564" t="s">
        <v>54</v>
      </c>
      <c r="Q4564">
        <v>2002</v>
      </c>
      <c r="T4564" t="s">
        <v>36</v>
      </c>
      <c r="U4564" t="s">
        <v>37</v>
      </c>
      <c r="V4564" t="s">
        <v>18447</v>
      </c>
    </row>
    <row r="4565" spans="2:22" ht="29" x14ac:dyDescent="0.35">
      <c r="B4565">
        <v>4717</v>
      </c>
      <c r="C4565" t="s">
        <v>13453</v>
      </c>
      <c r="D4565" s="1" t="s">
        <v>18448</v>
      </c>
      <c r="E4565" t="s">
        <v>18449</v>
      </c>
      <c r="F4565" t="s">
        <v>7</v>
      </c>
      <c r="H4565" t="s">
        <v>13456</v>
      </c>
      <c r="K4565" t="s">
        <v>12638</v>
      </c>
      <c r="L4565" t="s">
        <v>96</v>
      </c>
      <c r="M4565" t="s">
        <v>18450</v>
      </c>
      <c r="N4565" t="s">
        <v>63</v>
      </c>
      <c r="P4565" t="s">
        <v>47</v>
      </c>
      <c r="Q4565">
        <v>2008</v>
      </c>
      <c r="T4565" t="s">
        <v>36</v>
      </c>
      <c r="U4565" t="s">
        <v>37</v>
      </c>
      <c r="V4565" t="s">
        <v>18451</v>
      </c>
    </row>
    <row r="4566" spans="2:22" x14ac:dyDescent="0.35">
      <c r="B4566">
        <v>4718</v>
      </c>
      <c r="C4566" t="s">
        <v>13439</v>
      </c>
      <c r="D4566" t="s">
        <v>18452</v>
      </c>
      <c r="E4566" t="s">
        <v>18453</v>
      </c>
      <c r="F4566" t="s">
        <v>7</v>
      </c>
      <c r="H4566" t="s">
        <v>13442</v>
      </c>
      <c r="K4566" t="s">
        <v>7052</v>
      </c>
      <c r="L4566" t="s">
        <v>1404</v>
      </c>
      <c r="M4566" t="s">
        <v>18454</v>
      </c>
      <c r="N4566" t="s">
        <v>34</v>
      </c>
      <c r="P4566" t="s">
        <v>47</v>
      </c>
      <c r="Q4566">
        <v>2008</v>
      </c>
      <c r="U4566" t="s">
        <v>37</v>
      </c>
      <c r="V4566" t="s">
        <v>18455</v>
      </c>
    </row>
    <row r="4567" spans="2:22" x14ac:dyDescent="0.35">
      <c r="B4567">
        <v>4719</v>
      </c>
      <c r="C4567" t="s">
        <v>14034</v>
      </c>
      <c r="D4567" t="s">
        <v>18456</v>
      </c>
      <c r="E4567" t="s">
        <v>18457</v>
      </c>
      <c r="F4567" t="s">
        <v>7</v>
      </c>
      <c r="H4567" t="s">
        <v>14037</v>
      </c>
      <c r="K4567" t="s">
        <v>265</v>
      </c>
      <c r="L4567" t="s">
        <v>32</v>
      </c>
      <c r="M4567" t="s">
        <v>1252</v>
      </c>
      <c r="N4567" t="s">
        <v>34</v>
      </c>
      <c r="P4567" t="s">
        <v>47</v>
      </c>
      <c r="Q4567">
        <v>2009</v>
      </c>
      <c r="U4567" t="s">
        <v>37</v>
      </c>
      <c r="V4567" t="s">
        <v>18458</v>
      </c>
    </row>
    <row r="4568" spans="2:22" ht="29" x14ac:dyDescent="0.35">
      <c r="B4568">
        <v>4720</v>
      </c>
      <c r="C4568" t="s">
        <v>13453</v>
      </c>
      <c r="D4568" s="1" t="s">
        <v>18459</v>
      </c>
      <c r="E4568" t="s">
        <v>18460</v>
      </c>
      <c r="F4568" t="s">
        <v>7</v>
      </c>
      <c r="H4568" t="s">
        <v>13456</v>
      </c>
      <c r="K4568" t="s">
        <v>18461</v>
      </c>
      <c r="L4568" t="s">
        <v>96</v>
      </c>
      <c r="M4568" t="s">
        <v>18462</v>
      </c>
      <c r="N4568" t="s">
        <v>63</v>
      </c>
      <c r="P4568" t="s">
        <v>47</v>
      </c>
      <c r="Q4568">
        <v>2004</v>
      </c>
      <c r="T4568" t="s">
        <v>36</v>
      </c>
      <c r="U4568" t="s">
        <v>37</v>
      </c>
      <c r="V4568" t="s">
        <v>18463</v>
      </c>
    </row>
    <row r="4569" spans="2:22" x14ac:dyDescent="0.35">
      <c r="B4569">
        <v>4721</v>
      </c>
      <c r="C4569" t="s">
        <v>13453</v>
      </c>
      <c r="D4569" s="1" t="s">
        <v>18464</v>
      </c>
      <c r="E4569" t="s">
        <v>18465</v>
      </c>
      <c r="F4569" t="s">
        <v>7</v>
      </c>
      <c r="H4569" t="s">
        <v>13456</v>
      </c>
      <c r="K4569" t="s">
        <v>12638</v>
      </c>
      <c r="L4569" t="s">
        <v>96</v>
      </c>
      <c r="M4569" t="s">
        <v>18466</v>
      </c>
      <c r="N4569" t="s">
        <v>63</v>
      </c>
      <c r="P4569" t="s">
        <v>54</v>
      </c>
      <c r="Q4569">
        <v>2001</v>
      </c>
      <c r="T4569" t="s">
        <v>36</v>
      </c>
      <c r="U4569" t="s">
        <v>37</v>
      </c>
      <c r="V4569" t="s">
        <v>18467</v>
      </c>
    </row>
    <row r="4570" spans="2:22" x14ac:dyDescent="0.35">
      <c r="B4570">
        <v>4722</v>
      </c>
      <c r="C4570" t="s">
        <v>13305</v>
      </c>
      <c r="D4570" t="s">
        <v>18468</v>
      </c>
      <c r="E4570" t="s">
        <v>18469</v>
      </c>
      <c r="F4570" t="s">
        <v>7</v>
      </c>
      <c r="H4570" t="s">
        <v>13308</v>
      </c>
      <c r="K4570" t="s">
        <v>8174</v>
      </c>
      <c r="L4570" t="s">
        <v>44</v>
      </c>
      <c r="M4570" t="s">
        <v>18470</v>
      </c>
      <c r="N4570" t="s">
        <v>14552</v>
      </c>
      <c r="P4570" t="s">
        <v>54</v>
      </c>
      <c r="Q4570">
        <v>2003</v>
      </c>
      <c r="T4570" t="s">
        <v>36</v>
      </c>
      <c r="U4570" t="s">
        <v>37</v>
      </c>
      <c r="V4570" t="s">
        <v>18471</v>
      </c>
    </row>
    <row r="4571" spans="2:22" x14ac:dyDescent="0.35">
      <c r="B4571">
        <v>4723</v>
      </c>
      <c r="C4571" t="s">
        <v>13305</v>
      </c>
      <c r="D4571" t="s">
        <v>18472</v>
      </c>
      <c r="E4571" t="s">
        <v>18473</v>
      </c>
      <c r="F4571" t="s">
        <v>7</v>
      </c>
      <c r="H4571" t="s">
        <v>13308</v>
      </c>
      <c r="K4571" t="s">
        <v>265</v>
      </c>
      <c r="L4571" t="s">
        <v>44</v>
      </c>
      <c r="M4571" t="s">
        <v>1252</v>
      </c>
      <c r="N4571" t="s">
        <v>36</v>
      </c>
      <c r="P4571" t="s">
        <v>47</v>
      </c>
      <c r="Q4571">
        <v>2013</v>
      </c>
      <c r="U4571" t="s">
        <v>1521</v>
      </c>
      <c r="V4571" t="s">
        <v>18474</v>
      </c>
    </row>
    <row r="4572" spans="2:22" x14ac:dyDescent="0.35">
      <c r="B4572">
        <v>4724</v>
      </c>
      <c r="C4572" t="s">
        <v>13156</v>
      </c>
      <c r="D4572" t="s">
        <v>18475</v>
      </c>
      <c r="E4572" t="s">
        <v>18476</v>
      </c>
      <c r="F4572" t="s">
        <v>7</v>
      </c>
      <c r="H4572" t="s">
        <v>13159</v>
      </c>
      <c r="K4572" t="s">
        <v>7251</v>
      </c>
      <c r="L4572" t="s">
        <v>32</v>
      </c>
      <c r="M4572" t="s">
        <v>18477</v>
      </c>
      <c r="N4572" t="s">
        <v>34</v>
      </c>
      <c r="P4572" t="s">
        <v>47</v>
      </c>
      <c r="Q4572">
        <v>2015</v>
      </c>
      <c r="R4572">
        <v>2015</v>
      </c>
      <c r="U4572" t="s">
        <v>37</v>
      </c>
      <c r="V4572" t="s">
        <v>18478</v>
      </c>
    </row>
    <row r="4573" spans="2:22" x14ac:dyDescent="0.35">
      <c r="B4573">
        <v>4725</v>
      </c>
      <c r="C4573" t="s">
        <v>13163</v>
      </c>
      <c r="D4573" t="s">
        <v>18479</v>
      </c>
      <c r="E4573" t="s">
        <v>18480</v>
      </c>
      <c r="F4573" t="s">
        <v>7</v>
      </c>
      <c r="H4573" t="s">
        <v>13166</v>
      </c>
      <c r="K4573" t="s">
        <v>265</v>
      </c>
      <c r="L4573" t="s">
        <v>44</v>
      </c>
      <c r="M4573" t="s">
        <v>1252</v>
      </c>
      <c r="N4573" t="s">
        <v>36</v>
      </c>
      <c r="P4573" t="s">
        <v>54</v>
      </c>
      <c r="Q4573">
        <v>2014</v>
      </c>
      <c r="S4573">
        <v>2020</v>
      </c>
      <c r="U4573" t="s">
        <v>37</v>
      </c>
      <c r="V4573" t="s">
        <v>18481</v>
      </c>
    </row>
    <row r="4574" spans="2:22" x14ac:dyDescent="0.35">
      <c r="B4574">
        <v>4726</v>
      </c>
      <c r="C4574" t="s">
        <v>13163</v>
      </c>
      <c r="D4574" t="s">
        <v>18482</v>
      </c>
      <c r="E4574" t="s">
        <v>18483</v>
      </c>
      <c r="F4574" t="s">
        <v>7</v>
      </c>
      <c r="H4574" t="s">
        <v>13166</v>
      </c>
      <c r="K4574" t="s">
        <v>699</v>
      </c>
      <c r="L4574" t="s">
        <v>44</v>
      </c>
      <c r="M4574" t="s">
        <v>1252</v>
      </c>
      <c r="N4574" t="s">
        <v>36</v>
      </c>
      <c r="P4574" t="s">
        <v>47</v>
      </c>
      <c r="Q4574">
        <v>2012</v>
      </c>
      <c r="U4574" t="s">
        <v>37</v>
      </c>
      <c r="V4574" t="s">
        <v>18484</v>
      </c>
    </row>
    <row r="4575" spans="2:22" x14ac:dyDescent="0.35">
      <c r="B4575">
        <v>4727</v>
      </c>
      <c r="C4575" t="s">
        <v>13163</v>
      </c>
      <c r="D4575" t="s">
        <v>18485</v>
      </c>
      <c r="E4575" t="s">
        <v>18486</v>
      </c>
      <c r="F4575" t="s">
        <v>7</v>
      </c>
      <c r="H4575" t="s">
        <v>13166</v>
      </c>
      <c r="K4575" t="s">
        <v>699</v>
      </c>
      <c r="L4575" t="s">
        <v>44</v>
      </c>
      <c r="M4575" t="s">
        <v>1252</v>
      </c>
      <c r="N4575" t="s">
        <v>2102</v>
      </c>
      <c r="P4575" t="s">
        <v>47</v>
      </c>
      <c r="Q4575">
        <v>2014</v>
      </c>
      <c r="U4575" t="s">
        <v>37</v>
      </c>
      <c r="V4575" t="s">
        <v>18487</v>
      </c>
    </row>
    <row r="4576" spans="2:22" x14ac:dyDescent="0.35">
      <c r="B4576">
        <v>4728</v>
      </c>
      <c r="C4576" t="s">
        <v>13163</v>
      </c>
      <c r="D4576" t="s">
        <v>18488</v>
      </c>
      <c r="E4576" t="s">
        <v>18489</v>
      </c>
      <c r="F4576" t="s">
        <v>7</v>
      </c>
      <c r="H4576" t="s">
        <v>13166</v>
      </c>
      <c r="K4576" t="s">
        <v>265</v>
      </c>
      <c r="L4576" t="s">
        <v>44</v>
      </c>
      <c r="M4576" t="s">
        <v>1252</v>
      </c>
      <c r="N4576" t="s">
        <v>36</v>
      </c>
      <c r="P4576" t="s">
        <v>47</v>
      </c>
      <c r="Q4576">
        <v>2013</v>
      </c>
      <c r="U4576" t="s">
        <v>37</v>
      </c>
      <c r="V4576" t="s">
        <v>18490</v>
      </c>
    </row>
    <row r="4577" spans="2:22" x14ac:dyDescent="0.35">
      <c r="B4577">
        <v>4729</v>
      </c>
      <c r="C4577" t="s">
        <v>13685</v>
      </c>
      <c r="D4577" t="s">
        <v>18491</v>
      </c>
      <c r="E4577" t="s">
        <v>18492</v>
      </c>
      <c r="F4577" t="s">
        <v>7</v>
      </c>
      <c r="H4577" t="s">
        <v>13688</v>
      </c>
      <c r="K4577" t="s">
        <v>699</v>
      </c>
      <c r="L4577" t="s">
        <v>44</v>
      </c>
      <c r="M4577" t="s">
        <v>1252</v>
      </c>
      <c r="N4577" t="s">
        <v>2102</v>
      </c>
      <c r="P4577" t="s">
        <v>47</v>
      </c>
      <c r="Q4577">
        <v>2009</v>
      </c>
      <c r="U4577" t="s">
        <v>37</v>
      </c>
      <c r="V4577" t="s">
        <v>18493</v>
      </c>
    </row>
    <row r="4578" spans="2:22" x14ac:dyDescent="0.35">
      <c r="B4578">
        <v>4730</v>
      </c>
      <c r="C4578" t="s">
        <v>14034</v>
      </c>
      <c r="D4578" t="s">
        <v>18494</v>
      </c>
      <c r="E4578" t="s">
        <v>18495</v>
      </c>
      <c r="F4578" t="s">
        <v>7</v>
      </c>
      <c r="H4578" t="s">
        <v>14037</v>
      </c>
      <c r="K4578" t="s">
        <v>699</v>
      </c>
      <c r="L4578" t="s">
        <v>96</v>
      </c>
      <c r="M4578" t="s">
        <v>1252</v>
      </c>
      <c r="N4578" t="s">
        <v>16567</v>
      </c>
      <c r="P4578" t="s">
        <v>47</v>
      </c>
      <c r="Q4578">
        <v>2011</v>
      </c>
      <c r="U4578" t="s">
        <v>37</v>
      </c>
      <c r="V4578" t="s">
        <v>18496</v>
      </c>
    </row>
    <row r="4579" spans="2:22" x14ac:dyDescent="0.35">
      <c r="B4579">
        <v>4731</v>
      </c>
      <c r="C4579" t="s">
        <v>16009</v>
      </c>
      <c r="D4579" t="s">
        <v>18497</v>
      </c>
      <c r="E4579" t="s">
        <v>18498</v>
      </c>
      <c r="F4579" t="s">
        <v>7</v>
      </c>
      <c r="H4579" t="s">
        <v>16011</v>
      </c>
      <c r="K4579" t="s">
        <v>2234</v>
      </c>
      <c r="L4579" t="s">
        <v>44</v>
      </c>
      <c r="M4579" t="s">
        <v>18499</v>
      </c>
      <c r="N4579" t="s">
        <v>134</v>
      </c>
      <c r="P4579" t="s">
        <v>47</v>
      </c>
      <c r="Q4579">
        <v>2005</v>
      </c>
      <c r="T4579" t="s">
        <v>36</v>
      </c>
      <c r="U4579" t="s">
        <v>676</v>
      </c>
      <c r="V4579" t="s">
        <v>18500</v>
      </c>
    </row>
    <row r="4580" spans="2:22" x14ac:dyDescent="0.35">
      <c r="B4580">
        <v>4732</v>
      </c>
      <c r="C4580" t="s">
        <v>13163</v>
      </c>
      <c r="D4580" t="s">
        <v>18501</v>
      </c>
      <c r="E4580" t="s">
        <v>18502</v>
      </c>
      <c r="F4580" t="s">
        <v>7</v>
      </c>
      <c r="H4580" t="s">
        <v>13166</v>
      </c>
      <c r="K4580" t="s">
        <v>2234</v>
      </c>
      <c r="L4580" t="s">
        <v>44</v>
      </c>
      <c r="M4580" t="s">
        <v>1252</v>
      </c>
      <c r="N4580" t="s">
        <v>134</v>
      </c>
      <c r="P4580" t="s">
        <v>47</v>
      </c>
      <c r="Q4580">
        <v>2012</v>
      </c>
      <c r="T4580" t="s">
        <v>36</v>
      </c>
      <c r="U4580" t="s">
        <v>37</v>
      </c>
      <c r="V4580" t="s">
        <v>18503</v>
      </c>
    </row>
    <row r="4581" spans="2:22" x14ac:dyDescent="0.35">
      <c r="B4581">
        <v>4733</v>
      </c>
      <c r="C4581" t="s">
        <v>13685</v>
      </c>
      <c r="D4581" t="s">
        <v>18504</v>
      </c>
      <c r="E4581" t="s">
        <v>18505</v>
      </c>
      <c r="F4581" t="s">
        <v>7</v>
      </c>
      <c r="H4581" t="s">
        <v>13688</v>
      </c>
      <c r="K4581" t="s">
        <v>699</v>
      </c>
      <c r="L4581" t="s">
        <v>44</v>
      </c>
      <c r="N4581" t="s">
        <v>36</v>
      </c>
      <c r="P4581" t="s">
        <v>47</v>
      </c>
      <c r="Q4581">
        <v>2012</v>
      </c>
      <c r="U4581" t="s">
        <v>37</v>
      </c>
      <c r="V4581" t="s">
        <v>18506</v>
      </c>
    </row>
    <row r="4582" spans="2:22" x14ac:dyDescent="0.35">
      <c r="B4582">
        <v>4734</v>
      </c>
      <c r="C4582" t="s">
        <v>13204</v>
      </c>
      <c r="D4582" t="s">
        <v>18507</v>
      </c>
      <c r="E4582" t="s">
        <v>18508</v>
      </c>
      <c r="F4582" t="s">
        <v>273</v>
      </c>
      <c r="H4582" t="s">
        <v>13207</v>
      </c>
      <c r="I4582" t="s">
        <v>13561</v>
      </c>
      <c r="K4582" t="s">
        <v>74</v>
      </c>
      <c r="L4582" t="s">
        <v>427</v>
      </c>
      <c r="M4582" t="s">
        <v>18509</v>
      </c>
      <c r="N4582" t="s">
        <v>53</v>
      </c>
      <c r="P4582" t="s">
        <v>47</v>
      </c>
      <c r="Q4582">
        <v>2018</v>
      </c>
      <c r="T4582" t="s">
        <v>36</v>
      </c>
      <c r="U4582" t="s">
        <v>37</v>
      </c>
      <c r="V4582" t="s">
        <v>18510</v>
      </c>
    </row>
    <row r="4583" spans="2:22" x14ac:dyDescent="0.35">
      <c r="B4583">
        <v>4735</v>
      </c>
      <c r="C4583" t="s">
        <v>14269</v>
      </c>
      <c r="D4583" t="s">
        <v>18511</v>
      </c>
      <c r="E4583" t="s">
        <v>18512</v>
      </c>
      <c r="F4583" t="s">
        <v>7</v>
      </c>
      <c r="H4583" t="s">
        <v>14272</v>
      </c>
      <c r="K4583" t="s">
        <v>265</v>
      </c>
      <c r="L4583" t="s">
        <v>44</v>
      </c>
      <c r="M4583" t="s">
        <v>1252</v>
      </c>
      <c r="N4583" t="s">
        <v>36</v>
      </c>
      <c r="P4583" t="s">
        <v>54</v>
      </c>
      <c r="Q4583">
        <v>2006</v>
      </c>
      <c r="S4583">
        <v>2015</v>
      </c>
      <c r="U4583" t="s">
        <v>1469</v>
      </c>
      <c r="V4583" t="s">
        <v>18513</v>
      </c>
    </row>
    <row r="4584" spans="2:22" x14ac:dyDescent="0.35">
      <c r="B4584">
        <v>4736</v>
      </c>
      <c r="C4584" t="s">
        <v>13477</v>
      </c>
      <c r="D4584" t="s">
        <v>18514</v>
      </c>
      <c r="E4584" t="s">
        <v>18515</v>
      </c>
      <c r="F4584" t="s">
        <v>7</v>
      </c>
      <c r="H4584" t="s">
        <v>13480</v>
      </c>
      <c r="K4584" t="s">
        <v>80</v>
      </c>
      <c r="L4584" t="s">
        <v>32</v>
      </c>
      <c r="M4584" t="s">
        <v>18516</v>
      </c>
      <c r="N4584" t="s">
        <v>34</v>
      </c>
      <c r="P4584" t="s">
        <v>47</v>
      </c>
      <c r="Q4584">
        <v>2013</v>
      </c>
      <c r="T4584" t="s">
        <v>36</v>
      </c>
      <c r="U4584" t="s">
        <v>37</v>
      </c>
      <c r="V4584" t="s">
        <v>18517</v>
      </c>
    </row>
    <row r="4585" spans="2:22" x14ac:dyDescent="0.35">
      <c r="B4585">
        <v>4737</v>
      </c>
      <c r="C4585" t="s">
        <v>13477</v>
      </c>
      <c r="D4585" t="s">
        <v>18518</v>
      </c>
      <c r="E4585" t="s">
        <v>18519</v>
      </c>
      <c r="F4585" t="s">
        <v>7</v>
      </c>
      <c r="H4585" t="s">
        <v>13480</v>
      </c>
      <c r="K4585" t="s">
        <v>484</v>
      </c>
      <c r="L4585" t="s">
        <v>32</v>
      </c>
      <c r="M4585" t="s">
        <v>18520</v>
      </c>
      <c r="N4585" t="s">
        <v>34</v>
      </c>
      <c r="P4585" t="s">
        <v>47</v>
      </c>
      <c r="Q4585">
        <v>2012</v>
      </c>
      <c r="T4585" t="s">
        <v>36</v>
      </c>
      <c r="U4585" t="s">
        <v>37</v>
      </c>
      <c r="V4585" t="s">
        <v>18521</v>
      </c>
    </row>
    <row r="4586" spans="2:22" x14ac:dyDescent="0.35">
      <c r="B4586">
        <v>4738</v>
      </c>
      <c r="C4586" t="s">
        <v>14263</v>
      </c>
      <c r="D4586" t="s">
        <v>18522</v>
      </c>
      <c r="E4586" t="s">
        <v>18523</v>
      </c>
      <c r="F4586" t="s">
        <v>7</v>
      </c>
      <c r="H4586" t="s">
        <v>14266</v>
      </c>
      <c r="K4586" t="s">
        <v>699</v>
      </c>
      <c r="L4586" t="s">
        <v>44</v>
      </c>
      <c r="M4586" t="s">
        <v>1252</v>
      </c>
      <c r="N4586" t="s">
        <v>2102</v>
      </c>
      <c r="P4586" t="s">
        <v>47</v>
      </c>
      <c r="Q4586">
        <v>2013</v>
      </c>
      <c r="U4586" t="s">
        <v>37</v>
      </c>
      <c r="V4586" t="s">
        <v>18524</v>
      </c>
    </row>
    <row r="4587" spans="2:22" x14ac:dyDescent="0.35">
      <c r="B4587">
        <v>4739</v>
      </c>
      <c r="C4587" t="s">
        <v>14263</v>
      </c>
      <c r="D4587" t="s">
        <v>18525</v>
      </c>
      <c r="E4587" t="s">
        <v>18526</v>
      </c>
      <c r="F4587" t="s">
        <v>7</v>
      </c>
      <c r="H4587" t="s">
        <v>14266</v>
      </c>
      <c r="K4587" t="s">
        <v>699</v>
      </c>
      <c r="L4587" t="s">
        <v>317</v>
      </c>
      <c r="M4587" t="s">
        <v>18527</v>
      </c>
      <c r="N4587" t="s">
        <v>53</v>
      </c>
      <c r="P4587" t="s">
        <v>47</v>
      </c>
      <c r="Q4587">
        <v>2014</v>
      </c>
      <c r="T4587" t="s">
        <v>36</v>
      </c>
      <c r="U4587" t="s">
        <v>37</v>
      </c>
      <c r="V4587" t="s">
        <v>18528</v>
      </c>
    </row>
    <row r="4588" spans="2:22" x14ac:dyDescent="0.35">
      <c r="B4588">
        <v>4740</v>
      </c>
      <c r="C4588" t="s">
        <v>13176</v>
      </c>
      <c r="D4588" t="s">
        <v>18529</v>
      </c>
      <c r="E4588" t="s">
        <v>18530</v>
      </c>
      <c r="F4588" t="s">
        <v>7</v>
      </c>
      <c r="H4588" t="s">
        <v>13179</v>
      </c>
      <c r="K4588" t="s">
        <v>9644</v>
      </c>
      <c r="L4588" t="s">
        <v>416</v>
      </c>
      <c r="M4588" t="s">
        <v>551</v>
      </c>
      <c r="N4588" t="s">
        <v>532</v>
      </c>
      <c r="P4588" t="s">
        <v>47</v>
      </c>
      <c r="Q4588">
        <v>1976</v>
      </c>
      <c r="U4588" t="s">
        <v>37</v>
      </c>
      <c r="V4588" t="s">
        <v>18531</v>
      </c>
    </row>
    <row r="4589" spans="2:22" x14ac:dyDescent="0.35">
      <c r="B4589">
        <v>4741</v>
      </c>
      <c r="C4589" t="s">
        <v>13402</v>
      </c>
      <c r="D4589" t="s">
        <v>18532</v>
      </c>
      <c r="E4589" t="s">
        <v>18533</v>
      </c>
      <c r="F4589" t="s">
        <v>7</v>
      </c>
      <c r="H4589" t="s">
        <v>13405</v>
      </c>
      <c r="K4589" t="s">
        <v>18534</v>
      </c>
      <c r="L4589" t="s">
        <v>202</v>
      </c>
      <c r="N4589" t="s">
        <v>459</v>
      </c>
      <c r="P4589" t="s">
        <v>54</v>
      </c>
      <c r="Q4589">
        <v>2011</v>
      </c>
      <c r="R4589">
        <v>2011</v>
      </c>
      <c r="S4589">
        <v>2020</v>
      </c>
      <c r="U4589" t="s">
        <v>37</v>
      </c>
      <c r="V4589" t="s">
        <v>18535</v>
      </c>
    </row>
    <row r="4590" spans="2:22" x14ac:dyDescent="0.35">
      <c r="B4590">
        <v>4742</v>
      </c>
      <c r="C4590" t="s">
        <v>13515</v>
      </c>
      <c r="D4590" t="s">
        <v>18536</v>
      </c>
      <c r="E4590" t="s">
        <v>18537</v>
      </c>
      <c r="F4590" t="s">
        <v>7</v>
      </c>
      <c r="H4590" t="s">
        <v>13518</v>
      </c>
      <c r="K4590" t="s">
        <v>10256</v>
      </c>
      <c r="L4590" t="s">
        <v>18538</v>
      </c>
      <c r="M4590" t="s">
        <v>1252</v>
      </c>
      <c r="N4590" t="s">
        <v>53</v>
      </c>
      <c r="P4590" t="s">
        <v>54</v>
      </c>
      <c r="Q4590">
        <v>2012</v>
      </c>
      <c r="S4590">
        <v>2015</v>
      </c>
      <c r="U4590" t="s">
        <v>676</v>
      </c>
      <c r="V4590" t="s">
        <v>18539</v>
      </c>
    </row>
    <row r="4591" spans="2:22" x14ac:dyDescent="0.35">
      <c r="B4591">
        <v>4743</v>
      </c>
      <c r="C4591" t="s">
        <v>14641</v>
      </c>
      <c r="D4591" t="s">
        <v>18540</v>
      </c>
      <c r="E4591" t="s">
        <v>18541</v>
      </c>
      <c r="F4591" t="s">
        <v>7</v>
      </c>
      <c r="H4591" t="s">
        <v>14644</v>
      </c>
      <c r="K4591" t="s">
        <v>123</v>
      </c>
      <c r="L4591" t="s">
        <v>966</v>
      </c>
      <c r="M4591" t="s">
        <v>18542</v>
      </c>
      <c r="N4591" t="s">
        <v>473</v>
      </c>
      <c r="P4591" t="s">
        <v>54</v>
      </c>
      <c r="Q4591">
        <v>2011</v>
      </c>
      <c r="T4591" t="s">
        <v>36</v>
      </c>
      <c r="U4591" t="s">
        <v>2378</v>
      </c>
      <c r="V4591" t="s">
        <v>18543</v>
      </c>
    </row>
    <row r="4592" spans="2:22" x14ac:dyDescent="0.35">
      <c r="B4592">
        <v>4744</v>
      </c>
      <c r="C4592" t="s">
        <v>13176</v>
      </c>
      <c r="D4592" t="s">
        <v>18544</v>
      </c>
      <c r="E4592" t="s">
        <v>18545</v>
      </c>
      <c r="F4592" t="s">
        <v>7</v>
      </c>
      <c r="H4592" t="s">
        <v>13179</v>
      </c>
      <c r="K4592" t="s">
        <v>4282</v>
      </c>
      <c r="L4592" t="s">
        <v>891</v>
      </c>
      <c r="M4592" t="s">
        <v>18546</v>
      </c>
      <c r="N4592" t="s">
        <v>53</v>
      </c>
      <c r="P4592" t="s">
        <v>54</v>
      </c>
      <c r="Q4592">
        <v>2004</v>
      </c>
      <c r="T4592" t="s">
        <v>36</v>
      </c>
      <c r="U4592" t="s">
        <v>37</v>
      </c>
      <c r="V4592" t="s">
        <v>18547</v>
      </c>
    </row>
    <row r="4593" spans="2:27" x14ac:dyDescent="0.35">
      <c r="B4593">
        <v>4745</v>
      </c>
      <c r="C4593" t="s">
        <v>13216</v>
      </c>
      <c r="D4593" t="s">
        <v>18548</v>
      </c>
      <c r="E4593" t="s">
        <v>18549</v>
      </c>
      <c r="F4593" t="s">
        <v>7</v>
      </c>
      <c r="H4593" t="s">
        <v>13219</v>
      </c>
      <c r="K4593" t="s">
        <v>74</v>
      </c>
      <c r="L4593" t="s">
        <v>16999</v>
      </c>
      <c r="M4593" t="s">
        <v>18550</v>
      </c>
      <c r="N4593" t="s">
        <v>34</v>
      </c>
      <c r="P4593" t="s">
        <v>54</v>
      </c>
      <c r="Q4593">
        <v>2009</v>
      </c>
      <c r="T4593" t="s">
        <v>36</v>
      </c>
      <c r="U4593" t="s">
        <v>37</v>
      </c>
      <c r="V4593" t="s">
        <v>18551</v>
      </c>
    </row>
    <row r="4594" spans="2:27" x14ac:dyDescent="0.35">
      <c r="B4594">
        <v>4746</v>
      </c>
      <c r="C4594" t="s">
        <v>13317</v>
      </c>
      <c r="D4594" t="s">
        <v>18552</v>
      </c>
      <c r="E4594" t="s">
        <v>18553</v>
      </c>
      <c r="F4594" t="s">
        <v>7</v>
      </c>
      <c r="H4594" t="s">
        <v>13320</v>
      </c>
      <c r="K4594" t="s">
        <v>18554</v>
      </c>
      <c r="L4594" t="s">
        <v>416</v>
      </c>
      <c r="M4594" t="s">
        <v>18555</v>
      </c>
      <c r="N4594" t="s">
        <v>53</v>
      </c>
      <c r="P4594" t="s">
        <v>54</v>
      </c>
      <c r="Q4594">
        <v>2005</v>
      </c>
      <c r="S4594">
        <v>2017</v>
      </c>
      <c r="T4594" t="s">
        <v>36</v>
      </c>
      <c r="U4594" t="s">
        <v>37</v>
      </c>
      <c r="V4594" t="s">
        <v>18556</v>
      </c>
    </row>
    <row r="4595" spans="2:27" x14ac:dyDescent="0.35">
      <c r="B4595">
        <v>4747</v>
      </c>
      <c r="C4595" t="s">
        <v>13170</v>
      </c>
      <c r="D4595" t="s">
        <v>18557</v>
      </c>
      <c r="E4595" t="s">
        <v>18558</v>
      </c>
      <c r="F4595" t="s">
        <v>7</v>
      </c>
      <c r="H4595" t="s">
        <v>13173</v>
      </c>
      <c r="K4595" t="s">
        <v>123</v>
      </c>
      <c r="L4595" t="s">
        <v>32</v>
      </c>
      <c r="N4595" t="s">
        <v>34</v>
      </c>
      <c r="P4595" t="s">
        <v>36</v>
      </c>
      <c r="Q4595">
        <v>1997</v>
      </c>
      <c r="U4595" t="s">
        <v>37</v>
      </c>
      <c r="V4595" t="s">
        <v>18559</v>
      </c>
    </row>
    <row r="4596" spans="2:27" x14ac:dyDescent="0.35">
      <c r="B4596">
        <v>4748</v>
      </c>
      <c r="C4596" t="s">
        <v>13421</v>
      </c>
      <c r="D4596" t="s">
        <v>18560</v>
      </c>
      <c r="E4596" t="s">
        <v>18561</v>
      </c>
      <c r="F4596" t="s">
        <v>7</v>
      </c>
      <c r="H4596" t="s">
        <v>13424</v>
      </c>
      <c r="K4596" t="s">
        <v>123</v>
      </c>
      <c r="L4596" t="s">
        <v>202</v>
      </c>
      <c r="M4596" t="s">
        <v>18562</v>
      </c>
      <c r="N4596" t="s">
        <v>53</v>
      </c>
      <c r="P4596" t="s">
        <v>47</v>
      </c>
      <c r="Q4596">
        <v>2009</v>
      </c>
      <c r="T4596" t="s">
        <v>36</v>
      </c>
      <c r="U4596" t="s">
        <v>37</v>
      </c>
      <c r="V4596" t="s">
        <v>18563</v>
      </c>
    </row>
    <row r="4597" spans="2:27" x14ac:dyDescent="0.35">
      <c r="B4597">
        <v>4749</v>
      </c>
      <c r="C4597" t="s">
        <v>13170</v>
      </c>
      <c r="D4597" t="s">
        <v>18564</v>
      </c>
      <c r="E4597" t="s">
        <v>18565</v>
      </c>
      <c r="F4597" t="s">
        <v>7</v>
      </c>
      <c r="H4597" t="s">
        <v>13173</v>
      </c>
      <c r="K4597" t="s">
        <v>5431</v>
      </c>
      <c r="L4597" t="s">
        <v>96</v>
      </c>
      <c r="M4597" t="s">
        <v>18566</v>
      </c>
      <c r="N4597" t="s">
        <v>34</v>
      </c>
      <c r="P4597" t="s">
        <v>47</v>
      </c>
      <c r="Q4597">
        <v>2006</v>
      </c>
      <c r="T4597" t="s">
        <v>36</v>
      </c>
      <c r="U4597" t="s">
        <v>37</v>
      </c>
      <c r="V4597" t="s">
        <v>18567</v>
      </c>
    </row>
    <row r="4598" spans="2:27" x14ac:dyDescent="0.35">
      <c r="B4598">
        <v>4750</v>
      </c>
      <c r="C4598" t="s">
        <v>13380</v>
      </c>
      <c r="D4598" t="s">
        <v>18568</v>
      </c>
      <c r="E4598" t="s">
        <v>18569</v>
      </c>
      <c r="F4598" t="s">
        <v>7</v>
      </c>
      <c r="H4598" t="s">
        <v>13383</v>
      </c>
      <c r="K4598" t="s">
        <v>496</v>
      </c>
      <c r="L4598" t="s">
        <v>32</v>
      </c>
      <c r="M4598" t="s">
        <v>551</v>
      </c>
      <c r="N4598" t="s">
        <v>34</v>
      </c>
      <c r="P4598" t="s">
        <v>47</v>
      </c>
      <c r="Q4598">
        <v>2008</v>
      </c>
      <c r="U4598" t="s">
        <v>37</v>
      </c>
      <c r="V4598" t="s">
        <v>18570</v>
      </c>
    </row>
    <row r="4599" spans="2:27" x14ac:dyDescent="0.35">
      <c r="B4599">
        <v>4751</v>
      </c>
      <c r="C4599" t="s">
        <v>13210</v>
      </c>
      <c r="D4599" t="s">
        <v>18571</v>
      </c>
      <c r="E4599" t="s">
        <v>18572</v>
      </c>
      <c r="F4599" t="s">
        <v>7</v>
      </c>
      <c r="H4599" t="s">
        <v>13213</v>
      </c>
      <c r="K4599" t="s">
        <v>132</v>
      </c>
      <c r="L4599" t="s">
        <v>32</v>
      </c>
      <c r="M4599" t="s">
        <v>18573</v>
      </c>
      <c r="N4599" t="s">
        <v>34</v>
      </c>
      <c r="P4599" t="s">
        <v>54</v>
      </c>
      <c r="Q4599">
        <v>2000</v>
      </c>
      <c r="T4599" t="s">
        <v>36</v>
      </c>
      <c r="U4599" t="s">
        <v>37</v>
      </c>
      <c r="V4599" t="s">
        <v>18574</v>
      </c>
    </row>
    <row r="4600" spans="2:27" x14ac:dyDescent="0.35">
      <c r="B4600">
        <v>4752</v>
      </c>
      <c r="C4600" t="s">
        <v>13189</v>
      </c>
      <c r="D4600" t="s">
        <v>18575</v>
      </c>
      <c r="E4600" t="s">
        <v>18576</v>
      </c>
      <c r="F4600" t="s">
        <v>7</v>
      </c>
      <c r="H4600" t="s">
        <v>13192</v>
      </c>
      <c r="K4600" t="s">
        <v>18577</v>
      </c>
      <c r="L4600" t="s">
        <v>202</v>
      </c>
      <c r="M4600" t="s">
        <v>18578</v>
      </c>
      <c r="N4600" t="s">
        <v>53</v>
      </c>
      <c r="P4600" t="s">
        <v>47</v>
      </c>
      <c r="Q4600">
        <v>2006</v>
      </c>
      <c r="T4600" t="s">
        <v>36</v>
      </c>
      <c r="U4600" t="s">
        <v>37</v>
      </c>
      <c r="V4600" t="s">
        <v>18579</v>
      </c>
    </row>
    <row r="4601" spans="2:27" x14ac:dyDescent="0.35">
      <c r="B4601">
        <v>4753</v>
      </c>
      <c r="C4601" t="s">
        <v>13380</v>
      </c>
      <c r="D4601" t="s">
        <v>18580</v>
      </c>
      <c r="E4601" t="s">
        <v>18581</v>
      </c>
      <c r="F4601" t="s">
        <v>7</v>
      </c>
      <c r="H4601" t="s">
        <v>13383</v>
      </c>
      <c r="K4601" t="s">
        <v>2679</v>
      </c>
      <c r="L4601" t="s">
        <v>44</v>
      </c>
      <c r="M4601" t="s">
        <v>18582</v>
      </c>
      <c r="N4601" t="s">
        <v>34</v>
      </c>
      <c r="P4601" t="s">
        <v>54</v>
      </c>
      <c r="Q4601">
        <v>2008</v>
      </c>
      <c r="S4601">
        <v>2013</v>
      </c>
      <c r="T4601" t="s">
        <v>36</v>
      </c>
      <c r="U4601" t="s">
        <v>37</v>
      </c>
      <c r="V4601" t="s">
        <v>18583</v>
      </c>
      <c r="W4601" t="s">
        <v>7727</v>
      </c>
      <c r="X4601" t="s">
        <v>395</v>
      </c>
      <c r="Y4601">
        <v>5</v>
      </c>
      <c r="AA4601">
        <v>2013</v>
      </c>
    </row>
    <row r="4602" spans="2:27" x14ac:dyDescent="0.35">
      <c r="B4602">
        <v>4754</v>
      </c>
      <c r="C4602" t="s">
        <v>13204</v>
      </c>
      <c r="D4602" t="s">
        <v>18584</v>
      </c>
      <c r="E4602" t="s">
        <v>18585</v>
      </c>
      <c r="F4602" t="s">
        <v>273</v>
      </c>
      <c r="H4602" t="s">
        <v>13207</v>
      </c>
      <c r="I4602" t="s">
        <v>13607</v>
      </c>
      <c r="K4602" t="s">
        <v>503</v>
      </c>
      <c r="L4602" t="s">
        <v>75</v>
      </c>
      <c r="M4602" t="s">
        <v>18586</v>
      </c>
      <c r="N4602" t="s">
        <v>53</v>
      </c>
      <c r="P4602" t="s">
        <v>47</v>
      </c>
      <c r="Q4602">
        <v>2009</v>
      </c>
      <c r="T4602" t="s">
        <v>36</v>
      </c>
      <c r="U4602" t="s">
        <v>37</v>
      </c>
      <c r="V4602" t="s">
        <v>18587</v>
      </c>
    </row>
    <row r="4603" spans="2:27" x14ac:dyDescent="0.35">
      <c r="B4603">
        <v>4755</v>
      </c>
      <c r="C4603" t="s">
        <v>13204</v>
      </c>
      <c r="D4603" t="s">
        <v>18588</v>
      </c>
      <c r="E4603" t="s">
        <v>18589</v>
      </c>
      <c r="F4603" t="s">
        <v>273</v>
      </c>
      <c r="H4603" t="s">
        <v>13207</v>
      </c>
      <c r="I4603" t="s">
        <v>13607</v>
      </c>
      <c r="K4603" t="s">
        <v>18590</v>
      </c>
      <c r="L4603" t="s">
        <v>75</v>
      </c>
      <c r="M4603" t="s">
        <v>18591</v>
      </c>
      <c r="N4603" t="s">
        <v>473</v>
      </c>
      <c r="P4603" t="s">
        <v>54</v>
      </c>
      <c r="Q4603">
        <v>2001</v>
      </c>
      <c r="T4603" t="s">
        <v>36</v>
      </c>
      <c r="U4603" t="s">
        <v>37</v>
      </c>
      <c r="V4603" t="s">
        <v>18592</v>
      </c>
    </row>
    <row r="4604" spans="2:27" ht="29" x14ac:dyDescent="0.35">
      <c r="B4604">
        <v>4756</v>
      </c>
      <c r="C4604" t="s">
        <v>13453</v>
      </c>
      <c r="D4604" s="1" t="s">
        <v>18593</v>
      </c>
      <c r="E4604" t="s">
        <v>18594</v>
      </c>
      <c r="F4604" t="s">
        <v>7</v>
      </c>
      <c r="H4604" t="s">
        <v>13456</v>
      </c>
      <c r="K4604" t="s">
        <v>609</v>
      </c>
      <c r="L4604" t="s">
        <v>317</v>
      </c>
      <c r="M4604" t="s">
        <v>18595</v>
      </c>
      <c r="N4604" t="s">
        <v>53</v>
      </c>
      <c r="P4604" t="s">
        <v>47</v>
      </c>
      <c r="Q4604">
        <v>2017</v>
      </c>
      <c r="T4604" t="s">
        <v>36</v>
      </c>
      <c r="U4604" t="s">
        <v>37</v>
      </c>
      <c r="V4604" t="s">
        <v>18596</v>
      </c>
    </row>
    <row r="4605" spans="2:27" x14ac:dyDescent="0.35">
      <c r="B4605">
        <v>4757</v>
      </c>
      <c r="C4605" t="s">
        <v>13204</v>
      </c>
      <c r="D4605" t="s">
        <v>18597</v>
      </c>
      <c r="E4605" t="s">
        <v>18598</v>
      </c>
      <c r="F4605" t="s">
        <v>7</v>
      </c>
      <c r="H4605" t="s">
        <v>13207</v>
      </c>
      <c r="K4605" t="s">
        <v>640</v>
      </c>
      <c r="L4605" t="s">
        <v>44</v>
      </c>
      <c r="M4605" t="s">
        <v>18599</v>
      </c>
      <c r="N4605" t="s">
        <v>53</v>
      </c>
      <c r="P4605" t="s">
        <v>47</v>
      </c>
      <c r="Q4605">
        <v>2013</v>
      </c>
      <c r="T4605" t="s">
        <v>36</v>
      </c>
      <c r="U4605" t="s">
        <v>37</v>
      </c>
      <c r="V4605" t="s">
        <v>18600</v>
      </c>
    </row>
    <row r="4606" spans="2:27" x14ac:dyDescent="0.35">
      <c r="B4606">
        <v>4758</v>
      </c>
      <c r="C4606" t="s">
        <v>13196</v>
      </c>
      <c r="D4606" t="s">
        <v>18601</v>
      </c>
      <c r="E4606" t="s">
        <v>18602</v>
      </c>
      <c r="F4606" t="s">
        <v>273</v>
      </c>
      <c r="H4606" t="s">
        <v>13199</v>
      </c>
      <c r="K4606" t="s">
        <v>2835</v>
      </c>
      <c r="L4606" t="s">
        <v>2906</v>
      </c>
      <c r="M4606" t="s">
        <v>18603</v>
      </c>
      <c r="N4606" t="s">
        <v>117</v>
      </c>
      <c r="P4606" t="s">
        <v>47</v>
      </c>
      <c r="Q4606">
        <v>2009</v>
      </c>
      <c r="U4606" t="s">
        <v>37</v>
      </c>
      <c r="V4606" t="s">
        <v>18604</v>
      </c>
    </row>
    <row r="4607" spans="2:27" x14ac:dyDescent="0.35">
      <c r="B4607">
        <v>4759</v>
      </c>
      <c r="C4607" t="s">
        <v>13421</v>
      </c>
      <c r="D4607" t="s">
        <v>18605</v>
      </c>
      <c r="E4607" t="s">
        <v>18606</v>
      </c>
      <c r="F4607" t="s">
        <v>7</v>
      </c>
      <c r="H4607" t="s">
        <v>13424</v>
      </c>
      <c r="K4607" t="s">
        <v>74</v>
      </c>
      <c r="L4607" t="s">
        <v>1922</v>
      </c>
      <c r="M4607" t="s">
        <v>18607</v>
      </c>
      <c r="N4607" t="s">
        <v>63</v>
      </c>
      <c r="P4607" t="s">
        <v>47</v>
      </c>
      <c r="Q4607">
        <v>2018</v>
      </c>
      <c r="T4607" t="s">
        <v>36</v>
      </c>
      <c r="U4607" t="s">
        <v>37</v>
      </c>
      <c r="V4607" t="s">
        <v>18608</v>
      </c>
    </row>
    <row r="4608" spans="2:27" x14ac:dyDescent="0.35">
      <c r="B4608">
        <v>4760</v>
      </c>
      <c r="C4608" t="s">
        <v>13189</v>
      </c>
      <c r="D4608" t="s">
        <v>18609</v>
      </c>
      <c r="E4608" t="s">
        <v>18610</v>
      </c>
      <c r="F4608" t="s">
        <v>7</v>
      </c>
      <c r="H4608" t="s">
        <v>13192</v>
      </c>
      <c r="K4608" t="s">
        <v>503</v>
      </c>
      <c r="L4608" t="s">
        <v>258</v>
      </c>
      <c r="N4608" t="s">
        <v>18611</v>
      </c>
      <c r="P4608" t="s">
        <v>47</v>
      </c>
      <c r="Q4608">
        <v>2017</v>
      </c>
      <c r="T4608" t="s">
        <v>36</v>
      </c>
      <c r="U4608" t="s">
        <v>37</v>
      </c>
      <c r="V4608" t="s">
        <v>18612</v>
      </c>
    </row>
    <row r="4609" spans="2:22" x14ac:dyDescent="0.35">
      <c r="B4609">
        <v>4761</v>
      </c>
      <c r="C4609" t="s">
        <v>13204</v>
      </c>
      <c r="D4609" t="s">
        <v>18613</v>
      </c>
      <c r="E4609" t="s">
        <v>18614</v>
      </c>
      <c r="F4609" t="s">
        <v>273</v>
      </c>
      <c r="H4609" t="s">
        <v>13207</v>
      </c>
      <c r="I4609" t="s">
        <v>14047</v>
      </c>
      <c r="K4609" t="s">
        <v>74</v>
      </c>
      <c r="L4609" t="s">
        <v>32</v>
      </c>
      <c r="M4609" t="s">
        <v>18615</v>
      </c>
      <c r="N4609" t="s">
        <v>34</v>
      </c>
      <c r="P4609" t="s">
        <v>54</v>
      </c>
      <c r="Q4609">
        <v>2008</v>
      </c>
      <c r="S4609">
        <v>2018</v>
      </c>
      <c r="T4609" t="s">
        <v>36</v>
      </c>
      <c r="U4609" t="s">
        <v>37</v>
      </c>
      <c r="V4609" t="s">
        <v>18616</v>
      </c>
    </row>
    <row r="4610" spans="2:22" x14ac:dyDescent="0.35">
      <c r="B4610">
        <v>4762</v>
      </c>
      <c r="C4610" t="s">
        <v>13210</v>
      </c>
      <c r="D4610" t="s">
        <v>18617</v>
      </c>
      <c r="E4610" t="s">
        <v>18618</v>
      </c>
      <c r="F4610" t="s">
        <v>273</v>
      </c>
      <c r="H4610" t="s">
        <v>13213</v>
      </c>
      <c r="I4610" t="s">
        <v>18619</v>
      </c>
      <c r="K4610" t="s">
        <v>60</v>
      </c>
      <c r="L4610" t="s">
        <v>61</v>
      </c>
      <c r="M4610" t="s">
        <v>18620</v>
      </c>
      <c r="N4610" t="s">
        <v>63</v>
      </c>
      <c r="P4610" t="s">
        <v>54</v>
      </c>
      <c r="Q4610">
        <v>2015</v>
      </c>
      <c r="T4610" t="s">
        <v>36</v>
      </c>
      <c r="U4610" t="s">
        <v>37</v>
      </c>
      <c r="V4610" t="s">
        <v>18621</v>
      </c>
    </row>
    <row r="4611" spans="2:22" x14ac:dyDescent="0.35">
      <c r="B4611">
        <v>4763</v>
      </c>
      <c r="C4611" t="s">
        <v>13210</v>
      </c>
      <c r="D4611" t="s">
        <v>18622</v>
      </c>
      <c r="E4611" t="s">
        <v>18623</v>
      </c>
      <c r="F4611" t="s">
        <v>7</v>
      </c>
      <c r="H4611" t="s">
        <v>13213</v>
      </c>
      <c r="K4611" t="s">
        <v>1430</v>
      </c>
      <c r="L4611" t="s">
        <v>44</v>
      </c>
      <c r="M4611" t="s">
        <v>18624</v>
      </c>
      <c r="N4611" t="s">
        <v>2061</v>
      </c>
      <c r="P4611" t="s">
        <v>54</v>
      </c>
      <c r="Q4611">
        <v>2000</v>
      </c>
      <c r="T4611" t="s">
        <v>36</v>
      </c>
      <c r="U4611" t="s">
        <v>37</v>
      </c>
      <c r="V4611" t="s">
        <v>18625</v>
      </c>
    </row>
    <row r="4612" spans="2:22" x14ac:dyDescent="0.35">
      <c r="B4612">
        <v>4764</v>
      </c>
      <c r="C4612" t="s">
        <v>13210</v>
      </c>
      <c r="D4612" t="s">
        <v>18626</v>
      </c>
      <c r="E4612" t="s">
        <v>18627</v>
      </c>
      <c r="F4612" t="s">
        <v>7</v>
      </c>
      <c r="H4612" t="s">
        <v>13213</v>
      </c>
      <c r="K4612" t="s">
        <v>517</v>
      </c>
      <c r="L4612" t="s">
        <v>44</v>
      </c>
      <c r="M4612" t="s">
        <v>18628</v>
      </c>
      <c r="N4612" t="s">
        <v>157</v>
      </c>
      <c r="P4612" t="s">
        <v>54</v>
      </c>
      <c r="Q4612">
        <v>1999</v>
      </c>
      <c r="T4612" t="s">
        <v>36</v>
      </c>
      <c r="U4612" t="s">
        <v>37</v>
      </c>
      <c r="V4612" t="s">
        <v>18629</v>
      </c>
    </row>
    <row r="4613" spans="2:22" x14ac:dyDescent="0.35">
      <c r="B4613">
        <v>4765</v>
      </c>
      <c r="C4613" t="s">
        <v>14367</v>
      </c>
      <c r="D4613" t="s">
        <v>18630</v>
      </c>
      <c r="E4613" t="s">
        <v>18631</v>
      </c>
      <c r="F4613" t="s">
        <v>7</v>
      </c>
      <c r="H4613" t="s">
        <v>14370</v>
      </c>
      <c r="K4613" t="s">
        <v>7052</v>
      </c>
      <c r="L4613" t="s">
        <v>891</v>
      </c>
      <c r="N4613" t="s">
        <v>34</v>
      </c>
      <c r="P4613" t="s">
        <v>47</v>
      </c>
      <c r="Q4613">
        <v>2013</v>
      </c>
      <c r="U4613" t="s">
        <v>37</v>
      </c>
      <c r="V4613" t="s">
        <v>18632</v>
      </c>
    </row>
    <row r="4614" spans="2:22" x14ac:dyDescent="0.35">
      <c r="B4614">
        <v>4766</v>
      </c>
      <c r="C4614" t="s">
        <v>14040</v>
      </c>
      <c r="D4614" t="s">
        <v>18633</v>
      </c>
      <c r="E4614" t="s">
        <v>18634</v>
      </c>
      <c r="F4614" t="s">
        <v>7</v>
      </c>
      <c r="H4614" t="s">
        <v>14043</v>
      </c>
      <c r="K4614" t="s">
        <v>87</v>
      </c>
      <c r="L4614" t="s">
        <v>202</v>
      </c>
      <c r="N4614" t="s">
        <v>473</v>
      </c>
      <c r="P4614" t="s">
        <v>47</v>
      </c>
      <c r="Q4614">
        <v>2010</v>
      </c>
      <c r="T4614" t="s">
        <v>36</v>
      </c>
      <c r="U4614" t="s">
        <v>37</v>
      </c>
      <c r="V4614" t="s">
        <v>18635</v>
      </c>
    </row>
    <row r="4615" spans="2:22" x14ac:dyDescent="0.35">
      <c r="B4615">
        <v>4767</v>
      </c>
      <c r="C4615" t="s">
        <v>13196</v>
      </c>
      <c r="D4615" t="s">
        <v>18636</v>
      </c>
      <c r="E4615" t="s">
        <v>18637</v>
      </c>
      <c r="F4615" t="s">
        <v>7</v>
      </c>
      <c r="H4615" t="s">
        <v>13199</v>
      </c>
      <c r="K4615" t="s">
        <v>60</v>
      </c>
      <c r="L4615" t="s">
        <v>75</v>
      </c>
      <c r="M4615" t="s">
        <v>18638</v>
      </c>
      <c r="N4615" t="s">
        <v>532</v>
      </c>
      <c r="P4615" t="s">
        <v>47</v>
      </c>
      <c r="Q4615">
        <v>2008</v>
      </c>
      <c r="T4615" t="s">
        <v>36</v>
      </c>
      <c r="U4615" t="s">
        <v>5637</v>
      </c>
      <c r="V4615" t="s">
        <v>18639</v>
      </c>
    </row>
    <row r="4616" spans="2:22" x14ac:dyDescent="0.35">
      <c r="B4616">
        <v>4768</v>
      </c>
      <c r="C4616" t="s">
        <v>13210</v>
      </c>
      <c r="D4616" t="s">
        <v>18640</v>
      </c>
      <c r="E4616" t="s">
        <v>18641</v>
      </c>
      <c r="F4616" t="s">
        <v>7</v>
      </c>
      <c r="H4616" t="s">
        <v>13213</v>
      </c>
      <c r="K4616" t="s">
        <v>503</v>
      </c>
      <c r="L4616" t="s">
        <v>96</v>
      </c>
      <c r="M4616" t="s">
        <v>18642</v>
      </c>
      <c r="N4616" t="s">
        <v>532</v>
      </c>
      <c r="P4616" t="s">
        <v>47</v>
      </c>
      <c r="Q4616">
        <v>1995</v>
      </c>
      <c r="T4616" t="s">
        <v>36</v>
      </c>
      <c r="U4616" t="s">
        <v>37</v>
      </c>
      <c r="V4616" t="s">
        <v>18643</v>
      </c>
    </row>
    <row r="4617" spans="2:22" x14ac:dyDescent="0.35">
      <c r="B4617">
        <v>4769</v>
      </c>
      <c r="C4617" t="s">
        <v>13745</v>
      </c>
      <c r="D4617" t="s">
        <v>18644</v>
      </c>
      <c r="E4617" t="s">
        <v>18645</v>
      </c>
      <c r="F4617" t="s">
        <v>7</v>
      </c>
      <c r="H4617" t="s">
        <v>13748</v>
      </c>
      <c r="K4617" t="s">
        <v>18646</v>
      </c>
      <c r="L4617" t="s">
        <v>96</v>
      </c>
      <c r="M4617" t="s">
        <v>1252</v>
      </c>
      <c r="N4617" t="s">
        <v>63</v>
      </c>
      <c r="P4617" t="s">
        <v>47</v>
      </c>
      <c r="Q4617">
        <v>2013</v>
      </c>
      <c r="U4617" t="s">
        <v>37</v>
      </c>
      <c r="V4617" t="s">
        <v>18647</v>
      </c>
    </row>
    <row r="4618" spans="2:22" x14ac:dyDescent="0.35">
      <c r="B4618">
        <v>4770</v>
      </c>
      <c r="C4618" t="s">
        <v>13189</v>
      </c>
      <c r="D4618" t="s">
        <v>18648</v>
      </c>
      <c r="E4618" t="s">
        <v>18649</v>
      </c>
      <c r="F4618" t="s">
        <v>7</v>
      </c>
      <c r="H4618" t="s">
        <v>13192</v>
      </c>
      <c r="K4618" t="s">
        <v>503</v>
      </c>
      <c r="L4618" t="s">
        <v>61</v>
      </c>
      <c r="M4618" t="s">
        <v>18650</v>
      </c>
      <c r="N4618" t="s">
        <v>63</v>
      </c>
      <c r="P4618" t="s">
        <v>54</v>
      </c>
      <c r="Q4618">
        <v>2017</v>
      </c>
      <c r="S4618">
        <v>2019</v>
      </c>
      <c r="T4618" t="s">
        <v>36</v>
      </c>
      <c r="U4618" t="s">
        <v>37</v>
      </c>
      <c r="V4618" t="s">
        <v>18651</v>
      </c>
    </row>
    <row r="4619" spans="2:22" x14ac:dyDescent="0.35">
      <c r="B4619">
        <v>4771</v>
      </c>
      <c r="C4619" t="s">
        <v>13210</v>
      </c>
      <c r="D4619" t="s">
        <v>18652</v>
      </c>
      <c r="E4619" t="s">
        <v>18653</v>
      </c>
      <c r="F4619" t="s">
        <v>7</v>
      </c>
      <c r="H4619" t="s">
        <v>13213</v>
      </c>
      <c r="K4619" t="s">
        <v>15122</v>
      </c>
      <c r="L4619" t="s">
        <v>294</v>
      </c>
      <c r="M4619" t="s">
        <v>18654</v>
      </c>
      <c r="N4619" t="s">
        <v>117</v>
      </c>
      <c r="P4619" t="s">
        <v>47</v>
      </c>
      <c r="Q4619">
        <v>2017</v>
      </c>
      <c r="T4619" t="s">
        <v>36</v>
      </c>
      <c r="U4619" t="s">
        <v>37</v>
      </c>
      <c r="V4619" t="s">
        <v>18655</v>
      </c>
    </row>
    <row r="4620" spans="2:22" x14ac:dyDescent="0.35">
      <c r="B4620">
        <v>4772</v>
      </c>
      <c r="C4620" t="s">
        <v>13176</v>
      </c>
      <c r="D4620" t="s">
        <v>18656</v>
      </c>
      <c r="E4620" t="s">
        <v>18657</v>
      </c>
      <c r="F4620" t="s">
        <v>7</v>
      </c>
      <c r="H4620" t="s">
        <v>13179</v>
      </c>
      <c r="K4620" t="s">
        <v>13340</v>
      </c>
      <c r="L4620" t="s">
        <v>96</v>
      </c>
      <c r="M4620" t="s">
        <v>18658</v>
      </c>
      <c r="N4620" t="s">
        <v>117</v>
      </c>
      <c r="P4620" t="s">
        <v>47</v>
      </c>
      <c r="Q4620">
        <v>1990</v>
      </c>
      <c r="T4620" t="s">
        <v>36</v>
      </c>
      <c r="U4620" t="s">
        <v>37</v>
      </c>
      <c r="V4620" t="s">
        <v>18659</v>
      </c>
    </row>
    <row r="4621" spans="2:22" x14ac:dyDescent="0.35">
      <c r="B4621">
        <v>4773</v>
      </c>
      <c r="C4621" t="s">
        <v>14209</v>
      </c>
      <c r="D4621" t="s">
        <v>18660</v>
      </c>
      <c r="E4621" t="s">
        <v>18661</v>
      </c>
      <c r="F4621" t="s">
        <v>7</v>
      </c>
      <c r="H4621" t="s">
        <v>14212</v>
      </c>
      <c r="K4621" t="s">
        <v>123</v>
      </c>
      <c r="L4621" t="s">
        <v>187</v>
      </c>
      <c r="M4621" t="s">
        <v>18662</v>
      </c>
      <c r="N4621" t="s">
        <v>532</v>
      </c>
      <c r="P4621" t="s">
        <v>47</v>
      </c>
      <c r="Q4621">
        <v>2007</v>
      </c>
      <c r="T4621" t="s">
        <v>36</v>
      </c>
      <c r="U4621" t="s">
        <v>2552</v>
      </c>
      <c r="V4621" t="s">
        <v>18663</v>
      </c>
    </row>
    <row r="4622" spans="2:22" x14ac:dyDescent="0.35">
      <c r="B4622">
        <v>4774</v>
      </c>
      <c r="C4622" t="s">
        <v>13210</v>
      </c>
      <c r="D4622" t="s">
        <v>18664</v>
      </c>
      <c r="E4622" t="s">
        <v>18665</v>
      </c>
      <c r="F4622" t="s">
        <v>7</v>
      </c>
      <c r="H4622" t="s">
        <v>13213</v>
      </c>
      <c r="K4622" t="s">
        <v>7096</v>
      </c>
      <c r="L4622" t="s">
        <v>32</v>
      </c>
      <c r="M4622" t="s">
        <v>18666</v>
      </c>
      <c r="N4622" t="s">
        <v>34</v>
      </c>
      <c r="P4622" t="s">
        <v>47</v>
      </c>
      <c r="Q4622">
        <v>2011</v>
      </c>
      <c r="T4622" t="s">
        <v>36</v>
      </c>
      <c r="U4622" t="s">
        <v>37</v>
      </c>
      <c r="V4622" t="s">
        <v>18667</v>
      </c>
    </row>
    <row r="4623" spans="2:22" x14ac:dyDescent="0.35">
      <c r="B4623">
        <v>4775</v>
      </c>
      <c r="C4623" t="s">
        <v>13210</v>
      </c>
      <c r="D4623" t="s">
        <v>18668</v>
      </c>
      <c r="E4623" t="s">
        <v>18669</v>
      </c>
      <c r="F4623" t="s">
        <v>7</v>
      </c>
      <c r="H4623" t="s">
        <v>13213</v>
      </c>
      <c r="K4623" t="s">
        <v>18670</v>
      </c>
      <c r="L4623" t="s">
        <v>18671</v>
      </c>
      <c r="M4623" t="s">
        <v>18672</v>
      </c>
      <c r="N4623" t="s">
        <v>146</v>
      </c>
      <c r="P4623" t="s">
        <v>47</v>
      </c>
      <c r="Q4623">
        <v>2012</v>
      </c>
      <c r="T4623" t="s">
        <v>36</v>
      </c>
      <c r="U4623" t="s">
        <v>37</v>
      </c>
      <c r="V4623" t="s">
        <v>18673</v>
      </c>
    </row>
    <row r="4624" spans="2:22" x14ac:dyDescent="0.35">
      <c r="B4624">
        <v>4776</v>
      </c>
      <c r="C4624" t="s">
        <v>13305</v>
      </c>
      <c r="D4624" t="s">
        <v>18674</v>
      </c>
      <c r="E4624" t="s">
        <v>18675</v>
      </c>
      <c r="F4624" t="s">
        <v>7</v>
      </c>
      <c r="H4624" t="s">
        <v>13308</v>
      </c>
      <c r="K4624" t="s">
        <v>3960</v>
      </c>
      <c r="L4624" t="s">
        <v>44</v>
      </c>
      <c r="M4624" t="s">
        <v>551</v>
      </c>
      <c r="N4624" t="s">
        <v>36</v>
      </c>
      <c r="P4624" t="s">
        <v>47</v>
      </c>
      <c r="Q4624">
        <v>2009</v>
      </c>
      <c r="U4624" t="s">
        <v>37</v>
      </c>
      <c r="V4624" t="s">
        <v>18676</v>
      </c>
    </row>
    <row r="4625" spans="2:27" x14ac:dyDescent="0.35">
      <c r="B4625">
        <v>4777</v>
      </c>
      <c r="C4625" t="s">
        <v>13227</v>
      </c>
      <c r="D4625" t="s">
        <v>18677</v>
      </c>
      <c r="E4625" t="s">
        <v>18678</v>
      </c>
      <c r="F4625" t="s">
        <v>7</v>
      </c>
      <c r="H4625" t="s">
        <v>13230</v>
      </c>
      <c r="K4625" t="s">
        <v>623</v>
      </c>
      <c r="L4625" t="s">
        <v>44</v>
      </c>
      <c r="M4625" t="s">
        <v>1252</v>
      </c>
      <c r="N4625" t="s">
        <v>117</v>
      </c>
      <c r="P4625" t="s">
        <v>47</v>
      </c>
      <c r="Q4625">
        <v>2006</v>
      </c>
      <c r="U4625" t="s">
        <v>37</v>
      </c>
      <c r="V4625" t="s">
        <v>18679</v>
      </c>
    </row>
    <row r="4626" spans="2:27" x14ac:dyDescent="0.35">
      <c r="B4626">
        <v>4778</v>
      </c>
      <c r="C4626" t="s">
        <v>13477</v>
      </c>
      <c r="D4626" t="s">
        <v>18680</v>
      </c>
      <c r="E4626" t="s">
        <v>18681</v>
      </c>
      <c r="F4626" t="s">
        <v>7</v>
      </c>
      <c r="H4626" t="s">
        <v>13480</v>
      </c>
      <c r="K4626" t="s">
        <v>987</v>
      </c>
      <c r="L4626" t="s">
        <v>96</v>
      </c>
      <c r="M4626" t="s">
        <v>18682</v>
      </c>
      <c r="N4626" t="s">
        <v>63</v>
      </c>
      <c r="P4626" t="s">
        <v>47</v>
      </c>
      <c r="Q4626">
        <v>2008</v>
      </c>
      <c r="T4626" t="s">
        <v>36</v>
      </c>
      <c r="U4626" t="s">
        <v>37</v>
      </c>
      <c r="V4626" t="s">
        <v>18683</v>
      </c>
    </row>
    <row r="4627" spans="2:27" x14ac:dyDescent="0.35">
      <c r="B4627">
        <v>4779</v>
      </c>
      <c r="C4627" t="s">
        <v>13204</v>
      </c>
      <c r="D4627" t="s">
        <v>18684</v>
      </c>
      <c r="E4627" t="s">
        <v>18685</v>
      </c>
      <c r="F4627" t="s">
        <v>273</v>
      </c>
      <c r="H4627" t="s">
        <v>13207</v>
      </c>
      <c r="I4627" t="s">
        <v>14047</v>
      </c>
      <c r="K4627" t="s">
        <v>87</v>
      </c>
      <c r="L4627" t="s">
        <v>75</v>
      </c>
      <c r="N4627" t="s">
        <v>53</v>
      </c>
      <c r="P4627" t="s">
        <v>47</v>
      </c>
      <c r="Q4627">
        <v>2013</v>
      </c>
      <c r="T4627" t="s">
        <v>36</v>
      </c>
      <c r="U4627" t="s">
        <v>37</v>
      </c>
      <c r="V4627" t="s">
        <v>18686</v>
      </c>
    </row>
    <row r="4628" spans="2:27" x14ac:dyDescent="0.35">
      <c r="B4628">
        <v>4780</v>
      </c>
      <c r="C4628" t="s">
        <v>13189</v>
      </c>
      <c r="D4628" t="s">
        <v>18687</v>
      </c>
      <c r="E4628" t="s">
        <v>18688</v>
      </c>
      <c r="F4628" t="s">
        <v>7</v>
      </c>
      <c r="H4628" t="s">
        <v>13192</v>
      </c>
      <c r="K4628" t="s">
        <v>18689</v>
      </c>
      <c r="L4628" t="s">
        <v>32</v>
      </c>
      <c r="M4628" t="s">
        <v>18690</v>
      </c>
      <c r="N4628" t="s">
        <v>34</v>
      </c>
      <c r="P4628" t="s">
        <v>47</v>
      </c>
      <c r="Q4628">
        <v>2012</v>
      </c>
      <c r="T4628" t="s">
        <v>36</v>
      </c>
      <c r="U4628" t="s">
        <v>37</v>
      </c>
      <c r="V4628" t="s">
        <v>18691</v>
      </c>
    </row>
    <row r="4629" spans="2:27" x14ac:dyDescent="0.35">
      <c r="B4629">
        <v>4781</v>
      </c>
      <c r="C4629" t="s">
        <v>13317</v>
      </c>
      <c r="D4629" t="s">
        <v>18692</v>
      </c>
      <c r="E4629" t="s">
        <v>18693</v>
      </c>
      <c r="F4629" t="s">
        <v>7</v>
      </c>
      <c r="H4629" t="s">
        <v>13320</v>
      </c>
      <c r="K4629" t="s">
        <v>3178</v>
      </c>
      <c r="L4629" t="s">
        <v>32</v>
      </c>
      <c r="M4629" t="s">
        <v>1252</v>
      </c>
      <c r="N4629" t="s">
        <v>34</v>
      </c>
      <c r="P4629" t="s">
        <v>47</v>
      </c>
      <c r="Q4629">
        <v>2010</v>
      </c>
      <c r="U4629" t="s">
        <v>37</v>
      </c>
      <c r="V4629" t="s">
        <v>18694</v>
      </c>
    </row>
    <row r="4630" spans="2:27" x14ac:dyDescent="0.35">
      <c r="B4630">
        <v>4782</v>
      </c>
      <c r="C4630" t="s">
        <v>13409</v>
      </c>
      <c r="D4630" t="s">
        <v>18695</v>
      </c>
      <c r="E4630" t="s">
        <v>18696</v>
      </c>
      <c r="F4630" t="s">
        <v>7</v>
      </c>
      <c r="H4630" t="s">
        <v>13412</v>
      </c>
      <c r="K4630" t="s">
        <v>16571</v>
      </c>
      <c r="L4630" t="s">
        <v>895</v>
      </c>
      <c r="M4630" t="s">
        <v>1252</v>
      </c>
      <c r="N4630" t="s">
        <v>117</v>
      </c>
      <c r="P4630" t="s">
        <v>47</v>
      </c>
      <c r="Q4630">
        <v>2012</v>
      </c>
      <c r="U4630" t="s">
        <v>37</v>
      </c>
      <c r="V4630" t="s">
        <v>18697</v>
      </c>
    </row>
    <row r="4631" spans="2:27" x14ac:dyDescent="0.35">
      <c r="B4631">
        <v>4783</v>
      </c>
      <c r="C4631" t="s">
        <v>14040</v>
      </c>
      <c r="D4631" t="s">
        <v>18698</v>
      </c>
      <c r="E4631" t="s">
        <v>18699</v>
      </c>
      <c r="F4631" t="s">
        <v>7</v>
      </c>
      <c r="H4631" t="s">
        <v>14043</v>
      </c>
      <c r="K4631" t="s">
        <v>18700</v>
      </c>
      <c r="L4631" t="s">
        <v>317</v>
      </c>
      <c r="N4631" t="s">
        <v>117</v>
      </c>
      <c r="P4631" t="s">
        <v>47</v>
      </c>
      <c r="Q4631">
        <v>2005</v>
      </c>
      <c r="T4631" t="s">
        <v>36</v>
      </c>
      <c r="U4631" t="s">
        <v>676</v>
      </c>
      <c r="V4631" t="s">
        <v>18701</v>
      </c>
    </row>
    <row r="4632" spans="2:27" x14ac:dyDescent="0.35">
      <c r="B4632">
        <v>4784</v>
      </c>
      <c r="C4632" t="s">
        <v>14040</v>
      </c>
      <c r="D4632" t="s">
        <v>18702</v>
      </c>
      <c r="E4632" t="s">
        <v>18703</v>
      </c>
      <c r="F4632" t="s">
        <v>7</v>
      </c>
      <c r="H4632" t="s">
        <v>14043</v>
      </c>
      <c r="K4632" t="s">
        <v>15066</v>
      </c>
      <c r="L4632" t="s">
        <v>586</v>
      </c>
      <c r="N4632" t="s">
        <v>117</v>
      </c>
      <c r="P4632" t="s">
        <v>47</v>
      </c>
      <c r="Q4632">
        <v>2010</v>
      </c>
      <c r="T4632" t="s">
        <v>36</v>
      </c>
      <c r="U4632" t="s">
        <v>37</v>
      </c>
      <c r="V4632" t="s">
        <v>18704</v>
      </c>
    </row>
    <row r="4633" spans="2:27" x14ac:dyDescent="0.35">
      <c r="B4633">
        <v>4785</v>
      </c>
      <c r="C4633" t="s">
        <v>14040</v>
      </c>
      <c r="D4633" t="s">
        <v>18705</v>
      </c>
      <c r="E4633" t="s">
        <v>18706</v>
      </c>
      <c r="F4633" t="s">
        <v>7</v>
      </c>
      <c r="H4633" t="s">
        <v>14043</v>
      </c>
      <c r="K4633" t="s">
        <v>987</v>
      </c>
      <c r="L4633" t="s">
        <v>12446</v>
      </c>
      <c r="N4633" t="s">
        <v>63</v>
      </c>
      <c r="P4633" t="s">
        <v>47</v>
      </c>
      <c r="Q4633">
        <v>2012</v>
      </c>
      <c r="T4633" t="s">
        <v>36</v>
      </c>
      <c r="U4633" t="s">
        <v>37</v>
      </c>
      <c r="V4633" t="s">
        <v>18707</v>
      </c>
    </row>
    <row r="4634" spans="2:27" x14ac:dyDescent="0.35">
      <c r="B4634">
        <v>4786</v>
      </c>
      <c r="C4634" t="s">
        <v>13520</v>
      </c>
      <c r="D4634" t="s">
        <v>18708</v>
      </c>
      <c r="E4634" t="s">
        <v>18709</v>
      </c>
      <c r="F4634" t="s">
        <v>7</v>
      </c>
      <c r="H4634" t="s">
        <v>13523</v>
      </c>
      <c r="K4634" t="s">
        <v>15401</v>
      </c>
      <c r="L4634" t="s">
        <v>1629</v>
      </c>
      <c r="M4634" t="s">
        <v>551</v>
      </c>
      <c r="N4634" t="s">
        <v>53</v>
      </c>
      <c r="P4634" t="s">
        <v>47</v>
      </c>
      <c r="Q4634">
        <v>1994</v>
      </c>
      <c r="U4634" t="s">
        <v>37</v>
      </c>
      <c r="V4634" t="s">
        <v>13524</v>
      </c>
    </row>
    <row r="4635" spans="2:27" x14ac:dyDescent="0.35">
      <c r="B4635">
        <v>4787</v>
      </c>
      <c r="C4635" t="s">
        <v>13176</v>
      </c>
      <c r="D4635" t="s">
        <v>18710</v>
      </c>
      <c r="E4635" t="s">
        <v>18711</v>
      </c>
      <c r="F4635" t="s">
        <v>7</v>
      </c>
      <c r="H4635" t="s">
        <v>13179</v>
      </c>
      <c r="K4635" t="s">
        <v>7292</v>
      </c>
      <c r="L4635" t="s">
        <v>75</v>
      </c>
      <c r="M4635" t="s">
        <v>18712</v>
      </c>
      <c r="N4635" t="s">
        <v>53</v>
      </c>
      <c r="P4635" t="s">
        <v>47</v>
      </c>
      <c r="Q4635">
        <v>2015</v>
      </c>
      <c r="T4635" t="s">
        <v>36</v>
      </c>
      <c r="U4635" t="s">
        <v>37</v>
      </c>
      <c r="V4635" t="s">
        <v>18713</v>
      </c>
    </row>
    <row r="4636" spans="2:27" x14ac:dyDescent="0.35">
      <c r="B4636">
        <v>4788</v>
      </c>
      <c r="C4636" t="s">
        <v>15048</v>
      </c>
      <c r="D4636" t="s">
        <v>18714</v>
      </c>
      <c r="E4636" t="s">
        <v>18715</v>
      </c>
      <c r="F4636" t="s">
        <v>7</v>
      </c>
      <c r="H4636" t="s">
        <v>15051</v>
      </c>
      <c r="K4636" t="s">
        <v>2414</v>
      </c>
      <c r="L4636" t="s">
        <v>32</v>
      </c>
      <c r="M4636" t="s">
        <v>1252</v>
      </c>
      <c r="N4636" t="s">
        <v>34</v>
      </c>
      <c r="P4636" t="s">
        <v>47</v>
      </c>
      <c r="Q4636">
        <v>2014</v>
      </c>
      <c r="U4636" t="s">
        <v>37</v>
      </c>
      <c r="V4636" t="s">
        <v>18716</v>
      </c>
    </row>
    <row r="4637" spans="2:27" x14ac:dyDescent="0.35">
      <c r="B4637">
        <v>4789</v>
      </c>
      <c r="C4637" t="s">
        <v>13409</v>
      </c>
      <c r="D4637" t="s">
        <v>18717</v>
      </c>
      <c r="E4637" t="s">
        <v>18718</v>
      </c>
      <c r="F4637" t="s">
        <v>7</v>
      </c>
      <c r="H4637" t="s">
        <v>13412</v>
      </c>
      <c r="K4637" t="s">
        <v>503</v>
      </c>
      <c r="L4637" t="s">
        <v>416</v>
      </c>
      <c r="M4637" t="s">
        <v>18719</v>
      </c>
      <c r="N4637" t="s">
        <v>53</v>
      </c>
      <c r="P4637" t="s">
        <v>47</v>
      </c>
      <c r="Q4637">
        <v>2009</v>
      </c>
      <c r="T4637" t="s">
        <v>36</v>
      </c>
      <c r="U4637" t="s">
        <v>37</v>
      </c>
      <c r="V4637" t="s">
        <v>18720</v>
      </c>
    </row>
    <row r="4638" spans="2:27" x14ac:dyDescent="0.35">
      <c r="B4638">
        <v>4790</v>
      </c>
      <c r="C4638" t="s">
        <v>15371</v>
      </c>
      <c r="D4638" t="s">
        <v>18721</v>
      </c>
      <c r="E4638" t="s">
        <v>18722</v>
      </c>
      <c r="F4638" t="s">
        <v>7</v>
      </c>
      <c r="H4638" t="s">
        <v>15374</v>
      </c>
      <c r="K4638" t="s">
        <v>2679</v>
      </c>
      <c r="L4638" t="s">
        <v>8091</v>
      </c>
      <c r="M4638" t="s">
        <v>18723</v>
      </c>
      <c r="N4638" t="s">
        <v>34</v>
      </c>
      <c r="P4638" t="s">
        <v>54</v>
      </c>
      <c r="Q4638">
        <v>2012</v>
      </c>
      <c r="S4638">
        <f>2020</f>
        <v>2020</v>
      </c>
      <c r="T4638" t="s">
        <v>36</v>
      </c>
      <c r="U4638" t="s">
        <v>18050</v>
      </c>
      <c r="V4638" t="s">
        <v>18724</v>
      </c>
      <c r="W4638" t="s">
        <v>7727</v>
      </c>
      <c r="X4638" t="s">
        <v>395</v>
      </c>
      <c r="Y4638">
        <v>10</v>
      </c>
      <c r="AA4638">
        <v>2020</v>
      </c>
    </row>
    <row r="4639" spans="2:27" x14ac:dyDescent="0.35">
      <c r="B4639">
        <v>4791</v>
      </c>
      <c r="C4639" t="s">
        <v>13216</v>
      </c>
      <c r="D4639" t="s">
        <v>18725</v>
      </c>
      <c r="E4639" t="s">
        <v>18726</v>
      </c>
      <c r="F4639" t="s">
        <v>7</v>
      </c>
      <c r="H4639" t="s">
        <v>13219</v>
      </c>
      <c r="K4639" t="s">
        <v>16429</v>
      </c>
      <c r="L4639" t="s">
        <v>32</v>
      </c>
      <c r="M4639" t="s">
        <v>551</v>
      </c>
      <c r="N4639" t="s">
        <v>34</v>
      </c>
      <c r="P4639" t="s">
        <v>47</v>
      </c>
      <c r="Q4639">
        <v>2009</v>
      </c>
      <c r="U4639" t="s">
        <v>37</v>
      </c>
      <c r="V4639" t="s">
        <v>18727</v>
      </c>
    </row>
    <row r="4640" spans="2:27" x14ac:dyDescent="0.35">
      <c r="B4640">
        <v>4792</v>
      </c>
      <c r="C4640" t="s">
        <v>13416</v>
      </c>
      <c r="D4640" t="s">
        <v>18728</v>
      </c>
      <c r="E4640" t="s">
        <v>18729</v>
      </c>
      <c r="F4640" t="s">
        <v>7</v>
      </c>
      <c r="H4640" t="s">
        <v>13419</v>
      </c>
      <c r="K4640" t="s">
        <v>265</v>
      </c>
      <c r="L4640" t="s">
        <v>32</v>
      </c>
      <c r="M4640" t="s">
        <v>551</v>
      </c>
      <c r="N4640" t="s">
        <v>34</v>
      </c>
      <c r="P4640" t="s">
        <v>47</v>
      </c>
      <c r="Q4640">
        <v>2008</v>
      </c>
      <c r="U4640" t="s">
        <v>37</v>
      </c>
      <c r="V4640" t="s">
        <v>18730</v>
      </c>
    </row>
    <row r="4641" spans="2:27" x14ac:dyDescent="0.35">
      <c r="B4641">
        <v>4793</v>
      </c>
      <c r="C4641" t="s">
        <v>14943</v>
      </c>
      <c r="D4641" t="s">
        <v>18731</v>
      </c>
      <c r="E4641" t="s">
        <v>18732</v>
      </c>
      <c r="F4641" t="s">
        <v>7</v>
      </c>
      <c r="H4641" t="s">
        <v>14946</v>
      </c>
      <c r="K4641" t="s">
        <v>18733</v>
      </c>
      <c r="L4641" t="s">
        <v>32</v>
      </c>
      <c r="M4641" t="s">
        <v>18734</v>
      </c>
      <c r="N4641" t="s">
        <v>473</v>
      </c>
      <c r="P4641" t="s">
        <v>47</v>
      </c>
      <c r="Q4641">
        <v>2009</v>
      </c>
      <c r="T4641" t="s">
        <v>36</v>
      </c>
      <c r="U4641" t="s">
        <v>37</v>
      </c>
      <c r="V4641" t="s">
        <v>18735</v>
      </c>
    </row>
    <row r="4642" spans="2:27" x14ac:dyDescent="0.35">
      <c r="B4642">
        <v>4794</v>
      </c>
      <c r="C4642" t="s">
        <v>13133</v>
      </c>
      <c r="D4642" t="s">
        <v>18736</v>
      </c>
      <c r="E4642" t="s">
        <v>9706</v>
      </c>
      <c r="F4642" t="s">
        <v>7</v>
      </c>
      <c r="H4642" t="s">
        <v>13136</v>
      </c>
      <c r="K4642" t="s">
        <v>18737</v>
      </c>
      <c r="L4642" t="s">
        <v>32</v>
      </c>
      <c r="M4642" t="s">
        <v>18738</v>
      </c>
      <c r="N4642" t="s">
        <v>34</v>
      </c>
      <c r="P4642" t="s">
        <v>54</v>
      </c>
      <c r="Q4642">
        <v>2011</v>
      </c>
      <c r="S4642">
        <f>2020</f>
        <v>2020</v>
      </c>
      <c r="T4642" t="s">
        <v>36</v>
      </c>
      <c r="U4642" t="s">
        <v>365</v>
      </c>
      <c r="V4642" t="s">
        <v>18739</v>
      </c>
      <c r="W4642" t="s">
        <v>2923</v>
      </c>
      <c r="X4642" t="s">
        <v>8268</v>
      </c>
      <c r="Y4642">
        <v>3000</v>
      </c>
      <c r="AA4642">
        <v>2020</v>
      </c>
    </row>
    <row r="4643" spans="2:27" x14ac:dyDescent="0.35">
      <c r="B4643">
        <v>4795</v>
      </c>
      <c r="C4643" t="s">
        <v>16022</v>
      </c>
      <c r="D4643" t="s">
        <v>18740</v>
      </c>
      <c r="E4643" t="s">
        <v>9706</v>
      </c>
      <c r="F4643" t="s">
        <v>7</v>
      </c>
      <c r="H4643" t="s">
        <v>16024</v>
      </c>
      <c r="K4643" t="s">
        <v>43</v>
      </c>
      <c r="L4643" t="s">
        <v>32</v>
      </c>
      <c r="M4643" t="s">
        <v>18741</v>
      </c>
      <c r="N4643" t="s">
        <v>34</v>
      </c>
      <c r="P4643" t="s">
        <v>47</v>
      </c>
      <c r="Q4643">
        <v>2013</v>
      </c>
      <c r="T4643" t="s">
        <v>36</v>
      </c>
      <c r="U4643" t="s">
        <v>37</v>
      </c>
      <c r="V4643" t="s">
        <v>18742</v>
      </c>
    </row>
    <row r="4644" spans="2:27" x14ac:dyDescent="0.35">
      <c r="B4644">
        <v>4796</v>
      </c>
      <c r="C4644" t="s">
        <v>14573</v>
      </c>
      <c r="D4644" t="s">
        <v>18743</v>
      </c>
      <c r="E4644" t="s">
        <v>9706</v>
      </c>
      <c r="F4644" t="s">
        <v>7</v>
      </c>
      <c r="H4644" t="s">
        <v>14576</v>
      </c>
      <c r="K4644" t="s">
        <v>2679</v>
      </c>
      <c r="L4644" t="s">
        <v>8091</v>
      </c>
      <c r="M4644" t="s">
        <v>18744</v>
      </c>
      <c r="N4644" t="s">
        <v>34</v>
      </c>
      <c r="P4644" t="s">
        <v>47</v>
      </c>
      <c r="Q4644">
        <v>2011</v>
      </c>
      <c r="T4644" t="s">
        <v>36</v>
      </c>
      <c r="U4644" t="s">
        <v>2131</v>
      </c>
      <c r="V4644" t="s">
        <v>18745</v>
      </c>
    </row>
    <row r="4645" spans="2:27" x14ac:dyDescent="0.35">
      <c r="B4645">
        <v>4797</v>
      </c>
      <c r="C4645" t="s">
        <v>13133</v>
      </c>
      <c r="D4645" t="s">
        <v>18746</v>
      </c>
      <c r="E4645" t="s">
        <v>18747</v>
      </c>
      <c r="F4645" t="s">
        <v>7</v>
      </c>
      <c r="H4645" t="s">
        <v>13136</v>
      </c>
      <c r="K4645" t="s">
        <v>7251</v>
      </c>
      <c r="L4645" t="s">
        <v>317</v>
      </c>
      <c r="M4645" t="s">
        <v>18748</v>
      </c>
      <c r="N4645" t="s">
        <v>34</v>
      </c>
      <c r="P4645" t="s">
        <v>47</v>
      </c>
      <c r="Q4645">
        <v>2011</v>
      </c>
      <c r="T4645" t="s">
        <v>36</v>
      </c>
      <c r="U4645" t="s">
        <v>37</v>
      </c>
      <c r="V4645" t="s">
        <v>18749</v>
      </c>
    </row>
    <row r="4646" spans="2:27" x14ac:dyDescent="0.35">
      <c r="B4646">
        <v>4798</v>
      </c>
      <c r="C4646" t="s">
        <v>17469</v>
      </c>
      <c r="D4646" t="s">
        <v>18750</v>
      </c>
      <c r="E4646" t="s">
        <v>18751</v>
      </c>
      <c r="F4646" t="s">
        <v>7</v>
      </c>
      <c r="H4646" t="s">
        <v>17472</v>
      </c>
      <c r="K4646" t="s">
        <v>2679</v>
      </c>
      <c r="L4646" t="s">
        <v>8091</v>
      </c>
      <c r="M4646" t="s">
        <v>18752</v>
      </c>
      <c r="N4646" t="s">
        <v>34</v>
      </c>
      <c r="P4646" t="s">
        <v>54</v>
      </c>
      <c r="Q4646">
        <v>2013</v>
      </c>
      <c r="S4646">
        <f>2020</f>
        <v>2020</v>
      </c>
      <c r="T4646" t="s">
        <v>36</v>
      </c>
      <c r="U4646" t="s">
        <v>17474</v>
      </c>
      <c r="V4646" t="s">
        <v>18753</v>
      </c>
      <c r="W4646" t="s">
        <v>2923</v>
      </c>
      <c r="X4646" t="s">
        <v>395</v>
      </c>
      <c r="Y4646">
        <v>38</v>
      </c>
      <c r="Z4646">
        <v>2011</v>
      </c>
      <c r="AA4646">
        <v>2020</v>
      </c>
    </row>
    <row r="4647" spans="2:27" x14ac:dyDescent="0.35">
      <c r="B4647">
        <v>4799</v>
      </c>
      <c r="C4647" t="s">
        <v>13210</v>
      </c>
      <c r="D4647" t="s">
        <v>18754</v>
      </c>
      <c r="E4647" t="s">
        <v>1476</v>
      </c>
      <c r="F4647" t="s">
        <v>7</v>
      </c>
      <c r="H4647" t="s">
        <v>13213</v>
      </c>
      <c r="K4647" t="s">
        <v>2504</v>
      </c>
      <c r="L4647" t="s">
        <v>32</v>
      </c>
      <c r="M4647" t="s">
        <v>18755</v>
      </c>
      <c r="N4647" t="s">
        <v>34</v>
      </c>
      <c r="P4647" t="s">
        <v>54</v>
      </c>
      <c r="Q4647">
        <v>2017</v>
      </c>
      <c r="T4647" t="s">
        <v>36</v>
      </c>
      <c r="U4647" t="s">
        <v>37</v>
      </c>
      <c r="V4647" t="s">
        <v>18756</v>
      </c>
    </row>
    <row r="4648" spans="2:27" x14ac:dyDescent="0.35">
      <c r="B4648">
        <v>4800</v>
      </c>
      <c r="C4648" t="s">
        <v>14233</v>
      </c>
      <c r="D4648" t="s">
        <v>18757</v>
      </c>
      <c r="E4648" t="s">
        <v>18758</v>
      </c>
      <c r="F4648" t="s">
        <v>7</v>
      </c>
      <c r="H4648" t="s">
        <v>14236</v>
      </c>
      <c r="K4648" t="s">
        <v>18759</v>
      </c>
      <c r="L4648" t="s">
        <v>8758</v>
      </c>
      <c r="N4648" t="s">
        <v>2049</v>
      </c>
      <c r="P4648" t="s">
        <v>47</v>
      </c>
      <c r="Q4648">
        <v>2009</v>
      </c>
      <c r="U4648" t="s">
        <v>37</v>
      </c>
      <c r="V4648" t="s">
        <v>18760</v>
      </c>
    </row>
    <row r="4649" spans="2:27" x14ac:dyDescent="0.35">
      <c r="B4649">
        <v>4801</v>
      </c>
      <c r="C4649" t="s">
        <v>13210</v>
      </c>
      <c r="D4649" t="s">
        <v>18761</v>
      </c>
      <c r="E4649" t="s">
        <v>18762</v>
      </c>
      <c r="F4649" t="s">
        <v>7</v>
      </c>
      <c r="H4649" t="s">
        <v>13213</v>
      </c>
      <c r="K4649" t="s">
        <v>2504</v>
      </c>
      <c r="L4649" t="s">
        <v>32</v>
      </c>
      <c r="M4649" t="s">
        <v>18763</v>
      </c>
      <c r="N4649" t="s">
        <v>34</v>
      </c>
      <c r="P4649" t="s">
        <v>54</v>
      </c>
      <c r="Q4649">
        <v>2015</v>
      </c>
      <c r="S4649">
        <v>2016</v>
      </c>
      <c r="T4649" t="s">
        <v>36</v>
      </c>
      <c r="U4649" t="s">
        <v>37</v>
      </c>
      <c r="V4649" t="s">
        <v>18764</v>
      </c>
    </row>
    <row r="4650" spans="2:27" x14ac:dyDescent="0.35">
      <c r="B4650">
        <v>4802</v>
      </c>
      <c r="C4650" t="s">
        <v>13196</v>
      </c>
      <c r="D4650" t="s">
        <v>18765</v>
      </c>
      <c r="E4650" t="s">
        <v>18766</v>
      </c>
      <c r="F4650" t="s">
        <v>273</v>
      </c>
      <c r="H4650" t="s">
        <v>13199</v>
      </c>
      <c r="I4650" t="s">
        <v>18767</v>
      </c>
      <c r="K4650" t="s">
        <v>18768</v>
      </c>
      <c r="L4650" t="s">
        <v>32</v>
      </c>
      <c r="M4650" t="s">
        <v>18769</v>
      </c>
      <c r="N4650" t="s">
        <v>34</v>
      </c>
      <c r="P4650" t="s">
        <v>47</v>
      </c>
      <c r="Q4650">
        <v>2009</v>
      </c>
      <c r="T4650" t="s">
        <v>36</v>
      </c>
      <c r="U4650" t="s">
        <v>37</v>
      </c>
      <c r="V4650" t="s">
        <v>18770</v>
      </c>
      <c r="W4650" t="s">
        <v>2923</v>
      </c>
      <c r="X4650" t="s">
        <v>395</v>
      </c>
      <c r="Y4650">
        <v>7</v>
      </c>
      <c r="AA4650">
        <v>2020</v>
      </c>
    </row>
    <row r="4651" spans="2:27" x14ac:dyDescent="0.35">
      <c r="B4651">
        <v>4803</v>
      </c>
      <c r="C4651" t="s">
        <v>13477</v>
      </c>
      <c r="D4651" t="s">
        <v>18771</v>
      </c>
      <c r="E4651" t="s">
        <v>18772</v>
      </c>
      <c r="F4651" t="s">
        <v>7</v>
      </c>
      <c r="H4651" t="s">
        <v>13480</v>
      </c>
      <c r="K4651" t="s">
        <v>503</v>
      </c>
      <c r="L4651" t="s">
        <v>32</v>
      </c>
      <c r="M4651" t="s">
        <v>18773</v>
      </c>
      <c r="N4651" t="s">
        <v>34</v>
      </c>
      <c r="P4651" t="s">
        <v>47</v>
      </c>
      <c r="Q4651">
        <v>2009</v>
      </c>
      <c r="T4651" t="s">
        <v>36</v>
      </c>
      <c r="U4651" t="s">
        <v>37</v>
      </c>
      <c r="V4651" t="s">
        <v>18774</v>
      </c>
    </row>
    <row r="4652" spans="2:27" x14ac:dyDescent="0.35">
      <c r="B4652">
        <v>4804</v>
      </c>
      <c r="C4652" t="s">
        <v>13196</v>
      </c>
      <c r="D4652" t="s">
        <v>18775</v>
      </c>
      <c r="E4652" t="s">
        <v>18776</v>
      </c>
      <c r="F4652" t="s">
        <v>7</v>
      </c>
      <c r="H4652" t="s">
        <v>13199</v>
      </c>
      <c r="K4652" t="s">
        <v>18777</v>
      </c>
      <c r="L4652" t="s">
        <v>32</v>
      </c>
      <c r="N4652" t="s">
        <v>34</v>
      </c>
      <c r="P4652" t="s">
        <v>47</v>
      </c>
      <c r="Q4652">
        <v>2004</v>
      </c>
      <c r="U4652" t="s">
        <v>37</v>
      </c>
      <c r="V4652" t="s">
        <v>18778</v>
      </c>
    </row>
    <row r="4653" spans="2:27" x14ac:dyDescent="0.35">
      <c r="B4653">
        <v>4805</v>
      </c>
      <c r="C4653" t="s">
        <v>13534</v>
      </c>
      <c r="D4653" t="s">
        <v>18779</v>
      </c>
      <c r="E4653" t="s">
        <v>18780</v>
      </c>
      <c r="F4653" t="s">
        <v>7</v>
      </c>
      <c r="H4653" t="s">
        <v>13536</v>
      </c>
      <c r="K4653" t="s">
        <v>80</v>
      </c>
      <c r="L4653" t="s">
        <v>32</v>
      </c>
      <c r="M4653" t="s">
        <v>18781</v>
      </c>
      <c r="N4653" t="s">
        <v>34</v>
      </c>
      <c r="P4653" t="s">
        <v>47</v>
      </c>
      <c r="Q4653">
        <v>2011</v>
      </c>
      <c r="T4653" t="s">
        <v>36</v>
      </c>
      <c r="U4653" t="s">
        <v>37</v>
      </c>
      <c r="V4653" t="s">
        <v>18782</v>
      </c>
    </row>
    <row r="4654" spans="2:27" x14ac:dyDescent="0.35">
      <c r="B4654">
        <v>4806</v>
      </c>
      <c r="C4654" t="s">
        <v>16239</v>
      </c>
      <c r="D4654" t="s">
        <v>18783</v>
      </c>
      <c r="E4654" t="s">
        <v>18784</v>
      </c>
      <c r="F4654" t="s">
        <v>7</v>
      </c>
      <c r="H4654" t="s">
        <v>16241</v>
      </c>
      <c r="K4654" t="s">
        <v>4832</v>
      </c>
      <c r="L4654" t="s">
        <v>8091</v>
      </c>
      <c r="M4654" t="s">
        <v>18785</v>
      </c>
      <c r="N4654" t="s">
        <v>34</v>
      </c>
      <c r="P4654" t="s">
        <v>54</v>
      </c>
      <c r="Q4654">
        <v>2014</v>
      </c>
      <c r="S4654">
        <f>2020</f>
        <v>2020</v>
      </c>
      <c r="T4654" t="s">
        <v>36</v>
      </c>
      <c r="U4654" t="s">
        <v>37</v>
      </c>
      <c r="V4654" t="s">
        <v>18786</v>
      </c>
    </row>
    <row r="4655" spans="2:27" x14ac:dyDescent="0.35">
      <c r="B4655">
        <v>4807</v>
      </c>
      <c r="C4655" t="s">
        <v>13176</v>
      </c>
      <c r="D4655" t="s">
        <v>18787</v>
      </c>
      <c r="E4655" t="s">
        <v>18788</v>
      </c>
      <c r="F4655" t="s">
        <v>7</v>
      </c>
      <c r="H4655" t="s">
        <v>13179</v>
      </c>
      <c r="K4655" t="s">
        <v>503</v>
      </c>
      <c r="L4655" t="s">
        <v>32</v>
      </c>
      <c r="M4655" t="s">
        <v>18789</v>
      </c>
      <c r="N4655" t="s">
        <v>34</v>
      </c>
      <c r="P4655" t="s">
        <v>54</v>
      </c>
      <c r="Q4655">
        <v>1999</v>
      </c>
      <c r="T4655" t="s">
        <v>36</v>
      </c>
      <c r="U4655" t="s">
        <v>37</v>
      </c>
      <c r="V4655" t="s">
        <v>18790</v>
      </c>
    </row>
    <row r="4656" spans="2:27" x14ac:dyDescent="0.35">
      <c r="B4656">
        <v>4808</v>
      </c>
      <c r="C4656" t="s">
        <v>13317</v>
      </c>
      <c r="D4656" t="s">
        <v>18791</v>
      </c>
      <c r="E4656" t="s">
        <v>18792</v>
      </c>
      <c r="F4656" t="s">
        <v>7</v>
      </c>
      <c r="H4656" t="s">
        <v>13320</v>
      </c>
      <c r="K4656" t="s">
        <v>74</v>
      </c>
      <c r="L4656" t="s">
        <v>32</v>
      </c>
      <c r="M4656" t="s">
        <v>18793</v>
      </c>
      <c r="N4656" t="s">
        <v>34</v>
      </c>
      <c r="P4656" t="s">
        <v>54</v>
      </c>
      <c r="Q4656">
        <v>1997</v>
      </c>
      <c r="T4656" t="s">
        <v>36</v>
      </c>
      <c r="U4656" t="s">
        <v>37</v>
      </c>
      <c r="V4656" t="s">
        <v>18794</v>
      </c>
    </row>
    <row r="4657" spans="2:27" x14ac:dyDescent="0.35">
      <c r="B4657">
        <v>4809</v>
      </c>
      <c r="C4657" t="s">
        <v>14008</v>
      </c>
      <c r="D4657" t="s">
        <v>18795</v>
      </c>
      <c r="E4657" t="s">
        <v>18796</v>
      </c>
      <c r="F4657" t="s">
        <v>7</v>
      </c>
      <c r="H4657" t="s">
        <v>14011</v>
      </c>
      <c r="K4657" t="s">
        <v>265</v>
      </c>
      <c r="L4657" t="s">
        <v>32</v>
      </c>
      <c r="M4657" t="s">
        <v>551</v>
      </c>
      <c r="N4657" t="s">
        <v>34</v>
      </c>
      <c r="P4657" t="s">
        <v>47</v>
      </c>
      <c r="Q4657">
        <v>2010</v>
      </c>
      <c r="U4657" t="s">
        <v>37</v>
      </c>
      <c r="V4657" t="s">
        <v>18797</v>
      </c>
    </row>
    <row r="4658" spans="2:27" x14ac:dyDescent="0.35">
      <c r="B4658">
        <v>4810</v>
      </c>
      <c r="C4658" t="s">
        <v>15530</v>
      </c>
      <c r="D4658" t="s">
        <v>18798</v>
      </c>
      <c r="E4658" t="s">
        <v>9792</v>
      </c>
      <c r="F4658" t="s">
        <v>7</v>
      </c>
      <c r="H4658" t="s">
        <v>15533</v>
      </c>
      <c r="K4658" t="s">
        <v>265</v>
      </c>
      <c r="L4658" t="s">
        <v>32</v>
      </c>
      <c r="M4658" t="s">
        <v>551</v>
      </c>
      <c r="N4658" t="s">
        <v>34</v>
      </c>
      <c r="P4658" t="s">
        <v>47</v>
      </c>
      <c r="Q4658">
        <v>2007</v>
      </c>
      <c r="U4658" t="s">
        <v>37</v>
      </c>
      <c r="V4658" t="s">
        <v>18799</v>
      </c>
    </row>
    <row r="4659" spans="2:27" x14ac:dyDescent="0.35">
      <c r="B4659">
        <v>4811</v>
      </c>
      <c r="C4659" t="s">
        <v>14013</v>
      </c>
      <c r="D4659" t="s">
        <v>18800</v>
      </c>
      <c r="E4659" t="s">
        <v>18801</v>
      </c>
      <c r="F4659" t="s">
        <v>7</v>
      </c>
      <c r="H4659" t="s">
        <v>14016</v>
      </c>
      <c r="K4659" t="s">
        <v>132</v>
      </c>
      <c r="L4659" t="s">
        <v>32</v>
      </c>
      <c r="M4659" t="s">
        <v>18802</v>
      </c>
      <c r="N4659" t="s">
        <v>34</v>
      </c>
      <c r="P4659" t="s">
        <v>47</v>
      </c>
      <c r="Q4659">
        <v>2013</v>
      </c>
      <c r="S4659">
        <v>2030</v>
      </c>
      <c r="T4659" t="s">
        <v>36</v>
      </c>
      <c r="U4659" t="s">
        <v>37</v>
      </c>
      <c r="V4659" t="s">
        <v>18803</v>
      </c>
      <c r="W4659" t="s">
        <v>2923</v>
      </c>
      <c r="X4659" t="s">
        <v>395</v>
      </c>
      <c r="Y4659">
        <v>30</v>
      </c>
      <c r="AA4659">
        <v>2030</v>
      </c>
    </row>
    <row r="4660" spans="2:27" x14ac:dyDescent="0.35">
      <c r="B4660">
        <v>4812</v>
      </c>
      <c r="C4660" t="s">
        <v>16040</v>
      </c>
      <c r="D4660" t="s">
        <v>18804</v>
      </c>
      <c r="E4660" t="s">
        <v>18805</v>
      </c>
      <c r="F4660" t="s">
        <v>7</v>
      </c>
      <c r="H4660" t="s">
        <v>16042</v>
      </c>
      <c r="K4660" t="s">
        <v>14325</v>
      </c>
      <c r="L4660" t="s">
        <v>44</v>
      </c>
      <c r="M4660" t="s">
        <v>18806</v>
      </c>
      <c r="N4660" t="s">
        <v>34</v>
      </c>
      <c r="P4660" t="s">
        <v>54</v>
      </c>
      <c r="Q4660">
        <v>2010</v>
      </c>
      <c r="S4660">
        <f>2020</f>
        <v>2020</v>
      </c>
      <c r="T4660" t="s">
        <v>36</v>
      </c>
      <c r="U4660" t="s">
        <v>37</v>
      </c>
      <c r="V4660" t="s">
        <v>18807</v>
      </c>
    </row>
    <row r="4661" spans="2:27" x14ac:dyDescent="0.35">
      <c r="B4661">
        <v>4813</v>
      </c>
      <c r="C4661" t="s">
        <v>13210</v>
      </c>
      <c r="D4661" t="s">
        <v>18808</v>
      </c>
      <c r="E4661" t="s">
        <v>18809</v>
      </c>
      <c r="F4661" t="s">
        <v>7</v>
      </c>
      <c r="H4661" t="s">
        <v>13213</v>
      </c>
      <c r="K4661" t="s">
        <v>5703</v>
      </c>
      <c r="L4661" t="s">
        <v>317</v>
      </c>
      <c r="M4661" t="s">
        <v>18810</v>
      </c>
      <c r="N4661" t="s">
        <v>34</v>
      </c>
      <c r="P4661" t="s">
        <v>54</v>
      </c>
      <c r="Q4661">
        <v>2005</v>
      </c>
      <c r="T4661" t="s">
        <v>36</v>
      </c>
      <c r="U4661" t="s">
        <v>37</v>
      </c>
      <c r="V4661" t="s">
        <v>18811</v>
      </c>
    </row>
    <row r="4662" spans="2:27" x14ac:dyDescent="0.35">
      <c r="B4662">
        <v>4814</v>
      </c>
      <c r="C4662" t="s">
        <v>13210</v>
      </c>
      <c r="D4662" t="s">
        <v>18812</v>
      </c>
      <c r="E4662" t="s">
        <v>18813</v>
      </c>
      <c r="F4662" t="s">
        <v>7</v>
      </c>
      <c r="H4662" t="s">
        <v>13213</v>
      </c>
      <c r="K4662" t="s">
        <v>716</v>
      </c>
      <c r="L4662" t="s">
        <v>32</v>
      </c>
      <c r="M4662" t="s">
        <v>18814</v>
      </c>
      <c r="N4662" t="s">
        <v>34</v>
      </c>
      <c r="P4662" t="s">
        <v>54</v>
      </c>
      <c r="Q4662">
        <v>1991</v>
      </c>
      <c r="T4662" t="s">
        <v>36</v>
      </c>
      <c r="U4662" t="s">
        <v>320</v>
      </c>
      <c r="V4662" t="s">
        <v>18815</v>
      </c>
    </row>
    <row r="4663" spans="2:27" x14ac:dyDescent="0.35">
      <c r="B4663">
        <v>4815</v>
      </c>
      <c r="C4663" t="s">
        <v>13184</v>
      </c>
      <c r="D4663" t="s">
        <v>18816</v>
      </c>
      <c r="E4663" t="s">
        <v>18817</v>
      </c>
      <c r="F4663" t="s">
        <v>7</v>
      </c>
      <c r="H4663" t="s">
        <v>13187</v>
      </c>
      <c r="K4663" t="s">
        <v>4832</v>
      </c>
      <c r="L4663" t="s">
        <v>8091</v>
      </c>
      <c r="M4663" t="s">
        <v>18818</v>
      </c>
      <c r="N4663" t="s">
        <v>34</v>
      </c>
      <c r="P4663" t="s">
        <v>54</v>
      </c>
      <c r="Q4663">
        <v>2008</v>
      </c>
      <c r="S4663">
        <f>2020</f>
        <v>2020</v>
      </c>
      <c r="T4663" t="s">
        <v>36</v>
      </c>
      <c r="U4663" t="s">
        <v>37</v>
      </c>
      <c r="V4663" t="s">
        <v>18819</v>
      </c>
      <c r="W4663" t="s">
        <v>2923</v>
      </c>
      <c r="X4663" t="s">
        <v>395</v>
      </c>
      <c r="Y4663">
        <v>10</v>
      </c>
      <c r="AA4663">
        <v>2020</v>
      </c>
    </row>
    <row r="4664" spans="2:27" x14ac:dyDescent="0.35">
      <c r="B4664">
        <v>4816</v>
      </c>
      <c r="C4664" t="s">
        <v>13133</v>
      </c>
      <c r="D4664" t="s">
        <v>18820</v>
      </c>
      <c r="E4664" t="s">
        <v>18821</v>
      </c>
      <c r="F4664" t="s">
        <v>7</v>
      </c>
      <c r="H4664" t="s">
        <v>13136</v>
      </c>
      <c r="K4664" t="s">
        <v>18822</v>
      </c>
      <c r="L4664" t="s">
        <v>8091</v>
      </c>
      <c r="M4664" t="s">
        <v>18823</v>
      </c>
      <c r="N4664" t="s">
        <v>12679</v>
      </c>
      <c r="P4664" t="s">
        <v>47</v>
      </c>
      <c r="Q4664">
        <v>2009</v>
      </c>
      <c r="R4664">
        <v>2010</v>
      </c>
      <c r="S4664">
        <f>2030</f>
        <v>2030</v>
      </c>
      <c r="T4664" t="s">
        <v>36</v>
      </c>
      <c r="U4664" t="s">
        <v>365</v>
      </c>
      <c r="V4664" t="s">
        <v>18824</v>
      </c>
      <c r="W4664" t="s">
        <v>7727</v>
      </c>
      <c r="X4664" t="s">
        <v>395</v>
      </c>
      <c r="Y4664">
        <v>24</v>
      </c>
      <c r="AA4664">
        <v>2050</v>
      </c>
    </row>
    <row r="4665" spans="2:27" x14ac:dyDescent="0.35">
      <c r="B4665">
        <v>4817</v>
      </c>
      <c r="C4665" t="s">
        <v>13210</v>
      </c>
      <c r="D4665" t="s">
        <v>18825</v>
      </c>
      <c r="E4665" t="s">
        <v>18826</v>
      </c>
      <c r="F4665" t="s">
        <v>7</v>
      </c>
      <c r="H4665" t="s">
        <v>13213</v>
      </c>
      <c r="K4665" t="s">
        <v>18827</v>
      </c>
      <c r="L4665" t="s">
        <v>32</v>
      </c>
      <c r="M4665" t="s">
        <v>18828</v>
      </c>
      <c r="N4665" t="s">
        <v>34</v>
      </c>
      <c r="P4665" t="s">
        <v>54</v>
      </c>
      <c r="Q4665">
        <v>1999</v>
      </c>
      <c r="T4665" t="s">
        <v>36</v>
      </c>
      <c r="U4665" t="s">
        <v>37</v>
      </c>
      <c r="V4665" t="s">
        <v>18829</v>
      </c>
    </row>
    <row r="4666" spans="2:27" x14ac:dyDescent="0.35">
      <c r="B4666">
        <v>4818</v>
      </c>
      <c r="C4666" t="s">
        <v>13287</v>
      </c>
      <c r="D4666" t="s">
        <v>18830</v>
      </c>
      <c r="E4666" t="s">
        <v>18831</v>
      </c>
      <c r="F4666" t="s">
        <v>7</v>
      </c>
      <c r="H4666" t="s">
        <v>13290</v>
      </c>
      <c r="K4666" t="s">
        <v>14325</v>
      </c>
      <c r="L4666" t="s">
        <v>44</v>
      </c>
      <c r="M4666" t="s">
        <v>18832</v>
      </c>
      <c r="N4666" t="s">
        <v>34</v>
      </c>
      <c r="P4666" t="s">
        <v>54</v>
      </c>
      <c r="Q4666">
        <v>2007</v>
      </c>
      <c r="S4666">
        <v>2011</v>
      </c>
      <c r="T4666" t="s">
        <v>36</v>
      </c>
      <c r="U4666" t="s">
        <v>37</v>
      </c>
      <c r="V4666" t="s">
        <v>18833</v>
      </c>
    </row>
    <row r="4667" spans="2:27" x14ac:dyDescent="0.35">
      <c r="B4667">
        <v>4819</v>
      </c>
      <c r="C4667" t="s">
        <v>14233</v>
      </c>
      <c r="D4667" t="s">
        <v>18834</v>
      </c>
      <c r="E4667" t="s">
        <v>9827</v>
      </c>
      <c r="F4667" t="s">
        <v>7</v>
      </c>
      <c r="H4667" t="s">
        <v>14236</v>
      </c>
      <c r="K4667" t="s">
        <v>4832</v>
      </c>
      <c r="L4667" t="s">
        <v>8091</v>
      </c>
      <c r="M4667" t="s">
        <v>18835</v>
      </c>
      <c r="N4667" t="s">
        <v>34</v>
      </c>
      <c r="P4667" t="s">
        <v>54</v>
      </c>
      <c r="Q4667">
        <v>2012</v>
      </c>
      <c r="S4667">
        <f>2020</f>
        <v>2020</v>
      </c>
      <c r="T4667" t="s">
        <v>36</v>
      </c>
      <c r="U4667" t="s">
        <v>365</v>
      </c>
      <c r="V4667" t="s">
        <v>18836</v>
      </c>
      <c r="W4667" t="s">
        <v>18837</v>
      </c>
      <c r="X4667" t="s">
        <v>395</v>
      </c>
      <c r="Y4667">
        <v>5</v>
      </c>
      <c r="AA4667">
        <v>2020</v>
      </c>
    </row>
    <row r="4668" spans="2:27" x14ac:dyDescent="0.35">
      <c r="B4668">
        <v>4820</v>
      </c>
      <c r="C4668" t="s">
        <v>16148</v>
      </c>
      <c r="D4668" t="s">
        <v>18838</v>
      </c>
      <c r="E4668" t="s">
        <v>9827</v>
      </c>
      <c r="F4668" t="s">
        <v>7</v>
      </c>
      <c r="H4668" t="s">
        <v>16150</v>
      </c>
      <c r="K4668" t="s">
        <v>13167</v>
      </c>
      <c r="L4668" t="s">
        <v>44</v>
      </c>
      <c r="M4668" t="s">
        <v>18839</v>
      </c>
      <c r="N4668" t="s">
        <v>146</v>
      </c>
      <c r="P4668" t="s">
        <v>54</v>
      </c>
      <c r="Q4668">
        <v>2011</v>
      </c>
      <c r="S4668">
        <f>2020</f>
        <v>2020</v>
      </c>
      <c r="T4668" t="s">
        <v>36</v>
      </c>
      <c r="U4668" t="s">
        <v>37</v>
      </c>
      <c r="V4668" t="s">
        <v>18840</v>
      </c>
      <c r="W4668" t="s">
        <v>18841</v>
      </c>
      <c r="X4668" t="s">
        <v>18842</v>
      </c>
      <c r="Y4668" t="s">
        <v>18843</v>
      </c>
      <c r="Z4668" t="s">
        <v>252</v>
      </c>
      <c r="AA4668" t="s">
        <v>2751</v>
      </c>
    </row>
    <row r="4669" spans="2:27" x14ac:dyDescent="0.35">
      <c r="B4669">
        <v>4821</v>
      </c>
      <c r="C4669" t="s">
        <v>15048</v>
      </c>
      <c r="D4669" t="s">
        <v>18844</v>
      </c>
      <c r="E4669" t="s">
        <v>18845</v>
      </c>
      <c r="F4669" t="s">
        <v>7</v>
      </c>
      <c r="H4669" t="s">
        <v>15051</v>
      </c>
      <c r="K4669" t="s">
        <v>13167</v>
      </c>
      <c r="L4669" t="s">
        <v>8091</v>
      </c>
      <c r="M4669" t="s">
        <v>18846</v>
      </c>
      <c r="N4669" t="s">
        <v>34</v>
      </c>
      <c r="P4669" t="s">
        <v>47</v>
      </c>
      <c r="Q4669">
        <v>2011</v>
      </c>
      <c r="S4669">
        <f>2030</f>
        <v>2030</v>
      </c>
      <c r="T4669" t="s">
        <v>36</v>
      </c>
      <c r="U4669" t="s">
        <v>2378</v>
      </c>
      <c r="V4669" t="s">
        <v>18847</v>
      </c>
    </row>
    <row r="4670" spans="2:27" x14ac:dyDescent="0.35">
      <c r="B4670">
        <v>4822</v>
      </c>
      <c r="C4670" t="s">
        <v>13156</v>
      </c>
      <c r="D4670" t="s">
        <v>18848</v>
      </c>
      <c r="E4670" t="s">
        <v>18849</v>
      </c>
      <c r="F4670" t="s">
        <v>7</v>
      </c>
      <c r="H4670" t="s">
        <v>13159</v>
      </c>
      <c r="K4670" t="s">
        <v>18850</v>
      </c>
      <c r="L4670" t="s">
        <v>8091</v>
      </c>
      <c r="M4670" t="s">
        <v>18851</v>
      </c>
      <c r="N4670" t="s">
        <v>34</v>
      </c>
      <c r="P4670" t="s">
        <v>54</v>
      </c>
      <c r="Q4670">
        <v>2012</v>
      </c>
      <c r="R4670">
        <v>2012</v>
      </c>
      <c r="S4670">
        <f>2020</f>
        <v>2020</v>
      </c>
      <c r="T4670" t="s">
        <v>36</v>
      </c>
      <c r="U4670" t="s">
        <v>365</v>
      </c>
      <c r="V4670" t="s">
        <v>18852</v>
      </c>
      <c r="W4670" t="s">
        <v>2923</v>
      </c>
      <c r="X4670" t="s">
        <v>8268</v>
      </c>
      <c r="Y4670">
        <v>5000</v>
      </c>
      <c r="AA4670">
        <v>2020</v>
      </c>
    </row>
    <row r="4671" spans="2:27" x14ac:dyDescent="0.35">
      <c r="B4671">
        <v>4823</v>
      </c>
      <c r="C4671" t="s">
        <v>13421</v>
      </c>
      <c r="D4671" t="s">
        <v>18853</v>
      </c>
      <c r="E4671" t="s">
        <v>18854</v>
      </c>
      <c r="F4671" t="s">
        <v>7</v>
      </c>
      <c r="H4671" t="s">
        <v>13424</v>
      </c>
      <c r="K4671" t="s">
        <v>13144</v>
      </c>
      <c r="L4671" t="s">
        <v>1280</v>
      </c>
      <c r="M4671" t="s">
        <v>18855</v>
      </c>
      <c r="N4671" t="s">
        <v>146</v>
      </c>
      <c r="P4671" t="s">
        <v>54</v>
      </c>
      <c r="Q4671">
        <v>2007</v>
      </c>
      <c r="T4671" t="s">
        <v>36</v>
      </c>
      <c r="U4671" t="s">
        <v>37</v>
      </c>
      <c r="V4671" t="s">
        <v>18856</v>
      </c>
    </row>
    <row r="4672" spans="2:27" x14ac:dyDescent="0.35">
      <c r="B4672">
        <v>4824</v>
      </c>
      <c r="C4672" t="s">
        <v>14367</v>
      </c>
      <c r="D4672" t="s">
        <v>18857</v>
      </c>
      <c r="E4672" t="s">
        <v>18858</v>
      </c>
      <c r="F4672" t="s">
        <v>7</v>
      </c>
      <c r="H4672" t="s">
        <v>14370</v>
      </c>
      <c r="K4672" t="s">
        <v>18859</v>
      </c>
      <c r="L4672" t="s">
        <v>44</v>
      </c>
      <c r="M4672" t="s">
        <v>18860</v>
      </c>
      <c r="N4672" t="s">
        <v>34</v>
      </c>
      <c r="P4672" t="s">
        <v>47</v>
      </c>
      <c r="Q4672">
        <v>2014</v>
      </c>
      <c r="T4672" t="s">
        <v>36</v>
      </c>
      <c r="U4672" t="s">
        <v>37</v>
      </c>
      <c r="V4672" t="s">
        <v>18861</v>
      </c>
    </row>
    <row r="4673" spans="2:22" x14ac:dyDescent="0.35">
      <c r="B4673">
        <v>4825</v>
      </c>
      <c r="C4673" t="s">
        <v>15766</v>
      </c>
      <c r="D4673" t="s">
        <v>18862</v>
      </c>
      <c r="E4673" t="s">
        <v>18863</v>
      </c>
      <c r="F4673" t="s">
        <v>7</v>
      </c>
      <c r="H4673" t="s">
        <v>15768</v>
      </c>
      <c r="K4673" t="s">
        <v>13167</v>
      </c>
      <c r="L4673" t="s">
        <v>8091</v>
      </c>
      <c r="M4673" t="s">
        <v>18864</v>
      </c>
      <c r="N4673" t="s">
        <v>34</v>
      </c>
      <c r="P4673" t="s">
        <v>47</v>
      </c>
      <c r="Q4673">
        <v>2010</v>
      </c>
      <c r="S4673">
        <f>2025</f>
        <v>2025</v>
      </c>
      <c r="T4673" t="s">
        <v>36</v>
      </c>
      <c r="U4673" t="s">
        <v>13395</v>
      </c>
      <c r="V4673" t="s">
        <v>18865</v>
      </c>
    </row>
    <row r="4674" spans="2:22" x14ac:dyDescent="0.35">
      <c r="B4674">
        <v>4826</v>
      </c>
      <c r="C4674" t="s">
        <v>13745</v>
      </c>
      <c r="D4674" t="s">
        <v>18866</v>
      </c>
      <c r="E4674" t="s">
        <v>18867</v>
      </c>
      <c r="F4674" t="s">
        <v>7</v>
      </c>
      <c r="H4674" t="s">
        <v>13748</v>
      </c>
      <c r="K4674" t="s">
        <v>13167</v>
      </c>
      <c r="L4674" t="s">
        <v>32</v>
      </c>
      <c r="M4674" t="s">
        <v>18868</v>
      </c>
      <c r="N4674" t="s">
        <v>34</v>
      </c>
      <c r="P4674" t="s">
        <v>54</v>
      </c>
      <c r="Q4674">
        <v>2002</v>
      </c>
      <c r="S4674">
        <f>2020</f>
        <v>2020</v>
      </c>
      <c r="T4674" t="s">
        <v>36</v>
      </c>
      <c r="U4674" t="s">
        <v>365</v>
      </c>
      <c r="V4674" t="s">
        <v>18869</v>
      </c>
    </row>
    <row r="4675" spans="2:22" x14ac:dyDescent="0.35">
      <c r="B4675">
        <v>4827</v>
      </c>
      <c r="C4675" t="s">
        <v>14367</v>
      </c>
      <c r="D4675" t="s">
        <v>18870</v>
      </c>
      <c r="E4675" t="s">
        <v>18871</v>
      </c>
      <c r="F4675" t="s">
        <v>7</v>
      </c>
      <c r="H4675" t="s">
        <v>14370</v>
      </c>
      <c r="K4675" t="s">
        <v>503</v>
      </c>
      <c r="L4675" t="s">
        <v>32</v>
      </c>
      <c r="N4675" t="s">
        <v>34</v>
      </c>
      <c r="P4675" t="s">
        <v>47</v>
      </c>
      <c r="Q4675">
        <v>2014</v>
      </c>
      <c r="U4675" t="s">
        <v>37</v>
      </c>
      <c r="V4675" t="s">
        <v>14373</v>
      </c>
    </row>
    <row r="4676" spans="2:22" x14ac:dyDescent="0.35">
      <c r="B4676">
        <v>4828</v>
      </c>
      <c r="C4676" t="s">
        <v>13210</v>
      </c>
      <c r="D4676" t="s">
        <v>18872</v>
      </c>
      <c r="E4676" t="s">
        <v>18873</v>
      </c>
      <c r="F4676" t="s">
        <v>7</v>
      </c>
      <c r="H4676" t="s">
        <v>13213</v>
      </c>
      <c r="K4676" t="s">
        <v>2173</v>
      </c>
      <c r="L4676" t="s">
        <v>182</v>
      </c>
      <c r="M4676" t="s">
        <v>18874</v>
      </c>
      <c r="N4676" t="s">
        <v>53</v>
      </c>
      <c r="P4676" t="s">
        <v>47</v>
      </c>
      <c r="Q4676">
        <v>2006</v>
      </c>
      <c r="T4676" t="s">
        <v>36</v>
      </c>
      <c r="U4676" t="s">
        <v>37</v>
      </c>
      <c r="V4676" t="s">
        <v>18875</v>
      </c>
    </row>
    <row r="4677" spans="2:22" x14ac:dyDescent="0.35">
      <c r="B4677">
        <v>4829</v>
      </c>
      <c r="C4677" t="s">
        <v>13210</v>
      </c>
      <c r="D4677" t="s">
        <v>18876</v>
      </c>
      <c r="E4677" t="s">
        <v>18877</v>
      </c>
      <c r="F4677" t="s">
        <v>7</v>
      </c>
      <c r="H4677" t="s">
        <v>13213</v>
      </c>
      <c r="K4677" t="s">
        <v>1062</v>
      </c>
      <c r="L4677" t="s">
        <v>75</v>
      </c>
      <c r="M4677" t="s">
        <v>18878</v>
      </c>
      <c r="N4677" t="s">
        <v>53</v>
      </c>
      <c r="P4677" t="s">
        <v>54</v>
      </c>
      <c r="Q4677">
        <v>2009</v>
      </c>
      <c r="T4677" t="s">
        <v>36</v>
      </c>
      <c r="U4677" t="s">
        <v>37</v>
      </c>
      <c r="V4677" t="s">
        <v>18879</v>
      </c>
    </row>
    <row r="4678" spans="2:22" x14ac:dyDescent="0.35">
      <c r="B4678">
        <v>4830</v>
      </c>
      <c r="C4678" t="s">
        <v>13317</v>
      </c>
      <c r="D4678" t="s">
        <v>18880</v>
      </c>
      <c r="E4678" t="s">
        <v>18881</v>
      </c>
      <c r="F4678" t="s">
        <v>7</v>
      </c>
      <c r="H4678" t="s">
        <v>13320</v>
      </c>
      <c r="K4678" t="s">
        <v>542</v>
      </c>
      <c r="L4678" t="s">
        <v>96</v>
      </c>
      <c r="M4678" t="s">
        <v>18882</v>
      </c>
      <c r="N4678" t="s">
        <v>63</v>
      </c>
      <c r="P4678" t="s">
        <v>47</v>
      </c>
      <c r="Q4678">
        <v>2006</v>
      </c>
      <c r="T4678" t="s">
        <v>36</v>
      </c>
      <c r="U4678" t="s">
        <v>37</v>
      </c>
      <c r="V4678" t="s">
        <v>18883</v>
      </c>
    </row>
    <row r="4679" spans="2:22" x14ac:dyDescent="0.35">
      <c r="B4679">
        <v>4831</v>
      </c>
      <c r="C4679" t="s">
        <v>13170</v>
      </c>
      <c r="D4679" t="s">
        <v>18884</v>
      </c>
      <c r="E4679" t="s">
        <v>18885</v>
      </c>
      <c r="F4679" t="s">
        <v>7</v>
      </c>
      <c r="H4679" t="s">
        <v>13173</v>
      </c>
      <c r="K4679" t="s">
        <v>2984</v>
      </c>
      <c r="L4679" t="s">
        <v>427</v>
      </c>
      <c r="M4679" t="s">
        <v>18886</v>
      </c>
      <c r="N4679" t="s">
        <v>53</v>
      </c>
      <c r="P4679" t="s">
        <v>47</v>
      </c>
      <c r="Q4679">
        <v>2015</v>
      </c>
      <c r="T4679" t="s">
        <v>36</v>
      </c>
      <c r="U4679" t="s">
        <v>37</v>
      </c>
      <c r="V4679" t="s">
        <v>18887</v>
      </c>
    </row>
    <row r="4680" spans="2:22" ht="43.5" x14ac:dyDescent="0.35">
      <c r="B4680">
        <v>4832</v>
      </c>
      <c r="C4680" t="s">
        <v>13453</v>
      </c>
      <c r="D4680" s="1" t="s">
        <v>18888</v>
      </c>
      <c r="E4680" t="s">
        <v>18889</v>
      </c>
      <c r="F4680" t="s">
        <v>7</v>
      </c>
      <c r="H4680" t="s">
        <v>13456</v>
      </c>
      <c r="K4680" t="s">
        <v>265</v>
      </c>
      <c r="L4680" t="s">
        <v>1629</v>
      </c>
      <c r="M4680" t="s">
        <v>1252</v>
      </c>
      <c r="N4680" t="s">
        <v>53</v>
      </c>
      <c r="P4680" t="s">
        <v>47</v>
      </c>
      <c r="Q4680">
        <v>2010</v>
      </c>
      <c r="U4680" t="s">
        <v>37</v>
      </c>
      <c r="V4680" t="s">
        <v>18890</v>
      </c>
    </row>
    <row r="4681" spans="2:22" x14ac:dyDescent="0.35">
      <c r="B4681">
        <v>4833</v>
      </c>
      <c r="C4681" t="s">
        <v>14284</v>
      </c>
      <c r="D4681" t="s">
        <v>18891</v>
      </c>
      <c r="E4681" t="s">
        <v>18892</v>
      </c>
      <c r="F4681" t="s">
        <v>7</v>
      </c>
      <c r="H4681" t="s">
        <v>14287</v>
      </c>
      <c r="K4681" t="s">
        <v>3178</v>
      </c>
      <c r="L4681" t="s">
        <v>32</v>
      </c>
      <c r="M4681" t="s">
        <v>1252</v>
      </c>
      <c r="N4681" t="s">
        <v>34</v>
      </c>
      <c r="P4681" t="s">
        <v>47</v>
      </c>
      <c r="Q4681">
        <v>2012</v>
      </c>
      <c r="U4681" t="s">
        <v>37</v>
      </c>
      <c r="V4681" t="s">
        <v>18893</v>
      </c>
    </row>
    <row r="4682" spans="2:22" x14ac:dyDescent="0.35">
      <c r="B4682">
        <v>4834</v>
      </c>
      <c r="C4682" t="s">
        <v>13163</v>
      </c>
      <c r="D4682" t="s">
        <v>18894</v>
      </c>
      <c r="E4682" t="s">
        <v>18895</v>
      </c>
      <c r="F4682" t="s">
        <v>7</v>
      </c>
      <c r="H4682" t="s">
        <v>13166</v>
      </c>
      <c r="K4682" t="s">
        <v>442</v>
      </c>
      <c r="L4682" t="s">
        <v>44</v>
      </c>
      <c r="M4682" t="s">
        <v>18896</v>
      </c>
      <c r="N4682" t="s">
        <v>134</v>
      </c>
      <c r="P4682" t="s">
        <v>47</v>
      </c>
      <c r="Q4682">
        <v>2008</v>
      </c>
      <c r="T4682" t="s">
        <v>36</v>
      </c>
      <c r="U4682" t="s">
        <v>365</v>
      </c>
      <c r="V4682" t="s">
        <v>18897</v>
      </c>
    </row>
    <row r="4683" spans="2:22" x14ac:dyDescent="0.35">
      <c r="B4683">
        <v>4835</v>
      </c>
      <c r="C4683" t="s">
        <v>14034</v>
      </c>
      <c r="D4683" t="s">
        <v>18898</v>
      </c>
      <c r="E4683" t="s">
        <v>18899</v>
      </c>
      <c r="F4683" t="s">
        <v>7</v>
      </c>
      <c r="H4683" t="s">
        <v>14037</v>
      </c>
      <c r="K4683" t="s">
        <v>16462</v>
      </c>
      <c r="L4683" t="s">
        <v>32</v>
      </c>
      <c r="M4683" t="s">
        <v>1252</v>
      </c>
      <c r="N4683" t="s">
        <v>34</v>
      </c>
      <c r="P4683" t="s">
        <v>47</v>
      </c>
      <c r="Q4683">
        <v>2009</v>
      </c>
      <c r="U4683" t="s">
        <v>37</v>
      </c>
      <c r="V4683" t="s">
        <v>18900</v>
      </c>
    </row>
    <row r="4684" spans="2:22" x14ac:dyDescent="0.35">
      <c r="B4684">
        <v>4836</v>
      </c>
      <c r="C4684" t="s">
        <v>13282</v>
      </c>
      <c r="D4684" t="s">
        <v>18901</v>
      </c>
      <c r="E4684" t="s">
        <v>18902</v>
      </c>
      <c r="F4684" t="s">
        <v>7</v>
      </c>
      <c r="H4684" t="s">
        <v>13285</v>
      </c>
      <c r="K4684" t="s">
        <v>9644</v>
      </c>
      <c r="L4684" t="s">
        <v>1629</v>
      </c>
      <c r="M4684" t="s">
        <v>1252</v>
      </c>
      <c r="N4684" t="s">
        <v>53</v>
      </c>
      <c r="P4684" t="s">
        <v>47</v>
      </c>
      <c r="Q4684">
        <v>2009</v>
      </c>
      <c r="U4684" t="s">
        <v>37</v>
      </c>
      <c r="V4684" t="s">
        <v>18903</v>
      </c>
    </row>
    <row r="4685" spans="2:22" x14ac:dyDescent="0.35">
      <c r="B4685">
        <v>4837</v>
      </c>
      <c r="C4685" t="s">
        <v>14058</v>
      </c>
      <c r="D4685" t="s">
        <v>18904</v>
      </c>
      <c r="E4685" t="s">
        <v>18905</v>
      </c>
      <c r="F4685" t="s">
        <v>7</v>
      </c>
      <c r="H4685" t="s">
        <v>14061</v>
      </c>
      <c r="K4685" t="s">
        <v>265</v>
      </c>
      <c r="L4685" t="s">
        <v>44</v>
      </c>
      <c r="M4685" t="s">
        <v>1252</v>
      </c>
      <c r="N4685" t="s">
        <v>2102</v>
      </c>
      <c r="P4685" t="s">
        <v>47</v>
      </c>
      <c r="Q4685">
        <v>2013</v>
      </c>
      <c r="U4685" t="s">
        <v>37</v>
      </c>
      <c r="V4685" t="s">
        <v>18906</v>
      </c>
    </row>
    <row r="4686" spans="2:22" x14ac:dyDescent="0.35">
      <c r="B4686">
        <v>4838</v>
      </c>
      <c r="C4686" t="s">
        <v>14367</v>
      </c>
      <c r="D4686" t="s">
        <v>18907</v>
      </c>
      <c r="E4686" t="s">
        <v>18908</v>
      </c>
      <c r="F4686" t="s">
        <v>7</v>
      </c>
      <c r="H4686" t="s">
        <v>14370</v>
      </c>
      <c r="K4686" t="s">
        <v>454</v>
      </c>
      <c r="L4686" t="s">
        <v>32</v>
      </c>
      <c r="N4686" t="s">
        <v>34</v>
      </c>
      <c r="P4686" t="s">
        <v>36</v>
      </c>
      <c r="Q4686">
        <v>2003</v>
      </c>
      <c r="U4686" t="s">
        <v>37</v>
      </c>
      <c r="V4686" t="s">
        <v>18909</v>
      </c>
    </row>
    <row r="4687" spans="2:22" x14ac:dyDescent="0.35">
      <c r="B4687">
        <v>4839</v>
      </c>
      <c r="C4687" t="s">
        <v>13210</v>
      </c>
      <c r="D4687" t="s">
        <v>18910</v>
      </c>
      <c r="E4687" t="s">
        <v>18911</v>
      </c>
      <c r="F4687" t="s">
        <v>7</v>
      </c>
      <c r="H4687" t="s">
        <v>13213</v>
      </c>
      <c r="K4687" t="s">
        <v>2504</v>
      </c>
      <c r="L4687" t="s">
        <v>317</v>
      </c>
      <c r="M4687" t="s">
        <v>18912</v>
      </c>
      <c r="N4687" t="s">
        <v>34</v>
      </c>
      <c r="P4687" t="s">
        <v>54</v>
      </c>
      <c r="Q4687">
        <v>2017</v>
      </c>
      <c r="T4687" t="s">
        <v>36</v>
      </c>
      <c r="U4687" t="s">
        <v>37</v>
      </c>
      <c r="V4687" t="s">
        <v>18913</v>
      </c>
    </row>
    <row r="4688" spans="2:22" x14ac:dyDescent="0.35">
      <c r="B4688">
        <v>4840</v>
      </c>
      <c r="C4688" t="s">
        <v>13966</v>
      </c>
      <c r="D4688" t="s">
        <v>18914</v>
      </c>
      <c r="E4688" t="s">
        <v>18915</v>
      </c>
      <c r="F4688" t="s">
        <v>7</v>
      </c>
      <c r="H4688" t="s">
        <v>13969</v>
      </c>
      <c r="K4688" t="s">
        <v>265</v>
      </c>
      <c r="L4688" t="s">
        <v>18916</v>
      </c>
      <c r="M4688" t="s">
        <v>1252</v>
      </c>
      <c r="N4688" t="s">
        <v>473</v>
      </c>
      <c r="P4688" t="s">
        <v>47</v>
      </c>
      <c r="Q4688">
        <v>2013</v>
      </c>
      <c r="U4688" t="s">
        <v>37</v>
      </c>
      <c r="V4688" t="s">
        <v>18917</v>
      </c>
    </row>
    <row r="4689" spans="2:27" x14ac:dyDescent="0.35">
      <c r="B4689">
        <v>4841</v>
      </c>
      <c r="C4689" t="s">
        <v>13966</v>
      </c>
      <c r="D4689" t="s">
        <v>18918</v>
      </c>
      <c r="E4689" t="s">
        <v>18919</v>
      </c>
      <c r="F4689" t="s">
        <v>7</v>
      </c>
      <c r="H4689" t="s">
        <v>13969</v>
      </c>
      <c r="K4689" t="s">
        <v>623</v>
      </c>
      <c r="L4689" t="s">
        <v>44</v>
      </c>
      <c r="M4689" t="s">
        <v>1252</v>
      </c>
      <c r="N4689" t="s">
        <v>197</v>
      </c>
      <c r="P4689" t="s">
        <v>47</v>
      </c>
      <c r="Q4689">
        <v>2005</v>
      </c>
      <c r="U4689" t="s">
        <v>37</v>
      </c>
      <c r="V4689" t="s">
        <v>18920</v>
      </c>
    </row>
    <row r="4690" spans="2:27" x14ac:dyDescent="0.35">
      <c r="B4690">
        <v>4842</v>
      </c>
      <c r="C4690" t="s">
        <v>13966</v>
      </c>
      <c r="D4690" t="s">
        <v>18921</v>
      </c>
      <c r="E4690" t="s">
        <v>18922</v>
      </c>
      <c r="F4690" t="s">
        <v>7</v>
      </c>
      <c r="H4690" t="s">
        <v>13969</v>
      </c>
      <c r="K4690" t="s">
        <v>648</v>
      </c>
      <c r="L4690" t="s">
        <v>44</v>
      </c>
      <c r="M4690" t="s">
        <v>1252</v>
      </c>
      <c r="N4690" t="s">
        <v>2102</v>
      </c>
      <c r="P4690" t="s">
        <v>47</v>
      </c>
      <c r="Q4690">
        <v>2010</v>
      </c>
      <c r="U4690" t="s">
        <v>37</v>
      </c>
      <c r="V4690" t="s">
        <v>18923</v>
      </c>
    </row>
    <row r="4691" spans="2:27" x14ac:dyDescent="0.35">
      <c r="B4691">
        <v>4843</v>
      </c>
      <c r="C4691" t="s">
        <v>14137</v>
      </c>
      <c r="D4691" t="s">
        <v>18924</v>
      </c>
      <c r="E4691" t="s">
        <v>18925</v>
      </c>
      <c r="F4691" t="s">
        <v>7</v>
      </c>
      <c r="H4691" t="s">
        <v>14140</v>
      </c>
      <c r="K4691" t="s">
        <v>8849</v>
      </c>
      <c r="L4691" t="s">
        <v>44</v>
      </c>
      <c r="M4691" t="s">
        <v>1252</v>
      </c>
      <c r="N4691" t="s">
        <v>117</v>
      </c>
      <c r="P4691" t="s">
        <v>47</v>
      </c>
      <c r="Q4691">
        <v>2013</v>
      </c>
      <c r="U4691" t="s">
        <v>37</v>
      </c>
      <c r="V4691" t="s">
        <v>18926</v>
      </c>
    </row>
    <row r="4692" spans="2:27" x14ac:dyDescent="0.35">
      <c r="B4692">
        <v>4844</v>
      </c>
      <c r="C4692" t="s">
        <v>14137</v>
      </c>
      <c r="D4692" t="s">
        <v>18927</v>
      </c>
      <c r="E4692" t="s">
        <v>18928</v>
      </c>
      <c r="F4692" t="s">
        <v>7</v>
      </c>
      <c r="H4692" t="s">
        <v>14140</v>
      </c>
      <c r="K4692" t="s">
        <v>2230</v>
      </c>
      <c r="L4692" t="s">
        <v>44</v>
      </c>
      <c r="M4692" t="s">
        <v>1252</v>
      </c>
      <c r="N4692" t="s">
        <v>197</v>
      </c>
      <c r="P4692" t="s">
        <v>47</v>
      </c>
      <c r="Q4692">
        <v>2004</v>
      </c>
      <c r="U4692" t="s">
        <v>37</v>
      </c>
      <c r="V4692" t="s">
        <v>18929</v>
      </c>
    </row>
    <row r="4693" spans="2:27" x14ac:dyDescent="0.35">
      <c r="B4693">
        <v>4845</v>
      </c>
      <c r="C4693" t="s">
        <v>14137</v>
      </c>
      <c r="D4693" t="s">
        <v>18930</v>
      </c>
      <c r="E4693" t="s">
        <v>18931</v>
      </c>
      <c r="F4693" t="s">
        <v>7</v>
      </c>
      <c r="H4693" t="s">
        <v>14140</v>
      </c>
      <c r="K4693" t="s">
        <v>18932</v>
      </c>
      <c r="L4693" t="s">
        <v>966</v>
      </c>
      <c r="M4693" t="s">
        <v>1252</v>
      </c>
      <c r="N4693" t="s">
        <v>53</v>
      </c>
      <c r="P4693" t="s">
        <v>47</v>
      </c>
      <c r="Q4693">
        <v>2009</v>
      </c>
      <c r="U4693" t="s">
        <v>37</v>
      </c>
      <c r="V4693" t="s">
        <v>18933</v>
      </c>
    </row>
    <row r="4694" spans="2:27" x14ac:dyDescent="0.35">
      <c r="B4694">
        <v>4846</v>
      </c>
      <c r="C4694" t="s">
        <v>13966</v>
      </c>
      <c r="D4694" t="s">
        <v>18934</v>
      </c>
      <c r="E4694" t="s">
        <v>18935</v>
      </c>
      <c r="F4694" t="s">
        <v>7</v>
      </c>
      <c r="H4694" t="s">
        <v>13969</v>
      </c>
      <c r="K4694" t="s">
        <v>265</v>
      </c>
      <c r="L4694" t="s">
        <v>44</v>
      </c>
      <c r="M4694" t="s">
        <v>1252</v>
      </c>
      <c r="N4694" t="s">
        <v>36</v>
      </c>
      <c r="P4694" t="s">
        <v>35</v>
      </c>
      <c r="Q4694">
        <v>2010</v>
      </c>
      <c r="U4694" t="s">
        <v>1521</v>
      </c>
      <c r="V4694" t="s">
        <v>18936</v>
      </c>
    </row>
    <row r="4695" spans="2:27" x14ac:dyDescent="0.35">
      <c r="B4695">
        <v>4847</v>
      </c>
      <c r="C4695" t="s">
        <v>13287</v>
      </c>
      <c r="D4695" t="s">
        <v>18937</v>
      </c>
      <c r="E4695" t="s">
        <v>18938</v>
      </c>
      <c r="F4695" t="s">
        <v>7</v>
      </c>
      <c r="H4695" t="s">
        <v>13290</v>
      </c>
      <c r="K4695" t="s">
        <v>8174</v>
      </c>
      <c r="L4695" t="s">
        <v>44</v>
      </c>
      <c r="M4695" t="s">
        <v>18939</v>
      </c>
      <c r="N4695" t="s">
        <v>13707</v>
      </c>
      <c r="P4695" t="s">
        <v>47</v>
      </c>
      <c r="Q4695">
        <v>2008</v>
      </c>
      <c r="T4695" t="s">
        <v>36</v>
      </c>
      <c r="U4695" t="s">
        <v>365</v>
      </c>
      <c r="V4695" t="s">
        <v>18940</v>
      </c>
    </row>
    <row r="4696" spans="2:27" x14ac:dyDescent="0.35">
      <c r="B4696">
        <v>4848</v>
      </c>
      <c r="C4696" t="s">
        <v>14137</v>
      </c>
      <c r="D4696" t="s">
        <v>18941</v>
      </c>
      <c r="E4696" t="s">
        <v>18942</v>
      </c>
      <c r="F4696" t="s">
        <v>7</v>
      </c>
      <c r="H4696" t="s">
        <v>14140</v>
      </c>
      <c r="K4696" t="s">
        <v>484</v>
      </c>
      <c r="L4696" t="s">
        <v>75</v>
      </c>
      <c r="M4696" t="s">
        <v>18943</v>
      </c>
      <c r="N4696" t="s">
        <v>473</v>
      </c>
      <c r="P4696" t="s">
        <v>47</v>
      </c>
      <c r="Q4696">
        <v>2017</v>
      </c>
      <c r="T4696" t="s">
        <v>36</v>
      </c>
      <c r="U4696" t="s">
        <v>37</v>
      </c>
      <c r="V4696" t="s">
        <v>18944</v>
      </c>
    </row>
    <row r="4697" spans="2:27" x14ac:dyDescent="0.35">
      <c r="B4697">
        <v>4849</v>
      </c>
      <c r="C4697" t="s">
        <v>14137</v>
      </c>
      <c r="D4697" t="s">
        <v>18945</v>
      </c>
      <c r="E4697" t="s">
        <v>18946</v>
      </c>
      <c r="F4697" t="s">
        <v>7</v>
      </c>
      <c r="H4697" t="s">
        <v>14140</v>
      </c>
      <c r="K4697" t="s">
        <v>123</v>
      </c>
      <c r="L4697" t="s">
        <v>75</v>
      </c>
      <c r="M4697" t="s">
        <v>18947</v>
      </c>
      <c r="N4697" t="s">
        <v>53</v>
      </c>
      <c r="P4697" t="s">
        <v>47</v>
      </c>
      <c r="Q4697">
        <v>2017</v>
      </c>
      <c r="T4697" t="s">
        <v>36</v>
      </c>
      <c r="U4697" t="s">
        <v>37</v>
      </c>
      <c r="V4697" t="s">
        <v>18948</v>
      </c>
    </row>
    <row r="4698" spans="2:27" x14ac:dyDescent="0.35">
      <c r="B4698">
        <v>4850</v>
      </c>
      <c r="C4698" t="s">
        <v>14137</v>
      </c>
      <c r="D4698" t="s">
        <v>18949</v>
      </c>
      <c r="E4698" t="s">
        <v>18950</v>
      </c>
      <c r="F4698" t="s">
        <v>7</v>
      </c>
      <c r="H4698" t="s">
        <v>14140</v>
      </c>
      <c r="K4698" t="s">
        <v>1467</v>
      </c>
      <c r="L4698" t="s">
        <v>75</v>
      </c>
      <c r="M4698" t="s">
        <v>18951</v>
      </c>
      <c r="N4698" t="s">
        <v>473</v>
      </c>
      <c r="P4698" t="s">
        <v>47</v>
      </c>
      <c r="Q4698">
        <v>2019</v>
      </c>
      <c r="T4698" t="s">
        <v>36</v>
      </c>
      <c r="U4698" t="s">
        <v>37</v>
      </c>
      <c r="V4698" t="s">
        <v>18952</v>
      </c>
    </row>
    <row r="4699" spans="2:27" x14ac:dyDescent="0.35">
      <c r="B4699">
        <v>4851</v>
      </c>
      <c r="C4699" t="s">
        <v>14137</v>
      </c>
      <c r="D4699" t="s">
        <v>18953</v>
      </c>
      <c r="E4699" t="s">
        <v>18954</v>
      </c>
      <c r="F4699" t="s">
        <v>7</v>
      </c>
      <c r="H4699" t="s">
        <v>14140</v>
      </c>
      <c r="K4699" t="s">
        <v>123</v>
      </c>
      <c r="L4699" t="s">
        <v>32</v>
      </c>
      <c r="M4699" t="s">
        <v>18955</v>
      </c>
      <c r="N4699" t="s">
        <v>34</v>
      </c>
      <c r="P4699" t="s">
        <v>47</v>
      </c>
      <c r="Q4699">
        <v>2016</v>
      </c>
      <c r="T4699" t="s">
        <v>36</v>
      </c>
      <c r="U4699" t="s">
        <v>37</v>
      </c>
      <c r="V4699" t="s">
        <v>18956</v>
      </c>
      <c r="W4699" t="s">
        <v>2923</v>
      </c>
      <c r="X4699" t="s">
        <v>395</v>
      </c>
      <c r="Y4699">
        <v>19.7</v>
      </c>
      <c r="AA4699">
        <v>2025</v>
      </c>
    </row>
    <row r="4700" spans="2:27" x14ac:dyDescent="0.35">
      <c r="B4700">
        <v>4852</v>
      </c>
      <c r="C4700" t="s">
        <v>13176</v>
      </c>
      <c r="D4700" t="s">
        <v>18957</v>
      </c>
      <c r="E4700" t="s">
        <v>18958</v>
      </c>
      <c r="F4700" t="s">
        <v>7</v>
      </c>
      <c r="H4700" t="s">
        <v>13179</v>
      </c>
      <c r="K4700" t="s">
        <v>9639</v>
      </c>
      <c r="L4700" t="s">
        <v>339</v>
      </c>
      <c r="M4700" t="s">
        <v>18959</v>
      </c>
      <c r="N4700" t="s">
        <v>532</v>
      </c>
      <c r="P4700" t="s">
        <v>47</v>
      </c>
      <c r="Q4700">
        <v>2018</v>
      </c>
      <c r="T4700" t="s">
        <v>36</v>
      </c>
      <c r="U4700" t="s">
        <v>37</v>
      </c>
      <c r="V4700" t="s">
        <v>18960</v>
      </c>
    </row>
    <row r="4701" spans="2:27" x14ac:dyDescent="0.35">
      <c r="B4701">
        <v>4853</v>
      </c>
      <c r="C4701" t="s">
        <v>13702</v>
      </c>
      <c r="D4701" t="s">
        <v>18961</v>
      </c>
      <c r="E4701" t="s">
        <v>18962</v>
      </c>
      <c r="F4701" t="s">
        <v>7</v>
      </c>
      <c r="H4701" t="s">
        <v>13705</v>
      </c>
      <c r="K4701" t="s">
        <v>265</v>
      </c>
      <c r="L4701" t="s">
        <v>317</v>
      </c>
      <c r="M4701" t="s">
        <v>551</v>
      </c>
      <c r="N4701" t="s">
        <v>10809</v>
      </c>
      <c r="P4701" t="s">
        <v>47</v>
      </c>
      <c r="Q4701">
        <v>2004</v>
      </c>
      <c r="U4701" t="s">
        <v>37</v>
      </c>
      <c r="V4701" t="s">
        <v>18963</v>
      </c>
    </row>
    <row r="4702" spans="2:27" x14ac:dyDescent="0.35">
      <c r="B4702">
        <v>4854</v>
      </c>
      <c r="C4702" t="s">
        <v>13204</v>
      </c>
      <c r="D4702" t="s">
        <v>18964</v>
      </c>
      <c r="E4702" t="s">
        <v>18965</v>
      </c>
      <c r="F4702" t="s">
        <v>273</v>
      </c>
      <c r="H4702" t="s">
        <v>13207</v>
      </c>
      <c r="I4702" t="s">
        <v>13607</v>
      </c>
      <c r="K4702" t="s">
        <v>74</v>
      </c>
      <c r="L4702" t="s">
        <v>202</v>
      </c>
      <c r="M4702" t="s">
        <v>18966</v>
      </c>
      <c r="N4702" t="s">
        <v>53</v>
      </c>
      <c r="P4702" t="s">
        <v>54</v>
      </c>
      <c r="Q4702">
        <v>2009</v>
      </c>
      <c r="T4702" t="s">
        <v>36</v>
      </c>
      <c r="U4702" t="s">
        <v>37</v>
      </c>
      <c r="V4702" t="s">
        <v>18967</v>
      </c>
    </row>
    <row r="4703" spans="2:27" x14ac:dyDescent="0.35">
      <c r="B4703">
        <v>4855</v>
      </c>
      <c r="C4703" t="s">
        <v>13210</v>
      </c>
      <c r="D4703" t="s">
        <v>18968</v>
      </c>
      <c r="E4703" t="s">
        <v>18969</v>
      </c>
      <c r="F4703" t="s">
        <v>7</v>
      </c>
      <c r="H4703" t="s">
        <v>13213</v>
      </c>
      <c r="K4703" t="s">
        <v>987</v>
      </c>
      <c r="L4703" t="s">
        <v>182</v>
      </c>
      <c r="M4703" t="s">
        <v>18970</v>
      </c>
      <c r="N4703" t="s">
        <v>53</v>
      </c>
      <c r="P4703" t="s">
        <v>47</v>
      </c>
      <c r="Q4703">
        <v>2007</v>
      </c>
      <c r="T4703" t="s">
        <v>36</v>
      </c>
      <c r="U4703" t="s">
        <v>37</v>
      </c>
      <c r="V4703" t="s">
        <v>18971</v>
      </c>
    </row>
    <row r="4704" spans="2:27" x14ac:dyDescent="0.35">
      <c r="B4704">
        <v>4856</v>
      </c>
      <c r="C4704" t="s">
        <v>13210</v>
      </c>
      <c r="D4704" t="s">
        <v>18972</v>
      </c>
      <c r="E4704" t="s">
        <v>18973</v>
      </c>
      <c r="F4704" t="s">
        <v>7</v>
      </c>
      <c r="H4704" t="s">
        <v>13213</v>
      </c>
      <c r="K4704" t="s">
        <v>201</v>
      </c>
      <c r="L4704" t="s">
        <v>32</v>
      </c>
      <c r="M4704" t="s">
        <v>18974</v>
      </c>
      <c r="N4704" t="s">
        <v>34</v>
      </c>
      <c r="P4704" t="s">
        <v>47</v>
      </c>
      <c r="Q4704">
        <v>2007</v>
      </c>
      <c r="T4704" t="s">
        <v>36</v>
      </c>
      <c r="U4704" t="s">
        <v>37</v>
      </c>
      <c r="V4704" t="s">
        <v>18975</v>
      </c>
    </row>
    <row r="4705" spans="2:22" x14ac:dyDescent="0.35">
      <c r="B4705">
        <v>4857</v>
      </c>
      <c r="C4705" t="s">
        <v>13210</v>
      </c>
      <c r="D4705" t="s">
        <v>18976</v>
      </c>
      <c r="E4705" t="s">
        <v>18977</v>
      </c>
      <c r="F4705" t="s">
        <v>7</v>
      </c>
      <c r="H4705" t="s">
        <v>13213</v>
      </c>
      <c r="K4705" t="s">
        <v>3740</v>
      </c>
      <c r="L4705" t="s">
        <v>182</v>
      </c>
      <c r="M4705" t="s">
        <v>18978</v>
      </c>
      <c r="N4705" t="s">
        <v>53</v>
      </c>
      <c r="P4705" t="s">
        <v>47</v>
      </c>
      <c r="Q4705">
        <v>1994</v>
      </c>
      <c r="T4705" t="s">
        <v>36</v>
      </c>
      <c r="U4705" t="s">
        <v>37</v>
      </c>
      <c r="V4705" t="s">
        <v>18979</v>
      </c>
    </row>
    <row r="4706" spans="2:22" x14ac:dyDescent="0.35">
      <c r="B4706">
        <v>4858</v>
      </c>
      <c r="C4706" t="s">
        <v>13210</v>
      </c>
      <c r="D4706" t="s">
        <v>18980</v>
      </c>
      <c r="E4706" t="s">
        <v>18981</v>
      </c>
      <c r="F4706" t="s">
        <v>7</v>
      </c>
      <c r="H4706" t="s">
        <v>13213</v>
      </c>
      <c r="K4706" t="s">
        <v>10561</v>
      </c>
      <c r="L4706" t="s">
        <v>182</v>
      </c>
      <c r="M4706" t="s">
        <v>18982</v>
      </c>
      <c r="N4706" t="s">
        <v>53</v>
      </c>
      <c r="P4706" t="s">
        <v>47</v>
      </c>
      <c r="Q4706">
        <v>2007</v>
      </c>
      <c r="T4706" t="s">
        <v>36</v>
      </c>
      <c r="U4706" t="s">
        <v>37</v>
      </c>
      <c r="V4706" t="s">
        <v>18983</v>
      </c>
    </row>
    <row r="4707" spans="2:22" x14ac:dyDescent="0.35">
      <c r="B4707">
        <v>4859</v>
      </c>
      <c r="C4707" t="s">
        <v>13210</v>
      </c>
      <c r="D4707" t="s">
        <v>18984</v>
      </c>
      <c r="E4707" t="s">
        <v>18985</v>
      </c>
      <c r="F4707" t="s">
        <v>7</v>
      </c>
      <c r="H4707" t="s">
        <v>13213</v>
      </c>
      <c r="K4707" t="s">
        <v>503</v>
      </c>
      <c r="L4707" t="s">
        <v>32</v>
      </c>
      <c r="M4707" t="s">
        <v>18986</v>
      </c>
      <c r="N4707" t="s">
        <v>34</v>
      </c>
      <c r="P4707" t="s">
        <v>47</v>
      </c>
      <c r="Q4707">
        <v>2018</v>
      </c>
      <c r="T4707" t="s">
        <v>36</v>
      </c>
      <c r="U4707" t="s">
        <v>37</v>
      </c>
      <c r="V4707" t="s">
        <v>18987</v>
      </c>
    </row>
    <row r="4708" spans="2:22" x14ac:dyDescent="0.35">
      <c r="B4708">
        <v>4860</v>
      </c>
      <c r="C4708" t="s">
        <v>13210</v>
      </c>
      <c r="D4708" t="s">
        <v>18988</v>
      </c>
      <c r="E4708" t="s">
        <v>18989</v>
      </c>
      <c r="F4708" t="s">
        <v>7</v>
      </c>
      <c r="H4708" t="s">
        <v>13213</v>
      </c>
      <c r="K4708" t="s">
        <v>8727</v>
      </c>
      <c r="L4708" t="s">
        <v>32</v>
      </c>
      <c r="M4708" t="s">
        <v>18990</v>
      </c>
      <c r="N4708" t="s">
        <v>34</v>
      </c>
      <c r="P4708" t="s">
        <v>54</v>
      </c>
      <c r="Q4708">
        <v>2010</v>
      </c>
      <c r="T4708" t="s">
        <v>36</v>
      </c>
      <c r="U4708" t="s">
        <v>37</v>
      </c>
      <c r="V4708" t="s">
        <v>18991</v>
      </c>
    </row>
    <row r="4709" spans="2:22" x14ac:dyDescent="0.35">
      <c r="B4709">
        <v>4861</v>
      </c>
      <c r="C4709" t="s">
        <v>13210</v>
      </c>
      <c r="D4709" t="s">
        <v>18992</v>
      </c>
      <c r="E4709" t="s">
        <v>18993</v>
      </c>
      <c r="F4709" t="s">
        <v>7</v>
      </c>
      <c r="H4709" t="s">
        <v>13213</v>
      </c>
      <c r="K4709" t="s">
        <v>12638</v>
      </c>
      <c r="L4709" t="s">
        <v>96</v>
      </c>
      <c r="M4709" t="s">
        <v>18994</v>
      </c>
      <c r="N4709" t="s">
        <v>146</v>
      </c>
      <c r="P4709" t="s">
        <v>47</v>
      </c>
      <c r="Q4709">
        <v>2011</v>
      </c>
      <c r="T4709" t="s">
        <v>36</v>
      </c>
      <c r="U4709" t="s">
        <v>37</v>
      </c>
      <c r="V4709" t="s">
        <v>18995</v>
      </c>
    </row>
    <row r="4710" spans="2:22" x14ac:dyDescent="0.35">
      <c r="B4710">
        <v>4862</v>
      </c>
      <c r="C4710" t="s">
        <v>13210</v>
      </c>
      <c r="D4710" t="s">
        <v>18996</v>
      </c>
      <c r="E4710" t="s">
        <v>18997</v>
      </c>
      <c r="F4710" t="s">
        <v>7</v>
      </c>
      <c r="H4710" t="s">
        <v>13213</v>
      </c>
      <c r="K4710" t="s">
        <v>1575</v>
      </c>
      <c r="L4710" t="s">
        <v>32</v>
      </c>
      <c r="M4710" t="s">
        <v>18998</v>
      </c>
      <c r="N4710" t="s">
        <v>34</v>
      </c>
      <c r="P4710" t="s">
        <v>47</v>
      </c>
      <c r="Q4710">
        <v>2010</v>
      </c>
      <c r="T4710" t="s">
        <v>36</v>
      </c>
      <c r="U4710" t="s">
        <v>37</v>
      </c>
      <c r="V4710" t="s">
        <v>18999</v>
      </c>
    </row>
    <row r="4711" spans="2:22" x14ac:dyDescent="0.35">
      <c r="B4711">
        <v>4863</v>
      </c>
      <c r="C4711" t="s">
        <v>13210</v>
      </c>
      <c r="D4711" t="s">
        <v>19000</v>
      </c>
      <c r="E4711" t="s">
        <v>19001</v>
      </c>
      <c r="F4711" t="s">
        <v>7</v>
      </c>
      <c r="H4711" t="s">
        <v>13213</v>
      </c>
      <c r="K4711" t="s">
        <v>3806</v>
      </c>
      <c r="L4711" t="s">
        <v>32</v>
      </c>
      <c r="M4711" t="s">
        <v>19002</v>
      </c>
      <c r="N4711" t="s">
        <v>34</v>
      </c>
      <c r="P4711" t="s">
        <v>54</v>
      </c>
      <c r="Q4711">
        <v>2000</v>
      </c>
      <c r="T4711" t="s">
        <v>36</v>
      </c>
      <c r="U4711" t="s">
        <v>37</v>
      </c>
      <c r="V4711" t="s">
        <v>19003</v>
      </c>
    </row>
    <row r="4712" spans="2:22" x14ac:dyDescent="0.35">
      <c r="B4712">
        <v>4864</v>
      </c>
      <c r="C4712" t="s">
        <v>13210</v>
      </c>
      <c r="D4712" t="s">
        <v>19004</v>
      </c>
      <c r="E4712" t="s">
        <v>19005</v>
      </c>
      <c r="F4712" t="s">
        <v>7</v>
      </c>
      <c r="H4712" t="s">
        <v>13213</v>
      </c>
      <c r="K4712" t="s">
        <v>5397</v>
      </c>
      <c r="L4712" t="s">
        <v>18163</v>
      </c>
      <c r="M4712" t="s">
        <v>19006</v>
      </c>
      <c r="N4712" t="s">
        <v>473</v>
      </c>
      <c r="P4712" t="s">
        <v>47</v>
      </c>
      <c r="Q4712">
        <v>2011</v>
      </c>
      <c r="T4712" t="s">
        <v>36</v>
      </c>
      <c r="U4712" t="s">
        <v>37</v>
      </c>
      <c r="V4712" t="s">
        <v>19007</v>
      </c>
    </row>
    <row r="4713" spans="2:22" x14ac:dyDescent="0.35">
      <c r="B4713">
        <v>4865</v>
      </c>
      <c r="C4713" t="s">
        <v>13210</v>
      </c>
      <c r="D4713" t="s">
        <v>19008</v>
      </c>
      <c r="E4713" t="s">
        <v>19009</v>
      </c>
      <c r="F4713" t="s">
        <v>7</v>
      </c>
      <c r="H4713" t="s">
        <v>13213</v>
      </c>
      <c r="K4713" t="s">
        <v>484</v>
      </c>
      <c r="L4713" t="s">
        <v>75</v>
      </c>
      <c r="M4713" t="s">
        <v>19010</v>
      </c>
      <c r="N4713" t="s">
        <v>53</v>
      </c>
      <c r="P4713" t="s">
        <v>47</v>
      </c>
      <c r="Q4713">
        <v>2009</v>
      </c>
      <c r="T4713" t="s">
        <v>36</v>
      </c>
      <c r="U4713" t="s">
        <v>37</v>
      </c>
      <c r="V4713" t="s">
        <v>19011</v>
      </c>
    </row>
    <row r="4714" spans="2:22" x14ac:dyDescent="0.35">
      <c r="B4714">
        <v>4866</v>
      </c>
      <c r="C4714" t="s">
        <v>13210</v>
      </c>
      <c r="D4714" t="s">
        <v>19012</v>
      </c>
      <c r="E4714" t="s">
        <v>19013</v>
      </c>
      <c r="F4714" t="s">
        <v>7</v>
      </c>
      <c r="H4714" t="s">
        <v>13213</v>
      </c>
      <c r="K4714" t="s">
        <v>7292</v>
      </c>
      <c r="L4714" t="s">
        <v>75</v>
      </c>
      <c r="M4714" t="s">
        <v>1252</v>
      </c>
      <c r="N4714" t="s">
        <v>53</v>
      </c>
      <c r="P4714" t="s">
        <v>47</v>
      </c>
      <c r="Q4714">
        <v>2013</v>
      </c>
      <c r="U4714" t="s">
        <v>37</v>
      </c>
      <c r="V4714" t="s">
        <v>19014</v>
      </c>
    </row>
    <row r="4715" spans="2:22" x14ac:dyDescent="0.35">
      <c r="B4715">
        <v>4867</v>
      </c>
      <c r="C4715" t="s">
        <v>13210</v>
      </c>
      <c r="D4715" t="s">
        <v>19015</v>
      </c>
      <c r="E4715" t="s">
        <v>19016</v>
      </c>
      <c r="F4715" t="s">
        <v>7</v>
      </c>
      <c r="H4715" t="s">
        <v>13213</v>
      </c>
      <c r="K4715" t="s">
        <v>12365</v>
      </c>
      <c r="L4715" t="s">
        <v>75</v>
      </c>
      <c r="M4715" t="s">
        <v>19017</v>
      </c>
      <c r="N4715" t="s">
        <v>53</v>
      </c>
      <c r="P4715" t="s">
        <v>54</v>
      </c>
      <c r="Q4715">
        <v>2013</v>
      </c>
      <c r="T4715" t="s">
        <v>36</v>
      </c>
      <c r="U4715" t="s">
        <v>37</v>
      </c>
      <c r="V4715" t="s">
        <v>19018</v>
      </c>
    </row>
    <row r="4716" spans="2:22" x14ac:dyDescent="0.35">
      <c r="B4716">
        <v>4868</v>
      </c>
      <c r="C4716" t="s">
        <v>13210</v>
      </c>
      <c r="D4716" t="s">
        <v>19019</v>
      </c>
      <c r="E4716" t="s">
        <v>19020</v>
      </c>
      <c r="F4716" t="s">
        <v>7</v>
      </c>
      <c r="H4716" t="s">
        <v>13213</v>
      </c>
      <c r="K4716" t="s">
        <v>7292</v>
      </c>
      <c r="L4716" t="s">
        <v>75</v>
      </c>
      <c r="M4716" t="s">
        <v>1252</v>
      </c>
      <c r="N4716" t="s">
        <v>53</v>
      </c>
      <c r="P4716" t="s">
        <v>47</v>
      </c>
      <c r="Q4716">
        <v>2013</v>
      </c>
      <c r="U4716" t="s">
        <v>37</v>
      </c>
      <c r="V4716" t="s">
        <v>19021</v>
      </c>
    </row>
    <row r="4717" spans="2:22" x14ac:dyDescent="0.35">
      <c r="B4717">
        <v>4869</v>
      </c>
      <c r="C4717" t="s">
        <v>13210</v>
      </c>
      <c r="D4717" t="s">
        <v>19022</v>
      </c>
      <c r="E4717" t="s">
        <v>19023</v>
      </c>
      <c r="F4717" t="s">
        <v>7</v>
      </c>
      <c r="H4717" t="s">
        <v>13213</v>
      </c>
      <c r="K4717" t="s">
        <v>14593</v>
      </c>
      <c r="L4717" t="s">
        <v>32</v>
      </c>
      <c r="M4717" t="s">
        <v>19024</v>
      </c>
      <c r="N4717" t="s">
        <v>34</v>
      </c>
      <c r="P4717" t="s">
        <v>54</v>
      </c>
      <c r="Q4717">
        <v>1994</v>
      </c>
      <c r="T4717" t="s">
        <v>36</v>
      </c>
      <c r="U4717" t="s">
        <v>37</v>
      </c>
      <c r="V4717" t="s">
        <v>19025</v>
      </c>
    </row>
    <row r="4718" spans="2:22" x14ac:dyDescent="0.35">
      <c r="B4718">
        <v>4870</v>
      </c>
      <c r="C4718" t="s">
        <v>13210</v>
      </c>
      <c r="D4718" t="s">
        <v>19026</v>
      </c>
      <c r="E4718" t="s">
        <v>19027</v>
      </c>
      <c r="F4718" t="s">
        <v>7</v>
      </c>
      <c r="H4718" t="s">
        <v>13213</v>
      </c>
      <c r="K4718" t="s">
        <v>7292</v>
      </c>
      <c r="L4718" t="s">
        <v>75</v>
      </c>
      <c r="M4718" t="s">
        <v>1252</v>
      </c>
      <c r="N4718" t="s">
        <v>53</v>
      </c>
      <c r="P4718" t="s">
        <v>47</v>
      </c>
      <c r="Q4718">
        <v>2013</v>
      </c>
      <c r="U4718" t="s">
        <v>37</v>
      </c>
      <c r="V4718" t="s">
        <v>19028</v>
      </c>
    </row>
    <row r="4719" spans="2:22" x14ac:dyDescent="0.35">
      <c r="B4719">
        <v>4871</v>
      </c>
      <c r="C4719" t="s">
        <v>13210</v>
      </c>
      <c r="D4719" t="s">
        <v>19029</v>
      </c>
      <c r="E4719" t="s">
        <v>19030</v>
      </c>
      <c r="F4719" t="s">
        <v>7</v>
      </c>
      <c r="H4719" t="s">
        <v>13213</v>
      </c>
      <c r="K4719" t="s">
        <v>19031</v>
      </c>
      <c r="L4719" t="s">
        <v>32</v>
      </c>
      <c r="M4719" t="s">
        <v>19032</v>
      </c>
      <c r="N4719" t="s">
        <v>34</v>
      </c>
      <c r="P4719" t="s">
        <v>47</v>
      </c>
      <c r="Q4719">
        <v>2019</v>
      </c>
      <c r="T4719" t="s">
        <v>36</v>
      </c>
      <c r="U4719" t="s">
        <v>37</v>
      </c>
      <c r="V4719" t="s">
        <v>19033</v>
      </c>
    </row>
    <row r="4720" spans="2:22" x14ac:dyDescent="0.35">
      <c r="B4720">
        <v>4872</v>
      </c>
      <c r="C4720" t="s">
        <v>13210</v>
      </c>
      <c r="D4720" t="s">
        <v>19034</v>
      </c>
      <c r="E4720" t="s">
        <v>19035</v>
      </c>
      <c r="F4720" t="s">
        <v>7</v>
      </c>
      <c r="H4720" t="s">
        <v>13213</v>
      </c>
      <c r="K4720" t="s">
        <v>14593</v>
      </c>
      <c r="L4720" t="s">
        <v>32</v>
      </c>
      <c r="M4720" t="s">
        <v>19036</v>
      </c>
      <c r="N4720" t="s">
        <v>34</v>
      </c>
      <c r="P4720" t="s">
        <v>54</v>
      </c>
      <c r="Q4720">
        <v>1998</v>
      </c>
      <c r="T4720" t="s">
        <v>36</v>
      </c>
      <c r="U4720" t="s">
        <v>37</v>
      </c>
      <c r="V4720" t="s">
        <v>19037</v>
      </c>
    </row>
    <row r="4721" spans="2:22" x14ac:dyDescent="0.35">
      <c r="B4721">
        <v>4873</v>
      </c>
      <c r="C4721" t="s">
        <v>13210</v>
      </c>
      <c r="D4721" t="s">
        <v>19038</v>
      </c>
      <c r="E4721" t="s">
        <v>19039</v>
      </c>
      <c r="F4721" t="s">
        <v>7</v>
      </c>
      <c r="H4721" t="s">
        <v>13213</v>
      </c>
      <c r="K4721" t="s">
        <v>87</v>
      </c>
      <c r="L4721" t="s">
        <v>75</v>
      </c>
      <c r="M4721" t="s">
        <v>19040</v>
      </c>
      <c r="N4721" t="s">
        <v>53</v>
      </c>
      <c r="P4721" t="s">
        <v>47</v>
      </c>
      <c r="Q4721">
        <v>2006</v>
      </c>
      <c r="T4721" t="s">
        <v>36</v>
      </c>
      <c r="U4721" t="s">
        <v>37</v>
      </c>
      <c r="V4721" t="s">
        <v>19041</v>
      </c>
    </row>
    <row r="4722" spans="2:22" x14ac:dyDescent="0.35">
      <c r="B4722">
        <v>4874</v>
      </c>
      <c r="C4722" t="s">
        <v>13210</v>
      </c>
      <c r="D4722" t="s">
        <v>19042</v>
      </c>
      <c r="E4722" t="s">
        <v>19043</v>
      </c>
      <c r="F4722" t="s">
        <v>7</v>
      </c>
      <c r="H4722" t="s">
        <v>13213</v>
      </c>
      <c r="K4722" t="s">
        <v>80</v>
      </c>
      <c r="L4722" t="s">
        <v>32</v>
      </c>
      <c r="M4722" t="s">
        <v>19044</v>
      </c>
      <c r="N4722" t="s">
        <v>34</v>
      </c>
      <c r="P4722" t="s">
        <v>47</v>
      </c>
      <c r="Q4722">
        <v>2017</v>
      </c>
      <c r="T4722" t="s">
        <v>36</v>
      </c>
      <c r="U4722" t="s">
        <v>37</v>
      </c>
      <c r="V4722" t="s">
        <v>19045</v>
      </c>
    </row>
    <row r="4723" spans="2:22" x14ac:dyDescent="0.35">
      <c r="B4723">
        <v>4875</v>
      </c>
      <c r="C4723" t="s">
        <v>13210</v>
      </c>
      <c r="D4723" t="s">
        <v>19046</v>
      </c>
      <c r="E4723" t="s">
        <v>19047</v>
      </c>
      <c r="F4723" t="s">
        <v>7</v>
      </c>
      <c r="H4723" t="s">
        <v>13213</v>
      </c>
      <c r="K4723" t="s">
        <v>4444</v>
      </c>
      <c r="L4723" t="s">
        <v>32</v>
      </c>
      <c r="M4723" t="s">
        <v>19048</v>
      </c>
      <c r="N4723" t="s">
        <v>34</v>
      </c>
      <c r="P4723" t="s">
        <v>47</v>
      </c>
      <c r="Q4723">
        <v>2014</v>
      </c>
      <c r="T4723" t="s">
        <v>36</v>
      </c>
      <c r="U4723" t="s">
        <v>37</v>
      </c>
      <c r="V4723" t="s">
        <v>19049</v>
      </c>
    </row>
    <row r="4724" spans="2:22" x14ac:dyDescent="0.35">
      <c r="B4724">
        <v>4876</v>
      </c>
      <c r="C4724" t="s">
        <v>13210</v>
      </c>
      <c r="D4724" t="s">
        <v>19050</v>
      </c>
      <c r="E4724" t="s">
        <v>19051</v>
      </c>
      <c r="F4724" t="s">
        <v>7</v>
      </c>
      <c r="H4724" t="s">
        <v>13213</v>
      </c>
      <c r="K4724" t="s">
        <v>2414</v>
      </c>
      <c r="L4724" t="s">
        <v>32</v>
      </c>
      <c r="M4724" t="s">
        <v>1252</v>
      </c>
      <c r="N4724" t="s">
        <v>34</v>
      </c>
      <c r="P4724" t="s">
        <v>47</v>
      </c>
      <c r="Q4724">
        <v>2014</v>
      </c>
      <c r="U4724" t="s">
        <v>37</v>
      </c>
      <c r="V4724" t="s">
        <v>19052</v>
      </c>
    </row>
    <row r="4725" spans="2:22" x14ac:dyDescent="0.35">
      <c r="B4725">
        <v>4877</v>
      </c>
      <c r="C4725" t="s">
        <v>13210</v>
      </c>
      <c r="D4725" t="s">
        <v>19053</v>
      </c>
      <c r="E4725" t="s">
        <v>19054</v>
      </c>
      <c r="F4725" t="s">
        <v>7</v>
      </c>
      <c r="H4725" t="s">
        <v>13213</v>
      </c>
      <c r="K4725" t="s">
        <v>80</v>
      </c>
      <c r="L4725" t="s">
        <v>32</v>
      </c>
      <c r="M4725" t="s">
        <v>19055</v>
      </c>
      <c r="N4725" t="s">
        <v>34</v>
      </c>
      <c r="P4725" t="s">
        <v>47</v>
      </c>
      <c r="Q4725">
        <v>2004</v>
      </c>
      <c r="T4725" t="s">
        <v>36</v>
      </c>
      <c r="U4725" t="s">
        <v>37</v>
      </c>
      <c r="V4725" t="s">
        <v>19056</v>
      </c>
    </row>
    <row r="4726" spans="2:22" x14ac:dyDescent="0.35">
      <c r="B4726">
        <v>4878</v>
      </c>
      <c r="C4726" t="s">
        <v>13210</v>
      </c>
      <c r="D4726" t="s">
        <v>19057</v>
      </c>
      <c r="E4726" t="s">
        <v>19058</v>
      </c>
      <c r="F4726" t="s">
        <v>7</v>
      </c>
      <c r="H4726" t="s">
        <v>13213</v>
      </c>
      <c r="K4726" t="s">
        <v>19059</v>
      </c>
      <c r="L4726" t="s">
        <v>75</v>
      </c>
      <c r="M4726" t="s">
        <v>19060</v>
      </c>
      <c r="N4726" t="s">
        <v>53</v>
      </c>
      <c r="P4726" t="s">
        <v>47</v>
      </c>
      <c r="Q4726">
        <v>2007</v>
      </c>
      <c r="T4726" t="s">
        <v>36</v>
      </c>
      <c r="U4726" t="s">
        <v>37</v>
      </c>
      <c r="V4726" t="s">
        <v>19061</v>
      </c>
    </row>
    <row r="4727" spans="2:22" x14ac:dyDescent="0.35">
      <c r="B4727">
        <v>4879</v>
      </c>
      <c r="C4727" t="s">
        <v>13210</v>
      </c>
      <c r="D4727" t="s">
        <v>19062</v>
      </c>
      <c r="E4727" t="s">
        <v>19063</v>
      </c>
      <c r="F4727" t="s">
        <v>7</v>
      </c>
      <c r="H4727" t="s">
        <v>13213</v>
      </c>
      <c r="K4727" t="s">
        <v>3178</v>
      </c>
      <c r="L4727" t="s">
        <v>1457</v>
      </c>
      <c r="M4727" t="s">
        <v>1252</v>
      </c>
      <c r="N4727" t="s">
        <v>98</v>
      </c>
      <c r="P4727" t="s">
        <v>47</v>
      </c>
      <c r="Q4727">
        <v>2014</v>
      </c>
      <c r="U4727" t="s">
        <v>37</v>
      </c>
      <c r="V4727" t="s">
        <v>19064</v>
      </c>
    </row>
    <row r="4728" spans="2:22" x14ac:dyDescent="0.35">
      <c r="B4728">
        <v>4880</v>
      </c>
      <c r="C4728" t="s">
        <v>13210</v>
      </c>
      <c r="D4728" t="s">
        <v>19065</v>
      </c>
      <c r="E4728" t="s">
        <v>19066</v>
      </c>
      <c r="F4728" t="s">
        <v>7</v>
      </c>
      <c r="H4728" t="s">
        <v>13213</v>
      </c>
      <c r="K4728" t="s">
        <v>1434</v>
      </c>
      <c r="L4728" t="s">
        <v>75</v>
      </c>
      <c r="M4728" t="s">
        <v>19067</v>
      </c>
      <c r="N4728" t="s">
        <v>53</v>
      </c>
      <c r="P4728" t="s">
        <v>47</v>
      </c>
      <c r="Q4728">
        <v>2017</v>
      </c>
      <c r="T4728" t="s">
        <v>36</v>
      </c>
      <c r="U4728" t="s">
        <v>37</v>
      </c>
      <c r="V4728" t="s">
        <v>19068</v>
      </c>
    </row>
    <row r="4729" spans="2:22" x14ac:dyDescent="0.35">
      <c r="B4729">
        <v>4881</v>
      </c>
      <c r="C4729" t="s">
        <v>13210</v>
      </c>
      <c r="D4729" t="s">
        <v>19069</v>
      </c>
      <c r="E4729" t="s">
        <v>19070</v>
      </c>
      <c r="F4729" t="s">
        <v>7</v>
      </c>
      <c r="H4729" t="s">
        <v>13213</v>
      </c>
      <c r="K4729" t="s">
        <v>19071</v>
      </c>
      <c r="L4729" t="s">
        <v>61</v>
      </c>
      <c r="M4729" t="s">
        <v>19072</v>
      </c>
      <c r="N4729" t="s">
        <v>63</v>
      </c>
      <c r="P4729" t="s">
        <v>47</v>
      </c>
      <c r="Q4729">
        <v>2017</v>
      </c>
      <c r="T4729" t="s">
        <v>36</v>
      </c>
      <c r="U4729" t="s">
        <v>37</v>
      </c>
      <c r="V4729" t="s">
        <v>19073</v>
      </c>
    </row>
    <row r="4730" spans="2:22" x14ac:dyDescent="0.35">
      <c r="B4730">
        <v>4882</v>
      </c>
      <c r="C4730" t="s">
        <v>13210</v>
      </c>
      <c r="D4730" t="s">
        <v>19074</v>
      </c>
      <c r="E4730" t="s">
        <v>19075</v>
      </c>
      <c r="F4730" t="s">
        <v>7</v>
      </c>
      <c r="H4730" t="s">
        <v>13213</v>
      </c>
      <c r="K4730" t="s">
        <v>265</v>
      </c>
      <c r="L4730" t="s">
        <v>416</v>
      </c>
      <c r="M4730" t="s">
        <v>1252</v>
      </c>
      <c r="N4730" t="s">
        <v>117</v>
      </c>
      <c r="P4730" t="s">
        <v>47</v>
      </c>
      <c r="Q4730">
        <v>2013</v>
      </c>
      <c r="U4730" t="s">
        <v>37</v>
      </c>
      <c r="V4730" t="s">
        <v>19076</v>
      </c>
    </row>
    <row r="4731" spans="2:22" x14ac:dyDescent="0.35">
      <c r="B4731">
        <v>4883</v>
      </c>
      <c r="C4731" t="s">
        <v>13210</v>
      </c>
      <c r="D4731" t="s">
        <v>19077</v>
      </c>
      <c r="E4731" t="s">
        <v>19078</v>
      </c>
      <c r="F4731" t="s">
        <v>7</v>
      </c>
      <c r="H4731" t="s">
        <v>13213</v>
      </c>
      <c r="K4731" t="s">
        <v>2984</v>
      </c>
      <c r="L4731" t="s">
        <v>61</v>
      </c>
      <c r="M4731" t="s">
        <v>19079</v>
      </c>
      <c r="N4731" t="s">
        <v>675</v>
      </c>
      <c r="P4731" t="s">
        <v>47</v>
      </c>
      <c r="Q4731">
        <v>2011</v>
      </c>
      <c r="T4731" t="s">
        <v>36</v>
      </c>
      <c r="U4731" t="s">
        <v>37</v>
      </c>
      <c r="V4731" t="s">
        <v>19080</v>
      </c>
    </row>
    <row r="4732" spans="2:22" x14ac:dyDescent="0.35">
      <c r="B4732">
        <v>4884</v>
      </c>
      <c r="C4732" t="s">
        <v>13210</v>
      </c>
      <c r="D4732" t="s">
        <v>19081</v>
      </c>
      <c r="E4732" t="s">
        <v>19082</v>
      </c>
      <c r="F4732" t="s">
        <v>7</v>
      </c>
      <c r="H4732" t="s">
        <v>13213</v>
      </c>
      <c r="K4732" t="s">
        <v>5162</v>
      </c>
      <c r="L4732" t="s">
        <v>61</v>
      </c>
      <c r="M4732" t="s">
        <v>19083</v>
      </c>
      <c r="N4732" t="s">
        <v>157</v>
      </c>
      <c r="P4732" t="s">
        <v>47</v>
      </c>
      <c r="Q4732">
        <v>2011</v>
      </c>
      <c r="T4732" t="s">
        <v>36</v>
      </c>
      <c r="U4732" t="s">
        <v>37</v>
      </c>
      <c r="V4732" t="s">
        <v>19084</v>
      </c>
    </row>
    <row r="4733" spans="2:22" x14ac:dyDescent="0.35">
      <c r="B4733">
        <v>4885</v>
      </c>
      <c r="C4733" t="s">
        <v>13210</v>
      </c>
      <c r="D4733" t="s">
        <v>19085</v>
      </c>
      <c r="E4733" t="s">
        <v>19086</v>
      </c>
      <c r="F4733" t="s">
        <v>7</v>
      </c>
      <c r="H4733" t="s">
        <v>13213</v>
      </c>
      <c r="K4733" t="s">
        <v>80</v>
      </c>
      <c r="L4733" t="s">
        <v>32</v>
      </c>
      <c r="M4733" t="s">
        <v>19087</v>
      </c>
      <c r="N4733" t="s">
        <v>34</v>
      </c>
      <c r="P4733" t="s">
        <v>47</v>
      </c>
      <c r="Q4733">
        <v>2017</v>
      </c>
      <c r="T4733" t="s">
        <v>36</v>
      </c>
      <c r="U4733" t="s">
        <v>37</v>
      </c>
      <c r="V4733" t="s">
        <v>19088</v>
      </c>
    </row>
    <row r="4734" spans="2:22" x14ac:dyDescent="0.35">
      <c r="B4734">
        <v>4886</v>
      </c>
      <c r="C4734" t="s">
        <v>13210</v>
      </c>
      <c r="D4734" t="s">
        <v>19089</v>
      </c>
      <c r="E4734" t="s">
        <v>19090</v>
      </c>
      <c r="F4734" t="s">
        <v>7</v>
      </c>
      <c r="H4734" t="s">
        <v>13213</v>
      </c>
      <c r="K4734" t="s">
        <v>80</v>
      </c>
      <c r="L4734" t="s">
        <v>32</v>
      </c>
      <c r="M4734" t="s">
        <v>19091</v>
      </c>
      <c r="N4734" t="s">
        <v>34</v>
      </c>
      <c r="P4734" t="s">
        <v>54</v>
      </c>
      <c r="Q4734">
        <v>2007</v>
      </c>
      <c r="T4734" t="s">
        <v>36</v>
      </c>
      <c r="U4734" t="s">
        <v>37</v>
      </c>
      <c r="V4734" t="s">
        <v>19092</v>
      </c>
    </row>
    <row r="4735" spans="2:22" x14ac:dyDescent="0.35">
      <c r="B4735">
        <v>4887</v>
      </c>
      <c r="C4735" t="s">
        <v>13210</v>
      </c>
      <c r="D4735" t="s">
        <v>19093</v>
      </c>
      <c r="E4735" t="s">
        <v>19094</v>
      </c>
      <c r="F4735" t="s">
        <v>7</v>
      </c>
      <c r="H4735" t="s">
        <v>13213</v>
      </c>
      <c r="K4735" t="s">
        <v>3967</v>
      </c>
      <c r="L4735" t="s">
        <v>294</v>
      </c>
      <c r="M4735" t="s">
        <v>19095</v>
      </c>
      <c r="N4735" t="s">
        <v>532</v>
      </c>
      <c r="P4735" t="s">
        <v>47</v>
      </c>
      <c r="Q4735">
        <v>2003</v>
      </c>
      <c r="T4735" t="s">
        <v>36</v>
      </c>
      <c r="U4735" t="s">
        <v>37</v>
      </c>
      <c r="V4735" t="s">
        <v>19096</v>
      </c>
    </row>
    <row r="4736" spans="2:22" x14ac:dyDescent="0.35">
      <c r="B4736">
        <v>4888</v>
      </c>
      <c r="C4736" t="s">
        <v>13210</v>
      </c>
      <c r="D4736" t="s">
        <v>19097</v>
      </c>
      <c r="E4736" t="s">
        <v>19098</v>
      </c>
      <c r="F4736" t="s">
        <v>7</v>
      </c>
      <c r="H4736" t="s">
        <v>13213</v>
      </c>
      <c r="K4736" t="s">
        <v>1305</v>
      </c>
      <c r="L4736" t="s">
        <v>32</v>
      </c>
      <c r="M4736" t="s">
        <v>19099</v>
      </c>
      <c r="N4736" t="s">
        <v>34</v>
      </c>
      <c r="P4736" t="s">
        <v>54</v>
      </c>
      <c r="Q4736">
        <v>2002</v>
      </c>
      <c r="T4736" t="s">
        <v>36</v>
      </c>
      <c r="U4736" t="s">
        <v>37</v>
      </c>
      <c r="V4736" t="s">
        <v>19100</v>
      </c>
    </row>
    <row r="4737" spans="2:22" x14ac:dyDescent="0.35">
      <c r="B4737">
        <v>4889</v>
      </c>
      <c r="C4737" t="s">
        <v>13210</v>
      </c>
      <c r="D4737" t="s">
        <v>19101</v>
      </c>
      <c r="E4737" t="s">
        <v>19102</v>
      </c>
      <c r="F4737" t="s">
        <v>7</v>
      </c>
      <c r="H4737" t="s">
        <v>13213</v>
      </c>
      <c r="K4737" t="s">
        <v>2984</v>
      </c>
      <c r="L4737" t="s">
        <v>317</v>
      </c>
      <c r="M4737" t="s">
        <v>19103</v>
      </c>
      <c r="N4737" t="s">
        <v>34</v>
      </c>
      <c r="P4737" t="s">
        <v>47</v>
      </c>
      <c r="Q4737">
        <v>2015</v>
      </c>
      <c r="T4737" t="s">
        <v>36</v>
      </c>
      <c r="U4737" t="s">
        <v>2131</v>
      </c>
      <c r="V4737" t="s">
        <v>19104</v>
      </c>
    </row>
    <row r="4738" spans="2:22" x14ac:dyDescent="0.35">
      <c r="B4738">
        <v>4890</v>
      </c>
      <c r="C4738" t="s">
        <v>13210</v>
      </c>
      <c r="D4738" t="s">
        <v>19105</v>
      </c>
      <c r="E4738" t="s">
        <v>19106</v>
      </c>
      <c r="F4738" t="s">
        <v>7</v>
      </c>
      <c r="H4738" t="s">
        <v>13213</v>
      </c>
      <c r="K4738" t="s">
        <v>265</v>
      </c>
      <c r="L4738" t="s">
        <v>44</v>
      </c>
      <c r="M4738" t="s">
        <v>1252</v>
      </c>
      <c r="N4738" t="s">
        <v>36</v>
      </c>
      <c r="P4738" t="s">
        <v>47</v>
      </c>
      <c r="Q4738">
        <v>2010</v>
      </c>
      <c r="U4738" t="s">
        <v>1521</v>
      </c>
      <c r="V4738" t="s">
        <v>19107</v>
      </c>
    </row>
    <row r="4739" spans="2:22" x14ac:dyDescent="0.35">
      <c r="B4739">
        <v>4891</v>
      </c>
      <c r="C4739" t="s">
        <v>13210</v>
      </c>
      <c r="D4739" t="s">
        <v>19108</v>
      </c>
      <c r="E4739" t="s">
        <v>19109</v>
      </c>
      <c r="F4739" t="s">
        <v>7</v>
      </c>
      <c r="H4739" t="s">
        <v>13213</v>
      </c>
      <c r="K4739" t="s">
        <v>123</v>
      </c>
      <c r="L4739" t="s">
        <v>32</v>
      </c>
      <c r="M4739" t="s">
        <v>19110</v>
      </c>
      <c r="N4739" t="s">
        <v>34</v>
      </c>
      <c r="P4739" t="s">
        <v>47</v>
      </c>
      <c r="Q4739">
        <v>2012</v>
      </c>
      <c r="T4739" t="s">
        <v>36</v>
      </c>
      <c r="U4739" t="s">
        <v>37</v>
      </c>
      <c r="V4739" t="s">
        <v>19111</v>
      </c>
    </row>
    <row r="4740" spans="2:22" x14ac:dyDescent="0.35">
      <c r="B4740">
        <v>4892</v>
      </c>
      <c r="C4740" t="s">
        <v>13210</v>
      </c>
      <c r="D4740" t="s">
        <v>19112</v>
      </c>
      <c r="E4740" t="s">
        <v>19113</v>
      </c>
      <c r="F4740" t="s">
        <v>7</v>
      </c>
      <c r="H4740" t="s">
        <v>13213</v>
      </c>
      <c r="K4740" t="s">
        <v>69</v>
      </c>
      <c r="L4740" t="s">
        <v>32</v>
      </c>
      <c r="M4740" t="s">
        <v>19114</v>
      </c>
      <c r="N4740" t="s">
        <v>34</v>
      </c>
      <c r="P4740" t="s">
        <v>47</v>
      </c>
      <c r="Q4740">
        <v>2012</v>
      </c>
      <c r="T4740" t="s">
        <v>36</v>
      </c>
      <c r="U4740" t="s">
        <v>37</v>
      </c>
      <c r="V4740" t="s">
        <v>19115</v>
      </c>
    </row>
    <row r="4741" spans="2:22" x14ac:dyDescent="0.35">
      <c r="B4741">
        <v>4893</v>
      </c>
      <c r="C4741" t="s">
        <v>13210</v>
      </c>
      <c r="D4741" t="s">
        <v>19116</v>
      </c>
      <c r="E4741" t="s">
        <v>19117</v>
      </c>
      <c r="F4741" t="s">
        <v>7</v>
      </c>
      <c r="H4741" t="s">
        <v>13213</v>
      </c>
      <c r="K4741" t="s">
        <v>1663</v>
      </c>
      <c r="L4741" t="s">
        <v>317</v>
      </c>
      <c r="M4741" t="s">
        <v>19118</v>
      </c>
      <c r="N4741" t="s">
        <v>34</v>
      </c>
      <c r="P4741" t="s">
        <v>47</v>
      </c>
      <c r="Q4741">
        <v>2013</v>
      </c>
      <c r="T4741" t="s">
        <v>36</v>
      </c>
      <c r="U4741" t="s">
        <v>37</v>
      </c>
      <c r="V4741" t="s">
        <v>19119</v>
      </c>
    </row>
    <row r="4742" spans="2:22" x14ac:dyDescent="0.35">
      <c r="B4742">
        <v>4894</v>
      </c>
      <c r="C4742" t="s">
        <v>13210</v>
      </c>
      <c r="D4742" t="s">
        <v>19120</v>
      </c>
      <c r="E4742" t="s">
        <v>19121</v>
      </c>
      <c r="F4742" t="s">
        <v>7</v>
      </c>
      <c r="H4742" t="s">
        <v>13213</v>
      </c>
      <c r="K4742" t="s">
        <v>13144</v>
      </c>
      <c r="L4742" t="s">
        <v>317</v>
      </c>
      <c r="M4742" t="s">
        <v>19122</v>
      </c>
      <c r="N4742" t="s">
        <v>34</v>
      </c>
      <c r="P4742" t="s">
        <v>47</v>
      </c>
      <c r="Q4742">
        <v>2013</v>
      </c>
      <c r="T4742" t="s">
        <v>36</v>
      </c>
      <c r="U4742" t="s">
        <v>37</v>
      </c>
      <c r="V4742" t="s">
        <v>19123</v>
      </c>
    </row>
    <row r="4743" spans="2:22" x14ac:dyDescent="0.35">
      <c r="B4743">
        <v>4895</v>
      </c>
      <c r="C4743" t="s">
        <v>13210</v>
      </c>
      <c r="D4743" t="s">
        <v>19124</v>
      </c>
      <c r="E4743" t="s">
        <v>19125</v>
      </c>
      <c r="F4743" t="s">
        <v>7</v>
      </c>
      <c r="H4743" t="s">
        <v>13213</v>
      </c>
      <c r="K4743" t="s">
        <v>2414</v>
      </c>
      <c r="L4743" t="s">
        <v>32</v>
      </c>
      <c r="M4743" t="s">
        <v>1252</v>
      </c>
      <c r="N4743" t="s">
        <v>34</v>
      </c>
      <c r="P4743" t="s">
        <v>47</v>
      </c>
      <c r="Q4743">
        <v>2013</v>
      </c>
      <c r="U4743" t="s">
        <v>37</v>
      </c>
      <c r="V4743" t="s">
        <v>19126</v>
      </c>
    </row>
    <row r="4744" spans="2:22" x14ac:dyDescent="0.35">
      <c r="B4744">
        <v>4896</v>
      </c>
      <c r="C4744" t="s">
        <v>13210</v>
      </c>
      <c r="D4744" t="s">
        <v>19127</v>
      </c>
      <c r="E4744" t="s">
        <v>19128</v>
      </c>
      <c r="F4744" t="s">
        <v>7</v>
      </c>
      <c r="H4744" t="s">
        <v>13213</v>
      </c>
      <c r="K4744" t="s">
        <v>2234</v>
      </c>
      <c r="L4744" t="s">
        <v>44</v>
      </c>
      <c r="M4744" t="s">
        <v>19129</v>
      </c>
      <c r="N4744" t="s">
        <v>532</v>
      </c>
      <c r="P4744" t="s">
        <v>47</v>
      </c>
      <c r="Q4744">
        <v>2018</v>
      </c>
      <c r="T4744" t="s">
        <v>36</v>
      </c>
      <c r="U4744" t="s">
        <v>37</v>
      </c>
      <c r="V4744" t="s">
        <v>19130</v>
      </c>
    </row>
    <row r="4745" spans="2:22" x14ac:dyDescent="0.35">
      <c r="B4745">
        <v>4897</v>
      </c>
      <c r="C4745" t="s">
        <v>13204</v>
      </c>
      <c r="D4745" t="s">
        <v>19131</v>
      </c>
      <c r="E4745" t="s">
        <v>19132</v>
      </c>
      <c r="F4745" t="s">
        <v>7</v>
      </c>
      <c r="H4745" t="s">
        <v>13207</v>
      </c>
      <c r="K4745" t="s">
        <v>5397</v>
      </c>
      <c r="L4745" t="s">
        <v>32</v>
      </c>
      <c r="M4745" t="s">
        <v>19133</v>
      </c>
      <c r="N4745" t="s">
        <v>34</v>
      </c>
      <c r="P4745" t="s">
        <v>47</v>
      </c>
      <c r="Q4745">
        <v>2002</v>
      </c>
      <c r="T4745" t="s">
        <v>36</v>
      </c>
      <c r="U4745" t="s">
        <v>37</v>
      </c>
      <c r="V4745" t="s">
        <v>19134</v>
      </c>
    </row>
    <row r="4746" spans="2:22" x14ac:dyDescent="0.35">
      <c r="B4746">
        <v>4898</v>
      </c>
      <c r="C4746" t="s">
        <v>13204</v>
      </c>
      <c r="D4746" t="s">
        <v>19135</v>
      </c>
      <c r="E4746" t="s">
        <v>19136</v>
      </c>
      <c r="F4746" t="s">
        <v>7</v>
      </c>
      <c r="H4746" t="s">
        <v>13207</v>
      </c>
      <c r="K4746" t="s">
        <v>8765</v>
      </c>
      <c r="L4746" t="s">
        <v>202</v>
      </c>
      <c r="M4746" t="s">
        <v>19137</v>
      </c>
      <c r="N4746" t="s">
        <v>53</v>
      </c>
      <c r="P4746" t="s">
        <v>47</v>
      </c>
      <c r="Q4746">
        <v>2011</v>
      </c>
      <c r="T4746" t="s">
        <v>36</v>
      </c>
      <c r="U4746" t="s">
        <v>37</v>
      </c>
      <c r="V4746" t="s">
        <v>19138</v>
      </c>
    </row>
    <row r="4747" spans="2:22" x14ac:dyDescent="0.35">
      <c r="B4747">
        <v>4899</v>
      </c>
      <c r="C4747" t="s">
        <v>13204</v>
      </c>
      <c r="D4747" t="s">
        <v>19139</v>
      </c>
      <c r="E4747" t="s">
        <v>19140</v>
      </c>
      <c r="F4747" t="s">
        <v>7</v>
      </c>
      <c r="H4747" t="s">
        <v>13207</v>
      </c>
      <c r="K4747" t="s">
        <v>13340</v>
      </c>
      <c r="L4747" t="s">
        <v>416</v>
      </c>
      <c r="M4747" t="s">
        <v>551</v>
      </c>
      <c r="N4747" t="s">
        <v>63</v>
      </c>
      <c r="P4747" t="s">
        <v>47</v>
      </c>
      <c r="Q4747">
        <v>2006</v>
      </c>
      <c r="U4747" t="s">
        <v>37</v>
      </c>
      <c r="V4747" t="s">
        <v>19141</v>
      </c>
    </row>
    <row r="4748" spans="2:22" x14ac:dyDescent="0.35">
      <c r="B4748">
        <v>4900</v>
      </c>
      <c r="C4748" t="s">
        <v>13210</v>
      </c>
      <c r="D4748" t="s">
        <v>19142</v>
      </c>
      <c r="E4748" t="s">
        <v>19143</v>
      </c>
      <c r="F4748" t="s">
        <v>7</v>
      </c>
      <c r="H4748" t="s">
        <v>13213</v>
      </c>
      <c r="K4748" t="s">
        <v>19144</v>
      </c>
      <c r="L4748" t="s">
        <v>317</v>
      </c>
      <c r="M4748" t="s">
        <v>19145</v>
      </c>
      <c r="N4748" t="s">
        <v>34</v>
      </c>
      <c r="P4748" t="s">
        <v>47</v>
      </c>
      <c r="Q4748">
        <v>2010</v>
      </c>
      <c r="T4748" t="s">
        <v>36</v>
      </c>
      <c r="U4748" t="s">
        <v>37</v>
      </c>
      <c r="V4748" t="s">
        <v>19146</v>
      </c>
    </row>
    <row r="4749" spans="2:22" x14ac:dyDescent="0.35">
      <c r="B4749">
        <v>4901</v>
      </c>
      <c r="C4749" t="s">
        <v>13210</v>
      </c>
      <c r="D4749" t="s">
        <v>19147</v>
      </c>
      <c r="E4749" t="s">
        <v>19148</v>
      </c>
      <c r="F4749" t="s">
        <v>7</v>
      </c>
      <c r="H4749" t="s">
        <v>13213</v>
      </c>
      <c r="K4749" t="s">
        <v>2234</v>
      </c>
      <c r="L4749" t="s">
        <v>44</v>
      </c>
      <c r="M4749" t="s">
        <v>19149</v>
      </c>
      <c r="N4749" t="s">
        <v>14552</v>
      </c>
      <c r="P4749" t="s">
        <v>47</v>
      </c>
      <c r="Q4749">
        <v>2001</v>
      </c>
      <c r="T4749" t="s">
        <v>36</v>
      </c>
      <c r="U4749" t="s">
        <v>37</v>
      </c>
      <c r="V4749" t="s">
        <v>19150</v>
      </c>
    </row>
    <row r="4750" spans="2:22" x14ac:dyDescent="0.35">
      <c r="B4750">
        <v>4902</v>
      </c>
      <c r="C4750" t="s">
        <v>13453</v>
      </c>
      <c r="D4750" s="1" t="s">
        <v>19151</v>
      </c>
      <c r="E4750" t="s">
        <v>19152</v>
      </c>
      <c r="F4750" t="s">
        <v>7</v>
      </c>
      <c r="H4750" t="s">
        <v>13456</v>
      </c>
      <c r="K4750" t="s">
        <v>6498</v>
      </c>
      <c r="L4750" t="s">
        <v>317</v>
      </c>
      <c r="M4750" t="s">
        <v>19153</v>
      </c>
      <c r="N4750" t="s">
        <v>34</v>
      </c>
      <c r="P4750" t="s">
        <v>54</v>
      </c>
      <c r="Q4750">
        <v>2003</v>
      </c>
      <c r="T4750" t="s">
        <v>36</v>
      </c>
      <c r="U4750" t="s">
        <v>4441</v>
      </c>
      <c r="V4750" t="s">
        <v>19154</v>
      </c>
    </row>
    <row r="4751" spans="2:22" x14ac:dyDescent="0.35">
      <c r="B4751">
        <v>4903</v>
      </c>
      <c r="C4751" t="s">
        <v>13499</v>
      </c>
      <c r="D4751" t="s">
        <v>19155</v>
      </c>
      <c r="E4751" t="s">
        <v>19156</v>
      </c>
      <c r="F4751" t="s">
        <v>7</v>
      </c>
      <c r="H4751" t="s">
        <v>13502</v>
      </c>
      <c r="K4751" t="s">
        <v>19157</v>
      </c>
      <c r="L4751" t="s">
        <v>317</v>
      </c>
      <c r="M4751" t="s">
        <v>19158</v>
      </c>
      <c r="N4751" t="s">
        <v>34</v>
      </c>
      <c r="P4751" t="s">
        <v>54</v>
      </c>
      <c r="Q4751">
        <v>2005</v>
      </c>
      <c r="R4751">
        <v>2005</v>
      </c>
      <c r="S4751">
        <v>2014</v>
      </c>
      <c r="T4751" t="s">
        <v>36</v>
      </c>
      <c r="U4751" t="s">
        <v>2131</v>
      </c>
      <c r="V4751" t="s">
        <v>19159</v>
      </c>
    </row>
    <row r="4752" spans="2:22" x14ac:dyDescent="0.35">
      <c r="B4752">
        <v>4904</v>
      </c>
      <c r="C4752" t="s">
        <v>13140</v>
      </c>
      <c r="D4752" t="s">
        <v>19160</v>
      </c>
      <c r="E4752" t="s">
        <v>19161</v>
      </c>
      <c r="F4752" t="s">
        <v>7</v>
      </c>
      <c r="H4752" t="s">
        <v>13143</v>
      </c>
      <c r="K4752" t="s">
        <v>19162</v>
      </c>
      <c r="L4752" t="s">
        <v>32</v>
      </c>
      <c r="M4752" t="s">
        <v>19163</v>
      </c>
      <c r="N4752" t="s">
        <v>34</v>
      </c>
      <c r="P4752" t="s">
        <v>47</v>
      </c>
      <c r="Q4752">
        <v>2005</v>
      </c>
      <c r="T4752" t="s">
        <v>36</v>
      </c>
      <c r="U4752" t="s">
        <v>37</v>
      </c>
      <c r="V4752" t="s">
        <v>19164</v>
      </c>
    </row>
    <row r="4753" spans="2:27" x14ac:dyDescent="0.35">
      <c r="B4753">
        <v>4905</v>
      </c>
      <c r="C4753" t="s">
        <v>15244</v>
      </c>
      <c r="D4753" t="s">
        <v>19165</v>
      </c>
      <c r="E4753" t="s">
        <v>18195</v>
      </c>
      <c r="F4753" t="s">
        <v>7</v>
      </c>
      <c r="H4753" t="s">
        <v>15247</v>
      </c>
      <c r="K4753" t="s">
        <v>265</v>
      </c>
      <c r="L4753" t="s">
        <v>44</v>
      </c>
      <c r="M4753" t="s">
        <v>1252</v>
      </c>
      <c r="N4753" t="s">
        <v>2102</v>
      </c>
      <c r="P4753" t="s">
        <v>54</v>
      </c>
      <c r="Q4753">
        <v>2000</v>
      </c>
      <c r="S4753">
        <v>2020</v>
      </c>
      <c r="U4753" t="s">
        <v>37</v>
      </c>
      <c r="V4753" t="s">
        <v>19166</v>
      </c>
    </row>
    <row r="4754" spans="2:27" x14ac:dyDescent="0.35">
      <c r="B4754">
        <v>4906</v>
      </c>
      <c r="C4754" t="s">
        <v>16229</v>
      </c>
      <c r="D4754" t="s">
        <v>19167</v>
      </c>
      <c r="E4754" t="s">
        <v>17515</v>
      </c>
      <c r="F4754" t="s">
        <v>7</v>
      </c>
      <c r="H4754" t="s">
        <v>16231</v>
      </c>
      <c r="K4754" t="s">
        <v>13167</v>
      </c>
      <c r="L4754" t="s">
        <v>8091</v>
      </c>
      <c r="M4754" t="s">
        <v>19168</v>
      </c>
      <c r="N4754" t="s">
        <v>34</v>
      </c>
      <c r="P4754" t="s">
        <v>47</v>
      </c>
      <c r="Q4754">
        <v>2007</v>
      </c>
      <c r="S4754">
        <f>2030</f>
        <v>2030</v>
      </c>
      <c r="T4754" t="s">
        <v>36</v>
      </c>
      <c r="U4754" t="s">
        <v>13395</v>
      </c>
      <c r="V4754" t="s">
        <v>19169</v>
      </c>
      <c r="W4754" t="s">
        <v>7727</v>
      </c>
      <c r="X4754" t="s">
        <v>395</v>
      </c>
      <c r="Y4754">
        <v>20</v>
      </c>
      <c r="AA4754">
        <v>2030</v>
      </c>
    </row>
    <row r="4755" spans="2:27" x14ac:dyDescent="0.35">
      <c r="B4755">
        <v>4907</v>
      </c>
      <c r="C4755" t="s">
        <v>13509</v>
      </c>
      <c r="D4755" t="s">
        <v>19170</v>
      </c>
      <c r="E4755" t="s">
        <v>19171</v>
      </c>
      <c r="F4755" t="s">
        <v>7</v>
      </c>
      <c r="H4755" t="s">
        <v>13512</v>
      </c>
      <c r="K4755" t="s">
        <v>2504</v>
      </c>
      <c r="L4755" t="s">
        <v>32</v>
      </c>
      <c r="M4755" t="s">
        <v>19172</v>
      </c>
      <c r="N4755" t="s">
        <v>34</v>
      </c>
      <c r="P4755" t="s">
        <v>54</v>
      </c>
      <c r="Q4755">
        <v>2015</v>
      </c>
      <c r="R4755">
        <v>2019</v>
      </c>
      <c r="T4755" t="s">
        <v>36</v>
      </c>
      <c r="U4755" t="s">
        <v>37</v>
      </c>
      <c r="V4755" t="s">
        <v>19173</v>
      </c>
    </row>
    <row r="4756" spans="2:27" x14ac:dyDescent="0.35">
      <c r="B4756">
        <v>4908</v>
      </c>
      <c r="C4756" t="s">
        <v>13140</v>
      </c>
      <c r="D4756" t="s">
        <v>19174</v>
      </c>
      <c r="E4756" t="s">
        <v>19175</v>
      </c>
      <c r="F4756" t="s">
        <v>7</v>
      </c>
      <c r="H4756" t="s">
        <v>13143</v>
      </c>
      <c r="K4756" t="s">
        <v>13167</v>
      </c>
      <c r="L4756" t="s">
        <v>8091</v>
      </c>
      <c r="M4756" t="s">
        <v>19176</v>
      </c>
      <c r="N4756" t="s">
        <v>34</v>
      </c>
      <c r="P4756" t="s">
        <v>47</v>
      </c>
      <c r="Q4756">
        <v>2013</v>
      </c>
      <c r="T4756" t="s">
        <v>36</v>
      </c>
      <c r="U4756" t="s">
        <v>13395</v>
      </c>
      <c r="V4756" t="s">
        <v>19177</v>
      </c>
      <c r="W4756" t="s">
        <v>2923</v>
      </c>
      <c r="X4756" t="s">
        <v>8268</v>
      </c>
      <c r="Y4756">
        <v>100</v>
      </c>
      <c r="AA4756">
        <v>2025</v>
      </c>
    </row>
    <row r="4757" spans="2:27" x14ac:dyDescent="0.35">
      <c r="B4757">
        <v>4909</v>
      </c>
      <c r="C4757" t="s">
        <v>13439</v>
      </c>
      <c r="D4757" t="s">
        <v>19178</v>
      </c>
      <c r="E4757" t="s">
        <v>19179</v>
      </c>
      <c r="F4757" t="s">
        <v>7</v>
      </c>
      <c r="H4757" t="s">
        <v>13442</v>
      </c>
      <c r="K4757" t="s">
        <v>1062</v>
      </c>
      <c r="L4757" t="s">
        <v>317</v>
      </c>
      <c r="M4757" t="s">
        <v>19180</v>
      </c>
      <c r="N4757" t="s">
        <v>34</v>
      </c>
      <c r="P4757" t="s">
        <v>47</v>
      </c>
      <c r="Q4757">
        <v>2009</v>
      </c>
      <c r="U4757" t="s">
        <v>37</v>
      </c>
      <c r="V4757" t="s">
        <v>19181</v>
      </c>
    </row>
    <row r="4758" spans="2:27" x14ac:dyDescent="0.35">
      <c r="B4758">
        <v>4910</v>
      </c>
      <c r="C4758" t="s">
        <v>15244</v>
      </c>
      <c r="D4758" t="s">
        <v>19182</v>
      </c>
      <c r="E4758" t="s">
        <v>19183</v>
      </c>
      <c r="F4758" t="s">
        <v>7</v>
      </c>
      <c r="H4758" t="s">
        <v>15247</v>
      </c>
      <c r="K4758" t="s">
        <v>265</v>
      </c>
      <c r="L4758" t="s">
        <v>44</v>
      </c>
      <c r="M4758" t="s">
        <v>1252</v>
      </c>
      <c r="N4758" t="s">
        <v>2102</v>
      </c>
      <c r="P4758" t="s">
        <v>54</v>
      </c>
      <c r="Q4758">
        <v>2013</v>
      </c>
      <c r="S4758">
        <v>2018</v>
      </c>
      <c r="U4758" t="s">
        <v>37</v>
      </c>
      <c r="V4758" t="s">
        <v>19184</v>
      </c>
    </row>
    <row r="4759" spans="2:27" x14ac:dyDescent="0.35">
      <c r="B4759">
        <v>4911</v>
      </c>
      <c r="C4759" t="s">
        <v>13509</v>
      </c>
      <c r="D4759" t="s">
        <v>19185</v>
      </c>
      <c r="E4759" t="s">
        <v>19186</v>
      </c>
      <c r="F4759" t="s">
        <v>7</v>
      </c>
      <c r="H4759" t="s">
        <v>13512</v>
      </c>
      <c r="K4759" t="s">
        <v>123</v>
      </c>
      <c r="L4759" t="s">
        <v>187</v>
      </c>
      <c r="M4759" t="s">
        <v>19187</v>
      </c>
      <c r="N4759" t="s">
        <v>532</v>
      </c>
      <c r="P4759" t="s">
        <v>47</v>
      </c>
      <c r="Q4759">
        <v>2015</v>
      </c>
      <c r="T4759" t="s">
        <v>36</v>
      </c>
      <c r="U4759" t="s">
        <v>37</v>
      </c>
      <c r="V4759" t="s">
        <v>19188</v>
      </c>
    </row>
    <row r="4760" spans="2:27" x14ac:dyDescent="0.35">
      <c r="B4760">
        <v>4912</v>
      </c>
      <c r="C4760" t="s">
        <v>16418</v>
      </c>
      <c r="D4760" t="s">
        <v>19189</v>
      </c>
      <c r="E4760" t="s">
        <v>19190</v>
      </c>
      <c r="F4760" t="s">
        <v>7</v>
      </c>
      <c r="H4760" t="s">
        <v>16421</v>
      </c>
      <c r="K4760" t="s">
        <v>648</v>
      </c>
      <c r="L4760" t="s">
        <v>44</v>
      </c>
      <c r="M4760" t="s">
        <v>19191</v>
      </c>
      <c r="N4760" t="s">
        <v>562</v>
      </c>
      <c r="P4760" t="s">
        <v>47</v>
      </c>
      <c r="Q4760">
        <v>2003</v>
      </c>
      <c r="T4760" t="s">
        <v>36</v>
      </c>
      <c r="U4760" t="s">
        <v>37</v>
      </c>
      <c r="V4760" t="s">
        <v>19192</v>
      </c>
    </row>
    <row r="4761" spans="2:27" x14ac:dyDescent="0.35">
      <c r="B4761">
        <v>4913</v>
      </c>
      <c r="C4761" t="s">
        <v>13509</v>
      </c>
      <c r="D4761" t="s">
        <v>19193</v>
      </c>
      <c r="E4761" t="s">
        <v>19194</v>
      </c>
      <c r="F4761" t="s">
        <v>7</v>
      </c>
      <c r="H4761" t="s">
        <v>13512</v>
      </c>
      <c r="K4761" t="s">
        <v>123</v>
      </c>
      <c r="L4761" t="s">
        <v>44</v>
      </c>
      <c r="M4761" t="s">
        <v>19195</v>
      </c>
      <c r="N4761" t="s">
        <v>211</v>
      </c>
      <c r="P4761" t="s">
        <v>47</v>
      </c>
      <c r="Q4761">
        <v>2017</v>
      </c>
      <c r="T4761" t="s">
        <v>36</v>
      </c>
      <c r="U4761" t="s">
        <v>19196</v>
      </c>
      <c r="V4761" t="s">
        <v>19197</v>
      </c>
    </row>
    <row r="4762" spans="2:27" x14ac:dyDescent="0.35">
      <c r="B4762">
        <v>4914</v>
      </c>
      <c r="C4762" t="s">
        <v>14756</v>
      </c>
      <c r="D4762" t="s">
        <v>19198</v>
      </c>
      <c r="E4762" t="s">
        <v>7628</v>
      </c>
      <c r="F4762" t="s">
        <v>7</v>
      </c>
      <c r="H4762" t="s">
        <v>14759</v>
      </c>
      <c r="K4762" t="s">
        <v>13682</v>
      </c>
      <c r="L4762" t="s">
        <v>44</v>
      </c>
      <c r="M4762" t="s">
        <v>19199</v>
      </c>
      <c r="N4762" t="s">
        <v>134</v>
      </c>
      <c r="P4762" t="s">
        <v>47</v>
      </c>
      <c r="Q4762">
        <v>2009</v>
      </c>
      <c r="T4762" t="s">
        <v>36</v>
      </c>
      <c r="U4762" t="s">
        <v>365</v>
      </c>
      <c r="V4762" t="s">
        <v>19200</v>
      </c>
    </row>
    <row r="4763" spans="2:27" x14ac:dyDescent="0.35">
      <c r="B4763">
        <v>4915</v>
      </c>
      <c r="C4763" t="s">
        <v>13477</v>
      </c>
      <c r="D4763" t="s">
        <v>19201</v>
      </c>
      <c r="E4763" t="s">
        <v>19202</v>
      </c>
      <c r="F4763" t="s">
        <v>7</v>
      </c>
      <c r="H4763" t="s">
        <v>13480</v>
      </c>
      <c r="K4763" t="s">
        <v>43</v>
      </c>
      <c r="L4763" t="s">
        <v>44</v>
      </c>
      <c r="M4763" t="s">
        <v>19203</v>
      </c>
      <c r="N4763" t="s">
        <v>319</v>
      </c>
      <c r="P4763" t="s">
        <v>47</v>
      </c>
      <c r="Q4763">
        <v>2009</v>
      </c>
      <c r="R4763">
        <v>2009</v>
      </c>
      <c r="T4763" t="s">
        <v>36</v>
      </c>
      <c r="U4763" t="s">
        <v>37</v>
      </c>
      <c r="V4763" t="s">
        <v>19204</v>
      </c>
    </row>
    <row r="4764" spans="2:27" x14ac:dyDescent="0.35">
      <c r="B4764">
        <v>4916</v>
      </c>
      <c r="C4764" t="s">
        <v>13140</v>
      </c>
      <c r="D4764" t="s">
        <v>19205</v>
      </c>
      <c r="E4764" t="s">
        <v>19206</v>
      </c>
      <c r="F4764" t="s">
        <v>7</v>
      </c>
      <c r="H4764" t="s">
        <v>13143</v>
      </c>
      <c r="K4764" t="s">
        <v>14593</v>
      </c>
      <c r="L4764" t="s">
        <v>32</v>
      </c>
      <c r="M4764" t="s">
        <v>19207</v>
      </c>
      <c r="N4764" t="s">
        <v>473</v>
      </c>
      <c r="P4764" t="s">
        <v>47</v>
      </c>
      <c r="Q4764">
        <v>2009</v>
      </c>
      <c r="T4764" t="s">
        <v>36</v>
      </c>
      <c r="U4764" t="s">
        <v>37</v>
      </c>
      <c r="V4764" t="s">
        <v>19208</v>
      </c>
    </row>
    <row r="4765" spans="2:27" x14ac:dyDescent="0.35">
      <c r="B4765">
        <v>4917</v>
      </c>
      <c r="C4765" t="s">
        <v>13697</v>
      </c>
      <c r="D4765" t="s">
        <v>19209</v>
      </c>
      <c r="E4765" t="s">
        <v>19210</v>
      </c>
      <c r="F4765" t="s">
        <v>7</v>
      </c>
      <c r="H4765" t="s">
        <v>13700</v>
      </c>
      <c r="K4765" t="s">
        <v>265</v>
      </c>
      <c r="L4765" t="s">
        <v>96</v>
      </c>
      <c r="M4765" t="s">
        <v>1252</v>
      </c>
      <c r="N4765" t="s">
        <v>98</v>
      </c>
      <c r="P4765" t="s">
        <v>54</v>
      </c>
      <c r="Q4765">
        <v>2009</v>
      </c>
      <c r="S4765">
        <v>2020</v>
      </c>
      <c r="U4765" t="s">
        <v>37</v>
      </c>
      <c r="V4765" t="s">
        <v>19211</v>
      </c>
    </row>
    <row r="4766" spans="2:27" x14ac:dyDescent="0.35">
      <c r="B4766">
        <v>4918</v>
      </c>
      <c r="C4766" t="s">
        <v>13509</v>
      </c>
      <c r="D4766" t="s">
        <v>19212</v>
      </c>
      <c r="E4766" t="s">
        <v>19213</v>
      </c>
      <c r="F4766" t="s">
        <v>7</v>
      </c>
      <c r="H4766" t="s">
        <v>13512</v>
      </c>
      <c r="K4766" t="s">
        <v>2504</v>
      </c>
      <c r="L4766" t="s">
        <v>32</v>
      </c>
      <c r="M4766" t="s">
        <v>19214</v>
      </c>
      <c r="N4766" t="s">
        <v>34</v>
      </c>
      <c r="P4766" t="s">
        <v>54</v>
      </c>
      <c r="Q4766">
        <v>2019</v>
      </c>
      <c r="T4766" t="s">
        <v>36</v>
      </c>
      <c r="U4766" t="s">
        <v>37</v>
      </c>
      <c r="V4766" t="s">
        <v>19215</v>
      </c>
    </row>
    <row r="4767" spans="2:27" x14ac:dyDescent="0.35">
      <c r="B4767">
        <v>4919</v>
      </c>
      <c r="C4767" t="s">
        <v>13477</v>
      </c>
      <c r="D4767" t="s">
        <v>19216</v>
      </c>
      <c r="E4767" t="s">
        <v>19217</v>
      </c>
      <c r="F4767" t="s">
        <v>7</v>
      </c>
      <c r="H4767" t="s">
        <v>13480</v>
      </c>
      <c r="K4767" t="s">
        <v>15401</v>
      </c>
      <c r="L4767" t="s">
        <v>32</v>
      </c>
      <c r="M4767" t="s">
        <v>19218</v>
      </c>
      <c r="N4767" t="s">
        <v>34</v>
      </c>
      <c r="P4767" t="s">
        <v>47</v>
      </c>
      <c r="Q4767">
        <v>2013</v>
      </c>
      <c r="T4767" t="s">
        <v>36</v>
      </c>
      <c r="U4767" t="s">
        <v>37</v>
      </c>
      <c r="V4767" t="s">
        <v>19219</v>
      </c>
    </row>
    <row r="4768" spans="2:27" x14ac:dyDescent="0.35">
      <c r="B4768">
        <v>4920</v>
      </c>
      <c r="C4768" t="s">
        <v>13534</v>
      </c>
      <c r="D4768" t="s">
        <v>19220</v>
      </c>
      <c r="E4768" t="s">
        <v>19221</v>
      </c>
      <c r="F4768" t="s">
        <v>7</v>
      </c>
      <c r="H4768" t="s">
        <v>13536</v>
      </c>
      <c r="K4768" t="s">
        <v>1467</v>
      </c>
      <c r="L4768" t="s">
        <v>32</v>
      </c>
      <c r="M4768" t="s">
        <v>19222</v>
      </c>
      <c r="N4768" t="s">
        <v>34</v>
      </c>
      <c r="P4768" t="s">
        <v>47</v>
      </c>
      <c r="Q4768">
        <v>2007</v>
      </c>
      <c r="T4768" t="s">
        <v>36</v>
      </c>
      <c r="U4768" t="s">
        <v>37</v>
      </c>
      <c r="V4768" t="s">
        <v>19223</v>
      </c>
    </row>
    <row r="4769" spans="2:27" x14ac:dyDescent="0.35">
      <c r="B4769">
        <v>4921</v>
      </c>
      <c r="C4769" t="s">
        <v>13477</v>
      </c>
      <c r="D4769" t="s">
        <v>19224</v>
      </c>
      <c r="E4769" t="s">
        <v>19225</v>
      </c>
      <c r="F4769" t="s">
        <v>7</v>
      </c>
      <c r="H4769" t="s">
        <v>13480</v>
      </c>
      <c r="K4769" t="s">
        <v>503</v>
      </c>
      <c r="L4769" t="s">
        <v>16999</v>
      </c>
      <c r="M4769" t="s">
        <v>19226</v>
      </c>
      <c r="N4769" t="s">
        <v>34</v>
      </c>
      <c r="P4769" t="s">
        <v>47</v>
      </c>
      <c r="Q4769">
        <v>2011</v>
      </c>
      <c r="T4769" t="s">
        <v>36</v>
      </c>
      <c r="U4769" t="s">
        <v>37</v>
      </c>
      <c r="V4769" t="s">
        <v>19227</v>
      </c>
    </row>
    <row r="4770" spans="2:27" x14ac:dyDescent="0.35">
      <c r="B4770">
        <v>4922</v>
      </c>
      <c r="C4770" t="s">
        <v>13477</v>
      </c>
      <c r="D4770" t="s">
        <v>19228</v>
      </c>
      <c r="E4770" t="s">
        <v>19229</v>
      </c>
      <c r="F4770" t="s">
        <v>7</v>
      </c>
      <c r="H4770" t="s">
        <v>13480</v>
      </c>
      <c r="K4770" t="s">
        <v>19230</v>
      </c>
      <c r="L4770" t="s">
        <v>16999</v>
      </c>
      <c r="M4770" t="s">
        <v>19231</v>
      </c>
      <c r="N4770" t="s">
        <v>34</v>
      </c>
      <c r="P4770" t="s">
        <v>47</v>
      </c>
      <c r="Q4770">
        <v>2009</v>
      </c>
      <c r="T4770" t="s">
        <v>36</v>
      </c>
      <c r="U4770" t="s">
        <v>37</v>
      </c>
      <c r="V4770" t="s">
        <v>19232</v>
      </c>
    </row>
    <row r="4771" spans="2:27" x14ac:dyDescent="0.35">
      <c r="B4771">
        <v>4923</v>
      </c>
      <c r="C4771" t="s">
        <v>13477</v>
      </c>
      <c r="D4771" t="s">
        <v>19233</v>
      </c>
      <c r="E4771" t="s">
        <v>19234</v>
      </c>
      <c r="F4771" t="s">
        <v>7</v>
      </c>
      <c r="H4771" t="s">
        <v>13480</v>
      </c>
      <c r="K4771" t="s">
        <v>1062</v>
      </c>
      <c r="L4771" t="s">
        <v>18365</v>
      </c>
      <c r="M4771" t="s">
        <v>19235</v>
      </c>
      <c r="N4771" t="s">
        <v>34</v>
      </c>
      <c r="P4771" t="s">
        <v>47</v>
      </c>
      <c r="Q4771">
        <v>2012</v>
      </c>
      <c r="T4771" t="s">
        <v>36</v>
      </c>
      <c r="U4771" t="s">
        <v>37</v>
      </c>
      <c r="V4771" t="s">
        <v>19236</v>
      </c>
    </row>
    <row r="4772" spans="2:27" x14ac:dyDescent="0.35">
      <c r="B4772">
        <v>4924</v>
      </c>
      <c r="C4772" t="s">
        <v>13196</v>
      </c>
      <c r="D4772" t="s">
        <v>19237</v>
      </c>
      <c r="E4772" t="s">
        <v>19238</v>
      </c>
      <c r="F4772" t="s">
        <v>273</v>
      </c>
      <c r="H4772" t="s">
        <v>13199</v>
      </c>
      <c r="K4772" t="s">
        <v>7292</v>
      </c>
      <c r="L4772" t="s">
        <v>427</v>
      </c>
      <c r="M4772" t="s">
        <v>19239</v>
      </c>
      <c r="N4772" t="s">
        <v>34</v>
      </c>
      <c r="P4772" t="s">
        <v>47</v>
      </c>
      <c r="Q4772">
        <v>2011</v>
      </c>
      <c r="T4772" t="s">
        <v>36</v>
      </c>
      <c r="U4772" t="s">
        <v>37</v>
      </c>
      <c r="V4772" t="s">
        <v>19240</v>
      </c>
    </row>
    <row r="4773" spans="2:27" x14ac:dyDescent="0.35">
      <c r="B4773">
        <v>4926</v>
      </c>
      <c r="C4773" t="s">
        <v>13488</v>
      </c>
      <c r="D4773" t="s">
        <v>19241</v>
      </c>
      <c r="E4773" t="s">
        <v>19242</v>
      </c>
      <c r="F4773" t="s">
        <v>7</v>
      </c>
      <c r="H4773" t="s">
        <v>13491</v>
      </c>
      <c r="K4773" t="s">
        <v>19243</v>
      </c>
      <c r="L4773" t="s">
        <v>32</v>
      </c>
      <c r="M4773" t="s">
        <v>19244</v>
      </c>
      <c r="N4773" t="s">
        <v>34</v>
      </c>
      <c r="P4773" t="s">
        <v>47</v>
      </c>
      <c r="Q4773">
        <v>2014</v>
      </c>
      <c r="T4773" t="s">
        <v>36</v>
      </c>
      <c r="U4773" t="s">
        <v>37</v>
      </c>
      <c r="V4773" t="s">
        <v>19245</v>
      </c>
    </row>
    <row r="4774" spans="2:27" x14ac:dyDescent="0.35">
      <c r="B4774">
        <v>4927</v>
      </c>
      <c r="C4774" t="s">
        <v>13204</v>
      </c>
      <c r="D4774" t="s">
        <v>19246</v>
      </c>
      <c r="E4774" t="s">
        <v>19247</v>
      </c>
      <c r="F4774" t="s">
        <v>273</v>
      </c>
      <c r="H4774" t="s">
        <v>13207</v>
      </c>
      <c r="I4774" t="s">
        <v>14047</v>
      </c>
      <c r="K4774" t="s">
        <v>7142</v>
      </c>
      <c r="L4774" t="s">
        <v>32</v>
      </c>
      <c r="M4774" t="s">
        <v>19248</v>
      </c>
      <c r="N4774" t="s">
        <v>34</v>
      </c>
      <c r="P4774" t="s">
        <v>47</v>
      </c>
      <c r="Q4774">
        <v>2000</v>
      </c>
      <c r="T4774" t="s">
        <v>36</v>
      </c>
      <c r="U4774" t="s">
        <v>37</v>
      </c>
      <c r="V4774" t="s">
        <v>19249</v>
      </c>
    </row>
    <row r="4775" spans="2:27" x14ac:dyDescent="0.35">
      <c r="B4775">
        <v>4928</v>
      </c>
      <c r="C4775" t="s">
        <v>15930</v>
      </c>
      <c r="D4775" t="s">
        <v>19250</v>
      </c>
      <c r="E4775" t="s">
        <v>19251</v>
      </c>
      <c r="F4775" t="s">
        <v>7</v>
      </c>
      <c r="H4775" t="s">
        <v>15932</v>
      </c>
      <c r="K4775" t="s">
        <v>123</v>
      </c>
      <c r="L4775" t="s">
        <v>32</v>
      </c>
      <c r="M4775" t="s">
        <v>19252</v>
      </c>
      <c r="N4775" t="s">
        <v>34</v>
      </c>
      <c r="P4775" t="s">
        <v>54</v>
      </c>
      <c r="Q4775">
        <v>2011</v>
      </c>
      <c r="T4775" t="s">
        <v>36</v>
      </c>
      <c r="U4775" t="s">
        <v>37</v>
      </c>
      <c r="V4775" t="s">
        <v>19253</v>
      </c>
    </row>
    <row r="4776" spans="2:27" x14ac:dyDescent="0.35">
      <c r="B4776">
        <v>4929</v>
      </c>
      <c r="C4776" t="s">
        <v>15930</v>
      </c>
      <c r="D4776" t="s">
        <v>19254</v>
      </c>
      <c r="E4776" t="s">
        <v>19255</v>
      </c>
      <c r="F4776" t="s">
        <v>7</v>
      </c>
      <c r="H4776" t="s">
        <v>15932</v>
      </c>
      <c r="K4776" t="s">
        <v>123</v>
      </c>
      <c r="L4776" t="s">
        <v>44</v>
      </c>
      <c r="M4776" t="s">
        <v>19256</v>
      </c>
      <c r="N4776" t="s">
        <v>473</v>
      </c>
      <c r="P4776" t="s">
        <v>47</v>
      </c>
      <c r="Q4776">
        <v>2015</v>
      </c>
      <c r="T4776" t="s">
        <v>36</v>
      </c>
      <c r="U4776" t="s">
        <v>37</v>
      </c>
      <c r="V4776" t="s">
        <v>19257</v>
      </c>
    </row>
    <row r="4777" spans="2:27" x14ac:dyDescent="0.35">
      <c r="B4777">
        <v>4930</v>
      </c>
      <c r="C4777" t="s">
        <v>14028</v>
      </c>
      <c r="D4777" t="s">
        <v>19258</v>
      </c>
      <c r="E4777" t="s">
        <v>19259</v>
      </c>
      <c r="F4777" t="s">
        <v>7</v>
      </c>
      <c r="H4777" t="s">
        <v>14031</v>
      </c>
      <c r="K4777" t="s">
        <v>5431</v>
      </c>
      <c r="L4777" t="s">
        <v>32</v>
      </c>
      <c r="M4777" t="s">
        <v>19260</v>
      </c>
      <c r="N4777" t="s">
        <v>34</v>
      </c>
      <c r="P4777" t="s">
        <v>47</v>
      </c>
      <c r="Q4777">
        <v>2005</v>
      </c>
      <c r="T4777" t="s">
        <v>36</v>
      </c>
      <c r="U4777" t="s">
        <v>37</v>
      </c>
      <c r="V4777" t="s">
        <v>19261</v>
      </c>
    </row>
    <row r="4778" spans="2:27" x14ac:dyDescent="0.35">
      <c r="B4778">
        <v>4931</v>
      </c>
      <c r="C4778" t="s">
        <v>13210</v>
      </c>
      <c r="D4778" t="s">
        <v>19262</v>
      </c>
      <c r="E4778" t="s">
        <v>19263</v>
      </c>
      <c r="F4778" t="s">
        <v>7</v>
      </c>
      <c r="H4778" t="s">
        <v>13213</v>
      </c>
      <c r="K4778" t="s">
        <v>19264</v>
      </c>
      <c r="L4778" t="s">
        <v>44</v>
      </c>
      <c r="M4778" t="s">
        <v>19265</v>
      </c>
      <c r="N4778" t="s">
        <v>53</v>
      </c>
      <c r="P4778" t="s">
        <v>54</v>
      </c>
      <c r="Q4778">
        <v>2004</v>
      </c>
      <c r="T4778" t="s">
        <v>36</v>
      </c>
      <c r="U4778" t="s">
        <v>37</v>
      </c>
      <c r="V4778" t="s">
        <v>19266</v>
      </c>
      <c r="W4778" t="s">
        <v>14608</v>
      </c>
      <c r="X4778" t="s">
        <v>679</v>
      </c>
      <c r="Y4778">
        <v>7.2</v>
      </c>
      <c r="AA4778">
        <v>2012</v>
      </c>
    </row>
    <row r="4779" spans="2:27" x14ac:dyDescent="0.35">
      <c r="B4779">
        <v>4932</v>
      </c>
      <c r="C4779" t="s">
        <v>13210</v>
      </c>
      <c r="D4779" t="s">
        <v>19267</v>
      </c>
      <c r="E4779" t="s">
        <v>19268</v>
      </c>
      <c r="F4779" t="s">
        <v>7</v>
      </c>
      <c r="H4779" t="s">
        <v>13213</v>
      </c>
      <c r="K4779" t="s">
        <v>265</v>
      </c>
      <c r="L4779" t="s">
        <v>187</v>
      </c>
      <c r="M4779" t="s">
        <v>1252</v>
      </c>
      <c r="N4779" t="s">
        <v>532</v>
      </c>
      <c r="P4779" t="s">
        <v>47</v>
      </c>
      <c r="Q4779">
        <v>2002</v>
      </c>
      <c r="U4779" t="s">
        <v>37</v>
      </c>
      <c r="V4779" t="s">
        <v>19269</v>
      </c>
    </row>
    <row r="4780" spans="2:27" x14ac:dyDescent="0.35">
      <c r="B4780">
        <v>4933</v>
      </c>
      <c r="C4780" t="s">
        <v>13210</v>
      </c>
      <c r="D4780" t="s">
        <v>19270</v>
      </c>
      <c r="E4780" t="s">
        <v>19271</v>
      </c>
      <c r="F4780" t="s">
        <v>7</v>
      </c>
      <c r="H4780" t="s">
        <v>13213</v>
      </c>
      <c r="K4780" t="s">
        <v>648</v>
      </c>
      <c r="L4780" t="s">
        <v>44</v>
      </c>
      <c r="M4780" t="s">
        <v>19272</v>
      </c>
      <c r="N4780" t="s">
        <v>134</v>
      </c>
      <c r="P4780" t="s">
        <v>47</v>
      </c>
      <c r="Q4780">
        <v>2007</v>
      </c>
      <c r="T4780" t="s">
        <v>36</v>
      </c>
      <c r="U4780" t="s">
        <v>37</v>
      </c>
      <c r="V4780" t="s">
        <v>19273</v>
      </c>
    </row>
    <row r="4781" spans="2:27" x14ac:dyDescent="0.35">
      <c r="B4781">
        <v>4934</v>
      </c>
      <c r="C4781" t="s">
        <v>13421</v>
      </c>
      <c r="D4781" t="s">
        <v>19274</v>
      </c>
      <c r="E4781" t="s">
        <v>19275</v>
      </c>
      <c r="F4781" t="s">
        <v>7</v>
      </c>
      <c r="H4781" t="s">
        <v>13424</v>
      </c>
      <c r="K4781" t="s">
        <v>265</v>
      </c>
      <c r="L4781" t="s">
        <v>44</v>
      </c>
      <c r="M4781" t="s">
        <v>551</v>
      </c>
      <c r="N4781" t="s">
        <v>532</v>
      </c>
      <c r="P4781" t="s">
        <v>47</v>
      </c>
      <c r="Q4781">
        <v>2001</v>
      </c>
      <c r="U4781" t="s">
        <v>37</v>
      </c>
      <c r="V4781" t="s">
        <v>19276</v>
      </c>
    </row>
    <row r="4782" spans="2:27" x14ac:dyDescent="0.35">
      <c r="B4782">
        <v>4935</v>
      </c>
      <c r="C4782" t="s">
        <v>13204</v>
      </c>
      <c r="D4782" t="s">
        <v>19277</v>
      </c>
      <c r="E4782" t="s">
        <v>19278</v>
      </c>
      <c r="F4782" t="s">
        <v>7</v>
      </c>
      <c r="H4782" t="s">
        <v>13207</v>
      </c>
      <c r="K4782" t="s">
        <v>13340</v>
      </c>
      <c r="L4782" t="s">
        <v>44</v>
      </c>
      <c r="M4782" t="s">
        <v>551</v>
      </c>
      <c r="N4782" t="s">
        <v>117</v>
      </c>
      <c r="P4782" t="s">
        <v>47</v>
      </c>
      <c r="Q4782">
        <v>2014</v>
      </c>
      <c r="U4782" t="s">
        <v>37</v>
      </c>
      <c r="V4782" t="s">
        <v>19279</v>
      </c>
    </row>
    <row r="4783" spans="2:27" x14ac:dyDescent="0.35">
      <c r="B4783">
        <v>4936</v>
      </c>
      <c r="C4783" t="s">
        <v>13210</v>
      </c>
      <c r="D4783" t="s">
        <v>19280</v>
      </c>
      <c r="E4783" t="s">
        <v>19281</v>
      </c>
      <c r="F4783" t="s">
        <v>7</v>
      </c>
      <c r="H4783" t="s">
        <v>13213</v>
      </c>
      <c r="K4783" t="s">
        <v>80</v>
      </c>
      <c r="L4783" t="s">
        <v>32</v>
      </c>
      <c r="M4783" t="s">
        <v>19282</v>
      </c>
      <c r="N4783" t="s">
        <v>34</v>
      </c>
      <c r="P4783" t="s">
        <v>54</v>
      </c>
      <c r="Q4783">
        <v>2020</v>
      </c>
      <c r="T4783" t="s">
        <v>36</v>
      </c>
      <c r="U4783" t="s">
        <v>37</v>
      </c>
      <c r="V4783" t="s">
        <v>19283</v>
      </c>
    </row>
    <row r="4784" spans="2:27" x14ac:dyDescent="0.35">
      <c r="B4784">
        <v>4937</v>
      </c>
      <c r="C4784" t="s">
        <v>13204</v>
      </c>
      <c r="D4784" t="s">
        <v>19284</v>
      </c>
      <c r="E4784" t="s">
        <v>19285</v>
      </c>
      <c r="F4784" t="s">
        <v>7</v>
      </c>
      <c r="H4784" t="s">
        <v>13207</v>
      </c>
      <c r="K4784" t="s">
        <v>74</v>
      </c>
      <c r="L4784" t="s">
        <v>32</v>
      </c>
      <c r="M4784" t="s">
        <v>19286</v>
      </c>
      <c r="N4784" t="s">
        <v>34</v>
      </c>
      <c r="P4784" t="s">
        <v>47</v>
      </c>
      <c r="Q4784">
        <v>2014</v>
      </c>
      <c r="T4784" t="s">
        <v>36</v>
      </c>
      <c r="U4784" t="s">
        <v>37</v>
      </c>
      <c r="V4784" t="s">
        <v>19287</v>
      </c>
    </row>
    <row r="4785" spans="2:22" x14ac:dyDescent="0.35">
      <c r="B4785">
        <v>4938</v>
      </c>
      <c r="C4785" t="s">
        <v>15920</v>
      </c>
      <c r="D4785" t="s">
        <v>19288</v>
      </c>
      <c r="E4785" t="s">
        <v>19289</v>
      </c>
      <c r="F4785" t="s">
        <v>7</v>
      </c>
      <c r="H4785" t="s">
        <v>15922</v>
      </c>
      <c r="K4785" t="s">
        <v>123</v>
      </c>
      <c r="L4785" t="s">
        <v>966</v>
      </c>
      <c r="M4785" t="s">
        <v>19290</v>
      </c>
      <c r="N4785" t="s">
        <v>473</v>
      </c>
      <c r="P4785" t="s">
        <v>47</v>
      </c>
      <c r="Q4785">
        <v>2015</v>
      </c>
      <c r="T4785" t="s">
        <v>36</v>
      </c>
      <c r="U4785" t="s">
        <v>37</v>
      </c>
      <c r="V4785" t="s">
        <v>19291</v>
      </c>
    </row>
    <row r="4786" spans="2:22" x14ac:dyDescent="0.35">
      <c r="B4786">
        <v>4939</v>
      </c>
      <c r="C4786" t="s">
        <v>15920</v>
      </c>
      <c r="D4786" t="s">
        <v>19292</v>
      </c>
      <c r="E4786" t="s">
        <v>19293</v>
      </c>
      <c r="F4786" t="s">
        <v>7</v>
      </c>
      <c r="H4786" t="s">
        <v>15922</v>
      </c>
      <c r="K4786" t="s">
        <v>1375</v>
      </c>
      <c r="L4786" t="s">
        <v>44</v>
      </c>
      <c r="M4786" t="s">
        <v>19294</v>
      </c>
      <c r="N4786" t="s">
        <v>157</v>
      </c>
      <c r="P4786" t="s">
        <v>47</v>
      </c>
      <c r="Q4786">
        <v>2007</v>
      </c>
      <c r="T4786" t="s">
        <v>36</v>
      </c>
      <c r="U4786" t="s">
        <v>7780</v>
      </c>
      <c r="V4786" t="s">
        <v>19295</v>
      </c>
    </row>
    <row r="4787" spans="2:22" x14ac:dyDescent="0.35">
      <c r="B4787">
        <v>4940</v>
      </c>
      <c r="C4787" t="s">
        <v>13176</v>
      </c>
      <c r="D4787" t="s">
        <v>19296</v>
      </c>
      <c r="E4787" t="s">
        <v>19297</v>
      </c>
      <c r="F4787" t="s">
        <v>7</v>
      </c>
      <c r="H4787" t="s">
        <v>13179</v>
      </c>
      <c r="K4787" t="s">
        <v>19298</v>
      </c>
      <c r="L4787" t="s">
        <v>182</v>
      </c>
      <c r="M4787" t="s">
        <v>19299</v>
      </c>
      <c r="N4787" t="s">
        <v>53</v>
      </c>
      <c r="P4787" t="s">
        <v>47</v>
      </c>
      <c r="Q4787">
        <v>2001</v>
      </c>
      <c r="T4787" t="s">
        <v>36</v>
      </c>
      <c r="U4787" t="s">
        <v>37</v>
      </c>
      <c r="V4787" t="s">
        <v>19300</v>
      </c>
    </row>
    <row r="4788" spans="2:22" x14ac:dyDescent="0.35">
      <c r="B4788">
        <v>4941</v>
      </c>
      <c r="C4788" t="s">
        <v>14137</v>
      </c>
      <c r="D4788" t="s">
        <v>19301</v>
      </c>
      <c r="E4788" t="s">
        <v>19302</v>
      </c>
      <c r="F4788" t="s">
        <v>7</v>
      </c>
      <c r="H4788" t="s">
        <v>14140</v>
      </c>
      <c r="K4788" t="s">
        <v>293</v>
      </c>
      <c r="L4788" t="s">
        <v>895</v>
      </c>
      <c r="M4788" t="s">
        <v>19303</v>
      </c>
      <c r="N4788" t="s">
        <v>53</v>
      </c>
      <c r="P4788" t="s">
        <v>47</v>
      </c>
      <c r="Q4788">
        <v>2010</v>
      </c>
      <c r="R4788">
        <v>2010</v>
      </c>
      <c r="T4788" t="s">
        <v>36</v>
      </c>
      <c r="U4788" t="s">
        <v>533</v>
      </c>
      <c r="V4788" t="s">
        <v>19304</v>
      </c>
    </row>
    <row r="4789" spans="2:22" x14ac:dyDescent="0.35">
      <c r="B4789">
        <v>4942</v>
      </c>
      <c r="C4789" t="s">
        <v>13227</v>
      </c>
      <c r="D4789" t="s">
        <v>19305</v>
      </c>
      <c r="E4789" t="s">
        <v>19306</v>
      </c>
      <c r="F4789" t="s">
        <v>7</v>
      </c>
      <c r="H4789" t="s">
        <v>13230</v>
      </c>
      <c r="K4789" t="s">
        <v>265</v>
      </c>
      <c r="L4789" t="s">
        <v>75</v>
      </c>
      <c r="M4789" t="s">
        <v>1252</v>
      </c>
      <c r="N4789" t="s">
        <v>53</v>
      </c>
      <c r="P4789" t="s">
        <v>47</v>
      </c>
      <c r="Q4789">
        <v>2010</v>
      </c>
      <c r="U4789" t="s">
        <v>37</v>
      </c>
      <c r="V4789" t="s">
        <v>19307</v>
      </c>
    </row>
    <row r="4790" spans="2:22" x14ac:dyDescent="0.35">
      <c r="B4790">
        <v>4943</v>
      </c>
      <c r="C4790" t="s">
        <v>13227</v>
      </c>
      <c r="D4790" t="s">
        <v>19308</v>
      </c>
      <c r="E4790" t="s">
        <v>19309</v>
      </c>
      <c r="F4790" t="s">
        <v>7</v>
      </c>
      <c r="H4790" t="s">
        <v>13230</v>
      </c>
      <c r="K4790" t="s">
        <v>265</v>
      </c>
      <c r="L4790" t="s">
        <v>44</v>
      </c>
      <c r="M4790" t="s">
        <v>1252</v>
      </c>
      <c r="N4790" t="s">
        <v>2102</v>
      </c>
      <c r="P4790" t="s">
        <v>47</v>
      </c>
      <c r="Q4790">
        <v>2006</v>
      </c>
      <c r="U4790" t="s">
        <v>37</v>
      </c>
      <c r="V4790" t="s">
        <v>19310</v>
      </c>
    </row>
    <row r="4791" spans="2:22" x14ac:dyDescent="0.35">
      <c r="B4791">
        <v>4944</v>
      </c>
      <c r="C4791" t="s">
        <v>13221</v>
      </c>
      <c r="D4791" t="s">
        <v>19311</v>
      </c>
      <c r="E4791" t="s">
        <v>19312</v>
      </c>
      <c r="F4791" t="s">
        <v>7</v>
      </c>
      <c r="H4791" t="s">
        <v>13224</v>
      </c>
      <c r="K4791" t="s">
        <v>13167</v>
      </c>
      <c r="L4791" t="s">
        <v>8091</v>
      </c>
      <c r="M4791" t="s">
        <v>19313</v>
      </c>
      <c r="N4791" t="s">
        <v>34</v>
      </c>
      <c r="P4791" t="s">
        <v>35</v>
      </c>
      <c r="Q4791">
        <v>2004</v>
      </c>
      <c r="S4791">
        <f>2030</f>
        <v>2030</v>
      </c>
      <c r="T4791" t="s">
        <v>36</v>
      </c>
      <c r="U4791" t="s">
        <v>37</v>
      </c>
      <c r="V4791" t="s">
        <v>19314</v>
      </c>
    </row>
    <row r="4792" spans="2:22" x14ac:dyDescent="0.35">
      <c r="B4792">
        <v>4945</v>
      </c>
      <c r="C4792" t="s">
        <v>13221</v>
      </c>
      <c r="D4792" t="s">
        <v>19315</v>
      </c>
      <c r="E4792" t="s">
        <v>19316</v>
      </c>
      <c r="F4792" t="s">
        <v>7</v>
      </c>
      <c r="H4792" t="s">
        <v>13224</v>
      </c>
      <c r="K4792" t="s">
        <v>265</v>
      </c>
      <c r="L4792" t="s">
        <v>44</v>
      </c>
      <c r="M4792" t="s">
        <v>10871</v>
      </c>
      <c r="N4792" t="s">
        <v>2102</v>
      </c>
      <c r="P4792" t="s">
        <v>47</v>
      </c>
      <c r="Q4792">
        <v>2012</v>
      </c>
      <c r="T4792" t="s">
        <v>36</v>
      </c>
      <c r="U4792" t="s">
        <v>37</v>
      </c>
      <c r="V4792" t="s">
        <v>19317</v>
      </c>
    </row>
    <row r="4793" spans="2:22" x14ac:dyDescent="0.35">
      <c r="B4793">
        <v>4946</v>
      </c>
      <c r="C4793" t="s">
        <v>13210</v>
      </c>
      <c r="D4793" t="s">
        <v>19318</v>
      </c>
      <c r="E4793" t="s">
        <v>19319</v>
      </c>
      <c r="F4793" t="s">
        <v>7</v>
      </c>
      <c r="H4793" t="s">
        <v>13213</v>
      </c>
      <c r="K4793" t="s">
        <v>1467</v>
      </c>
      <c r="L4793" t="s">
        <v>202</v>
      </c>
      <c r="M4793" t="s">
        <v>19320</v>
      </c>
      <c r="N4793" t="s">
        <v>53</v>
      </c>
      <c r="P4793" t="s">
        <v>47</v>
      </c>
      <c r="Q4793">
        <v>2018</v>
      </c>
      <c r="T4793" t="s">
        <v>36</v>
      </c>
      <c r="U4793" t="s">
        <v>37</v>
      </c>
      <c r="V4793" t="s">
        <v>19321</v>
      </c>
    </row>
    <row r="4794" spans="2:22" x14ac:dyDescent="0.35">
      <c r="B4794">
        <v>4947</v>
      </c>
      <c r="C4794" t="s">
        <v>13210</v>
      </c>
      <c r="D4794" t="s">
        <v>19322</v>
      </c>
      <c r="E4794" t="s">
        <v>19323</v>
      </c>
      <c r="F4794" t="s">
        <v>7</v>
      </c>
      <c r="H4794" t="s">
        <v>13213</v>
      </c>
      <c r="K4794" t="s">
        <v>1467</v>
      </c>
      <c r="L4794" t="s">
        <v>75</v>
      </c>
      <c r="M4794" t="s">
        <v>19324</v>
      </c>
      <c r="N4794" t="s">
        <v>53</v>
      </c>
      <c r="P4794" t="s">
        <v>54</v>
      </c>
      <c r="Q4794">
        <v>2013</v>
      </c>
      <c r="T4794" t="s">
        <v>36</v>
      </c>
      <c r="U4794" t="s">
        <v>37</v>
      </c>
      <c r="V4794" t="s">
        <v>19325</v>
      </c>
    </row>
    <row r="4795" spans="2:22" x14ac:dyDescent="0.35">
      <c r="B4795">
        <v>4948</v>
      </c>
      <c r="C4795" t="s">
        <v>13282</v>
      </c>
      <c r="D4795" t="s">
        <v>19326</v>
      </c>
      <c r="E4795" t="s">
        <v>19327</v>
      </c>
      <c r="F4795" t="s">
        <v>7</v>
      </c>
      <c r="H4795" t="s">
        <v>13285</v>
      </c>
      <c r="K4795" t="s">
        <v>265</v>
      </c>
      <c r="L4795" t="s">
        <v>2799</v>
      </c>
      <c r="M4795" t="s">
        <v>1252</v>
      </c>
      <c r="N4795" t="s">
        <v>53</v>
      </c>
      <c r="P4795" t="s">
        <v>47</v>
      </c>
      <c r="Q4795">
        <v>1997</v>
      </c>
      <c r="U4795" t="s">
        <v>37</v>
      </c>
      <c r="V4795" t="s">
        <v>19328</v>
      </c>
    </row>
    <row r="4796" spans="2:22" x14ac:dyDescent="0.35">
      <c r="B4796">
        <v>4949</v>
      </c>
      <c r="C4796" t="s">
        <v>13189</v>
      </c>
      <c r="D4796" t="s">
        <v>19329</v>
      </c>
      <c r="E4796" t="s">
        <v>19330</v>
      </c>
      <c r="F4796" t="s">
        <v>1625</v>
      </c>
      <c r="H4796" t="s">
        <v>13192</v>
      </c>
      <c r="J4796" t="s">
        <v>19331</v>
      </c>
      <c r="K4796" t="s">
        <v>123</v>
      </c>
      <c r="L4796" t="s">
        <v>96</v>
      </c>
      <c r="M4796" t="s">
        <v>19332</v>
      </c>
      <c r="N4796" t="s">
        <v>117</v>
      </c>
      <c r="P4796" t="s">
        <v>47</v>
      </c>
      <c r="Q4796">
        <v>2016</v>
      </c>
      <c r="T4796" t="s">
        <v>36</v>
      </c>
      <c r="U4796" t="s">
        <v>37</v>
      </c>
      <c r="V4796" t="s">
        <v>19333</v>
      </c>
    </row>
    <row r="4797" spans="2:22" x14ac:dyDescent="0.35">
      <c r="B4797">
        <v>4950</v>
      </c>
      <c r="C4797" t="s">
        <v>15978</v>
      </c>
      <c r="D4797" t="s">
        <v>19334</v>
      </c>
      <c r="E4797" t="s">
        <v>19335</v>
      </c>
      <c r="F4797" t="s">
        <v>7</v>
      </c>
      <c r="H4797" t="s">
        <v>15980</v>
      </c>
      <c r="K4797" t="s">
        <v>442</v>
      </c>
      <c r="L4797" t="s">
        <v>44</v>
      </c>
      <c r="M4797" t="s">
        <v>19336</v>
      </c>
      <c r="N4797" t="s">
        <v>532</v>
      </c>
      <c r="P4797" t="s">
        <v>47</v>
      </c>
      <c r="Q4797">
        <v>2018</v>
      </c>
      <c r="T4797" t="s">
        <v>36</v>
      </c>
      <c r="U4797" t="s">
        <v>2274</v>
      </c>
      <c r="V4797" t="s">
        <v>19337</v>
      </c>
    </row>
    <row r="4798" spans="2:22" x14ac:dyDescent="0.35">
      <c r="B4798">
        <v>4951</v>
      </c>
      <c r="C4798" t="s">
        <v>14573</v>
      </c>
      <c r="D4798" t="s">
        <v>19338</v>
      </c>
      <c r="E4798" t="s">
        <v>19339</v>
      </c>
      <c r="F4798" t="s">
        <v>7</v>
      </c>
      <c r="H4798" t="s">
        <v>14576</v>
      </c>
      <c r="K4798" t="s">
        <v>265</v>
      </c>
      <c r="L4798" t="s">
        <v>2799</v>
      </c>
      <c r="M4798" t="s">
        <v>1252</v>
      </c>
      <c r="N4798" t="s">
        <v>10809</v>
      </c>
      <c r="P4798" t="s">
        <v>54</v>
      </c>
      <c r="Q4798">
        <v>2006</v>
      </c>
      <c r="S4798">
        <v>2020</v>
      </c>
      <c r="U4798" t="s">
        <v>37</v>
      </c>
      <c r="V4798" t="s">
        <v>19340</v>
      </c>
    </row>
    <row r="4799" spans="2:22" x14ac:dyDescent="0.35">
      <c r="B4799">
        <v>4952</v>
      </c>
      <c r="C4799" t="s">
        <v>13305</v>
      </c>
      <c r="D4799" t="s">
        <v>19341</v>
      </c>
      <c r="E4799" t="s">
        <v>19342</v>
      </c>
      <c r="F4799" t="s">
        <v>7</v>
      </c>
      <c r="H4799" t="s">
        <v>13308</v>
      </c>
      <c r="K4799" t="s">
        <v>265</v>
      </c>
      <c r="L4799" t="s">
        <v>32</v>
      </c>
      <c r="M4799" t="s">
        <v>1252</v>
      </c>
      <c r="N4799" t="s">
        <v>34</v>
      </c>
      <c r="P4799" t="s">
        <v>47</v>
      </c>
      <c r="Q4799">
        <v>2014</v>
      </c>
      <c r="U4799" t="s">
        <v>37</v>
      </c>
      <c r="V4799" t="s">
        <v>19343</v>
      </c>
    </row>
    <row r="4800" spans="2:22" x14ac:dyDescent="0.35">
      <c r="B4800">
        <v>4953</v>
      </c>
      <c r="C4800" t="s">
        <v>13216</v>
      </c>
      <c r="D4800" t="s">
        <v>19344</v>
      </c>
      <c r="E4800" t="s">
        <v>19345</v>
      </c>
      <c r="F4800" t="s">
        <v>7</v>
      </c>
      <c r="H4800" t="s">
        <v>13219</v>
      </c>
      <c r="K4800" t="s">
        <v>123</v>
      </c>
      <c r="L4800" t="s">
        <v>32</v>
      </c>
      <c r="M4800" t="s">
        <v>19346</v>
      </c>
      <c r="N4800" t="s">
        <v>34</v>
      </c>
      <c r="P4800" t="s">
        <v>54</v>
      </c>
      <c r="Q4800">
        <v>2007</v>
      </c>
      <c r="T4800" t="s">
        <v>36</v>
      </c>
      <c r="U4800" t="s">
        <v>37</v>
      </c>
      <c r="V4800" t="s">
        <v>19347</v>
      </c>
    </row>
    <row r="4801" spans="2:22" x14ac:dyDescent="0.35">
      <c r="B4801">
        <v>4954</v>
      </c>
      <c r="C4801" t="s">
        <v>14034</v>
      </c>
      <c r="D4801" t="s">
        <v>19348</v>
      </c>
      <c r="E4801" t="s">
        <v>19349</v>
      </c>
      <c r="F4801" t="s">
        <v>7</v>
      </c>
      <c r="H4801" t="s">
        <v>14037</v>
      </c>
      <c r="K4801" t="s">
        <v>265</v>
      </c>
      <c r="L4801" t="s">
        <v>32</v>
      </c>
      <c r="M4801" t="s">
        <v>1252</v>
      </c>
      <c r="N4801" t="s">
        <v>34</v>
      </c>
      <c r="P4801" t="s">
        <v>47</v>
      </c>
      <c r="Q4801">
        <v>2011</v>
      </c>
      <c r="S4801">
        <v>2025</v>
      </c>
      <c r="U4801" t="s">
        <v>37</v>
      </c>
      <c r="V4801" t="s">
        <v>19350</v>
      </c>
    </row>
    <row r="4802" spans="2:22" x14ac:dyDescent="0.35">
      <c r="B4802">
        <v>4955</v>
      </c>
      <c r="C4802" t="s">
        <v>13176</v>
      </c>
      <c r="D4802" t="s">
        <v>19351</v>
      </c>
      <c r="E4802" t="s">
        <v>19352</v>
      </c>
      <c r="F4802" t="s">
        <v>7</v>
      </c>
      <c r="H4802" t="s">
        <v>13179</v>
      </c>
      <c r="K4802" t="s">
        <v>503</v>
      </c>
      <c r="L4802" t="s">
        <v>32</v>
      </c>
      <c r="M4802" t="s">
        <v>19353</v>
      </c>
      <c r="N4802" t="s">
        <v>34</v>
      </c>
      <c r="P4802" t="s">
        <v>47</v>
      </c>
      <c r="Q4802">
        <v>2003</v>
      </c>
      <c r="T4802" t="s">
        <v>36</v>
      </c>
      <c r="U4802" t="s">
        <v>37</v>
      </c>
      <c r="V4802" t="s">
        <v>19354</v>
      </c>
    </row>
    <row r="4803" spans="2:22" x14ac:dyDescent="0.35">
      <c r="B4803">
        <v>4956</v>
      </c>
      <c r="C4803" t="s">
        <v>13210</v>
      </c>
      <c r="D4803" t="s">
        <v>19355</v>
      </c>
      <c r="E4803" t="s">
        <v>19356</v>
      </c>
      <c r="F4803" t="s">
        <v>7</v>
      </c>
      <c r="H4803" t="s">
        <v>13213</v>
      </c>
      <c r="K4803" t="s">
        <v>123</v>
      </c>
      <c r="L4803" t="s">
        <v>96</v>
      </c>
      <c r="M4803" t="s">
        <v>19357</v>
      </c>
      <c r="N4803" t="s">
        <v>675</v>
      </c>
      <c r="P4803" t="s">
        <v>47</v>
      </c>
      <c r="Q4803">
        <v>2014</v>
      </c>
      <c r="T4803" t="s">
        <v>36</v>
      </c>
      <c r="U4803" t="s">
        <v>37</v>
      </c>
      <c r="V4803" t="s">
        <v>19358</v>
      </c>
    </row>
    <row r="4804" spans="2:22" x14ac:dyDescent="0.35">
      <c r="B4804">
        <v>4957</v>
      </c>
      <c r="C4804" t="s">
        <v>14084</v>
      </c>
      <c r="D4804" t="s">
        <v>19359</v>
      </c>
      <c r="E4804" t="s">
        <v>19360</v>
      </c>
      <c r="F4804" t="s">
        <v>7</v>
      </c>
      <c r="H4804" t="s">
        <v>14087</v>
      </c>
      <c r="K4804" t="s">
        <v>265</v>
      </c>
      <c r="L4804" t="s">
        <v>44</v>
      </c>
      <c r="N4804" t="s">
        <v>134</v>
      </c>
      <c r="P4804" t="s">
        <v>47</v>
      </c>
      <c r="Q4804">
        <v>2003</v>
      </c>
      <c r="T4804" t="s">
        <v>36</v>
      </c>
      <c r="U4804" t="s">
        <v>365</v>
      </c>
      <c r="V4804" t="s">
        <v>19361</v>
      </c>
    </row>
    <row r="4805" spans="2:22" x14ac:dyDescent="0.35">
      <c r="B4805">
        <v>4958</v>
      </c>
      <c r="C4805" t="s">
        <v>13227</v>
      </c>
      <c r="D4805" t="s">
        <v>19362</v>
      </c>
      <c r="E4805" t="s">
        <v>19363</v>
      </c>
      <c r="F4805" t="s">
        <v>7</v>
      </c>
      <c r="H4805" t="s">
        <v>13230</v>
      </c>
      <c r="K4805" t="s">
        <v>265</v>
      </c>
      <c r="L4805" t="s">
        <v>416</v>
      </c>
      <c r="M4805" t="s">
        <v>1252</v>
      </c>
      <c r="N4805" t="s">
        <v>36</v>
      </c>
      <c r="P4805" t="s">
        <v>54</v>
      </c>
      <c r="Q4805">
        <v>2010</v>
      </c>
      <c r="S4805">
        <v>2015</v>
      </c>
      <c r="U4805" t="s">
        <v>37</v>
      </c>
      <c r="V4805" t="s">
        <v>19364</v>
      </c>
    </row>
    <row r="4806" spans="2:22" x14ac:dyDescent="0.35">
      <c r="B4806">
        <v>4959</v>
      </c>
      <c r="C4806" t="s">
        <v>13210</v>
      </c>
      <c r="D4806" t="s">
        <v>19365</v>
      </c>
      <c r="E4806" t="s">
        <v>19366</v>
      </c>
      <c r="F4806" t="s">
        <v>7</v>
      </c>
      <c r="H4806" t="s">
        <v>13213</v>
      </c>
      <c r="K4806" t="s">
        <v>123</v>
      </c>
      <c r="L4806" t="s">
        <v>1922</v>
      </c>
      <c r="M4806" t="s">
        <v>19367</v>
      </c>
      <c r="N4806" t="s">
        <v>63</v>
      </c>
      <c r="P4806" t="s">
        <v>47</v>
      </c>
      <c r="Q4806">
        <v>2014</v>
      </c>
      <c r="T4806" t="s">
        <v>36</v>
      </c>
      <c r="U4806" t="s">
        <v>37</v>
      </c>
      <c r="V4806" t="s">
        <v>19368</v>
      </c>
    </row>
    <row r="4807" spans="2:22" x14ac:dyDescent="0.35">
      <c r="B4807">
        <v>4960</v>
      </c>
      <c r="C4807" t="s">
        <v>14084</v>
      </c>
      <c r="D4807" t="s">
        <v>19369</v>
      </c>
      <c r="E4807" t="s">
        <v>19370</v>
      </c>
      <c r="F4807" t="s">
        <v>7</v>
      </c>
      <c r="H4807" t="s">
        <v>14087</v>
      </c>
      <c r="K4807" t="s">
        <v>123</v>
      </c>
      <c r="L4807" t="s">
        <v>44</v>
      </c>
      <c r="M4807" t="s">
        <v>19371</v>
      </c>
      <c r="N4807" t="s">
        <v>134</v>
      </c>
      <c r="P4807" t="s">
        <v>47</v>
      </c>
      <c r="Q4807">
        <v>2013</v>
      </c>
      <c r="T4807" t="s">
        <v>36</v>
      </c>
      <c r="U4807" t="s">
        <v>365</v>
      </c>
      <c r="V4807" t="s">
        <v>19372</v>
      </c>
    </row>
    <row r="4808" spans="2:22" x14ac:dyDescent="0.35">
      <c r="B4808">
        <v>4961</v>
      </c>
      <c r="C4808" t="s">
        <v>13204</v>
      </c>
      <c r="D4808" t="s">
        <v>19373</v>
      </c>
      <c r="E4808" t="s">
        <v>19374</v>
      </c>
      <c r="F4808" t="s">
        <v>273</v>
      </c>
      <c r="H4808" t="s">
        <v>13207</v>
      </c>
      <c r="I4808" t="s">
        <v>14047</v>
      </c>
      <c r="K4808" t="s">
        <v>74</v>
      </c>
      <c r="L4808" t="s">
        <v>32</v>
      </c>
      <c r="M4808" t="s">
        <v>19375</v>
      </c>
      <c r="N4808" t="s">
        <v>34</v>
      </c>
      <c r="P4808" t="s">
        <v>47</v>
      </c>
      <c r="Q4808">
        <v>2002</v>
      </c>
      <c r="T4808" t="s">
        <v>36</v>
      </c>
      <c r="U4808" t="s">
        <v>37</v>
      </c>
      <c r="V4808" t="s">
        <v>19376</v>
      </c>
    </row>
    <row r="4809" spans="2:22" x14ac:dyDescent="0.35">
      <c r="B4809">
        <v>4962</v>
      </c>
      <c r="C4809" t="s">
        <v>13204</v>
      </c>
      <c r="D4809" t="s">
        <v>19377</v>
      </c>
      <c r="E4809" t="s">
        <v>19378</v>
      </c>
      <c r="F4809" t="s">
        <v>273</v>
      </c>
      <c r="H4809" t="s">
        <v>13207</v>
      </c>
      <c r="I4809" t="s">
        <v>14047</v>
      </c>
      <c r="K4809" t="s">
        <v>74</v>
      </c>
      <c r="L4809" t="s">
        <v>4698</v>
      </c>
      <c r="M4809" t="s">
        <v>19379</v>
      </c>
      <c r="N4809" t="s">
        <v>53</v>
      </c>
      <c r="P4809" t="s">
        <v>47</v>
      </c>
      <c r="Q4809">
        <v>2004</v>
      </c>
      <c r="T4809" t="s">
        <v>36</v>
      </c>
      <c r="U4809" t="s">
        <v>37</v>
      </c>
      <c r="V4809" t="s">
        <v>19380</v>
      </c>
    </row>
    <row r="4810" spans="2:22" x14ac:dyDescent="0.35">
      <c r="B4810">
        <v>4963</v>
      </c>
      <c r="C4810" t="s">
        <v>13189</v>
      </c>
      <c r="D4810" t="s">
        <v>19381</v>
      </c>
      <c r="E4810" t="s">
        <v>19382</v>
      </c>
      <c r="F4810" t="s">
        <v>7</v>
      </c>
      <c r="H4810" t="s">
        <v>13192</v>
      </c>
      <c r="K4810" t="s">
        <v>74</v>
      </c>
      <c r="L4810" t="s">
        <v>32</v>
      </c>
      <c r="N4810" t="s">
        <v>34</v>
      </c>
      <c r="P4810" t="s">
        <v>54</v>
      </c>
      <c r="Q4810">
        <v>2004</v>
      </c>
      <c r="T4810" t="s">
        <v>36</v>
      </c>
      <c r="U4810" t="s">
        <v>37</v>
      </c>
      <c r="V4810" t="s">
        <v>19383</v>
      </c>
    </row>
    <row r="4811" spans="2:22" x14ac:dyDescent="0.35">
      <c r="B4811">
        <v>4964</v>
      </c>
      <c r="C4811" t="s">
        <v>13204</v>
      </c>
      <c r="D4811" t="s">
        <v>19384</v>
      </c>
      <c r="E4811" t="s">
        <v>19385</v>
      </c>
      <c r="F4811" t="s">
        <v>273</v>
      </c>
      <c r="H4811" t="s">
        <v>13207</v>
      </c>
      <c r="I4811" t="s">
        <v>14047</v>
      </c>
      <c r="K4811" t="s">
        <v>10798</v>
      </c>
      <c r="L4811" t="s">
        <v>628</v>
      </c>
      <c r="M4811" t="s">
        <v>19386</v>
      </c>
      <c r="N4811" t="s">
        <v>34</v>
      </c>
      <c r="P4811" t="s">
        <v>47</v>
      </c>
      <c r="Q4811">
        <v>2005</v>
      </c>
      <c r="T4811" t="s">
        <v>36</v>
      </c>
      <c r="U4811" t="s">
        <v>37</v>
      </c>
      <c r="V4811" t="s">
        <v>19387</v>
      </c>
    </row>
    <row r="4812" spans="2:22" x14ac:dyDescent="0.35">
      <c r="B4812">
        <v>4965</v>
      </c>
      <c r="C4812" t="s">
        <v>13156</v>
      </c>
      <c r="D4812" t="s">
        <v>19388</v>
      </c>
      <c r="E4812" t="s">
        <v>19389</v>
      </c>
      <c r="F4812" t="s">
        <v>7</v>
      </c>
      <c r="H4812" t="s">
        <v>13159</v>
      </c>
      <c r="K4812" t="s">
        <v>19390</v>
      </c>
      <c r="L4812" t="s">
        <v>44</v>
      </c>
      <c r="M4812" t="s">
        <v>19391</v>
      </c>
      <c r="N4812" t="s">
        <v>972</v>
      </c>
      <c r="P4812" t="s">
        <v>47</v>
      </c>
      <c r="Q4812">
        <v>2010</v>
      </c>
      <c r="U4812" t="s">
        <v>37</v>
      </c>
      <c r="V4812" t="s">
        <v>19392</v>
      </c>
    </row>
    <row r="4813" spans="2:22" x14ac:dyDescent="0.35">
      <c r="B4813">
        <v>4966</v>
      </c>
      <c r="C4813" t="s">
        <v>13204</v>
      </c>
      <c r="D4813" t="s">
        <v>19393</v>
      </c>
      <c r="E4813" t="s">
        <v>19394</v>
      </c>
      <c r="F4813" t="s">
        <v>273</v>
      </c>
      <c r="H4813" t="s">
        <v>13207</v>
      </c>
      <c r="I4813" t="s">
        <v>14047</v>
      </c>
      <c r="K4813" t="s">
        <v>74</v>
      </c>
      <c r="L4813" t="s">
        <v>75</v>
      </c>
      <c r="M4813" t="s">
        <v>19395</v>
      </c>
      <c r="N4813" t="s">
        <v>53</v>
      </c>
      <c r="P4813" t="s">
        <v>47</v>
      </c>
      <c r="Q4813">
        <v>2015</v>
      </c>
      <c r="T4813" t="s">
        <v>36</v>
      </c>
      <c r="U4813" t="s">
        <v>37</v>
      </c>
      <c r="V4813" t="s">
        <v>19396</v>
      </c>
    </row>
    <row r="4814" spans="2:22" x14ac:dyDescent="0.35">
      <c r="B4814">
        <v>4967</v>
      </c>
      <c r="C4814" t="s">
        <v>15949</v>
      </c>
      <c r="D4814" t="s">
        <v>19397</v>
      </c>
      <c r="E4814" t="s">
        <v>19398</v>
      </c>
      <c r="F4814" t="s">
        <v>7</v>
      </c>
      <c r="H4814" t="s">
        <v>15951</v>
      </c>
      <c r="K4814" t="s">
        <v>123</v>
      </c>
      <c r="L4814" t="s">
        <v>187</v>
      </c>
      <c r="M4814" t="s">
        <v>19399</v>
      </c>
      <c r="N4814" t="s">
        <v>532</v>
      </c>
      <c r="P4814" t="s">
        <v>47</v>
      </c>
      <c r="Q4814">
        <v>2019</v>
      </c>
      <c r="T4814" t="s">
        <v>36</v>
      </c>
      <c r="U4814" t="s">
        <v>2552</v>
      </c>
      <c r="V4814" t="s">
        <v>19400</v>
      </c>
    </row>
    <row r="4815" spans="2:22" x14ac:dyDescent="0.35">
      <c r="B4815">
        <v>4968</v>
      </c>
      <c r="C4815" t="s">
        <v>13317</v>
      </c>
      <c r="D4815" t="s">
        <v>19401</v>
      </c>
      <c r="E4815" t="s">
        <v>19402</v>
      </c>
      <c r="F4815" t="s">
        <v>7</v>
      </c>
      <c r="H4815" t="s">
        <v>13320</v>
      </c>
      <c r="K4815" t="s">
        <v>74</v>
      </c>
      <c r="L4815" t="s">
        <v>294</v>
      </c>
      <c r="M4815" t="s">
        <v>19403</v>
      </c>
      <c r="N4815" t="s">
        <v>63</v>
      </c>
      <c r="P4815" t="s">
        <v>54</v>
      </c>
      <c r="Q4815">
        <v>2012</v>
      </c>
      <c r="T4815" t="s">
        <v>36</v>
      </c>
      <c r="U4815" t="s">
        <v>37</v>
      </c>
      <c r="V4815" t="s">
        <v>19404</v>
      </c>
    </row>
    <row r="4816" spans="2:22" x14ac:dyDescent="0.35">
      <c r="B4816">
        <v>4969</v>
      </c>
      <c r="C4816" t="s">
        <v>13317</v>
      </c>
      <c r="D4816" t="s">
        <v>19405</v>
      </c>
      <c r="E4816" t="s">
        <v>19406</v>
      </c>
      <c r="F4816" t="s">
        <v>7</v>
      </c>
      <c r="H4816" t="s">
        <v>13320</v>
      </c>
      <c r="K4816" t="s">
        <v>10256</v>
      </c>
      <c r="L4816" t="s">
        <v>61</v>
      </c>
      <c r="M4816" t="s">
        <v>19407</v>
      </c>
      <c r="N4816" t="s">
        <v>63</v>
      </c>
      <c r="P4816" t="s">
        <v>54</v>
      </c>
      <c r="Q4816">
        <v>2012</v>
      </c>
      <c r="T4816" t="s">
        <v>36</v>
      </c>
      <c r="U4816" t="s">
        <v>37</v>
      </c>
      <c r="V4816" t="s">
        <v>19408</v>
      </c>
    </row>
    <row r="4817" spans="2:22" x14ac:dyDescent="0.35">
      <c r="B4817">
        <v>4970</v>
      </c>
      <c r="C4817" t="s">
        <v>13317</v>
      </c>
      <c r="D4817" t="s">
        <v>19409</v>
      </c>
      <c r="E4817" t="s">
        <v>19410</v>
      </c>
      <c r="F4817" t="s">
        <v>7</v>
      </c>
      <c r="H4817" t="s">
        <v>13320</v>
      </c>
      <c r="K4817" t="s">
        <v>293</v>
      </c>
      <c r="L4817" t="s">
        <v>294</v>
      </c>
      <c r="M4817" t="s">
        <v>19411</v>
      </c>
      <c r="N4817" t="s">
        <v>53</v>
      </c>
      <c r="P4817" t="s">
        <v>47</v>
      </c>
      <c r="Q4817">
        <v>2011</v>
      </c>
      <c r="T4817" t="s">
        <v>36</v>
      </c>
      <c r="U4817" t="s">
        <v>37</v>
      </c>
      <c r="V4817" t="s">
        <v>19412</v>
      </c>
    </row>
    <row r="4818" spans="2:22" x14ac:dyDescent="0.35">
      <c r="B4818">
        <v>4971</v>
      </c>
      <c r="C4818" t="s">
        <v>13210</v>
      </c>
      <c r="D4818" t="s">
        <v>19413</v>
      </c>
      <c r="E4818" t="s">
        <v>19414</v>
      </c>
      <c r="F4818" t="s">
        <v>7</v>
      </c>
      <c r="H4818" t="s">
        <v>13213</v>
      </c>
      <c r="K4818" t="s">
        <v>123</v>
      </c>
      <c r="L4818" t="s">
        <v>96</v>
      </c>
      <c r="M4818" t="s">
        <v>19415</v>
      </c>
      <c r="N4818" t="s">
        <v>53</v>
      </c>
      <c r="P4818" t="s">
        <v>54</v>
      </c>
      <c r="Q4818">
        <v>2008</v>
      </c>
      <c r="T4818" t="s">
        <v>36</v>
      </c>
      <c r="U4818" t="s">
        <v>37</v>
      </c>
      <c r="V4818" t="s">
        <v>19416</v>
      </c>
    </row>
    <row r="4819" spans="2:22" x14ac:dyDescent="0.35">
      <c r="B4819">
        <v>4972</v>
      </c>
      <c r="C4819" t="s">
        <v>13204</v>
      </c>
      <c r="D4819" t="s">
        <v>19417</v>
      </c>
      <c r="E4819" t="s">
        <v>19418</v>
      </c>
      <c r="F4819" t="s">
        <v>273</v>
      </c>
      <c r="H4819" t="s">
        <v>13207</v>
      </c>
      <c r="I4819" t="s">
        <v>13607</v>
      </c>
      <c r="K4819" t="s">
        <v>469</v>
      </c>
      <c r="L4819" t="s">
        <v>202</v>
      </c>
      <c r="M4819" t="s">
        <v>19419</v>
      </c>
      <c r="N4819" t="s">
        <v>34</v>
      </c>
      <c r="P4819" t="s">
        <v>47</v>
      </c>
      <c r="Q4819">
        <v>2013</v>
      </c>
      <c r="T4819" t="s">
        <v>36</v>
      </c>
      <c r="U4819" t="s">
        <v>37</v>
      </c>
      <c r="V4819" t="s">
        <v>19420</v>
      </c>
    </row>
    <row r="4820" spans="2:22" x14ac:dyDescent="0.35">
      <c r="B4820">
        <v>4973</v>
      </c>
      <c r="C4820" t="s">
        <v>13317</v>
      </c>
      <c r="D4820" t="s">
        <v>19421</v>
      </c>
      <c r="E4820" t="s">
        <v>19422</v>
      </c>
      <c r="F4820" t="s">
        <v>7</v>
      </c>
      <c r="H4820" t="s">
        <v>13320</v>
      </c>
      <c r="K4820" t="s">
        <v>74</v>
      </c>
      <c r="L4820" t="s">
        <v>202</v>
      </c>
      <c r="M4820" t="s">
        <v>19423</v>
      </c>
      <c r="N4820" t="s">
        <v>34</v>
      </c>
      <c r="P4820" t="s">
        <v>54</v>
      </c>
      <c r="Q4820">
        <v>1998</v>
      </c>
      <c r="T4820" t="s">
        <v>36</v>
      </c>
      <c r="U4820" t="s">
        <v>37</v>
      </c>
      <c r="V4820" t="s">
        <v>19424</v>
      </c>
    </row>
    <row r="4821" spans="2:22" x14ac:dyDescent="0.35">
      <c r="B4821">
        <v>4974</v>
      </c>
      <c r="C4821" t="s">
        <v>13317</v>
      </c>
      <c r="D4821" t="s">
        <v>19425</v>
      </c>
      <c r="E4821" t="s">
        <v>19426</v>
      </c>
      <c r="F4821" t="s">
        <v>7</v>
      </c>
      <c r="H4821" t="s">
        <v>13320</v>
      </c>
      <c r="K4821" t="s">
        <v>74</v>
      </c>
      <c r="L4821" t="s">
        <v>202</v>
      </c>
      <c r="M4821" t="s">
        <v>19427</v>
      </c>
      <c r="N4821" t="s">
        <v>53</v>
      </c>
      <c r="P4821" t="s">
        <v>47</v>
      </c>
      <c r="Q4821">
        <v>2016</v>
      </c>
      <c r="T4821" t="s">
        <v>36</v>
      </c>
      <c r="U4821" t="s">
        <v>37</v>
      </c>
      <c r="V4821" t="s">
        <v>19428</v>
      </c>
    </row>
    <row r="4822" spans="2:22" x14ac:dyDescent="0.35">
      <c r="B4822">
        <v>4975</v>
      </c>
      <c r="C4822" t="s">
        <v>13317</v>
      </c>
      <c r="D4822" t="s">
        <v>19429</v>
      </c>
      <c r="E4822" t="s">
        <v>19430</v>
      </c>
      <c r="F4822" t="s">
        <v>7</v>
      </c>
      <c r="H4822" t="s">
        <v>13320</v>
      </c>
      <c r="K4822" t="s">
        <v>469</v>
      </c>
      <c r="L4822" t="s">
        <v>32</v>
      </c>
      <c r="M4822" t="s">
        <v>19431</v>
      </c>
      <c r="N4822" t="s">
        <v>146</v>
      </c>
      <c r="P4822" t="s">
        <v>54</v>
      </c>
      <c r="Q4822">
        <v>2000</v>
      </c>
      <c r="T4822" t="s">
        <v>36</v>
      </c>
      <c r="U4822" t="s">
        <v>37</v>
      </c>
      <c r="V4822" t="s">
        <v>19432</v>
      </c>
    </row>
    <row r="4823" spans="2:22" x14ac:dyDescent="0.35">
      <c r="B4823">
        <v>4976</v>
      </c>
      <c r="C4823" t="s">
        <v>13204</v>
      </c>
      <c r="D4823" t="s">
        <v>19433</v>
      </c>
      <c r="E4823" t="s">
        <v>19434</v>
      </c>
      <c r="F4823" t="s">
        <v>273</v>
      </c>
      <c r="H4823" t="s">
        <v>13207</v>
      </c>
      <c r="I4823" t="s">
        <v>13561</v>
      </c>
      <c r="K4823" t="s">
        <v>74</v>
      </c>
      <c r="L4823" t="s">
        <v>32</v>
      </c>
      <c r="M4823" t="s">
        <v>19435</v>
      </c>
      <c r="N4823" t="s">
        <v>34</v>
      </c>
      <c r="P4823" t="s">
        <v>35</v>
      </c>
      <c r="Q4823">
        <v>1999</v>
      </c>
      <c r="T4823" t="s">
        <v>36</v>
      </c>
      <c r="U4823" t="s">
        <v>37</v>
      </c>
      <c r="V4823" t="s">
        <v>19436</v>
      </c>
    </row>
    <row r="4824" spans="2:22" x14ac:dyDescent="0.35">
      <c r="B4824">
        <v>4977</v>
      </c>
      <c r="C4824" t="s">
        <v>13204</v>
      </c>
      <c r="D4824" t="s">
        <v>19437</v>
      </c>
      <c r="E4824" t="s">
        <v>19438</v>
      </c>
      <c r="F4824" t="s">
        <v>273</v>
      </c>
      <c r="H4824" t="s">
        <v>13207</v>
      </c>
      <c r="I4824" t="s">
        <v>13607</v>
      </c>
      <c r="K4824" t="s">
        <v>74</v>
      </c>
      <c r="L4824" t="s">
        <v>32</v>
      </c>
      <c r="M4824" t="s">
        <v>19439</v>
      </c>
      <c r="N4824" t="s">
        <v>34</v>
      </c>
      <c r="P4824" t="s">
        <v>54</v>
      </c>
      <c r="Q4824">
        <v>2002</v>
      </c>
      <c r="S4824">
        <v>2007</v>
      </c>
      <c r="T4824" t="s">
        <v>36</v>
      </c>
      <c r="U4824" t="s">
        <v>37</v>
      </c>
      <c r="V4824" t="s">
        <v>19440</v>
      </c>
    </row>
    <row r="4825" spans="2:22" x14ac:dyDescent="0.35">
      <c r="B4825">
        <v>4978</v>
      </c>
      <c r="C4825" t="s">
        <v>13317</v>
      </c>
      <c r="D4825" t="s">
        <v>19441</v>
      </c>
      <c r="E4825" t="s">
        <v>19442</v>
      </c>
      <c r="F4825" t="s">
        <v>7</v>
      </c>
      <c r="H4825" t="s">
        <v>13320</v>
      </c>
      <c r="K4825" t="s">
        <v>74</v>
      </c>
      <c r="L4825" t="s">
        <v>202</v>
      </c>
      <c r="M4825" t="s">
        <v>19443</v>
      </c>
      <c r="N4825" t="s">
        <v>34</v>
      </c>
      <c r="P4825" t="s">
        <v>54</v>
      </c>
      <c r="Q4825">
        <v>2009</v>
      </c>
      <c r="S4825">
        <v>2011</v>
      </c>
      <c r="T4825" t="s">
        <v>36</v>
      </c>
      <c r="U4825" t="s">
        <v>37</v>
      </c>
      <c r="V4825" t="s">
        <v>19444</v>
      </c>
    </row>
    <row r="4826" spans="2:22" x14ac:dyDescent="0.35">
      <c r="B4826">
        <v>4979</v>
      </c>
      <c r="C4826" t="s">
        <v>13554</v>
      </c>
      <c r="D4826" t="s">
        <v>19445</v>
      </c>
      <c r="E4826" t="s">
        <v>3420</v>
      </c>
      <c r="F4826" t="s">
        <v>7</v>
      </c>
      <c r="H4826" t="s">
        <v>13557</v>
      </c>
      <c r="K4826" t="s">
        <v>19446</v>
      </c>
      <c r="L4826" t="s">
        <v>32</v>
      </c>
      <c r="N4826" t="s">
        <v>473</v>
      </c>
      <c r="P4826" t="s">
        <v>47</v>
      </c>
      <c r="Q4826">
        <v>2016</v>
      </c>
      <c r="T4826" t="s">
        <v>36</v>
      </c>
      <c r="U4826" t="s">
        <v>37</v>
      </c>
      <c r="V4826" t="s">
        <v>19447</v>
      </c>
    </row>
    <row r="4827" spans="2:22" x14ac:dyDescent="0.35">
      <c r="B4827">
        <v>4980</v>
      </c>
      <c r="C4827" t="s">
        <v>13554</v>
      </c>
      <c r="D4827" t="s">
        <v>19448</v>
      </c>
      <c r="E4827" t="s">
        <v>17662</v>
      </c>
      <c r="F4827" t="s">
        <v>7</v>
      </c>
      <c r="H4827" t="s">
        <v>13557</v>
      </c>
      <c r="K4827" t="s">
        <v>123</v>
      </c>
      <c r="L4827" t="s">
        <v>187</v>
      </c>
      <c r="M4827" t="s">
        <v>19449</v>
      </c>
      <c r="N4827" t="s">
        <v>532</v>
      </c>
      <c r="P4827" t="s">
        <v>47</v>
      </c>
      <c r="Q4827">
        <v>2006</v>
      </c>
      <c r="T4827" t="s">
        <v>36</v>
      </c>
      <c r="U4827" t="s">
        <v>2552</v>
      </c>
      <c r="V4827" t="s">
        <v>19450</v>
      </c>
    </row>
    <row r="4828" spans="2:22" x14ac:dyDescent="0.35">
      <c r="B4828">
        <v>4981</v>
      </c>
      <c r="C4828" t="s">
        <v>13133</v>
      </c>
      <c r="D4828" t="s">
        <v>19451</v>
      </c>
      <c r="E4828" t="s">
        <v>19452</v>
      </c>
      <c r="F4828" t="s">
        <v>7</v>
      </c>
      <c r="H4828" t="s">
        <v>13136</v>
      </c>
      <c r="K4828" t="s">
        <v>1456</v>
      </c>
      <c r="L4828" t="s">
        <v>182</v>
      </c>
      <c r="N4828" t="s">
        <v>53</v>
      </c>
      <c r="P4828" t="s">
        <v>36</v>
      </c>
      <c r="Q4828">
        <v>2011</v>
      </c>
      <c r="R4828">
        <v>2011</v>
      </c>
      <c r="U4828" t="s">
        <v>37</v>
      </c>
      <c r="V4828" t="s">
        <v>14408</v>
      </c>
    </row>
    <row r="4829" spans="2:22" x14ac:dyDescent="0.35">
      <c r="B4829">
        <v>4982</v>
      </c>
      <c r="C4829" t="s">
        <v>13380</v>
      </c>
      <c r="D4829" t="s">
        <v>19453</v>
      </c>
      <c r="E4829" t="s">
        <v>19454</v>
      </c>
      <c r="F4829" t="s">
        <v>7</v>
      </c>
      <c r="H4829" t="s">
        <v>13383</v>
      </c>
      <c r="K4829" t="s">
        <v>7292</v>
      </c>
      <c r="L4829" t="s">
        <v>1220</v>
      </c>
      <c r="M4829" t="s">
        <v>19455</v>
      </c>
      <c r="N4829" t="s">
        <v>473</v>
      </c>
      <c r="P4829" t="s">
        <v>47</v>
      </c>
      <c r="Q4829">
        <v>2015</v>
      </c>
      <c r="T4829" t="s">
        <v>36</v>
      </c>
      <c r="U4829" t="s">
        <v>37</v>
      </c>
      <c r="V4829" t="s">
        <v>19456</v>
      </c>
    </row>
    <row r="4830" spans="2:22" x14ac:dyDescent="0.35">
      <c r="B4830">
        <v>4983</v>
      </c>
      <c r="C4830" t="s">
        <v>13697</v>
      </c>
      <c r="D4830" t="s">
        <v>19457</v>
      </c>
      <c r="E4830" t="s">
        <v>19458</v>
      </c>
      <c r="F4830" t="s">
        <v>7</v>
      </c>
      <c r="H4830" t="s">
        <v>13700</v>
      </c>
      <c r="K4830" t="s">
        <v>699</v>
      </c>
      <c r="L4830" t="s">
        <v>32</v>
      </c>
      <c r="M4830" t="s">
        <v>551</v>
      </c>
      <c r="N4830" t="s">
        <v>34</v>
      </c>
      <c r="P4830" t="s">
        <v>47</v>
      </c>
      <c r="Q4830">
        <v>2002</v>
      </c>
      <c r="U4830" t="s">
        <v>37</v>
      </c>
      <c r="V4830" t="s">
        <v>19459</v>
      </c>
    </row>
    <row r="4831" spans="2:22" x14ac:dyDescent="0.35">
      <c r="B4831">
        <v>4984</v>
      </c>
      <c r="C4831" t="s">
        <v>16022</v>
      </c>
      <c r="D4831" t="s">
        <v>19460</v>
      </c>
      <c r="E4831" t="s">
        <v>19461</v>
      </c>
      <c r="F4831" t="s">
        <v>7</v>
      </c>
      <c r="H4831" t="s">
        <v>16024</v>
      </c>
      <c r="K4831" t="s">
        <v>265</v>
      </c>
      <c r="L4831" t="s">
        <v>44</v>
      </c>
      <c r="M4831" t="s">
        <v>19462</v>
      </c>
      <c r="N4831" t="s">
        <v>473</v>
      </c>
      <c r="P4831" t="s">
        <v>47</v>
      </c>
      <c r="Q4831">
        <v>2015</v>
      </c>
      <c r="T4831" t="s">
        <v>36</v>
      </c>
      <c r="U4831" t="s">
        <v>37</v>
      </c>
      <c r="V4831" t="s">
        <v>19463</v>
      </c>
    </row>
    <row r="4832" spans="2:22" x14ac:dyDescent="0.35">
      <c r="B4832">
        <v>4985</v>
      </c>
      <c r="C4832" t="s">
        <v>14641</v>
      </c>
      <c r="D4832" t="s">
        <v>19464</v>
      </c>
      <c r="E4832" t="s">
        <v>19465</v>
      </c>
      <c r="F4832" t="s">
        <v>1625</v>
      </c>
      <c r="H4832" t="s">
        <v>14644</v>
      </c>
      <c r="J4832" t="s">
        <v>19466</v>
      </c>
      <c r="K4832" t="s">
        <v>19467</v>
      </c>
      <c r="L4832" t="s">
        <v>1991</v>
      </c>
      <c r="M4832" t="s">
        <v>19468</v>
      </c>
      <c r="N4832" t="s">
        <v>473</v>
      </c>
      <c r="P4832" t="s">
        <v>47</v>
      </c>
      <c r="Q4832">
        <v>2014</v>
      </c>
      <c r="T4832" t="s">
        <v>36</v>
      </c>
      <c r="U4832" t="s">
        <v>37</v>
      </c>
      <c r="V4832" t="s">
        <v>19469</v>
      </c>
    </row>
    <row r="4833" spans="2:27" x14ac:dyDescent="0.35">
      <c r="B4833">
        <v>4986</v>
      </c>
      <c r="C4833" t="s">
        <v>13133</v>
      </c>
      <c r="D4833" t="s">
        <v>19470</v>
      </c>
      <c r="E4833" t="s">
        <v>19471</v>
      </c>
      <c r="F4833" t="s">
        <v>7</v>
      </c>
      <c r="H4833" t="s">
        <v>13136</v>
      </c>
      <c r="K4833" t="s">
        <v>954</v>
      </c>
      <c r="L4833" t="s">
        <v>390</v>
      </c>
      <c r="M4833" t="s">
        <v>19472</v>
      </c>
      <c r="N4833" t="s">
        <v>12679</v>
      </c>
      <c r="P4833" t="s">
        <v>47</v>
      </c>
      <c r="Q4833">
        <v>2011</v>
      </c>
      <c r="U4833" t="s">
        <v>37</v>
      </c>
      <c r="V4833" t="s">
        <v>19473</v>
      </c>
    </row>
    <row r="4834" spans="2:27" x14ac:dyDescent="0.35">
      <c r="B4834">
        <v>4987</v>
      </c>
      <c r="C4834" t="s">
        <v>14641</v>
      </c>
      <c r="D4834" t="s">
        <v>19474</v>
      </c>
      <c r="E4834" t="s">
        <v>19475</v>
      </c>
      <c r="F4834" t="s">
        <v>7</v>
      </c>
      <c r="H4834" t="s">
        <v>14644</v>
      </c>
      <c r="K4834" t="s">
        <v>3782</v>
      </c>
      <c r="L4834" t="s">
        <v>8091</v>
      </c>
      <c r="M4834" t="s">
        <v>19476</v>
      </c>
      <c r="N4834" t="s">
        <v>473</v>
      </c>
      <c r="P4834" t="s">
        <v>47</v>
      </c>
      <c r="Q4834">
        <v>2013</v>
      </c>
      <c r="S4834">
        <v>2030</v>
      </c>
      <c r="T4834" t="s">
        <v>36</v>
      </c>
      <c r="U4834" t="s">
        <v>13395</v>
      </c>
      <c r="V4834" t="s">
        <v>19477</v>
      </c>
      <c r="W4834" t="s">
        <v>19478</v>
      </c>
      <c r="X4834" t="s">
        <v>436</v>
      </c>
      <c r="Y4834" t="s">
        <v>19479</v>
      </c>
      <c r="Z4834" t="s">
        <v>19480</v>
      </c>
      <c r="AA4834" t="s">
        <v>326</v>
      </c>
    </row>
    <row r="4835" spans="2:27" x14ac:dyDescent="0.35">
      <c r="B4835">
        <v>4988</v>
      </c>
      <c r="C4835" t="s">
        <v>13702</v>
      </c>
      <c r="D4835" t="s">
        <v>19481</v>
      </c>
      <c r="E4835" t="s">
        <v>19482</v>
      </c>
      <c r="F4835" t="s">
        <v>7</v>
      </c>
      <c r="H4835" t="s">
        <v>13705</v>
      </c>
      <c r="K4835" t="s">
        <v>265</v>
      </c>
      <c r="L4835" t="s">
        <v>44</v>
      </c>
      <c r="M4835" t="s">
        <v>1252</v>
      </c>
      <c r="N4835" t="s">
        <v>2102</v>
      </c>
      <c r="P4835" t="s">
        <v>47</v>
      </c>
      <c r="Q4835">
        <v>2007</v>
      </c>
      <c r="U4835" t="s">
        <v>37</v>
      </c>
      <c r="V4835" t="s">
        <v>19483</v>
      </c>
    </row>
    <row r="4836" spans="2:27" x14ac:dyDescent="0.35">
      <c r="B4836">
        <v>4989</v>
      </c>
      <c r="C4836" t="s">
        <v>13317</v>
      </c>
      <c r="D4836" t="s">
        <v>19484</v>
      </c>
      <c r="E4836" t="s">
        <v>19485</v>
      </c>
      <c r="F4836" t="s">
        <v>7</v>
      </c>
      <c r="H4836" t="s">
        <v>13320</v>
      </c>
      <c r="K4836" t="s">
        <v>7142</v>
      </c>
      <c r="L4836" t="s">
        <v>44</v>
      </c>
      <c r="M4836" t="s">
        <v>19486</v>
      </c>
      <c r="N4836" t="s">
        <v>1440</v>
      </c>
      <c r="P4836" t="s">
        <v>54</v>
      </c>
      <c r="Q4836">
        <v>2001</v>
      </c>
      <c r="S4836">
        <v>2014</v>
      </c>
      <c r="T4836" t="s">
        <v>36</v>
      </c>
      <c r="U4836" t="s">
        <v>37</v>
      </c>
      <c r="V4836" t="s">
        <v>19487</v>
      </c>
    </row>
    <row r="4837" spans="2:27" x14ac:dyDescent="0.35">
      <c r="B4837">
        <v>4990</v>
      </c>
      <c r="C4837" t="s">
        <v>13204</v>
      </c>
      <c r="D4837" t="s">
        <v>19488</v>
      </c>
      <c r="E4837" t="s">
        <v>19489</v>
      </c>
      <c r="F4837" t="s">
        <v>7</v>
      </c>
      <c r="H4837" t="s">
        <v>13207</v>
      </c>
      <c r="K4837" t="s">
        <v>4181</v>
      </c>
      <c r="L4837" t="s">
        <v>75</v>
      </c>
      <c r="M4837" t="s">
        <v>19490</v>
      </c>
      <c r="N4837" t="s">
        <v>473</v>
      </c>
      <c r="P4837" t="s">
        <v>47</v>
      </c>
      <c r="Q4837">
        <v>1994</v>
      </c>
      <c r="T4837" t="s">
        <v>36</v>
      </c>
      <c r="U4837" t="s">
        <v>37</v>
      </c>
      <c r="V4837" t="s">
        <v>19491</v>
      </c>
    </row>
    <row r="4838" spans="2:27" x14ac:dyDescent="0.35">
      <c r="B4838">
        <v>4991</v>
      </c>
      <c r="C4838" t="s">
        <v>13488</v>
      </c>
      <c r="D4838" t="s">
        <v>19492</v>
      </c>
      <c r="E4838" t="s">
        <v>19493</v>
      </c>
      <c r="F4838" t="s">
        <v>7</v>
      </c>
      <c r="H4838" t="s">
        <v>13491</v>
      </c>
      <c r="K4838" t="s">
        <v>265</v>
      </c>
      <c r="L4838" t="s">
        <v>44</v>
      </c>
      <c r="M4838" t="s">
        <v>1252</v>
      </c>
      <c r="N4838" t="s">
        <v>2102</v>
      </c>
      <c r="P4838" t="s">
        <v>47</v>
      </c>
      <c r="Q4838">
        <v>2014</v>
      </c>
      <c r="U4838" t="s">
        <v>1469</v>
      </c>
      <c r="V4838" t="s">
        <v>19494</v>
      </c>
    </row>
    <row r="4839" spans="2:27" x14ac:dyDescent="0.35">
      <c r="B4839">
        <v>4992</v>
      </c>
      <c r="C4839" t="s">
        <v>13189</v>
      </c>
      <c r="D4839" t="s">
        <v>19495</v>
      </c>
      <c r="E4839" t="s">
        <v>19496</v>
      </c>
      <c r="F4839" t="s">
        <v>7</v>
      </c>
      <c r="H4839" t="s">
        <v>13192</v>
      </c>
      <c r="K4839" t="s">
        <v>19497</v>
      </c>
      <c r="L4839" t="s">
        <v>96</v>
      </c>
      <c r="M4839" t="s">
        <v>19498</v>
      </c>
      <c r="N4839" t="s">
        <v>63</v>
      </c>
      <c r="P4839" t="s">
        <v>47</v>
      </c>
      <c r="Q4839">
        <v>2009</v>
      </c>
      <c r="T4839" t="s">
        <v>36</v>
      </c>
      <c r="U4839" t="s">
        <v>37</v>
      </c>
      <c r="V4839" t="s">
        <v>19499</v>
      </c>
    </row>
    <row r="4840" spans="2:27" x14ac:dyDescent="0.35">
      <c r="B4840">
        <v>4993</v>
      </c>
      <c r="C4840" t="s">
        <v>13453</v>
      </c>
      <c r="D4840" s="1" t="s">
        <v>19500</v>
      </c>
      <c r="E4840" t="s">
        <v>19501</v>
      </c>
      <c r="F4840" t="s">
        <v>7</v>
      </c>
      <c r="H4840" t="s">
        <v>13456</v>
      </c>
      <c r="K4840" t="s">
        <v>542</v>
      </c>
      <c r="L4840" t="s">
        <v>96</v>
      </c>
      <c r="M4840" t="s">
        <v>19502</v>
      </c>
      <c r="N4840" t="s">
        <v>63</v>
      </c>
      <c r="P4840" t="s">
        <v>47</v>
      </c>
      <c r="Q4840">
        <v>2006</v>
      </c>
      <c r="T4840" t="s">
        <v>36</v>
      </c>
      <c r="U4840" t="s">
        <v>37</v>
      </c>
      <c r="V4840" t="s">
        <v>19503</v>
      </c>
    </row>
    <row r="4841" spans="2:27" x14ac:dyDescent="0.35">
      <c r="B4841">
        <v>4994</v>
      </c>
      <c r="C4841" t="s">
        <v>13184</v>
      </c>
      <c r="D4841" t="s">
        <v>19504</v>
      </c>
      <c r="E4841" t="s">
        <v>19505</v>
      </c>
      <c r="F4841" t="s">
        <v>7</v>
      </c>
      <c r="H4841" t="s">
        <v>13187</v>
      </c>
      <c r="K4841" t="s">
        <v>265</v>
      </c>
      <c r="L4841" t="s">
        <v>32</v>
      </c>
      <c r="M4841" t="s">
        <v>551</v>
      </c>
      <c r="N4841" t="s">
        <v>34</v>
      </c>
      <c r="P4841" t="s">
        <v>47</v>
      </c>
      <c r="Q4841">
        <v>2012</v>
      </c>
      <c r="U4841" t="s">
        <v>37</v>
      </c>
      <c r="V4841" t="s">
        <v>19506</v>
      </c>
    </row>
    <row r="4842" spans="2:27" x14ac:dyDescent="0.35">
      <c r="B4842">
        <v>4995</v>
      </c>
      <c r="C4842" t="s">
        <v>15954</v>
      </c>
      <c r="D4842" t="s">
        <v>19507</v>
      </c>
      <c r="E4842" t="s">
        <v>17176</v>
      </c>
      <c r="F4842" t="s">
        <v>7</v>
      </c>
      <c r="H4842" t="s">
        <v>15956</v>
      </c>
      <c r="K4842" t="s">
        <v>442</v>
      </c>
      <c r="L4842" t="s">
        <v>44</v>
      </c>
      <c r="M4842" t="s">
        <v>17800</v>
      </c>
      <c r="N4842" t="s">
        <v>14552</v>
      </c>
      <c r="P4842" t="s">
        <v>47</v>
      </c>
      <c r="Q4842">
        <v>2015</v>
      </c>
      <c r="T4842" t="s">
        <v>36</v>
      </c>
      <c r="U4842" t="s">
        <v>37</v>
      </c>
      <c r="V4842" t="s">
        <v>19508</v>
      </c>
    </row>
    <row r="4843" spans="2:27" x14ac:dyDescent="0.35">
      <c r="B4843">
        <v>4996</v>
      </c>
      <c r="C4843" t="s">
        <v>13317</v>
      </c>
      <c r="D4843" t="s">
        <v>19509</v>
      </c>
      <c r="E4843" t="s">
        <v>19510</v>
      </c>
      <c r="F4843" t="s">
        <v>7</v>
      </c>
      <c r="H4843" t="s">
        <v>13320</v>
      </c>
      <c r="K4843" t="s">
        <v>4407</v>
      </c>
      <c r="L4843" t="s">
        <v>19511</v>
      </c>
      <c r="M4843" t="s">
        <v>19512</v>
      </c>
      <c r="N4843" t="s">
        <v>34</v>
      </c>
      <c r="P4843" t="s">
        <v>47</v>
      </c>
      <c r="Q4843">
        <v>2014</v>
      </c>
      <c r="T4843" t="s">
        <v>36</v>
      </c>
      <c r="U4843" t="s">
        <v>37</v>
      </c>
      <c r="V4843" t="s">
        <v>19513</v>
      </c>
    </row>
    <row r="4844" spans="2:27" x14ac:dyDescent="0.35">
      <c r="B4844">
        <v>4997</v>
      </c>
      <c r="C4844" t="s">
        <v>13317</v>
      </c>
      <c r="D4844" t="s">
        <v>19514</v>
      </c>
      <c r="E4844" t="s">
        <v>19515</v>
      </c>
      <c r="F4844" t="s">
        <v>7</v>
      </c>
      <c r="H4844" t="s">
        <v>13320</v>
      </c>
      <c r="K4844" t="s">
        <v>74</v>
      </c>
      <c r="L4844" t="s">
        <v>19516</v>
      </c>
      <c r="M4844" t="s">
        <v>19517</v>
      </c>
      <c r="N4844" t="s">
        <v>473</v>
      </c>
      <c r="P4844" t="s">
        <v>47</v>
      </c>
      <c r="Q4844">
        <v>2014</v>
      </c>
      <c r="T4844" t="s">
        <v>36</v>
      </c>
      <c r="U4844" t="s">
        <v>37</v>
      </c>
      <c r="V4844" t="s">
        <v>19518</v>
      </c>
    </row>
    <row r="4845" spans="2:27" x14ac:dyDescent="0.35">
      <c r="B4845">
        <v>4998</v>
      </c>
      <c r="C4845" t="s">
        <v>13317</v>
      </c>
      <c r="D4845" t="s">
        <v>19519</v>
      </c>
      <c r="E4845" t="s">
        <v>19520</v>
      </c>
      <c r="F4845" t="s">
        <v>7</v>
      </c>
      <c r="H4845" t="s">
        <v>13320</v>
      </c>
      <c r="K4845" t="s">
        <v>19521</v>
      </c>
      <c r="L4845" t="s">
        <v>96</v>
      </c>
      <c r="M4845" t="s">
        <v>19522</v>
      </c>
      <c r="N4845" t="s">
        <v>34</v>
      </c>
      <c r="P4845" t="s">
        <v>54</v>
      </c>
      <c r="Q4845">
        <v>2010</v>
      </c>
      <c r="S4845">
        <f>2020</f>
        <v>2020</v>
      </c>
      <c r="T4845" t="s">
        <v>36</v>
      </c>
      <c r="U4845" t="s">
        <v>37</v>
      </c>
      <c r="V4845" t="s">
        <v>19523</v>
      </c>
    </row>
    <row r="4846" spans="2:27" x14ac:dyDescent="0.35">
      <c r="B4846">
        <v>4999</v>
      </c>
      <c r="C4846" t="s">
        <v>13317</v>
      </c>
      <c r="D4846" t="s">
        <v>19524</v>
      </c>
      <c r="E4846" t="s">
        <v>19525</v>
      </c>
      <c r="F4846" t="s">
        <v>7</v>
      </c>
      <c r="H4846" t="s">
        <v>13320</v>
      </c>
      <c r="K4846" t="s">
        <v>123</v>
      </c>
      <c r="L4846" t="s">
        <v>44</v>
      </c>
      <c r="M4846" t="s">
        <v>19526</v>
      </c>
      <c r="N4846" t="s">
        <v>134</v>
      </c>
      <c r="P4846" t="s">
        <v>47</v>
      </c>
      <c r="Q4846">
        <v>2018</v>
      </c>
      <c r="T4846" t="s">
        <v>36</v>
      </c>
      <c r="U4846" t="s">
        <v>37</v>
      </c>
      <c r="V4846" t="s">
        <v>19527</v>
      </c>
    </row>
    <row r="4847" spans="2:27" x14ac:dyDescent="0.35">
      <c r="B4847">
        <v>5000</v>
      </c>
      <c r="C4847" t="s">
        <v>13317</v>
      </c>
      <c r="D4847" t="s">
        <v>19528</v>
      </c>
      <c r="E4847" t="s">
        <v>19529</v>
      </c>
      <c r="F4847" t="s">
        <v>7</v>
      </c>
      <c r="H4847" t="s">
        <v>13320</v>
      </c>
      <c r="K4847" t="s">
        <v>19530</v>
      </c>
      <c r="L4847" t="s">
        <v>44</v>
      </c>
      <c r="M4847" t="s">
        <v>19531</v>
      </c>
      <c r="N4847" t="s">
        <v>319</v>
      </c>
      <c r="P4847" t="s">
        <v>47</v>
      </c>
      <c r="Q4847">
        <v>2017</v>
      </c>
      <c r="S4847">
        <f>2045</f>
        <v>2045</v>
      </c>
      <c r="T4847" t="s">
        <v>36</v>
      </c>
      <c r="U4847" t="s">
        <v>37</v>
      </c>
      <c r="V4847" t="s">
        <v>19532</v>
      </c>
      <c r="W4847" t="s">
        <v>2923</v>
      </c>
      <c r="X4847" t="s">
        <v>2201</v>
      </c>
      <c r="Y4847">
        <v>85</v>
      </c>
      <c r="Z4847">
        <v>1990</v>
      </c>
      <c r="AA4847">
        <v>2045</v>
      </c>
    </row>
    <row r="4848" spans="2:27" x14ac:dyDescent="0.35">
      <c r="B4848">
        <v>5001</v>
      </c>
      <c r="C4848" t="s">
        <v>16727</v>
      </c>
      <c r="D4848" t="s">
        <v>19533</v>
      </c>
      <c r="E4848" t="s">
        <v>19534</v>
      </c>
      <c r="F4848" t="s">
        <v>7</v>
      </c>
      <c r="H4848" t="s">
        <v>16730</v>
      </c>
      <c r="K4848" t="s">
        <v>13167</v>
      </c>
      <c r="L4848" t="s">
        <v>8091</v>
      </c>
      <c r="M4848" t="s">
        <v>19535</v>
      </c>
      <c r="N4848" t="s">
        <v>34</v>
      </c>
      <c r="P4848" t="s">
        <v>47</v>
      </c>
      <c r="Q4848">
        <v>2010</v>
      </c>
      <c r="S4848">
        <v>2030</v>
      </c>
      <c r="T4848" t="s">
        <v>36</v>
      </c>
      <c r="U4848" t="s">
        <v>365</v>
      </c>
      <c r="V4848" t="s">
        <v>19536</v>
      </c>
    </row>
    <row r="4849" spans="2:22" x14ac:dyDescent="0.35">
      <c r="B4849">
        <v>5002</v>
      </c>
      <c r="C4849" t="s">
        <v>14641</v>
      </c>
      <c r="D4849" t="s">
        <v>19537</v>
      </c>
      <c r="E4849" t="s">
        <v>19538</v>
      </c>
      <c r="F4849" t="s">
        <v>7</v>
      </c>
      <c r="H4849" t="s">
        <v>14644</v>
      </c>
      <c r="K4849" t="s">
        <v>503</v>
      </c>
      <c r="L4849" t="s">
        <v>32</v>
      </c>
      <c r="M4849" t="s">
        <v>19539</v>
      </c>
      <c r="N4849" t="s">
        <v>34</v>
      </c>
      <c r="P4849" t="s">
        <v>47</v>
      </c>
      <c r="Q4849">
        <v>2013</v>
      </c>
      <c r="T4849" t="s">
        <v>36</v>
      </c>
      <c r="U4849" t="s">
        <v>37</v>
      </c>
      <c r="V4849" t="s">
        <v>19540</v>
      </c>
    </row>
    <row r="4850" spans="2:22" x14ac:dyDescent="0.35">
      <c r="B4850">
        <v>5003</v>
      </c>
      <c r="C4850" t="s">
        <v>13140</v>
      </c>
      <c r="D4850" t="s">
        <v>19541</v>
      </c>
      <c r="E4850" t="s">
        <v>19542</v>
      </c>
      <c r="F4850" t="s">
        <v>7</v>
      </c>
      <c r="H4850" t="s">
        <v>13143</v>
      </c>
      <c r="K4850" t="s">
        <v>265</v>
      </c>
      <c r="L4850" t="s">
        <v>543</v>
      </c>
      <c r="M4850" t="s">
        <v>1252</v>
      </c>
      <c r="N4850" t="s">
        <v>532</v>
      </c>
      <c r="P4850" t="s">
        <v>47</v>
      </c>
      <c r="Q4850">
        <v>2014</v>
      </c>
      <c r="U4850" t="s">
        <v>37</v>
      </c>
      <c r="V4850" t="s">
        <v>19543</v>
      </c>
    </row>
    <row r="4851" spans="2:22" x14ac:dyDescent="0.35">
      <c r="B4851">
        <v>5004</v>
      </c>
      <c r="C4851" t="s">
        <v>13140</v>
      </c>
      <c r="D4851" t="s">
        <v>19544</v>
      </c>
      <c r="E4851" t="s">
        <v>19545</v>
      </c>
      <c r="F4851" t="s">
        <v>7</v>
      </c>
      <c r="H4851" t="s">
        <v>13143</v>
      </c>
      <c r="K4851" t="s">
        <v>265</v>
      </c>
      <c r="L4851" t="s">
        <v>543</v>
      </c>
      <c r="M4851" t="s">
        <v>19546</v>
      </c>
      <c r="N4851" t="s">
        <v>532</v>
      </c>
      <c r="P4851" t="s">
        <v>47</v>
      </c>
      <c r="Q4851">
        <v>2013</v>
      </c>
      <c r="T4851" t="s">
        <v>36</v>
      </c>
      <c r="U4851" t="s">
        <v>2274</v>
      </c>
      <c r="V4851" t="s">
        <v>19547</v>
      </c>
    </row>
    <row r="4852" spans="2:22" x14ac:dyDescent="0.35">
      <c r="B4852">
        <v>5005</v>
      </c>
      <c r="C4852" t="s">
        <v>13140</v>
      </c>
      <c r="D4852" t="s">
        <v>19548</v>
      </c>
      <c r="E4852" t="s">
        <v>17515</v>
      </c>
      <c r="F4852" t="s">
        <v>7</v>
      </c>
      <c r="H4852" t="s">
        <v>13143</v>
      </c>
      <c r="K4852" t="s">
        <v>123</v>
      </c>
      <c r="L4852" t="s">
        <v>44</v>
      </c>
      <c r="M4852" t="s">
        <v>19549</v>
      </c>
      <c r="N4852" t="s">
        <v>157</v>
      </c>
      <c r="P4852" t="s">
        <v>47</v>
      </c>
      <c r="Q4852">
        <v>2015</v>
      </c>
      <c r="T4852" t="s">
        <v>36</v>
      </c>
      <c r="U4852" t="s">
        <v>37</v>
      </c>
      <c r="V4852" t="s">
        <v>19550</v>
      </c>
    </row>
    <row r="4853" spans="2:22" x14ac:dyDescent="0.35">
      <c r="B4853">
        <v>5006</v>
      </c>
      <c r="C4853" t="s">
        <v>13140</v>
      </c>
      <c r="D4853" t="s">
        <v>19551</v>
      </c>
      <c r="E4853" t="s">
        <v>19552</v>
      </c>
      <c r="F4853" t="s">
        <v>7</v>
      </c>
      <c r="H4853" t="s">
        <v>13143</v>
      </c>
      <c r="K4853" t="s">
        <v>19553</v>
      </c>
      <c r="L4853" t="s">
        <v>32</v>
      </c>
      <c r="M4853" t="s">
        <v>19554</v>
      </c>
      <c r="N4853" t="s">
        <v>34</v>
      </c>
      <c r="P4853" t="s">
        <v>47</v>
      </c>
      <c r="Q4853">
        <v>2008</v>
      </c>
      <c r="T4853" t="s">
        <v>36</v>
      </c>
      <c r="U4853" t="s">
        <v>37</v>
      </c>
      <c r="V4853" t="s">
        <v>19555</v>
      </c>
    </row>
    <row r="4854" spans="2:22" x14ac:dyDescent="0.35">
      <c r="B4854">
        <v>5007</v>
      </c>
      <c r="C4854" t="s">
        <v>13204</v>
      </c>
      <c r="D4854" t="s">
        <v>19556</v>
      </c>
      <c r="E4854" t="s">
        <v>19557</v>
      </c>
      <c r="F4854" t="s">
        <v>7</v>
      </c>
      <c r="H4854" t="s">
        <v>13207</v>
      </c>
      <c r="K4854" t="s">
        <v>503</v>
      </c>
      <c r="L4854" t="s">
        <v>416</v>
      </c>
      <c r="M4854" t="s">
        <v>19558</v>
      </c>
      <c r="N4854" t="s">
        <v>473</v>
      </c>
      <c r="P4854" t="s">
        <v>47</v>
      </c>
      <c r="Q4854">
        <v>1992</v>
      </c>
      <c r="T4854" t="s">
        <v>36</v>
      </c>
      <c r="U4854" t="s">
        <v>37</v>
      </c>
      <c r="V4854" t="s">
        <v>19559</v>
      </c>
    </row>
    <row r="4855" spans="2:22" x14ac:dyDescent="0.35">
      <c r="B4855">
        <v>5008</v>
      </c>
      <c r="C4855" t="s">
        <v>13204</v>
      </c>
      <c r="D4855" t="s">
        <v>19560</v>
      </c>
      <c r="E4855" t="s">
        <v>19561</v>
      </c>
      <c r="F4855" t="s">
        <v>7</v>
      </c>
      <c r="H4855" t="s">
        <v>13207</v>
      </c>
      <c r="K4855" t="s">
        <v>503</v>
      </c>
      <c r="L4855" t="s">
        <v>75</v>
      </c>
      <c r="M4855" t="s">
        <v>19562</v>
      </c>
      <c r="N4855" t="s">
        <v>53</v>
      </c>
      <c r="P4855" t="s">
        <v>47</v>
      </c>
      <c r="Q4855">
        <v>2004</v>
      </c>
      <c r="T4855" t="s">
        <v>36</v>
      </c>
      <c r="U4855" t="s">
        <v>37</v>
      </c>
      <c r="V4855" t="s">
        <v>19563</v>
      </c>
    </row>
    <row r="4856" spans="2:22" x14ac:dyDescent="0.35">
      <c r="B4856">
        <v>5009</v>
      </c>
      <c r="C4856" t="s">
        <v>13477</v>
      </c>
      <c r="D4856" t="s">
        <v>19564</v>
      </c>
      <c r="E4856" t="s">
        <v>19565</v>
      </c>
      <c r="F4856" t="s">
        <v>7</v>
      </c>
      <c r="H4856" t="s">
        <v>13480</v>
      </c>
      <c r="K4856" t="s">
        <v>503</v>
      </c>
      <c r="L4856" t="s">
        <v>32</v>
      </c>
      <c r="M4856" t="s">
        <v>19566</v>
      </c>
      <c r="N4856" t="s">
        <v>34</v>
      </c>
      <c r="P4856" t="s">
        <v>47</v>
      </c>
      <c r="Q4856">
        <v>2012</v>
      </c>
      <c r="T4856" t="s">
        <v>36</v>
      </c>
      <c r="U4856" t="s">
        <v>37</v>
      </c>
      <c r="V4856" t="s">
        <v>19567</v>
      </c>
    </row>
    <row r="4857" spans="2:22" x14ac:dyDescent="0.35">
      <c r="B4857">
        <v>5010</v>
      </c>
      <c r="C4857" t="s">
        <v>14013</v>
      </c>
      <c r="D4857" t="s">
        <v>19568</v>
      </c>
      <c r="E4857" t="s">
        <v>19569</v>
      </c>
      <c r="F4857" t="s">
        <v>7</v>
      </c>
      <c r="H4857" t="s">
        <v>14016</v>
      </c>
      <c r="K4857" t="s">
        <v>19570</v>
      </c>
      <c r="L4857" t="s">
        <v>44</v>
      </c>
      <c r="M4857" t="s">
        <v>19571</v>
      </c>
      <c r="N4857" t="s">
        <v>473</v>
      </c>
      <c r="P4857" t="s">
        <v>54</v>
      </c>
      <c r="Q4857">
        <v>1995</v>
      </c>
      <c r="T4857" t="s">
        <v>36</v>
      </c>
      <c r="U4857" t="s">
        <v>37</v>
      </c>
      <c r="V4857" t="s">
        <v>19572</v>
      </c>
    </row>
    <row r="4858" spans="2:22" x14ac:dyDescent="0.35">
      <c r="B4858">
        <v>5011</v>
      </c>
      <c r="C4858" t="s">
        <v>14013</v>
      </c>
      <c r="D4858" t="s">
        <v>19573</v>
      </c>
      <c r="E4858" t="s">
        <v>19569</v>
      </c>
      <c r="F4858" t="s">
        <v>7</v>
      </c>
      <c r="H4858" t="s">
        <v>14016</v>
      </c>
      <c r="K4858" t="s">
        <v>201</v>
      </c>
      <c r="L4858" t="s">
        <v>3783</v>
      </c>
      <c r="M4858" t="s">
        <v>19574</v>
      </c>
      <c r="N4858" t="s">
        <v>473</v>
      </c>
      <c r="P4858" t="s">
        <v>47</v>
      </c>
      <c r="Q4858">
        <v>2010</v>
      </c>
      <c r="T4858" t="s">
        <v>36</v>
      </c>
      <c r="U4858" t="s">
        <v>37</v>
      </c>
      <c r="V4858" t="s">
        <v>19575</v>
      </c>
    </row>
    <row r="4859" spans="2:22" x14ac:dyDescent="0.35">
      <c r="B4859">
        <v>5012</v>
      </c>
      <c r="C4859" t="s">
        <v>13409</v>
      </c>
      <c r="D4859" t="s">
        <v>19576</v>
      </c>
      <c r="E4859" t="s">
        <v>19577</v>
      </c>
      <c r="F4859" t="s">
        <v>7</v>
      </c>
      <c r="H4859" t="s">
        <v>13412</v>
      </c>
      <c r="K4859" t="s">
        <v>503</v>
      </c>
      <c r="L4859" t="s">
        <v>75</v>
      </c>
      <c r="M4859" t="s">
        <v>19578</v>
      </c>
      <c r="N4859" t="s">
        <v>53</v>
      </c>
      <c r="P4859" t="s">
        <v>47</v>
      </c>
      <c r="Q4859">
        <v>1992</v>
      </c>
      <c r="T4859" t="s">
        <v>36</v>
      </c>
      <c r="U4859" t="s">
        <v>37</v>
      </c>
      <c r="V4859" t="s">
        <v>19579</v>
      </c>
    </row>
    <row r="4860" spans="2:22" x14ac:dyDescent="0.35">
      <c r="B4860">
        <v>5013</v>
      </c>
      <c r="C4860" t="s">
        <v>13528</v>
      </c>
      <c r="D4860" t="s">
        <v>19580</v>
      </c>
      <c r="E4860" t="s">
        <v>19538</v>
      </c>
      <c r="F4860" t="s">
        <v>7</v>
      </c>
      <c r="H4860" t="s">
        <v>13531</v>
      </c>
      <c r="K4860" t="s">
        <v>503</v>
      </c>
      <c r="L4860" t="s">
        <v>32</v>
      </c>
      <c r="M4860" t="s">
        <v>19581</v>
      </c>
      <c r="N4860" t="s">
        <v>34</v>
      </c>
      <c r="P4860" t="s">
        <v>47</v>
      </c>
      <c r="Q4860">
        <v>2010</v>
      </c>
      <c r="T4860" t="s">
        <v>36</v>
      </c>
      <c r="U4860" t="s">
        <v>37</v>
      </c>
      <c r="V4860" t="s">
        <v>19582</v>
      </c>
    </row>
    <row r="4861" spans="2:22" x14ac:dyDescent="0.35">
      <c r="B4861">
        <v>5014</v>
      </c>
      <c r="C4861" t="s">
        <v>13317</v>
      </c>
      <c r="D4861" t="s">
        <v>19583</v>
      </c>
      <c r="E4861" t="s">
        <v>19584</v>
      </c>
      <c r="F4861" t="s">
        <v>7</v>
      </c>
      <c r="H4861" t="s">
        <v>13320</v>
      </c>
      <c r="K4861" t="s">
        <v>503</v>
      </c>
      <c r="L4861" t="s">
        <v>427</v>
      </c>
      <c r="M4861" t="s">
        <v>19585</v>
      </c>
      <c r="N4861" t="s">
        <v>473</v>
      </c>
      <c r="P4861" t="s">
        <v>54</v>
      </c>
      <c r="Q4861">
        <v>2004</v>
      </c>
      <c r="R4861">
        <v>2005</v>
      </c>
      <c r="S4861">
        <v>2007</v>
      </c>
      <c r="T4861" t="s">
        <v>36</v>
      </c>
      <c r="U4861" t="s">
        <v>37</v>
      </c>
      <c r="V4861" t="s">
        <v>19586</v>
      </c>
    </row>
    <row r="4862" spans="2:22" x14ac:dyDescent="0.35">
      <c r="B4862">
        <v>5015</v>
      </c>
      <c r="C4862" t="s">
        <v>13317</v>
      </c>
      <c r="D4862" t="s">
        <v>19587</v>
      </c>
      <c r="E4862" t="s">
        <v>19588</v>
      </c>
      <c r="F4862" t="s">
        <v>7</v>
      </c>
      <c r="H4862" t="s">
        <v>13320</v>
      </c>
      <c r="K4862" t="s">
        <v>503</v>
      </c>
      <c r="L4862" t="s">
        <v>202</v>
      </c>
      <c r="M4862" t="s">
        <v>19589</v>
      </c>
      <c r="N4862" t="s">
        <v>675</v>
      </c>
      <c r="P4862" t="s">
        <v>47</v>
      </c>
      <c r="Q4862">
        <v>2006</v>
      </c>
      <c r="T4862" t="s">
        <v>36</v>
      </c>
      <c r="U4862" t="s">
        <v>37</v>
      </c>
      <c r="V4862" t="s">
        <v>19590</v>
      </c>
    </row>
    <row r="4863" spans="2:22" x14ac:dyDescent="0.35">
      <c r="B4863">
        <v>5016</v>
      </c>
      <c r="C4863" t="s">
        <v>13189</v>
      </c>
      <c r="D4863" t="s">
        <v>19591</v>
      </c>
      <c r="E4863" t="s">
        <v>19592</v>
      </c>
      <c r="F4863" t="s">
        <v>7</v>
      </c>
      <c r="H4863" t="s">
        <v>13192</v>
      </c>
      <c r="K4863" t="s">
        <v>13340</v>
      </c>
      <c r="L4863" t="s">
        <v>19593</v>
      </c>
      <c r="M4863" t="s">
        <v>19594</v>
      </c>
      <c r="N4863" t="s">
        <v>14552</v>
      </c>
      <c r="P4863" t="s">
        <v>47</v>
      </c>
      <c r="Q4863">
        <v>2009</v>
      </c>
      <c r="T4863" t="s">
        <v>36</v>
      </c>
      <c r="U4863" t="s">
        <v>37</v>
      </c>
      <c r="V4863" t="s">
        <v>19595</v>
      </c>
    </row>
    <row r="4864" spans="2:22" x14ac:dyDescent="0.35">
      <c r="B4864">
        <v>5017</v>
      </c>
      <c r="C4864" t="s">
        <v>13416</v>
      </c>
      <c r="D4864" t="s">
        <v>19596</v>
      </c>
      <c r="E4864" t="s">
        <v>19597</v>
      </c>
      <c r="F4864" t="s">
        <v>7</v>
      </c>
      <c r="H4864" t="s">
        <v>13419</v>
      </c>
      <c r="K4864" t="s">
        <v>19598</v>
      </c>
      <c r="L4864" t="s">
        <v>673</v>
      </c>
      <c r="M4864" t="s">
        <v>19599</v>
      </c>
      <c r="N4864" t="s">
        <v>146</v>
      </c>
      <c r="P4864" t="s">
        <v>47</v>
      </c>
      <c r="Q4864">
        <v>2017</v>
      </c>
      <c r="T4864" t="s">
        <v>36</v>
      </c>
      <c r="U4864" t="s">
        <v>37</v>
      </c>
      <c r="V4864" t="s">
        <v>19600</v>
      </c>
    </row>
    <row r="4865" spans="2:22" x14ac:dyDescent="0.35">
      <c r="B4865">
        <v>5018</v>
      </c>
      <c r="C4865" t="s">
        <v>13176</v>
      </c>
      <c r="D4865" t="s">
        <v>19601</v>
      </c>
      <c r="E4865" t="s">
        <v>19602</v>
      </c>
      <c r="F4865" t="s">
        <v>7</v>
      </c>
      <c r="H4865" t="s">
        <v>13179</v>
      </c>
      <c r="K4865" t="s">
        <v>1663</v>
      </c>
      <c r="L4865" t="s">
        <v>44</v>
      </c>
      <c r="M4865" t="s">
        <v>19603</v>
      </c>
      <c r="N4865" t="s">
        <v>532</v>
      </c>
      <c r="P4865" t="s">
        <v>47</v>
      </c>
      <c r="Q4865">
        <v>1999</v>
      </c>
      <c r="T4865" t="s">
        <v>36</v>
      </c>
      <c r="U4865" t="s">
        <v>37</v>
      </c>
      <c r="V4865" t="s">
        <v>19604</v>
      </c>
    </row>
    <row r="4866" spans="2:22" x14ac:dyDescent="0.35">
      <c r="B4866">
        <v>5019</v>
      </c>
      <c r="C4866" t="s">
        <v>14028</v>
      </c>
      <c r="D4866" t="s">
        <v>19605</v>
      </c>
      <c r="E4866" t="s">
        <v>19606</v>
      </c>
      <c r="F4866" t="s">
        <v>7</v>
      </c>
      <c r="H4866" t="s">
        <v>14031</v>
      </c>
      <c r="K4866" t="s">
        <v>1663</v>
      </c>
      <c r="L4866" t="s">
        <v>416</v>
      </c>
      <c r="N4866" t="s">
        <v>8617</v>
      </c>
      <c r="P4866" t="s">
        <v>47</v>
      </c>
      <c r="Q4866">
        <v>2008</v>
      </c>
      <c r="R4866">
        <v>2008</v>
      </c>
      <c r="U4866" t="s">
        <v>37</v>
      </c>
      <c r="V4866" t="s">
        <v>19607</v>
      </c>
    </row>
    <row r="4867" spans="2:22" x14ac:dyDescent="0.35">
      <c r="B4867">
        <v>5020</v>
      </c>
      <c r="C4867" t="s">
        <v>13227</v>
      </c>
      <c r="D4867" t="s">
        <v>19608</v>
      </c>
      <c r="E4867" t="s">
        <v>19609</v>
      </c>
      <c r="F4867" t="s">
        <v>7</v>
      </c>
      <c r="H4867" t="s">
        <v>13230</v>
      </c>
      <c r="K4867" t="s">
        <v>496</v>
      </c>
      <c r="L4867" t="s">
        <v>32</v>
      </c>
      <c r="M4867" t="s">
        <v>1252</v>
      </c>
      <c r="N4867" t="s">
        <v>34</v>
      </c>
      <c r="P4867" t="s">
        <v>47</v>
      </c>
      <c r="Q4867">
        <v>2009</v>
      </c>
      <c r="U4867" t="s">
        <v>37</v>
      </c>
      <c r="V4867" t="s">
        <v>19610</v>
      </c>
    </row>
    <row r="4868" spans="2:22" x14ac:dyDescent="0.35">
      <c r="B4868">
        <v>5021</v>
      </c>
      <c r="C4868" t="s">
        <v>13402</v>
      </c>
      <c r="D4868" t="s">
        <v>19611</v>
      </c>
      <c r="E4868" t="s">
        <v>19612</v>
      </c>
      <c r="F4868" t="s">
        <v>7</v>
      </c>
      <c r="H4868" t="s">
        <v>13405</v>
      </c>
      <c r="K4868" t="s">
        <v>1663</v>
      </c>
      <c r="L4868" t="s">
        <v>416</v>
      </c>
      <c r="N4868" t="s">
        <v>392</v>
      </c>
      <c r="P4868" t="s">
        <v>47</v>
      </c>
      <c r="Q4868">
        <v>2014</v>
      </c>
      <c r="U4868" t="s">
        <v>37</v>
      </c>
      <c r="V4868" t="s">
        <v>19613</v>
      </c>
    </row>
    <row r="4869" spans="2:22" x14ac:dyDescent="0.35">
      <c r="B4869">
        <v>5022</v>
      </c>
      <c r="C4869" t="s">
        <v>14979</v>
      </c>
      <c r="D4869" t="s">
        <v>19614</v>
      </c>
      <c r="E4869" t="s">
        <v>19615</v>
      </c>
      <c r="F4869" t="s">
        <v>7</v>
      </c>
      <c r="H4869" t="s">
        <v>14982</v>
      </c>
      <c r="K4869" t="s">
        <v>265</v>
      </c>
      <c r="L4869" t="s">
        <v>44</v>
      </c>
      <c r="M4869" t="s">
        <v>1252</v>
      </c>
      <c r="N4869" t="s">
        <v>2102</v>
      </c>
      <c r="P4869" t="s">
        <v>47</v>
      </c>
      <c r="Q4869">
        <v>2005</v>
      </c>
      <c r="U4869" t="s">
        <v>37</v>
      </c>
      <c r="V4869" t="s">
        <v>19616</v>
      </c>
    </row>
    <row r="4870" spans="2:22" x14ac:dyDescent="0.35">
      <c r="B4870">
        <v>5023</v>
      </c>
      <c r="C4870" t="s">
        <v>14979</v>
      </c>
      <c r="D4870" t="s">
        <v>19617</v>
      </c>
      <c r="E4870" t="s">
        <v>19618</v>
      </c>
      <c r="F4870" t="s">
        <v>7</v>
      </c>
      <c r="H4870" t="s">
        <v>14982</v>
      </c>
      <c r="K4870" t="s">
        <v>648</v>
      </c>
      <c r="L4870" t="s">
        <v>44</v>
      </c>
      <c r="M4870" t="s">
        <v>19619</v>
      </c>
      <c r="N4870" t="s">
        <v>134</v>
      </c>
      <c r="P4870" t="s">
        <v>47</v>
      </c>
      <c r="Q4870">
        <v>2012</v>
      </c>
      <c r="T4870" t="s">
        <v>36</v>
      </c>
      <c r="U4870" t="s">
        <v>1521</v>
      </c>
      <c r="V4870" t="s">
        <v>19620</v>
      </c>
    </row>
    <row r="4871" spans="2:22" x14ac:dyDescent="0.35">
      <c r="B4871">
        <v>5024</v>
      </c>
      <c r="C4871" t="s">
        <v>13317</v>
      </c>
      <c r="D4871" t="s">
        <v>19621</v>
      </c>
      <c r="E4871" t="s">
        <v>19622</v>
      </c>
      <c r="F4871" t="s">
        <v>7</v>
      </c>
      <c r="H4871" t="s">
        <v>13320</v>
      </c>
      <c r="K4871" t="s">
        <v>19623</v>
      </c>
      <c r="L4871" t="s">
        <v>32</v>
      </c>
      <c r="M4871" t="s">
        <v>19624</v>
      </c>
      <c r="N4871" t="s">
        <v>34</v>
      </c>
      <c r="P4871" t="s">
        <v>54</v>
      </c>
      <c r="Q4871">
        <v>1998</v>
      </c>
      <c r="S4871">
        <v>2002</v>
      </c>
      <c r="T4871" t="s">
        <v>36</v>
      </c>
      <c r="U4871" t="s">
        <v>37</v>
      </c>
      <c r="V4871" t="s">
        <v>19625</v>
      </c>
    </row>
    <row r="4872" spans="2:22" x14ac:dyDescent="0.35">
      <c r="B4872">
        <v>5025</v>
      </c>
      <c r="C4872" t="s">
        <v>13409</v>
      </c>
      <c r="D4872" t="s">
        <v>19626</v>
      </c>
      <c r="E4872" t="s">
        <v>19627</v>
      </c>
      <c r="F4872" t="s">
        <v>7</v>
      </c>
      <c r="H4872" t="s">
        <v>13412</v>
      </c>
      <c r="K4872" t="s">
        <v>2504</v>
      </c>
      <c r="L4872" t="s">
        <v>1629</v>
      </c>
      <c r="M4872" t="s">
        <v>19628</v>
      </c>
      <c r="N4872" t="s">
        <v>53</v>
      </c>
      <c r="P4872" t="s">
        <v>47</v>
      </c>
      <c r="Q4872">
        <v>2010</v>
      </c>
      <c r="T4872" t="s">
        <v>36</v>
      </c>
      <c r="U4872" t="s">
        <v>37</v>
      </c>
      <c r="V4872" t="s">
        <v>19629</v>
      </c>
    </row>
    <row r="4873" spans="2:22" x14ac:dyDescent="0.35">
      <c r="B4873">
        <v>5026</v>
      </c>
      <c r="C4873" t="s">
        <v>13317</v>
      </c>
      <c r="D4873" t="s">
        <v>19630</v>
      </c>
      <c r="E4873" t="s">
        <v>19631</v>
      </c>
      <c r="F4873" t="s">
        <v>7</v>
      </c>
      <c r="H4873" t="s">
        <v>13320</v>
      </c>
      <c r="K4873" t="s">
        <v>640</v>
      </c>
      <c r="L4873" t="s">
        <v>294</v>
      </c>
      <c r="M4873" t="s">
        <v>19632</v>
      </c>
      <c r="N4873" t="s">
        <v>157</v>
      </c>
      <c r="P4873" t="s">
        <v>47</v>
      </c>
      <c r="Q4873">
        <v>2011</v>
      </c>
      <c r="T4873" t="s">
        <v>36</v>
      </c>
      <c r="U4873" t="s">
        <v>37</v>
      </c>
      <c r="V4873" t="s">
        <v>19633</v>
      </c>
    </row>
    <row r="4874" spans="2:22" x14ac:dyDescent="0.35">
      <c r="B4874">
        <v>5027</v>
      </c>
      <c r="C4874" t="s">
        <v>13483</v>
      </c>
      <c r="D4874" t="s">
        <v>19634</v>
      </c>
      <c r="E4874" t="s">
        <v>19635</v>
      </c>
      <c r="F4874" t="s">
        <v>7</v>
      </c>
      <c r="H4874" t="s">
        <v>13486</v>
      </c>
      <c r="K4874" t="s">
        <v>265</v>
      </c>
      <c r="L4874" t="s">
        <v>44</v>
      </c>
      <c r="M4874" t="s">
        <v>1252</v>
      </c>
      <c r="N4874" t="s">
        <v>36</v>
      </c>
      <c r="P4874" t="s">
        <v>47</v>
      </c>
      <c r="Q4874">
        <v>2012</v>
      </c>
      <c r="T4874" t="s">
        <v>36</v>
      </c>
      <c r="U4874" t="s">
        <v>1521</v>
      </c>
      <c r="V4874" t="s">
        <v>19636</v>
      </c>
    </row>
    <row r="4875" spans="2:22" x14ac:dyDescent="0.35">
      <c r="B4875">
        <v>5028</v>
      </c>
      <c r="C4875" t="s">
        <v>13184</v>
      </c>
      <c r="D4875" t="s">
        <v>19637</v>
      </c>
      <c r="E4875" t="s">
        <v>19638</v>
      </c>
      <c r="F4875" t="s">
        <v>7</v>
      </c>
      <c r="H4875" t="s">
        <v>13187</v>
      </c>
      <c r="K4875" t="s">
        <v>699</v>
      </c>
      <c r="L4875" t="s">
        <v>317</v>
      </c>
      <c r="M4875" t="s">
        <v>551</v>
      </c>
      <c r="N4875" t="s">
        <v>10809</v>
      </c>
      <c r="P4875" t="s">
        <v>47</v>
      </c>
      <c r="Q4875">
        <v>2003</v>
      </c>
      <c r="U4875" t="s">
        <v>37</v>
      </c>
      <c r="V4875" t="s">
        <v>19639</v>
      </c>
    </row>
    <row r="4876" spans="2:22" x14ac:dyDescent="0.35">
      <c r="B4876">
        <v>5029</v>
      </c>
      <c r="C4876" t="s">
        <v>13189</v>
      </c>
      <c r="D4876" t="s">
        <v>19640</v>
      </c>
      <c r="E4876" t="s">
        <v>19641</v>
      </c>
      <c r="F4876" t="s">
        <v>7</v>
      </c>
      <c r="H4876" t="s">
        <v>13192</v>
      </c>
      <c r="K4876" t="s">
        <v>123</v>
      </c>
      <c r="L4876" t="s">
        <v>32</v>
      </c>
      <c r="M4876" t="s">
        <v>19642</v>
      </c>
      <c r="N4876" t="s">
        <v>34</v>
      </c>
      <c r="P4876" t="s">
        <v>47</v>
      </c>
      <c r="Q4876">
        <v>1993</v>
      </c>
      <c r="T4876" t="s">
        <v>36</v>
      </c>
      <c r="U4876" t="s">
        <v>37</v>
      </c>
      <c r="V4876" t="s">
        <v>19643</v>
      </c>
    </row>
    <row r="4877" spans="2:22" x14ac:dyDescent="0.35">
      <c r="B4877">
        <v>5030</v>
      </c>
      <c r="C4877" t="s">
        <v>13317</v>
      </c>
      <c r="D4877" t="s">
        <v>19644</v>
      </c>
      <c r="E4877" t="s">
        <v>19645</v>
      </c>
      <c r="F4877" t="s">
        <v>7</v>
      </c>
      <c r="H4877" t="s">
        <v>13320</v>
      </c>
      <c r="K4877" t="s">
        <v>265</v>
      </c>
      <c r="L4877" t="s">
        <v>75</v>
      </c>
      <c r="M4877" t="s">
        <v>551</v>
      </c>
      <c r="N4877" t="s">
        <v>53</v>
      </c>
      <c r="P4877" t="s">
        <v>47</v>
      </c>
      <c r="Q4877">
        <v>2010</v>
      </c>
      <c r="U4877" t="s">
        <v>37</v>
      </c>
      <c r="V4877" t="s">
        <v>19646</v>
      </c>
    </row>
    <row r="4878" spans="2:22" x14ac:dyDescent="0.35">
      <c r="B4878">
        <v>5031</v>
      </c>
      <c r="C4878" t="s">
        <v>13184</v>
      </c>
      <c r="D4878" t="s">
        <v>19647</v>
      </c>
      <c r="E4878" t="s">
        <v>19648</v>
      </c>
      <c r="F4878" t="s">
        <v>7</v>
      </c>
      <c r="H4878" t="s">
        <v>13187</v>
      </c>
      <c r="K4878" t="s">
        <v>265</v>
      </c>
      <c r="L4878" t="s">
        <v>44</v>
      </c>
      <c r="M4878" t="s">
        <v>551</v>
      </c>
      <c r="N4878" t="s">
        <v>2102</v>
      </c>
      <c r="P4878" t="s">
        <v>47</v>
      </c>
      <c r="Q4878">
        <v>2009</v>
      </c>
      <c r="U4878" t="s">
        <v>37</v>
      </c>
      <c r="V4878" t="s">
        <v>19649</v>
      </c>
    </row>
    <row r="4879" spans="2:22" x14ac:dyDescent="0.35">
      <c r="B4879">
        <v>5032</v>
      </c>
      <c r="C4879" t="s">
        <v>13204</v>
      </c>
      <c r="D4879" t="s">
        <v>19650</v>
      </c>
      <c r="E4879" t="s">
        <v>19651</v>
      </c>
      <c r="F4879" t="s">
        <v>7</v>
      </c>
      <c r="H4879" t="s">
        <v>13207</v>
      </c>
      <c r="K4879" t="s">
        <v>8174</v>
      </c>
      <c r="L4879" t="s">
        <v>44</v>
      </c>
      <c r="M4879" t="s">
        <v>19652</v>
      </c>
      <c r="N4879" t="s">
        <v>319</v>
      </c>
      <c r="P4879" t="s">
        <v>47</v>
      </c>
      <c r="Q4879">
        <v>2002</v>
      </c>
      <c r="T4879" t="s">
        <v>36</v>
      </c>
      <c r="U4879" t="s">
        <v>37</v>
      </c>
      <c r="V4879" t="s">
        <v>19653</v>
      </c>
    </row>
    <row r="4880" spans="2:22" x14ac:dyDescent="0.35">
      <c r="B4880">
        <v>5033</v>
      </c>
      <c r="C4880" t="s">
        <v>13402</v>
      </c>
      <c r="D4880" t="s">
        <v>19654</v>
      </c>
      <c r="E4880" t="s">
        <v>19655</v>
      </c>
      <c r="F4880" t="s">
        <v>7</v>
      </c>
      <c r="H4880" t="s">
        <v>13405</v>
      </c>
      <c r="K4880" t="s">
        <v>19656</v>
      </c>
      <c r="L4880" t="s">
        <v>44</v>
      </c>
      <c r="M4880" t="s">
        <v>16787</v>
      </c>
      <c r="N4880" t="s">
        <v>134</v>
      </c>
      <c r="P4880" t="s">
        <v>47</v>
      </c>
      <c r="Q4880">
        <v>2006</v>
      </c>
      <c r="S4880">
        <f>2024</f>
        <v>2024</v>
      </c>
      <c r="T4880" t="s">
        <v>36</v>
      </c>
      <c r="U4880" t="s">
        <v>37</v>
      </c>
      <c r="V4880" t="s">
        <v>19657</v>
      </c>
    </row>
    <row r="4881" spans="2:22" x14ac:dyDescent="0.35">
      <c r="B4881">
        <v>5034</v>
      </c>
      <c r="C4881" t="s">
        <v>13189</v>
      </c>
      <c r="D4881" t="s">
        <v>19658</v>
      </c>
      <c r="E4881" t="s">
        <v>19659</v>
      </c>
      <c r="F4881" t="s">
        <v>7</v>
      </c>
      <c r="H4881" t="s">
        <v>13192</v>
      </c>
      <c r="K4881" t="s">
        <v>19660</v>
      </c>
      <c r="L4881" t="s">
        <v>363</v>
      </c>
      <c r="M4881" t="s">
        <v>19661</v>
      </c>
      <c r="N4881" t="s">
        <v>134</v>
      </c>
      <c r="P4881" t="s">
        <v>54</v>
      </c>
      <c r="Q4881">
        <v>2013</v>
      </c>
      <c r="S4881">
        <f>2020</f>
        <v>2020</v>
      </c>
      <c r="T4881" t="s">
        <v>36</v>
      </c>
      <c r="U4881" t="s">
        <v>37</v>
      </c>
      <c r="V4881" t="s">
        <v>19662</v>
      </c>
    </row>
    <row r="4882" spans="2:22" x14ac:dyDescent="0.35">
      <c r="B4882">
        <v>5035</v>
      </c>
      <c r="C4882" t="s">
        <v>14013</v>
      </c>
      <c r="D4882" t="s">
        <v>19663</v>
      </c>
      <c r="E4882" t="s">
        <v>19664</v>
      </c>
      <c r="F4882" t="s">
        <v>7</v>
      </c>
      <c r="H4882" t="s">
        <v>14016</v>
      </c>
      <c r="K4882" t="s">
        <v>14414</v>
      </c>
      <c r="L4882" t="s">
        <v>32</v>
      </c>
      <c r="M4882" t="s">
        <v>19665</v>
      </c>
      <c r="N4882" t="s">
        <v>34</v>
      </c>
      <c r="P4882" t="s">
        <v>47</v>
      </c>
      <c r="Q4882">
        <v>2011</v>
      </c>
      <c r="T4882" t="s">
        <v>36</v>
      </c>
      <c r="U4882" t="s">
        <v>37</v>
      </c>
      <c r="V4882" t="s">
        <v>19666</v>
      </c>
    </row>
    <row r="4883" spans="2:22" x14ac:dyDescent="0.35">
      <c r="B4883">
        <v>5036</v>
      </c>
      <c r="C4883" t="s">
        <v>13402</v>
      </c>
      <c r="D4883" t="s">
        <v>19667</v>
      </c>
      <c r="E4883" t="s">
        <v>19668</v>
      </c>
      <c r="F4883" t="s">
        <v>7</v>
      </c>
      <c r="H4883" t="s">
        <v>13405</v>
      </c>
      <c r="K4883" t="s">
        <v>13268</v>
      </c>
      <c r="L4883" t="s">
        <v>19669</v>
      </c>
      <c r="M4883" t="s">
        <v>551</v>
      </c>
      <c r="N4883" t="s">
        <v>134</v>
      </c>
      <c r="P4883" t="s">
        <v>47</v>
      </c>
      <c r="Q4883">
        <v>2007</v>
      </c>
      <c r="R4883">
        <v>2007</v>
      </c>
      <c r="U4883" t="s">
        <v>37</v>
      </c>
      <c r="V4883" t="s">
        <v>19670</v>
      </c>
    </row>
    <row r="4884" spans="2:22" x14ac:dyDescent="0.35">
      <c r="B4884">
        <v>5037</v>
      </c>
      <c r="C4884" t="s">
        <v>13317</v>
      </c>
      <c r="D4884" t="s">
        <v>19671</v>
      </c>
      <c r="E4884" t="s">
        <v>19672</v>
      </c>
      <c r="F4884" t="s">
        <v>7</v>
      </c>
      <c r="H4884" t="s">
        <v>13320</v>
      </c>
      <c r="K4884" t="s">
        <v>5692</v>
      </c>
      <c r="L4884" t="s">
        <v>32</v>
      </c>
      <c r="M4884" t="s">
        <v>19673</v>
      </c>
      <c r="N4884" t="s">
        <v>34</v>
      </c>
      <c r="P4884" t="s">
        <v>47</v>
      </c>
      <c r="Q4884">
        <v>2003</v>
      </c>
      <c r="T4884" t="s">
        <v>36</v>
      </c>
      <c r="U4884" t="s">
        <v>37</v>
      </c>
      <c r="V4884" t="s">
        <v>19674</v>
      </c>
    </row>
    <row r="4885" spans="2:22" x14ac:dyDescent="0.35">
      <c r="B4885">
        <v>5038</v>
      </c>
      <c r="C4885" t="s">
        <v>14263</v>
      </c>
      <c r="D4885" t="s">
        <v>19675</v>
      </c>
      <c r="E4885" t="s">
        <v>19676</v>
      </c>
      <c r="F4885" t="s">
        <v>7</v>
      </c>
      <c r="H4885" t="s">
        <v>14266</v>
      </c>
      <c r="K4885" t="s">
        <v>699</v>
      </c>
      <c r="L4885" t="s">
        <v>317</v>
      </c>
      <c r="M4885" t="s">
        <v>1252</v>
      </c>
      <c r="N4885" t="s">
        <v>10809</v>
      </c>
      <c r="P4885" t="s">
        <v>47</v>
      </c>
      <c r="Q4885">
        <v>1997</v>
      </c>
      <c r="U4885" t="s">
        <v>37</v>
      </c>
      <c r="V4885" t="s">
        <v>19677</v>
      </c>
    </row>
    <row r="4886" spans="2:22" x14ac:dyDescent="0.35">
      <c r="B4886">
        <v>5039</v>
      </c>
      <c r="C4886" t="s">
        <v>13176</v>
      </c>
      <c r="D4886" t="s">
        <v>19678</v>
      </c>
      <c r="E4886" t="s">
        <v>19679</v>
      </c>
      <c r="F4886" t="s">
        <v>7</v>
      </c>
      <c r="H4886" t="s">
        <v>13179</v>
      </c>
      <c r="K4886" t="s">
        <v>265</v>
      </c>
      <c r="L4886" t="s">
        <v>317</v>
      </c>
      <c r="M4886" t="s">
        <v>551</v>
      </c>
      <c r="N4886" t="s">
        <v>10809</v>
      </c>
      <c r="P4886" t="s">
        <v>47</v>
      </c>
      <c r="Q4886">
        <v>1990</v>
      </c>
      <c r="U4886" t="s">
        <v>37</v>
      </c>
      <c r="V4886" t="s">
        <v>19680</v>
      </c>
    </row>
    <row r="4887" spans="2:22" x14ac:dyDescent="0.35">
      <c r="B4887">
        <v>5040</v>
      </c>
      <c r="C4887" t="s">
        <v>15530</v>
      </c>
      <c r="D4887" t="s">
        <v>19681</v>
      </c>
      <c r="E4887" t="s">
        <v>19682</v>
      </c>
      <c r="F4887" t="s">
        <v>7</v>
      </c>
      <c r="H4887" t="s">
        <v>15533</v>
      </c>
      <c r="K4887" t="s">
        <v>265</v>
      </c>
      <c r="L4887" t="s">
        <v>317</v>
      </c>
      <c r="M4887" t="s">
        <v>551</v>
      </c>
      <c r="N4887" t="s">
        <v>10809</v>
      </c>
      <c r="P4887" t="s">
        <v>47</v>
      </c>
      <c r="Q4887">
        <v>2001</v>
      </c>
      <c r="U4887" t="s">
        <v>37</v>
      </c>
      <c r="V4887" t="s">
        <v>19683</v>
      </c>
    </row>
    <row r="4888" spans="2:22" x14ac:dyDescent="0.35">
      <c r="B4888">
        <v>5041</v>
      </c>
      <c r="C4888" t="s">
        <v>13509</v>
      </c>
      <c r="D4888" t="s">
        <v>19684</v>
      </c>
      <c r="E4888" t="s">
        <v>19685</v>
      </c>
      <c r="F4888" t="s">
        <v>7</v>
      </c>
      <c r="H4888" t="s">
        <v>13512</v>
      </c>
      <c r="K4888" t="s">
        <v>954</v>
      </c>
      <c r="L4888" t="s">
        <v>317</v>
      </c>
      <c r="M4888" t="s">
        <v>19686</v>
      </c>
      <c r="N4888" t="s">
        <v>146</v>
      </c>
      <c r="P4888" t="s">
        <v>47</v>
      </c>
      <c r="Q4888">
        <v>1995</v>
      </c>
      <c r="T4888" t="s">
        <v>36</v>
      </c>
      <c r="U4888" t="s">
        <v>37</v>
      </c>
      <c r="V4888" t="s">
        <v>19687</v>
      </c>
    </row>
    <row r="4889" spans="2:22" x14ac:dyDescent="0.35">
      <c r="B4889">
        <v>5042</v>
      </c>
      <c r="C4889" t="s">
        <v>13745</v>
      </c>
      <c r="D4889" t="s">
        <v>19688</v>
      </c>
      <c r="E4889" t="s">
        <v>19689</v>
      </c>
      <c r="F4889" t="s">
        <v>7</v>
      </c>
      <c r="H4889" t="s">
        <v>13748</v>
      </c>
      <c r="K4889" t="s">
        <v>265</v>
      </c>
      <c r="L4889" t="s">
        <v>317</v>
      </c>
      <c r="M4889" t="s">
        <v>551</v>
      </c>
      <c r="N4889" t="s">
        <v>10809</v>
      </c>
      <c r="P4889" t="s">
        <v>47</v>
      </c>
      <c r="Q4889">
        <v>1989</v>
      </c>
      <c r="U4889" t="s">
        <v>37</v>
      </c>
      <c r="V4889" t="s">
        <v>19690</v>
      </c>
    </row>
    <row r="4890" spans="2:22" x14ac:dyDescent="0.35">
      <c r="B4890">
        <v>5043</v>
      </c>
      <c r="C4890" t="s">
        <v>13140</v>
      </c>
      <c r="D4890" t="s">
        <v>19691</v>
      </c>
      <c r="E4890" t="s">
        <v>19692</v>
      </c>
      <c r="F4890" t="s">
        <v>7</v>
      </c>
      <c r="H4890" t="s">
        <v>13143</v>
      </c>
      <c r="K4890" t="s">
        <v>265</v>
      </c>
      <c r="L4890" t="s">
        <v>44</v>
      </c>
      <c r="M4890" t="s">
        <v>551</v>
      </c>
      <c r="N4890" t="s">
        <v>2102</v>
      </c>
      <c r="P4890" t="s">
        <v>47</v>
      </c>
      <c r="Q4890">
        <v>2005</v>
      </c>
      <c r="U4890" t="s">
        <v>37</v>
      </c>
      <c r="V4890" t="s">
        <v>19693</v>
      </c>
    </row>
    <row r="4891" spans="2:22" x14ac:dyDescent="0.35">
      <c r="B4891">
        <v>5044</v>
      </c>
      <c r="C4891" t="s">
        <v>14269</v>
      </c>
      <c r="D4891" t="s">
        <v>19694</v>
      </c>
      <c r="E4891" t="s">
        <v>19695</v>
      </c>
      <c r="F4891" t="s">
        <v>7</v>
      </c>
      <c r="H4891" t="s">
        <v>14272</v>
      </c>
      <c r="K4891" t="s">
        <v>265</v>
      </c>
      <c r="L4891" t="s">
        <v>44</v>
      </c>
      <c r="M4891" t="s">
        <v>551</v>
      </c>
      <c r="N4891" t="s">
        <v>2102</v>
      </c>
      <c r="P4891" t="s">
        <v>47</v>
      </c>
      <c r="Q4891">
        <v>2011</v>
      </c>
      <c r="U4891" t="s">
        <v>37</v>
      </c>
      <c r="V4891" t="s">
        <v>19696</v>
      </c>
    </row>
    <row r="4892" spans="2:22" x14ac:dyDescent="0.35">
      <c r="B4892">
        <v>5045</v>
      </c>
      <c r="C4892" t="s">
        <v>13745</v>
      </c>
      <c r="D4892" t="s">
        <v>19697</v>
      </c>
      <c r="E4892" t="s">
        <v>19698</v>
      </c>
      <c r="F4892" t="s">
        <v>7</v>
      </c>
      <c r="H4892" t="s">
        <v>13748</v>
      </c>
      <c r="K4892" t="s">
        <v>648</v>
      </c>
      <c r="L4892" t="s">
        <v>44</v>
      </c>
      <c r="M4892" t="s">
        <v>19699</v>
      </c>
      <c r="N4892" t="s">
        <v>134</v>
      </c>
      <c r="P4892" t="s">
        <v>47</v>
      </c>
      <c r="Q4892">
        <v>2010</v>
      </c>
      <c r="T4892" t="s">
        <v>36</v>
      </c>
      <c r="U4892" t="s">
        <v>37</v>
      </c>
      <c r="V4892" t="s">
        <v>19700</v>
      </c>
    </row>
    <row r="4893" spans="2:22" x14ac:dyDescent="0.35">
      <c r="B4893">
        <v>5046</v>
      </c>
      <c r="C4893" t="s">
        <v>13189</v>
      </c>
      <c r="D4893" t="s">
        <v>19701</v>
      </c>
      <c r="E4893" t="s">
        <v>19702</v>
      </c>
      <c r="F4893" t="s">
        <v>7</v>
      </c>
      <c r="H4893" t="s">
        <v>13192</v>
      </c>
      <c r="K4893" t="s">
        <v>265</v>
      </c>
      <c r="L4893" t="s">
        <v>187</v>
      </c>
      <c r="M4893" t="s">
        <v>551</v>
      </c>
      <c r="N4893" t="s">
        <v>532</v>
      </c>
      <c r="P4893" t="s">
        <v>47</v>
      </c>
      <c r="Q4893">
        <v>2009</v>
      </c>
      <c r="U4893" t="s">
        <v>37</v>
      </c>
      <c r="V4893" t="s">
        <v>19703</v>
      </c>
    </row>
    <row r="4894" spans="2:22" x14ac:dyDescent="0.35">
      <c r="B4894">
        <v>5047</v>
      </c>
      <c r="C4894" t="s">
        <v>15530</v>
      </c>
      <c r="D4894" t="s">
        <v>19704</v>
      </c>
      <c r="E4894" t="s">
        <v>19705</v>
      </c>
      <c r="F4894" t="s">
        <v>7</v>
      </c>
      <c r="H4894" t="s">
        <v>15533</v>
      </c>
      <c r="K4894" t="s">
        <v>265</v>
      </c>
      <c r="L4894" t="s">
        <v>187</v>
      </c>
      <c r="M4894" t="s">
        <v>551</v>
      </c>
      <c r="N4894" t="s">
        <v>532</v>
      </c>
      <c r="P4894" t="s">
        <v>47</v>
      </c>
      <c r="Q4894">
        <v>2012</v>
      </c>
      <c r="U4894" t="s">
        <v>37</v>
      </c>
      <c r="V4894" t="s">
        <v>19706</v>
      </c>
    </row>
    <row r="4895" spans="2:22" x14ac:dyDescent="0.35">
      <c r="B4895">
        <v>5048</v>
      </c>
      <c r="C4895" t="s">
        <v>13509</v>
      </c>
      <c r="D4895" t="s">
        <v>19707</v>
      </c>
      <c r="E4895" t="s">
        <v>19708</v>
      </c>
      <c r="F4895" t="s">
        <v>7</v>
      </c>
      <c r="H4895" t="s">
        <v>13512</v>
      </c>
      <c r="K4895" t="s">
        <v>1375</v>
      </c>
      <c r="L4895" t="s">
        <v>187</v>
      </c>
      <c r="M4895" t="s">
        <v>19709</v>
      </c>
      <c r="N4895" t="s">
        <v>532</v>
      </c>
      <c r="P4895" t="s">
        <v>47</v>
      </c>
      <c r="Q4895">
        <v>2015</v>
      </c>
      <c r="T4895" t="s">
        <v>36</v>
      </c>
      <c r="U4895" t="s">
        <v>37</v>
      </c>
      <c r="V4895" t="s">
        <v>19710</v>
      </c>
    </row>
    <row r="4896" spans="2:22" x14ac:dyDescent="0.35">
      <c r="B4896">
        <v>5049</v>
      </c>
      <c r="C4896" t="s">
        <v>13317</v>
      </c>
      <c r="D4896" t="s">
        <v>19711</v>
      </c>
      <c r="E4896" t="s">
        <v>19712</v>
      </c>
      <c r="F4896" t="s">
        <v>7</v>
      </c>
      <c r="H4896" t="s">
        <v>13320</v>
      </c>
      <c r="K4896" t="s">
        <v>987</v>
      </c>
      <c r="L4896" t="s">
        <v>96</v>
      </c>
      <c r="M4896" t="s">
        <v>19713</v>
      </c>
      <c r="N4896" t="s">
        <v>63</v>
      </c>
      <c r="P4896" t="s">
        <v>47</v>
      </c>
      <c r="Q4896">
        <v>2011</v>
      </c>
      <c r="T4896" t="s">
        <v>36</v>
      </c>
      <c r="U4896" t="s">
        <v>37</v>
      </c>
      <c r="V4896" t="s">
        <v>19714</v>
      </c>
    </row>
    <row r="4897" spans="2:22" x14ac:dyDescent="0.35">
      <c r="B4897">
        <v>5050</v>
      </c>
      <c r="C4897" t="s">
        <v>14263</v>
      </c>
      <c r="D4897" t="s">
        <v>19715</v>
      </c>
      <c r="E4897" t="s">
        <v>19716</v>
      </c>
      <c r="F4897" t="s">
        <v>7</v>
      </c>
      <c r="H4897" t="s">
        <v>14266</v>
      </c>
      <c r="K4897" t="s">
        <v>13167</v>
      </c>
      <c r="L4897" t="s">
        <v>8091</v>
      </c>
      <c r="M4897" t="s">
        <v>19717</v>
      </c>
      <c r="N4897" t="s">
        <v>34</v>
      </c>
      <c r="P4897" t="s">
        <v>35</v>
      </c>
      <c r="Q4897">
        <v>2010</v>
      </c>
      <c r="R4897">
        <v>2011</v>
      </c>
      <c r="S4897">
        <v>2015</v>
      </c>
      <c r="T4897" t="s">
        <v>36</v>
      </c>
      <c r="U4897" t="s">
        <v>18050</v>
      </c>
      <c r="V4897" t="s">
        <v>19718</v>
      </c>
    </row>
    <row r="4898" spans="2:22" x14ac:dyDescent="0.35">
      <c r="B4898">
        <v>5051</v>
      </c>
      <c r="C4898" t="s">
        <v>13831</v>
      </c>
      <c r="D4898" t="s">
        <v>19719</v>
      </c>
      <c r="E4898" t="s">
        <v>19720</v>
      </c>
      <c r="F4898" t="s">
        <v>7</v>
      </c>
      <c r="H4898" t="s">
        <v>13833</v>
      </c>
      <c r="K4898" t="s">
        <v>265</v>
      </c>
      <c r="L4898" t="s">
        <v>32</v>
      </c>
      <c r="M4898" t="s">
        <v>1252</v>
      </c>
      <c r="N4898" t="s">
        <v>34</v>
      </c>
      <c r="P4898" t="s">
        <v>47</v>
      </c>
      <c r="Q4898">
        <v>2001</v>
      </c>
      <c r="U4898" t="s">
        <v>37</v>
      </c>
      <c r="V4898" t="s">
        <v>19721</v>
      </c>
    </row>
    <row r="4899" spans="2:22" x14ac:dyDescent="0.35">
      <c r="B4899">
        <v>5052</v>
      </c>
      <c r="C4899" t="s">
        <v>13745</v>
      </c>
      <c r="D4899" t="s">
        <v>19722</v>
      </c>
      <c r="E4899" t="s">
        <v>19723</v>
      </c>
      <c r="F4899" t="s">
        <v>7</v>
      </c>
      <c r="H4899" t="s">
        <v>13748</v>
      </c>
      <c r="K4899" t="s">
        <v>4094</v>
      </c>
      <c r="L4899" t="s">
        <v>44</v>
      </c>
      <c r="M4899" t="s">
        <v>19724</v>
      </c>
      <c r="N4899" t="s">
        <v>53</v>
      </c>
      <c r="P4899" t="s">
        <v>47</v>
      </c>
      <c r="Q4899">
        <v>2008</v>
      </c>
      <c r="T4899" t="s">
        <v>36</v>
      </c>
      <c r="U4899" t="s">
        <v>37</v>
      </c>
      <c r="V4899" t="s">
        <v>19725</v>
      </c>
    </row>
    <row r="4900" spans="2:22" x14ac:dyDescent="0.35">
      <c r="B4900">
        <v>5053</v>
      </c>
      <c r="C4900" t="s">
        <v>13156</v>
      </c>
      <c r="D4900" t="s">
        <v>19726</v>
      </c>
      <c r="E4900" t="s">
        <v>19727</v>
      </c>
      <c r="F4900" t="s">
        <v>7</v>
      </c>
      <c r="H4900" t="s">
        <v>13159</v>
      </c>
      <c r="K4900" t="s">
        <v>80</v>
      </c>
      <c r="L4900" t="s">
        <v>32</v>
      </c>
      <c r="M4900" t="s">
        <v>551</v>
      </c>
      <c r="N4900" t="s">
        <v>34</v>
      </c>
      <c r="P4900" t="s">
        <v>35</v>
      </c>
      <c r="Q4900">
        <v>2006</v>
      </c>
      <c r="U4900" t="s">
        <v>37</v>
      </c>
      <c r="V4900" t="s">
        <v>19728</v>
      </c>
    </row>
    <row r="4901" spans="2:22" x14ac:dyDescent="0.35">
      <c r="B4901">
        <v>5054</v>
      </c>
      <c r="C4901" t="s">
        <v>15074</v>
      </c>
      <c r="D4901" t="s">
        <v>19729</v>
      </c>
      <c r="E4901" t="s">
        <v>19730</v>
      </c>
      <c r="F4901" t="s">
        <v>7</v>
      </c>
      <c r="H4901" t="s">
        <v>15077</v>
      </c>
      <c r="K4901" t="s">
        <v>265</v>
      </c>
      <c r="L4901" t="s">
        <v>44</v>
      </c>
      <c r="M4901" t="s">
        <v>551</v>
      </c>
      <c r="N4901" t="s">
        <v>2102</v>
      </c>
      <c r="P4901" t="s">
        <v>47</v>
      </c>
      <c r="Q4901">
        <v>2012</v>
      </c>
      <c r="U4901" t="s">
        <v>1469</v>
      </c>
      <c r="V4901" t="s">
        <v>19731</v>
      </c>
    </row>
    <row r="4902" spans="2:22" x14ac:dyDescent="0.35">
      <c r="B4902">
        <v>5055</v>
      </c>
      <c r="C4902" t="s">
        <v>13133</v>
      </c>
      <c r="D4902" t="s">
        <v>19732</v>
      </c>
      <c r="E4902" t="s">
        <v>19733</v>
      </c>
      <c r="F4902" t="s">
        <v>7</v>
      </c>
      <c r="H4902" t="s">
        <v>13136</v>
      </c>
      <c r="K4902" t="s">
        <v>19734</v>
      </c>
      <c r="L4902" t="s">
        <v>7924</v>
      </c>
      <c r="N4902" t="s">
        <v>34</v>
      </c>
      <c r="P4902" t="s">
        <v>47</v>
      </c>
      <c r="Q4902">
        <v>2006</v>
      </c>
      <c r="U4902" t="s">
        <v>37</v>
      </c>
      <c r="V4902" t="s">
        <v>19735</v>
      </c>
    </row>
    <row r="4903" spans="2:22" x14ac:dyDescent="0.35">
      <c r="B4903">
        <v>5056</v>
      </c>
      <c r="C4903" t="s">
        <v>15371</v>
      </c>
      <c r="D4903" t="s">
        <v>19736</v>
      </c>
      <c r="E4903" t="s">
        <v>19737</v>
      </c>
      <c r="F4903" t="s">
        <v>7</v>
      </c>
      <c r="H4903" t="s">
        <v>15374</v>
      </c>
      <c r="K4903" t="s">
        <v>648</v>
      </c>
      <c r="L4903" t="s">
        <v>44</v>
      </c>
      <c r="N4903" t="s">
        <v>134</v>
      </c>
      <c r="P4903" t="s">
        <v>47</v>
      </c>
      <c r="Q4903">
        <v>2013</v>
      </c>
      <c r="T4903" t="s">
        <v>36</v>
      </c>
      <c r="U4903" t="s">
        <v>365</v>
      </c>
      <c r="V4903" t="s">
        <v>19738</v>
      </c>
    </row>
    <row r="4904" spans="2:22" x14ac:dyDescent="0.35">
      <c r="B4904">
        <v>5057</v>
      </c>
      <c r="C4904" t="s">
        <v>13147</v>
      </c>
      <c r="D4904" t="s">
        <v>19739</v>
      </c>
      <c r="E4904" t="s">
        <v>19740</v>
      </c>
      <c r="F4904" t="s">
        <v>7</v>
      </c>
      <c r="H4904" t="s">
        <v>13150</v>
      </c>
      <c r="K4904" t="s">
        <v>648</v>
      </c>
      <c r="L4904" t="s">
        <v>44</v>
      </c>
      <c r="M4904" t="s">
        <v>19741</v>
      </c>
      <c r="N4904" t="s">
        <v>134</v>
      </c>
      <c r="P4904" t="s">
        <v>47</v>
      </c>
      <c r="Q4904">
        <v>2013</v>
      </c>
      <c r="T4904" t="s">
        <v>36</v>
      </c>
      <c r="U4904" t="s">
        <v>37</v>
      </c>
      <c r="V4904" t="s">
        <v>19742</v>
      </c>
    </row>
    <row r="4905" spans="2:22" x14ac:dyDescent="0.35">
      <c r="B4905">
        <v>5058</v>
      </c>
      <c r="C4905" t="s">
        <v>15048</v>
      </c>
      <c r="D4905" t="s">
        <v>19743</v>
      </c>
      <c r="E4905" t="s">
        <v>19744</v>
      </c>
      <c r="F4905" t="s">
        <v>7</v>
      </c>
      <c r="H4905" t="s">
        <v>15051</v>
      </c>
      <c r="K4905" t="s">
        <v>442</v>
      </c>
      <c r="L4905" t="s">
        <v>44</v>
      </c>
      <c r="M4905" t="s">
        <v>19745</v>
      </c>
      <c r="N4905" t="s">
        <v>134</v>
      </c>
      <c r="P4905" t="s">
        <v>47</v>
      </c>
      <c r="Q4905">
        <v>2013</v>
      </c>
      <c r="T4905" t="s">
        <v>36</v>
      </c>
      <c r="U4905" t="s">
        <v>365</v>
      </c>
      <c r="V4905" t="s">
        <v>19746</v>
      </c>
    </row>
    <row r="4906" spans="2:22" x14ac:dyDescent="0.35">
      <c r="B4906">
        <v>5059</v>
      </c>
      <c r="C4906" t="s">
        <v>13549</v>
      </c>
      <c r="D4906" t="s">
        <v>19747</v>
      </c>
      <c r="E4906" t="s">
        <v>19748</v>
      </c>
      <c r="F4906" t="s">
        <v>7</v>
      </c>
      <c r="H4906" t="s">
        <v>13552</v>
      </c>
      <c r="K4906" t="s">
        <v>14325</v>
      </c>
      <c r="L4906" t="s">
        <v>44</v>
      </c>
      <c r="M4906" t="s">
        <v>19749</v>
      </c>
      <c r="N4906" t="s">
        <v>34</v>
      </c>
      <c r="P4906" t="s">
        <v>54</v>
      </c>
      <c r="Q4906">
        <v>2010</v>
      </c>
      <c r="S4906">
        <v>2016</v>
      </c>
      <c r="T4906" t="s">
        <v>36</v>
      </c>
      <c r="U4906" t="s">
        <v>320</v>
      </c>
      <c r="V4906" t="s">
        <v>19750</v>
      </c>
    </row>
    <row r="4907" spans="2:22" x14ac:dyDescent="0.35">
      <c r="B4907">
        <v>5060</v>
      </c>
      <c r="C4907" t="s">
        <v>14573</v>
      </c>
      <c r="D4907" t="s">
        <v>19751</v>
      </c>
      <c r="E4907" t="s">
        <v>19752</v>
      </c>
      <c r="F4907" t="s">
        <v>7</v>
      </c>
      <c r="H4907" t="s">
        <v>14576</v>
      </c>
      <c r="K4907" t="s">
        <v>265</v>
      </c>
      <c r="L4907" t="s">
        <v>32</v>
      </c>
      <c r="M4907" t="s">
        <v>1252</v>
      </c>
      <c r="N4907" t="s">
        <v>34</v>
      </c>
      <c r="P4907" t="s">
        <v>47</v>
      </c>
      <c r="Q4907">
        <v>2010</v>
      </c>
      <c r="U4907" t="s">
        <v>37</v>
      </c>
      <c r="V4907" t="s">
        <v>19753</v>
      </c>
    </row>
    <row r="4908" spans="2:22" x14ac:dyDescent="0.35">
      <c r="B4908">
        <v>5061</v>
      </c>
      <c r="C4908" t="s">
        <v>13499</v>
      </c>
      <c r="D4908" t="s">
        <v>19754</v>
      </c>
      <c r="E4908" t="s">
        <v>19755</v>
      </c>
      <c r="F4908" t="s">
        <v>7</v>
      </c>
      <c r="H4908" t="s">
        <v>13502</v>
      </c>
      <c r="K4908" t="s">
        <v>385</v>
      </c>
      <c r="L4908" t="s">
        <v>44</v>
      </c>
      <c r="M4908" t="s">
        <v>19756</v>
      </c>
      <c r="N4908" t="s">
        <v>319</v>
      </c>
      <c r="P4908" t="s">
        <v>47</v>
      </c>
      <c r="Q4908">
        <v>2012</v>
      </c>
      <c r="R4908">
        <v>2012</v>
      </c>
      <c r="T4908" t="s">
        <v>36</v>
      </c>
      <c r="U4908" t="s">
        <v>37</v>
      </c>
      <c r="V4908" t="s">
        <v>19757</v>
      </c>
    </row>
    <row r="4909" spans="2:22" x14ac:dyDescent="0.35">
      <c r="B4909">
        <v>5062</v>
      </c>
      <c r="C4909" t="s">
        <v>13831</v>
      </c>
      <c r="D4909" t="s">
        <v>19758</v>
      </c>
      <c r="E4909" t="s">
        <v>19759</v>
      </c>
      <c r="F4909" t="s">
        <v>7</v>
      </c>
      <c r="H4909" t="s">
        <v>13833</v>
      </c>
      <c r="K4909" t="s">
        <v>265</v>
      </c>
      <c r="L4909" t="s">
        <v>44</v>
      </c>
      <c r="M4909" t="s">
        <v>1252</v>
      </c>
      <c r="N4909" t="s">
        <v>36</v>
      </c>
      <c r="P4909" t="s">
        <v>47</v>
      </c>
      <c r="Q4909">
        <v>2005</v>
      </c>
      <c r="U4909" t="s">
        <v>5637</v>
      </c>
      <c r="V4909" t="s">
        <v>19760</v>
      </c>
    </row>
    <row r="4910" spans="2:22" x14ac:dyDescent="0.35">
      <c r="B4910">
        <v>5063</v>
      </c>
      <c r="C4910" t="s">
        <v>13439</v>
      </c>
      <c r="D4910" t="s">
        <v>19761</v>
      </c>
      <c r="E4910" t="s">
        <v>19762</v>
      </c>
      <c r="F4910" t="s">
        <v>7</v>
      </c>
      <c r="H4910" t="s">
        <v>13442</v>
      </c>
      <c r="K4910" t="s">
        <v>954</v>
      </c>
      <c r="L4910" t="s">
        <v>32</v>
      </c>
      <c r="M4910" t="s">
        <v>19763</v>
      </c>
      <c r="N4910" t="s">
        <v>34</v>
      </c>
      <c r="P4910" t="s">
        <v>47</v>
      </c>
      <c r="Q4910">
        <v>2010</v>
      </c>
      <c r="U4910" t="s">
        <v>37</v>
      </c>
      <c r="V4910" t="s">
        <v>19764</v>
      </c>
    </row>
    <row r="4911" spans="2:22" x14ac:dyDescent="0.35">
      <c r="B4911">
        <v>5064</v>
      </c>
      <c r="C4911" t="s">
        <v>13439</v>
      </c>
      <c r="D4911" t="s">
        <v>19765</v>
      </c>
      <c r="E4911" t="s">
        <v>19766</v>
      </c>
      <c r="F4911" t="s">
        <v>7</v>
      </c>
      <c r="H4911" t="s">
        <v>13442</v>
      </c>
      <c r="K4911" t="s">
        <v>19767</v>
      </c>
      <c r="L4911" t="s">
        <v>317</v>
      </c>
      <c r="M4911" t="s">
        <v>19768</v>
      </c>
      <c r="N4911" t="s">
        <v>53</v>
      </c>
      <c r="P4911" t="s">
        <v>47</v>
      </c>
      <c r="Q4911">
        <v>2011</v>
      </c>
      <c r="U4911" t="s">
        <v>37</v>
      </c>
      <c r="V4911" t="s">
        <v>19769</v>
      </c>
    </row>
    <row r="4912" spans="2:22" x14ac:dyDescent="0.35">
      <c r="B4912">
        <v>5065</v>
      </c>
      <c r="C4912" t="s">
        <v>13416</v>
      </c>
      <c r="D4912" t="s">
        <v>19770</v>
      </c>
      <c r="E4912" t="s">
        <v>19771</v>
      </c>
      <c r="F4912" t="s">
        <v>7</v>
      </c>
      <c r="H4912" t="s">
        <v>13419</v>
      </c>
      <c r="K4912" t="s">
        <v>469</v>
      </c>
      <c r="L4912" t="s">
        <v>44</v>
      </c>
      <c r="M4912" t="s">
        <v>551</v>
      </c>
      <c r="N4912" t="s">
        <v>2102</v>
      </c>
      <c r="P4912" t="s">
        <v>47</v>
      </c>
      <c r="Q4912">
        <v>2012</v>
      </c>
      <c r="U4912" t="s">
        <v>37</v>
      </c>
      <c r="V4912" t="s">
        <v>19764</v>
      </c>
    </row>
    <row r="4913" spans="2:27" x14ac:dyDescent="0.35">
      <c r="B4913">
        <v>5066</v>
      </c>
      <c r="C4913" t="s">
        <v>13534</v>
      </c>
      <c r="D4913" t="s">
        <v>19772</v>
      </c>
      <c r="E4913" t="s">
        <v>19773</v>
      </c>
      <c r="F4913" t="s">
        <v>7</v>
      </c>
      <c r="H4913" t="s">
        <v>13536</v>
      </c>
      <c r="K4913" t="s">
        <v>4832</v>
      </c>
      <c r="L4913" t="s">
        <v>44</v>
      </c>
      <c r="M4913" t="s">
        <v>19774</v>
      </c>
      <c r="N4913" t="s">
        <v>34</v>
      </c>
      <c r="P4913" t="s">
        <v>54</v>
      </c>
      <c r="Q4913">
        <v>2007</v>
      </c>
      <c r="S4913">
        <f>2017</f>
        <v>2017</v>
      </c>
      <c r="T4913" t="s">
        <v>36</v>
      </c>
      <c r="U4913" t="s">
        <v>2131</v>
      </c>
      <c r="V4913" t="s">
        <v>19775</v>
      </c>
    </row>
    <row r="4914" spans="2:27" x14ac:dyDescent="0.35">
      <c r="B4914">
        <v>5067</v>
      </c>
      <c r="C4914" t="s">
        <v>14988</v>
      </c>
      <c r="D4914" t="s">
        <v>19776</v>
      </c>
      <c r="E4914" t="s">
        <v>19777</v>
      </c>
      <c r="F4914" t="s">
        <v>7</v>
      </c>
      <c r="H4914" t="s">
        <v>14991</v>
      </c>
      <c r="K4914" t="s">
        <v>265</v>
      </c>
      <c r="L4914" t="s">
        <v>44</v>
      </c>
      <c r="M4914" t="s">
        <v>1252</v>
      </c>
      <c r="N4914" t="s">
        <v>36</v>
      </c>
      <c r="P4914" t="s">
        <v>47</v>
      </c>
      <c r="Q4914">
        <v>2010</v>
      </c>
      <c r="U4914" t="s">
        <v>1521</v>
      </c>
      <c r="V4914" t="s">
        <v>19769</v>
      </c>
    </row>
    <row r="4915" spans="2:27" x14ac:dyDescent="0.35">
      <c r="B4915">
        <v>5068</v>
      </c>
      <c r="C4915" t="s">
        <v>15074</v>
      </c>
      <c r="D4915" t="s">
        <v>19778</v>
      </c>
      <c r="E4915" t="s">
        <v>19779</v>
      </c>
      <c r="F4915" t="s">
        <v>7</v>
      </c>
      <c r="H4915" t="s">
        <v>15077</v>
      </c>
      <c r="K4915" t="s">
        <v>265</v>
      </c>
      <c r="L4915" t="s">
        <v>44</v>
      </c>
      <c r="M4915" t="s">
        <v>551</v>
      </c>
      <c r="N4915" t="s">
        <v>2102</v>
      </c>
      <c r="P4915" t="s">
        <v>47</v>
      </c>
      <c r="Q4915">
        <v>2010</v>
      </c>
      <c r="U4915" t="s">
        <v>37</v>
      </c>
      <c r="V4915" t="s">
        <v>19780</v>
      </c>
    </row>
    <row r="4916" spans="2:27" x14ac:dyDescent="0.35">
      <c r="B4916">
        <v>5069</v>
      </c>
      <c r="C4916" t="s">
        <v>16342</v>
      </c>
      <c r="D4916" t="s">
        <v>19781</v>
      </c>
      <c r="E4916" t="s">
        <v>19782</v>
      </c>
      <c r="F4916" t="s">
        <v>7</v>
      </c>
      <c r="H4916" t="s">
        <v>16344</v>
      </c>
      <c r="K4916" t="s">
        <v>123</v>
      </c>
      <c r="L4916" t="s">
        <v>8091</v>
      </c>
      <c r="M4916" t="s">
        <v>19783</v>
      </c>
      <c r="N4916" t="s">
        <v>34</v>
      </c>
      <c r="P4916" t="s">
        <v>47</v>
      </c>
      <c r="Q4916">
        <v>2011</v>
      </c>
      <c r="T4916" t="s">
        <v>36</v>
      </c>
      <c r="U4916" t="s">
        <v>37</v>
      </c>
      <c r="V4916" t="s">
        <v>19784</v>
      </c>
    </row>
    <row r="4917" spans="2:27" x14ac:dyDescent="0.35">
      <c r="B4917">
        <v>5070</v>
      </c>
      <c r="C4917" t="s">
        <v>16873</v>
      </c>
      <c r="D4917" t="s">
        <v>19785</v>
      </c>
      <c r="E4917" t="s">
        <v>19786</v>
      </c>
      <c r="F4917" t="s">
        <v>7</v>
      </c>
      <c r="H4917" t="s">
        <v>16876</v>
      </c>
      <c r="K4917" t="s">
        <v>8174</v>
      </c>
      <c r="L4917" t="s">
        <v>44</v>
      </c>
      <c r="M4917" t="s">
        <v>19787</v>
      </c>
      <c r="N4917" t="s">
        <v>13707</v>
      </c>
      <c r="P4917" t="s">
        <v>47</v>
      </c>
      <c r="Q4917">
        <v>2012</v>
      </c>
      <c r="T4917" t="s">
        <v>36</v>
      </c>
      <c r="U4917" t="s">
        <v>365</v>
      </c>
      <c r="V4917" t="s">
        <v>19788</v>
      </c>
    </row>
    <row r="4918" spans="2:27" x14ac:dyDescent="0.35">
      <c r="B4918">
        <v>5071</v>
      </c>
      <c r="C4918" t="s">
        <v>14013</v>
      </c>
      <c r="D4918" t="s">
        <v>19789</v>
      </c>
      <c r="E4918" t="s">
        <v>19790</v>
      </c>
      <c r="F4918" t="s">
        <v>7</v>
      </c>
      <c r="H4918" t="s">
        <v>14016</v>
      </c>
      <c r="K4918" t="s">
        <v>454</v>
      </c>
      <c r="L4918" t="s">
        <v>44</v>
      </c>
      <c r="M4918" t="s">
        <v>19791</v>
      </c>
      <c r="N4918" t="s">
        <v>134</v>
      </c>
      <c r="P4918" t="s">
        <v>47</v>
      </c>
      <c r="Q4918">
        <v>2014</v>
      </c>
      <c r="T4918" t="s">
        <v>36</v>
      </c>
      <c r="U4918" t="s">
        <v>365</v>
      </c>
      <c r="V4918" t="s">
        <v>19792</v>
      </c>
    </row>
    <row r="4919" spans="2:27" x14ac:dyDescent="0.35">
      <c r="B4919">
        <v>5072</v>
      </c>
      <c r="C4919" t="s">
        <v>13483</v>
      </c>
      <c r="D4919" t="s">
        <v>19793</v>
      </c>
      <c r="E4919" t="s">
        <v>19794</v>
      </c>
      <c r="F4919" t="s">
        <v>7</v>
      </c>
      <c r="H4919" t="s">
        <v>13486</v>
      </c>
      <c r="K4919" t="s">
        <v>11183</v>
      </c>
      <c r="L4919" t="s">
        <v>44</v>
      </c>
      <c r="M4919" t="s">
        <v>19795</v>
      </c>
      <c r="N4919" t="s">
        <v>134</v>
      </c>
      <c r="P4919" t="s">
        <v>54</v>
      </c>
      <c r="Q4919">
        <v>2009</v>
      </c>
      <c r="S4919">
        <f>2020</f>
        <v>2020</v>
      </c>
      <c r="T4919" t="s">
        <v>36</v>
      </c>
      <c r="U4919" t="s">
        <v>37</v>
      </c>
      <c r="V4919" t="s">
        <v>11185</v>
      </c>
      <c r="W4919" t="s">
        <v>2923</v>
      </c>
      <c r="X4919" t="s">
        <v>2201</v>
      </c>
      <c r="Y4919">
        <v>16</v>
      </c>
      <c r="Z4919">
        <v>2005</v>
      </c>
      <c r="AA4919">
        <v>2020</v>
      </c>
    </row>
    <row r="4920" spans="2:27" x14ac:dyDescent="0.35">
      <c r="B4920">
        <v>5073</v>
      </c>
      <c r="C4920" t="s">
        <v>13204</v>
      </c>
      <c r="D4920" t="s">
        <v>19796</v>
      </c>
      <c r="E4920" t="s">
        <v>19794</v>
      </c>
      <c r="F4920" t="s">
        <v>7</v>
      </c>
      <c r="H4920" t="s">
        <v>13207</v>
      </c>
      <c r="K4920" t="s">
        <v>19797</v>
      </c>
      <c r="L4920" t="s">
        <v>44</v>
      </c>
      <c r="M4920" t="s">
        <v>19798</v>
      </c>
      <c r="N4920" t="s">
        <v>134</v>
      </c>
      <c r="P4920" t="s">
        <v>54</v>
      </c>
      <c r="Q4920">
        <v>2009</v>
      </c>
      <c r="S4920">
        <f>2020</f>
        <v>2020</v>
      </c>
      <c r="T4920" t="s">
        <v>36</v>
      </c>
      <c r="U4920" t="s">
        <v>37</v>
      </c>
      <c r="V4920" t="s">
        <v>11185</v>
      </c>
      <c r="W4920" t="s">
        <v>2923</v>
      </c>
      <c r="X4920" t="s">
        <v>2201</v>
      </c>
      <c r="Y4920">
        <v>15</v>
      </c>
      <c r="Z4920">
        <v>2005</v>
      </c>
      <c r="AA4920">
        <v>2020</v>
      </c>
    </row>
    <row r="4921" spans="2:27" x14ac:dyDescent="0.35">
      <c r="B4921">
        <v>5074</v>
      </c>
      <c r="C4921" t="s">
        <v>17828</v>
      </c>
      <c r="D4921" t="s">
        <v>19799</v>
      </c>
      <c r="E4921" t="s">
        <v>19794</v>
      </c>
      <c r="F4921" t="s">
        <v>7</v>
      </c>
      <c r="H4921" t="s">
        <v>17830</v>
      </c>
      <c r="K4921" t="s">
        <v>11183</v>
      </c>
      <c r="L4921" t="s">
        <v>44</v>
      </c>
      <c r="M4921" t="s">
        <v>19800</v>
      </c>
      <c r="N4921" t="s">
        <v>13707</v>
      </c>
      <c r="P4921" t="s">
        <v>54</v>
      </c>
      <c r="Q4921">
        <v>2009</v>
      </c>
      <c r="S4921">
        <v>2020</v>
      </c>
      <c r="T4921" t="s">
        <v>36</v>
      </c>
      <c r="U4921" t="s">
        <v>37</v>
      </c>
      <c r="V4921" t="s">
        <v>11185</v>
      </c>
      <c r="W4921" t="s">
        <v>2923</v>
      </c>
      <c r="X4921" t="s">
        <v>2201</v>
      </c>
      <c r="Y4921">
        <v>5</v>
      </c>
      <c r="Z4921">
        <v>2005</v>
      </c>
      <c r="AA4921">
        <v>2020</v>
      </c>
    </row>
    <row r="4922" spans="2:27" x14ac:dyDescent="0.35">
      <c r="B4922">
        <v>5075</v>
      </c>
      <c r="C4922" t="s">
        <v>13189</v>
      </c>
      <c r="D4922" t="s">
        <v>19801</v>
      </c>
      <c r="E4922" t="s">
        <v>19794</v>
      </c>
      <c r="F4922" t="s">
        <v>7</v>
      </c>
      <c r="H4922" t="s">
        <v>13192</v>
      </c>
      <c r="K4922" t="s">
        <v>11183</v>
      </c>
      <c r="L4922" t="s">
        <v>44</v>
      </c>
      <c r="M4922" t="s">
        <v>19802</v>
      </c>
      <c r="N4922" t="s">
        <v>134</v>
      </c>
      <c r="P4922" t="s">
        <v>54</v>
      </c>
      <c r="Q4922">
        <v>2009</v>
      </c>
      <c r="S4922">
        <f>2020</f>
        <v>2020</v>
      </c>
      <c r="T4922" t="s">
        <v>36</v>
      </c>
      <c r="U4922" t="s">
        <v>37</v>
      </c>
      <c r="V4922" t="s">
        <v>11185</v>
      </c>
      <c r="W4922" t="s">
        <v>2923</v>
      </c>
      <c r="X4922" t="s">
        <v>2201</v>
      </c>
      <c r="Y4922">
        <v>20</v>
      </c>
      <c r="Z4922">
        <v>2005</v>
      </c>
      <c r="AA4922">
        <v>2020</v>
      </c>
    </row>
    <row r="4923" spans="2:27" x14ac:dyDescent="0.35">
      <c r="B4923">
        <v>5076</v>
      </c>
      <c r="C4923" t="s">
        <v>13300</v>
      </c>
      <c r="D4923" t="s">
        <v>19803</v>
      </c>
      <c r="E4923" t="s">
        <v>19794</v>
      </c>
      <c r="F4923" t="s">
        <v>7</v>
      </c>
      <c r="H4923" t="s">
        <v>13303</v>
      </c>
      <c r="K4923" t="s">
        <v>11183</v>
      </c>
      <c r="L4923" t="s">
        <v>44</v>
      </c>
      <c r="M4923" t="s">
        <v>19804</v>
      </c>
      <c r="N4923" t="s">
        <v>134</v>
      </c>
      <c r="P4923" t="s">
        <v>54</v>
      </c>
      <c r="Q4923">
        <v>2009</v>
      </c>
      <c r="S4923">
        <f>2020</f>
        <v>2020</v>
      </c>
      <c r="T4923" t="s">
        <v>36</v>
      </c>
      <c r="U4923" t="s">
        <v>37</v>
      </c>
      <c r="V4923" t="s">
        <v>11185</v>
      </c>
      <c r="W4923" t="s">
        <v>2923</v>
      </c>
      <c r="X4923" t="s">
        <v>2201</v>
      </c>
      <c r="Y4923">
        <v>16</v>
      </c>
      <c r="Z4923">
        <v>2005</v>
      </c>
      <c r="AA4923">
        <v>2020</v>
      </c>
    </row>
    <row r="4924" spans="2:27" x14ac:dyDescent="0.35">
      <c r="B4924">
        <v>5077</v>
      </c>
      <c r="C4924" t="s">
        <v>16418</v>
      </c>
      <c r="D4924" t="s">
        <v>19805</v>
      </c>
      <c r="E4924" t="s">
        <v>19794</v>
      </c>
      <c r="F4924" t="s">
        <v>7</v>
      </c>
      <c r="H4924" t="s">
        <v>16421</v>
      </c>
      <c r="K4924" t="s">
        <v>11183</v>
      </c>
      <c r="L4924" t="s">
        <v>44</v>
      </c>
      <c r="M4924" t="s">
        <v>19806</v>
      </c>
      <c r="N4924" t="s">
        <v>134</v>
      </c>
      <c r="P4924" t="s">
        <v>54</v>
      </c>
      <c r="Q4924">
        <v>2009</v>
      </c>
      <c r="S4924">
        <f>2020</f>
        <v>2020</v>
      </c>
      <c r="T4924" t="s">
        <v>36</v>
      </c>
      <c r="U4924" t="s">
        <v>37</v>
      </c>
      <c r="V4924" t="s">
        <v>11185</v>
      </c>
      <c r="W4924" t="s">
        <v>2923</v>
      </c>
      <c r="X4924" t="s">
        <v>2201</v>
      </c>
      <c r="Y4924">
        <v>4</v>
      </c>
      <c r="Z4924">
        <v>2005</v>
      </c>
      <c r="AA4924">
        <v>2020</v>
      </c>
    </row>
    <row r="4925" spans="2:27" x14ac:dyDescent="0.35">
      <c r="B4925">
        <v>5078</v>
      </c>
      <c r="C4925" t="s">
        <v>13697</v>
      </c>
      <c r="D4925" t="s">
        <v>19807</v>
      </c>
      <c r="E4925" t="s">
        <v>19794</v>
      </c>
      <c r="F4925" t="s">
        <v>7</v>
      </c>
      <c r="H4925" t="s">
        <v>13700</v>
      </c>
      <c r="K4925" t="s">
        <v>11183</v>
      </c>
      <c r="L4925" t="s">
        <v>44</v>
      </c>
      <c r="M4925" t="s">
        <v>19808</v>
      </c>
      <c r="N4925" t="s">
        <v>134</v>
      </c>
      <c r="P4925" t="s">
        <v>54</v>
      </c>
      <c r="Q4925">
        <v>2009</v>
      </c>
      <c r="S4925">
        <f>2020</f>
        <v>2020</v>
      </c>
      <c r="T4925" t="s">
        <v>36</v>
      </c>
      <c r="U4925" t="s">
        <v>37</v>
      </c>
      <c r="V4925" t="s">
        <v>11185</v>
      </c>
      <c r="W4925" t="s">
        <v>2923</v>
      </c>
      <c r="X4925" t="s">
        <v>2201</v>
      </c>
      <c r="Y4925">
        <v>20</v>
      </c>
      <c r="Z4925">
        <v>2005</v>
      </c>
      <c r="AA4925">
        <v>2020</v>
      </c>
    </row>
    <row r="4926" spans="2:27" x14ac:dyDescent="0.35">
      <c r="B4926">
        <v>5079</v>
      </c>
      <c r="C4926" t="s">
        <v>15164</v>
      </c>
      <c r="D4926" t="s">
        <v>19809</v>
      </c>
      <c r="E4926" t="s">
        <v>19794</v>
      </c>
      <c r="F4926" t="s">
        <v>7</v>
      </c>
      <c r="H4926" t="s">
        <v>15167</v>
      </c>
      <c r="K4926" t="s">
        <v>11183</v>
      </c>
      <c r="L4926" t="s">
        <v>44</v>
      </c>
      <c r="M4926" t="s">
        <v>19810</v>
      </c>
      <c r="N4926" t="s">
        <v>319</v>
      </c>
      <c r="P4926" t="s">
        <v>54</v>
      </c>
      <c r="Q4926">
        <v>2009</v>
      </c>
      <c r="S4926">
        <f>2020</f>
        <v>2020</v>
      </c>
      <c r="T4926" t="s">
        <v>36</v>
      </c>
      <c r="U4926" t="s">
        <v>37</v>
      </c>
      <c r="V4926" t="s">
        <v>11185</v>
      </c>
      <c r="W4926" t="s">
        <v>2923</v>
      </c>
      <c r="X4926" t="s">
        <v>2201</v>
      </c>
      <c r="Y4926">
        <v>20</v>
      </c>
      <c r="Z4926">
        <v>2005</v>
      </c>
      <c r="AA4926">
        <v>2020</v>
      </c>
    </row>
    <row r="4927" spans="2:27" x14ac:dyDescent="0.35">
      <c r="B4927">
        <v>5080</v>
      </c>
      <c r="C4927" t="s">
        <v>13982</v>
      </c>
      <c r="D4927" t="s">
        <v>19811</v>
      </c>
      <c r="E4927" t="s">
        <v>19794</v>
      </c>
      <c r="F4927" t="s">
        <v>7</v>
      </c>
      <c r="H4927" t="s">
        <v>13985</v>
      </c>
      <c r="K4927" t="s">
        <v>11183</v>
      </c>
      <c r="L4927" t="s">
        <v>44</v>
      </c>
      <c r="M4927" t="s">
        <v>19812</v>
      </c>
      <c r="N4927" t="s">
        <v>134</v>
      </c>
      <c r="P4927" t="s">
        <v>54</v>
      </c>
      <c r="Q4927">
        <v>2009</v>
      </c>
      <c r="S4927">
        <f>2020</f>
        <v>2020</v>
      </c>
      <c r="T4927" t="s">
        <v>36</v>
      </c>
      <c r="U4927" t="s">
        <v>37</v>
      </c>
      <c r="V4927" t="s">
        <v>11185</v>
      </c>
      <c r="W4927" t="s">
        <v>2923</v>
      </c>
      <c r="X4927" t="s">
        <v>2201</v>
      </c>
      <c r="Y4927">
        <v>16</v>
      </c>
      <c r="Z4927">
        <v>2005</v>
      </c>
      <c r="AA4927">
        <v>2020</v>
      </c>
    </row>
    <row r="4928" spans="2:27" x14ac:dyDescent="0.35">
      <c r="B4928">
        <v>5081</v>
      </c>
      <c r="C4928" t="s">
        <v>13210</v>
      </c>
      <c r="D4928" t="s">
        <v>19813</v>
      </c>
      <c r="E4928" t="s">
        <v>19794</v>
      </c>
      <c r="F4928" t="s">
        <v>7</v>
      </c>
      <c r="H4928" t="s">
        <v>13213</v>
      </c>
      <c r="K4928" t="s">
        <v>19814</v>
      </c>
      <c r="L4928" t="s">
        <v>44</v>
      </c>
      <c r="M4928" t="s">
        <v>19815</v>
      </c>
      <c r="N4928" t="s">
        <v>134</v>
      </c>
      <c r="P4928" t="s">
        <v>54</v>
      </c>
      <c r="Q4928">
        <v>2009</v>
      </c>
      <c r="S4928">
        <f>2020</f>
        <v>2020</v>
      </c>
      <c r="T4928" t="s">
        <v>36</v>
      </c>
      <c r="U4928" t="s">
        <v>37</v>
      </c>
      <c r="V4928" t="s">
        <v>11185</v>
      </c>
      <c r="W4928" t="s">
        <v>2923</v>
      </c>
      <c r="X4928" t="s">
        <v>2201</v>
      </c>
      <c r="Y4928">
        <v>10</v>
      </c>
      <c r="Z4928">
        <v>2005</v>
      </c>
      <c r="AA4928">
        <v>2020</v>
      </c>
    </row>
    <row r="4929" spans="2:27" x14ac:dyDescent="0.35">
      <c r="B4929">
        <v>5082</v>
      </c>
      <c r="C4929" t="s">
        <v>13317</v>
      </c>
      <c r="D4929" t="s">
        <v>19816</v>
      </c>
      <c r="E4929" t="s">
        <v>19794</v>
      </c>
      <c r="F4929" t="s">
        <v>7</v>
      </c>
      <c r="H4929" t="s">
        <v>13320</v>
      </c>
      <c r="K4929" t="s">
        <v>11183</v>
      </c>
      <c r="L4929" t="s">
        <v>44</v>
      </c>
      <c r="M4929" t="s">
        <v>19817</v>
      </c>
      <c r="N4929" t="s">
        <v>134</v>
      </c>
      <c r="P4929" t="s">
        <v>54</v>
      </c>
      <c r="Q4929">
        <v>2009</v>
      </c>
      <c r="S4929">
        <f>2020</f>
        <v>2020</v>
      </c>
      <c r="T4929" t="s">
        <v>36</v>
      </c>
      <c r="U4929" t="s">
        <v>37</v>
      </c>
      <c r="V4929" t="s">
        <v>11185</v>
      </c>
      <c r="W4929" t="s">
        <v>2923</v>
      </c>
      <c r="X4929" t="s">
        <v>2201</v>
      </c>
      <c r="Y4929">
        <v>17</v>
      </c>
      <c r="Z4929">
        <v>2005</v>
      </c>
      <c r="AA4929">
        <v>2020</v>
      </c>
    </row>
    <row r="4930" spans="2:27" x14ac:dyDescent="0.35">
      <c r="B4930">
        <v>5083</v>
      </c>
      <c r="C4930" t="s">
        <v>14209</v>
      </c>
      <c r="D4930" t="s">
        <v>19818</v>
      </c>
      <c r="E4930" t="s">
        <v>19819</v>
      </c>
      <c r="F4930" t="s">
        <v>7</v>
      </c>
      <c r="H4930" t="s">
        <v>14212</v>
      </c>
      <c r="K4930" t="s">
        <v>123</v>
      </c>
      <c r="L4930" t="s">
        <v>44</v>
      </c>
      <c r="M4930" t="s">
        <v>19820</v>
      </c>
      <c r="N4930" t="s">
        <v>211</v>
      </c>
      <c r="P4930" t="s">
        <v>47</v>
      </c>
      <c r="Q4930">
        <v>2011</v>
      </c>
      <c r="T4930" t="s">
        <v>36</v>
      </c>
      <c r="U4930" t="s">
        <v>365</v>
      </c>
      <c r="V4930" t="s">
        <v>19821</v>
      </c>
    </row>
    <row r="4931" spans="2:27" x14ac:dyDescent="0.35">
      <c r="B4931">
        <v>5084</v>
      </c>
      <c r="C4931" t="s">
        <v>14943</v>
      </c>
      <c r="D4931" t="s">
        <v>19822</v>
      </c>
      <c r="E4931" t="s">
        <v>13829</v>
      </c>
      <c r="F4931" t="s">
        <v>7</v>
      </c>
      <c r="H4931" t="s">
        <v>14946</v>
      </c>
      <c r="K4931" t="s">
        <v>17402</v>
      </c>
      <c r="L4931" t="s">
        <v>44</v>
      </c>
      <c r="M4931" t="s">
        <v>19823</v>
      </c>
      <c r="N4931" t="s">
        <v>134</v>
      </c>
      <c r="P4931" t="s">
        <v>47</v>
      </c>
      <c r="Q4931">
        <v>2016</v>
      </c>
      <c r="T4931" t="s">
        <v>36</v>
      </c>
      <c r="U4931" t="s">
        <v>1521</v>
      </c>
      <c r="V4931" t="s">
        <v>19824</v>
      </c>
    </row>
    <row r="4932" spans="2:27" x14ac:dyDescent="0.35">
      <c r="B4932">
        <v>5085</v>
      </c>
      <c r="C4932" t="s">
        <v>13453</v>
      </c>
      <c r="D4932" s="1" t="s">
        <v>19825</v>
      </c>
      <c r="E4932" t="s">
        <v>19826</v>
      </c>
      <c r="F4932" t="s">
        <v>1625</v>
      </c>
      <c r="H4932" t="s">
        <v>13456</v>
      </c>
      <c r="J4932" t="s">
        <v>19827</v>
      </c>
      <c r="K4932" t="s">
        <v>2835</v>
      </c>
      <c r="L4932" t="s">
        <v>2109</v>
      </c>
      <c r="M4932" t="s">
        <v>19828</v>
      </c>
      <c r="N4932" t="s">
        <v>532</v>
      </c>
      <c r="P4932" t="s">
        <v>47</v>
      </c>
      <c r="Q4932">
        <v>2000</v>
      </c>
      <c r="R4932">
        <v>2000</v>
      </c>
      <c r="T4932" t="s">
        <v>36</v>
      </c>
      <c r="U4932" t="s">
        <v>37</v>
      </c>
      <c r="V4932" t="s">
        <v>19829</v>
      </c>
    </row>
    <row r="4933" spans="2:27" x14ac:dyDescent="0.35">
      <c r="B4933">
        <v>5086</v>
      </c>
      <c r="C4933" t="s">
        <v>13409</v>
      </c>
      <c r="D4933" t="s">
        <v>19830</v>
      </c>
      <c r="E4933" t="s">
        <v>19831</v>
      </c>
      <c r="F4933" t="s">
        <v>7</v>
      </c>
      <c r="H4933" t="s">
        <v>13412</v>
      </c>
      <c r="K4933" t="s">
        <v>123</v>
      </c>
      <c r="L4933" t="s">
        <v>32</v>
      </c>
      <c r="M4933" t="s">
        <v>19832</v>
      </c>
      <c r="N4933" t="s">
        <v>34</v>
      </c>
      <c r="P4933" t="s">
        <v>47</v>
      </c>
      <c r="Q4933">
        <v>2013</v>
      </c>
      <c r="T4933" t="s">
        <v>36</v>
      </c>
      <c r="U4933" t="s">
        <v>37</v>
      </c>
      <c r="V4933" t="s">
        <v>19833</v>
      </c>
    </row>
    <row r="4934" spans="2:27" x14ac:dyDescent="0.35">
      <c r="B4934">
        <v>5087</v>
      </c>
      <c r="C4934" t="s">
        <v>13176</v>
      </c>
      <c r="D4934" t="s">
        <v>19834</v>
      </c>
      <c r="E4934" t="s">
        <v>19835</v>
      </c>
      <c r="F4934" t="s">
        <v>7</v>
      </c>
      <c r="H4934" t="s">
        <v>13179</v>
      </c>
      <c r="K4934" t="s">
        <v>517</v>
      </c>
      <c r="L4934" t="s">
        <v>96</v>
      </c>
      <c r="M4934" t="s">
        <v>19836</v>
      </c>
      <c r="N4934" t="s">
        <v>63</v>
      </c>
      <c r="P4934" t="s">
        <v>47</v>
      </c>
      <c r="Q4934">
        <v>2009</v>
      </c>
      <c r="T4934" t="s">
        <v>36</v>
      </c>
      <c r="U4934" t="s">
        <v>37</v>
      </c>
      <c r="V4934" t="s">
        <v>19837</v>
      </c>
    </row>
    <row r="4935" spans="2:27" x14ac:dyDescent="0.35">
      <c r="B4935">
        <v>5088</v>
      </c>
      <c r="C4935" t="s">
        <v>13204</v>
      </c>
      <c r="D4935" t="s">
        <v>19838</v>
      </c>
      <c r="E4935" t="s">
        <v>19839</v>
      </c>
      <c r="F4935" t="s">
        <v>273</v>
      </c>
      <c r="H4935" t="s">
        <v>13207</v>
      </c>
      <c r="I4935" t="s">
        <v>13561</v>
      </c>
      <c r="K4935" t="s">
        <v>1007</v>
      </c>
      <c r="L4935" t="s">
        <v>96</v>
      </c>
      <c r="M4935" t="s">
        <v>19840</v>
      </c>
      <c r="N4935" t="s">
        <v>117</v>
      </c>
      <c r="P4935" t="s">
        <v>47</v>
      </c>
      <c r="Q4935">
        <v>1998</v>
      </c>
      <c r="T4935" t="s">
        <v>36</v>
      </c>
      <c r="U4935" t="s">
        <v>37</v>
      </c>
      <c r="V4935" t="s">
        <v>19841</v>
      </c>
    </row>
    <row r="4936" spans="2:27" x14ac:dyDescent="0.35">
      <c r="B4936">
        <v>5089</v>
      </c>
      <c r="C4936" t="s">
        <v>13204</v>
      </c>
      <c r="D4936" t="s">
        <v>19842</v>
      </c>
      <c r="E4936" t="s">
        <v>19843</v>
      </c>
      <c r="F4936" t="s">
        <v>273</v>
      </c>
      <c r="H4936" t="s">
        <v>13207</v>
      </c>
      <c r="I4936" t="s">
        <v>13607</v>
      </c>
      <c r="K4936" t="s">
        <v>1007</v>
      </c>
      <c r="L4936" t="s">
        <v>96</v>
      </c>
      <c r="M4936" t="s">
        <v>19844</v>
      </c>
      <c r="N4936" t="s">
        <v>117</v>
      </c>
      <c r="P4936" t="s">
        <v>47</v>
      </c>
      <c r="Q4936">
        <v>1992</v>
      </c>
      <c r="T4936" t="s">
        <v>36</v>
      </c>
      <c r="U4936" t="s">
        <v>37</v>
      </c>
      <c r="V4936" t="s">
        <v>19841</v>
      </c>
    </row>
    <row r="4937" spans="2:27" x14ac:dyDescent="0.35">
      <c r="B4937">
        <v>5090</v>
      </c>
      <c r="C4937" t="s">
        <v>14013</v>
      </c>
      <c r="D4937" t="s">
        <v>19845</v>
      </c>
      <c r="E4937" t="s">
        <v>19846</v>
      </c>
      <c r="F4937" t="s">
        <v>7</v>
      </c>
      <c r="H4937" t="s">
        <v>14016</v>
      </c>
      <c r="K4937" t="s">
        <v>2835</v>
      </c>
      <c r="L4937" t="s">
        <v>32</v>
      </c>
      <c r="M4937" t="s">
        <v>19847</v>
      </c>
      <c r="N4937" t="s">
        <v>473</v>
      </c>
      <c r="P4937" t="s">
        <v>54</v>
      </c>
      <c r="Q4937">
        <v>2010</v>
      </c>
      <c r="T4937" t="s">
        <v>36</v>
      </c>
      <c r="U4937" t="s">
        <v>37</v>
      </c>
      <c r="V4937" t="s">
        <v>19848</v>
      </c>
    </row>
    <row r="4938" spans="2:27" x14ac:dyDescent="0.35">
      <c r="B4938">
        <v>5091</v>
      </c>
      <c r="C4938" t="s">
        <v>13196</v>
      </c>
      <c r="D4938" t="s">
        <v>19849</v>
      </c>
      <c r="E4938" t="s">
        <v>19850</v>
      </c>
      <c r="F4938" t="s">
        <v>7</v>
      </c>
      <c r="H4938" t="s">
        <v>13199</v>
      </c>
      <c r="K4938" t="s">
        <v>265</v>
      </c>
      <c r="L4938" t="s">
        <v>44</v>
      </c>
      <c r="M4938" t="s">
        <v>19851</v>
      </c>
      <c r="N4938" t="s">
        <v>17732</v>
      </c>
      <c r="P4938" t="s">
        <v>47</v>
      </c>
      <c r="Q4938">
        <v>2015</v>
      </c>
      <c r="R4938">
        <v>2015</v>
      </c>
      <c r="S4938">
        <v>2030</v>
      </c>
      <c r="T4938" t="s">
        <v>36</v>
      </c>
      <c r="U4938" t="s">
        <v>37</v>
      </c>
      <c r="V4938" t="s">
        <v>19852</v>
      </c>
    </row>
    <row r="4939" spans="2:27" x14ac:dyDescent="0.35">
      <c r="B4939">
        <v>5092</v>
      </c>
      <c r="C4939" t="s">
        <v>13196</v>
      </c>
      <c r="D4939" t="s">
        <v>19853</v>
      </c>
      <c r="E4939" t="s">
        <v>19854</v>
      </c>
      <c r="F4939" t="s">
        <v>7</v>
      </c>
      <c r="H4939" t="s">
        <v>13199</v>
      </c>
      <c r="K4939" t="s">
        <v>265</v>
      </c>
      <c r="L4939" t="s">
        <v>44</v>
      </c>
      <c r="M4939" t="s">
        <v>19855</v>
      </c>
      <c r="N4939" t="s">
        <v>14552</v>
      </c>
      <c r="P4939" t="s">
        <v>47</v>
      </c>
      <c r="Q4939">
        <v>2012</v>
      </c>
      <c r="R4939">
        <v>2015</v>
      </c>
      <c r="T4939" t="s">
        <v>36</v>
      </c>
      <c r="U4939" t="s">
        <v>1469</v>
      </c>
      <c r="V4939" t="s">
        <v>19856</v>
      </c>
    </row>
    <row r="4940" spans="2:27" x14ac:dyDescent="0.35">
      <c r="B4940">
        <v>5093</v>
      </c>
      <c r="C4940" t="s">
        <v>13477</v>
      </c>
      <c r="D4940" t="s">
        <v>19857</v>
      </c>
      <c r="E4940" t="s">
        <v>19858</v>
      </c>
      <c r="F4940" t="s">
        <v>7</v>
      </c>
      <c r="H4940" t="s">
        <v>13480</v>
      </c>
      <c r="K4940" t="s">
        <v>7311</v>
      </c>
      <c r="L4940" t="s">
        <v>182</v>
      </c>
      <c r="M4940" t="s">
        <v>19859</v>
      </c>
      <c r="N4940" t="s">
        <v>53</v>
      </c>
      <c r="P4940" t="s">
        <v>47</v>
      </c>
      <c r="Q4940">
        <v>2009</v>
      </c>
      <c r="T4940" t="s">
        <v>36</v>
      </c>
      <c r="U4940" t="s">
        <v>37</v>
      </c>
      <c r="V4940" t="s">
        <v>19860</v>
      </c>
    </row>
    <row r="4941" spans="2:27" x14ac:dyDescent="0.35">
      <c r="B4941">
        <v>5094</v>
      </c>
      <c r="C4941" t="s">
        <v>13204</v>
      </c>
      <c r="D4941" t="s">
        <v>19861</v>
      </c>
      <c r="E4941" t="s">
        <v>19862</v>
      </c>
      <c r="F4941" t="s">
        <v>273</v>
      </c>
      <c r="H4941" t="s">
        <v>13207</v>
      </c>
      <c r="K4941" t="s">
        <v>3255</v>
      </c>
      <c r="L4941" t="s">
        <v>202</v>
      </c>
      <c r="M4941" t="s">
        <v>19863</v>
      </c>
      <c r="N4941" t="s">
        <v>473</v>
      </c>
      <c r="P4941" t="s">
        <v>47</v>
      </c>
      <c r="Q4941">
        <v>2000</v>
      </c>
      <c r="T4941" t="s">
        <v>36</v>
      </c>
      <c r="U4941" t="s">
        <v>37</v>
      </c>
      <c r="V4941" t="s">
        <v>19864</v>
      </c>
    </row>
    <row r="4942" spans="2:27" x14ac:dyDescent="0.35">
      <c r="B4942">
        <v>5095</v>
      </c>
      <c r="C4942" t="s">
        <v>13534</v>
      </c>
      <c r="D4942" t="s">
        <v>19865</v>
      </c>
      <c r="E4942" t="s">
        <v>19866</v>
      </c>
      <c r="F4942" t="s">
        <v>7</v>
      </c>
      <c r="H4942" t="s">
        <v>13536</v>
      </c>
      <c r="K4942" t="s">
        <v>19867</v>
      </c>
      <c r="L4942" t="s">
        <v>32</v>
      </c>
      <c r="M4942" t="s">
        <v>19868</v>
      </c>
      <c r="N4942" t="s">
        <v>34</v>
      </c>
      <c r="P4942" t="s">
        <v>47</v>
      </c>
      <c r="Q4942">
        <v>2011</v>
      </c>
      <c r="T4942" t="s">
        <v>36</v>
      </c>
      <c r="U4942" t="s">
        <v>37</v>
      </c>
      <c r="V4942" t="s">
        <v>19869</v>
      </c>
    </row>
    <row r="4943" spans="2:27" x14ac:dyDescent="0.35">
      <c r="B4943">
        <v>5096</v>
      </c>
      <c r="C4943" t="s">
        <v>13170</v>
      </c>
      <c r="D4943" t="s">
        <v>19870</v>
      </c>
      <c r="E4943" t="s">
        <v>19871</v>
      </c>
      <c r="F4943" t="s">
        <v>7</v>
      </c>
      <c r="H4943" t="s">
        <v>13173</v>
      </c>
      <c r="K4943" t="s">
        <v>80</v>
      </c>
      <c r="L4943" t="s">
        <v>32</v>
      </c>
      <c r="M4943" t="s">
        <v>19872</v>
      </c>
      <c r="N4943" t="s">
        <v>34</v>
      </c>
      <c r="P4943" t="s">
        <v>47</v>
      </c>
      <c r="Q4943">
        <v>2019</v>
      </c>
      <c r="T4943" t="s">
        <v>36</v>
      </c>
      <c r="U4943" t="s">
        <v>37</v>
      </c>
      <c r="V4943" t="s">
        <v>19873</v>
      </c>
    </row>
    <row r="4944" spans="2:27" x14ac:dyDescent="0.35">
      <c r="B4944">
        <v>5097</v>
      </c>
      <c r="C4944" t="s">
        <v>13170</v>
      </c>
      <c r="D4944" t="s">
        <v>19874</v>
      </c>
      <c r="E4944" t="s">
        <v>19875</v>
      </c>
      <c r="F4944" t="s">
        <v>7</v>
      </c>
      <c r="H4944" t="s">
        <v>13173</v>
      </c>
      <c r="K4944" t="s">
        <v>87</v>
      </c>
      <c r="L4944" t="s">
        <v>202</v>
      </c>
      <c r="M4944" t="s">
        <v>19876</v>
      </c>
      <c r="N4944" t="s">
        <v>53</v>
      </c>
      <c r="P4944" t="s">
        <v>47</v>
      </c>
      <c r="Q4944">
        <v>2006</v>
      </c>
      <c r="R4944">
        <v>2007</v>
      </c>
      <c r="U4944" t="s">
        <v>37</v>
      </c>
      <c r="V4944" t="s">
        <v>19877</v>
      </c>
    </row>
    <row r="4945" spans="2:27" x14ac:dyDescent="0.35">
      <c r="B4945">
        <v>5098</v>
      </c>
      <c r="C4945" t="s">
        <v>13380</v>
      </c>
      <c r="D4945" t="s">
        <v>19878</v>
      </c>
      <c r="E4945" t="s">
        <v>19879</v>
      </c>
      <c r="F4945" t="s">
        <v>7</v>
      </c>
      <c r="H4945" t="s">
        <v>13383</v>
      </c>
      <c r="K4945" t="s">
        <v>19880</v>
      </c>
      <c r="L4945" t="s">
        <v>18163</v>
      </c>
      <c r="M4945" t="s">
        <v>19881</v>
      </c>
      <c r="N4945" t="s">
        <v>473</v>
      </c>
      <c r="P4945" t="s">
        <v>47</v>
      </c>
      <c r="Q4945">
        <v>2013</v>
      </c>
      <c r="R4945">
        <v>2013</v>
      </c>
      <c r="S4945">
        <v>2022</v>
      </c>
      <c r="T4945" t="s">
        <v>36</v>
      </c>
      <c r="U4945" t="s">
        <v>2131</v>
      </c>
      <c r="V4945" t="s">
        <v>19882</v>
      </c>
    </row>
    <row r="4946" spans="2:27" x14ac:dyDescent="0.35">
      <c r="B4946">
        <v>5099</v>
      </c>
      <c r="C4946" t="s">
        <v>13170</v>
      </c>
      <c r="D4946" t="s">
        <v>19883</v>
      </c>
      <c r="E4946" t="s">
        <v>19884</v>
      </c>
      <c r="F4946" t="s">
        <v>7</v>
      </c>
      <c r="H4946" t="s">
        <v>13173</v>
      </c>
      <c r="K4946" t="s">
        <v>503</v>
      </c>
      <c r="L4946" t="s">
        <v>258</v>
      </c>
      <c r="M4946" t="s">
        <v>19885</v>
      </c>
      <c r="N4946" t="s">
        <v>63</v>
      </c>
      <c r="P4946" t="s">
        <v>47</v>
      </c>
      <c r="Q4946">
        <v>2018</v>
      </c>
      <c r="T4946" t="s">
        <v>36</v>
      </c>
      <c r="U4946" t="s">
        <v>37</v>
      </c>
      <c r="V4946" t="s">
        <v>19886</v>
      </c>
    </row>
    <row r="4947" spans="2:27" x14ac:dyDescent="0.35">
      <c r="B4947">
        <v>5100</v>
      </c>
      <c r="C4947" t="s">
        <v>13176</v>
      </c>
      <c r="D4947" t="s">
        <v>19887</v>
      </c>
      <c r="E4947" t="s">
        <v>19888</v>
      </c>
      <c r="F4947" t="s">
        <v>7</v>
      </c>
      <c r="H4947" t="s">
        <v>13179</v>
      </c>
      <c r="K4947" t="s">
        <v>503</v>
      </c>
      <c r="L4947" t="s">
        <v>258</v>
      </c>
      <c r="M4947" t="s">
        <v>19889</v>
      </c>
      <c r="N4947" t="s">
        <v>63</v>
      </c>
      <c r="P4947" t="s">
        <v>47</v>
      </c>
      <c r="Q4947">
        <v>2001</v>
      </c>
      <c r="T4947" t="s">
        <v>36</v>
      </c>
      <c r="U4947" t="s">
        <v>37</v>
      </c>
      <c r="V4947" t="s">
        <v>13181</v>
      </c>
    </row>
    <row r="4948" spans="2:27" x14ac:dyDescent="0.35">
      <c r="B4948">
        <v>5101</v>
      </c>
      <c r="C4948" t="s">
        <v>13170</v>
      </c>
      <c r="D4948" t="s">
        <v>19890</v>
      </c>
      <c r="E4948" t="s">
        <v>19891</v>
      </c>
      <c r="F4948" t="s">
        <v>7</v>
      </c>
      <c r="H4948" t="s">
        <v>13173</v>
      </c>
      <c r="K4948" t="s">
        <v>503</v>
      </c>
      <c r="L4948" t="s">
        <v>16634</v>
      </c>
      <c r="N4948" t="s">
        <v>34</v>
      </c>
      <c r="P4948" t="s">
        <v>54</v>
      </c>
      <c r="Q4948">
        <v>2008</v>
      </c>
      <c r="S4948">
        <v>2020</v>
      </c>
      <c r="U4948" t="s">
        <v>37</v>
      </c>
      <c r="V4948" t="s">
        <v>19892</v>
      </c>
    </row>
    <row r="4949" spans="2:27" x14ac:dyDescent="0.35">
      <c r="B4949">
        <v>5102</v>
      </c>
      <c r="C4949" t="s">
        <v>13317</v>
      </c>
      <c r="D4949" t="s">
        <v>19893</v>
      </c>
      <c r="E4949" t="s">
        <v>19894</v>
      </c>
      <c r="F4949" t="s">
        <v>7</v>
      </c>
      <c r="H4949" t="s">
        <v>13320</v>
      </c>
      <c r="K4949" t="s">
        <v>1663</v>
      </c>
      <c r="L4949" t="s">
        <v>96</v>
      </c>
      <c r="M4949" t="s">
        <v>19895</v>
      </c>
      <c r="N4949" t="s">
        <v>117</v>
      </c>
      <c r="P4949" t="s">
        <v>47</v>
      </c>
      <c r="Q4949">
        <v>1990</v>
      </c>
      <c r="T4949" t="s">
        <v>36</v>
      </c>
      <c r="U4949" t="s">
        <v>37</v>
      </c>
      <c r="V4949" t="s">
        <v>19896</v>
      </c>
    </row>
    <row r="4950" spans="2:27" x14ac:dyDescent="0.35">
      <c r="B4950">
        <v>5103</v>
      </c>
      <c r="C4950" t="s">
        <v>13520</v>
      </c>
      <c r="D4950" t="s">
        <v>19897</v>
      </c>
      <c r="E4950" t="s">
        <v>19898</v>
      </c>
      <c r="F4950" t="s">
        <v>7</v>
      </c>
      <c r="H4950" t="s">
        <v>13523</v>
      </c>
      <c r="K4950" t="s">
        <v>7773</v>
      </c>
      <c r="L4950" t="s">
        <v>317</v>
      </c>
      <c r="M4950" t="s">
        <v>19899</v>
      </c>
      <c r="N4950" t="s">
        <v>473</v>
      </c>
      <c r="P4950" t="s">
        <v>47</v>
      </c>
      <c r="Q4950">
        <v>2015</v>
      </c>
      <c r="R4950">
        <v>2015</v>
      </c>
      <c r="S4950">
        <f>2030</f>
        <v>2030</v>
      </c>
      <c r="T4950" t="s">
        <v>36</v>
      </c>
      <c r="U4950" t="s">
        <v>37</v>
      </c>
      <c r="V4950" t="s">
        <v>19900</v>
      </c>
    </row>
    <row r="4951" spans="2:27" x14ac:dyDescent="0.35">
      <c r="B4951">
        <v>5104</v>
      </c>
      <c r="C4951" t="s">
        <v>13210</v>
      </c>
      <c r="D4951" t="s">
        <v>19901</v>
      </c>
      <c r="E4951" t="s">
        <v>19902</v>
      </c>
      <c r="F4951" t="s">
        <v>7</v>
      </c>
      <c r="H4951" t="s">
        <v>13213</v>
      </c>
      <c r="K4951" t="s">
        <v>1062</v>
      </c>
      <c r="L4951" t="s">
        <v>294</v>
      </c>
      <c r="M4951" t="s">
        <v>19903</v>
      </c>
      <c r="N4951" t="s">
        <v>532</v>
      </c>
      <c r="P4951" t="s">
        <v>54</v>
      </c>
      <c r="Q4951">
        <v>2008</v>
      </c>
      <c r="T4951" t="s">
        <v>36</v>
      </c>
      <c r="U4951" t="s">
        <v>37</v>
      </c>
      <c r="V4951" t="s">
        <v>19904</v>
      </c>
    </row>
    <row r="4952" spans="2:27" x14ac:dyDescent="0.35">
      <c r="B4952">
        <v>5105</v>
      </c>
      <c r="C4952" t="s">
        <v>13176</v>
      </c>
      <c r="D4952" t="s">
        <v>19905</v>
      </c>
      <c r="E4952" t="s">
        <v>19906</v>
      </c>
      <c r="F4952" t="s">
        <v>7</v>
      </c>
      <c r="H4952" t="s">
        <v>13179</v>
      </c>
      <c r="K4952" t="s">
        <v>1663</v>
      </c>
      <c r="L4952" t="s">
        <v>61</v>
      </c>
      <c r="M4952" t="s">
        <v>551</v>
      </c>
      <c r="N4952" t="s">
        <v>63</v>
      </c>
      <c r="P4952" t="s">
        <v>47</v>
      </c>
      <c r="Q4952">
        <v>2009</v>
      </c>
      <c r="T4952" t="s">
        <v>36</v>
      </c>
      <c r="U4952" t="s">
        <v>37</v>
      </c>
      <c r="V4952" t="s">
        <v>19907</v>
      </c>
    </row>
    <row r="4953" spans="2:27" x14ac:dyDescent="0.35">
      <c r="B4953">
        <v>5106</v>
      </c>
      <c r="C4953" t="s">
        <v>14269</v>
      </c>
      <c r="D4953" t="s">
        <v>19908</v>
      </c>
      <c r="E4953" t="s">
        <v>19909</v>
      </c>
      <c r="F4953" t="s">
        <v>7</v>
      </c>
      <c r="H4953" t="s">
        <v>14272</v>
      </c>
      <c r="K4953" t="s">
        <v>265</v>
      </c>
      <c r="L4953" t="s">
        <v>44</v>
      </c>
      <c r="M4953" t="s">
        <v>19910</v>
      </c>
      <c r="N4953" t="s">
        <v>36</v>
      </c>
      <c r="P4953" t="s">
        <v>47</v>
      </c>
      <c r="Q4953">
        <v>2016</v>
      </c>
      <c r="T4953" t="s">
        <v>36</v>
      </c>
      <c r="U4953" t="s">
        <v>365</v>
      </c>
      <c r="V4953" t="s">
        <v>19911</v>
      </c>
    </row>
    <row r="4954" spans="2:27" x14ac:dyDescent="0.35">
      <c r="B4954">
        <v>5107</v>
      </c>
      <c r="C4954" t="s">
        <v>14269</v>
      </c>
      <c r="D4954" t="s">
        <v>19912</v>
      </c>
      <c r="E4954" t="s">
        <v>19913</v>
      </c>
      <c r="F4954" t="s">
        <v>7</v>
      </c>
      <c r="H4954" t="s">
        <v>14272</v>
      </c>
      <c r="K4954" t="s">
        <v>3782</v>
      </c>
      <c r="L4954" t="s">
        <v>8091</v>
      </c>
      <c r="M4954" t="s">
        <v>19914</v>
      </c>
      <c r="N4954" t="s">
        <v>7913</v>
      </c>
      <c r="P4954" t="s">
        <v>54</v>
      </c>
      <c r="Q4954">
        <v>2013</v>
      </c>
      <c r="S4954">
        <f>2020</f>
        <v>2020</v>
      </c>
      <c r="T4954" t="s">
        <v>36</v>
      </c>
      <c r="U4954" t="s">
        <v>365</v>
      </c>
      <c r="V4954" t="s">
        <v>19915</v>
      </c>
      <c r="W4954" t="s">
        <v>19916</v>
      </c>
      <c r="X4954" t="s">
        <v>436</v>
      </c>
      <c r="Y4954" t="s">
        <v>19917</v>
      </c>
      <c r="Z4954" t="s">
        <v>14560</v>
      </c>
      <c r="AA4954" t="s">
        <v>661</v>
      </c>
    </row>
    <row r="4955" spans="2:27" x14ac:dyDescent="0.35">
      <c r="B4955">
        <v>5108</v>
      </c>
      <c r="C4955" t="s">
        <v>13176</v>
      </c>
      <c r="D4955" t="s">
        <v>19918</v>
      </c>
      <c r="E4955" t="s">
        <v>19919</v>
      </c>
      <c r="F4955" t="s">
        <v>7</v>
      </c>
      <c r="H4955" t="s">
        <v>13179</v>
      </c>
      <c r="K4955" t="s">
        <v>74</v>
      </c>
      <c r="L4955" t="s">
        <v>75</v>
      </c>
      <c r="M4955" t="s">
        <v>19920</v>
      </c>
      <c r="N4955" t="s">
        <v>53</v>
      </c>
      <c r="P4955" t="s">
        <v>54</v>
      </c>
      <c r="Q4955">
        <v>1998</v>
      </c>
      <c r="T4955" t="s">
        <v>36</v>
      </c>
      <c r="U4955" t="s">
        <v>37</v>
      </c>
      <c r="V4955" t="s">
        <v>19921</v>
      </c>
    </row>
    <row r="4956" spans="2:27" x14ac:dyDescent="0.35">
      <c r="B4956">
        <v>5109</v>
      </c>
      <c r="C4956" t="s">
        <v>13317</v>
      </c>
      <c r="D4956" t="s">
        <v>19922</v>
      </c>
      <c r="E4956" t="s">
        <v>19923</v>
      </c>
      <c r="F4956" t="s">
        <v>7</v>
      </c>
      <c r="H4956" t="s">
        <v>13320</v>
      </c>
      <c r="K4956" t="s">
        <v>19924</v>
      </c>
      <c r="L4956" t="s">
        <v>895</v>
      </c>
      <c r="M4956" t="s">
        <v>19925</v>
      </c>
      <c r="N4956" t="s">
        <v>63</v>
      </c>
      <c r="P4956" t="s">
        <v>47</v>
      </c>
      <c r="Q4956">
        <v>2008</v>
      </c>
      <c r="T4956" t="s">
        <v>36</v>
      </c>
      <c r="U4956" t="s">
        <v>37</v>
      </c>
      <c r="V4956" t="s">
        <v>19926</v>
      </c>
    </row>
    <row r="4957" spans="2:27" x14ac:dyDescent="0.35">
      <c r="B4957">
        <v>5110</v>
      </c>
      <c r="C4957" t="s">
        <v>13189</v>
      </c>
      <c r="D4957" t="s">
        <v>19927</v>
      </c>
      <c r="E4957" t="s">
        <v>19928</v>
      </c>
      <c r="F4957" t="s">
        <v>7</v>
      </c>
      <c r="H4957" t="s">
        <v>13192</v>
      </c>
      <c r="K4957" t="s">
        <v>1663</v>
      </c>
      <c r="L4957" t="s">
        <v>61</v>
      </c>
      <c r="M4957" t="s">
        <v>19929</v>
      </c>
      <c r="N4957" t="s">
        <v>675</v>
      </c>
      <c r="P4957" t="s">
        <v>47</v>
      </c>
      <c r="Q4957">
        <v>2015</v>
      </c>
      <c r="T4957" t="s">
        <v>36</v>
      </c>
      <c r="U4957" t="s">
        <v>37</v>
      </c>
      <c r="V4957" t="s">
        <v>19930</v>
      </c>
    </row>
    <row r="4958" spans="2:27" x14ac:dyDescent="0.35">
      <c r="B4958">
        <v>5111</v>
      </c>
      <c r="C4958" t="s">
        <v>13176</v>
      </c>
      <c r="D4958" t="s">
        <v>19931</v>
      </c>
      <c r="E4958" t="s">
        <v>19932</v>
      </c>
      <c r="F4958" t="s">
        <v>7</v>
      </c>
      <c r="H4958" t="s">
        <v>13179</v>
      </c>
      <c r="K4958" t="s">
        <v>503</v>
      </c>
      <c r="L4958" t="s">
        <v>258</v>
      </c>
      <c r="M4958" t="s">
        <v>19933</v>
      </c>
      <c r="N4958" t="s">
        <v>63</v>
      </c>
      <c r="P4958" t="s">
        <v>47</v>
      </c>
      <c r="Q4958">
        <v>2015</v>
      </c>
      <c r="T4958" t="s">
        <v>36</v>
      </c>
      <c r="U4958" t="s">
        <v>37</v>
      </c>
      <c r="V4958" t="s">
        <v>19934</v>
      </c>
    </row>
    <row r="4959" spans="2:27" x14ac:dyDescent="0.35">
      <c r="B4959">
        <v>5112</v>
      </c>
      <c r="C4959" t="s">
        <v>13822</v>
      </c>
      <c r="D4959" t="s">
        <v>19935</v>
      </c>
      <c r="E4959" t="s">
        <v>11835</v>
      </c>
      <c r="F4959" t="s">
        <v>7</v>
      </c>
      <c r="H4959" t="s">
        <v>13825</v>
      </c>
      <c r="K4959" t="s">
        <v>265</v>
      </c>
      <c r="L4959" t="s">
        <v>44</v>
      </c>
      <c r="M4959" t="s">
        <v>1252</v>
      </c>
      <c r="N4959" t="s">
        <v>2102</v>
      </c>
      <c r="P4959" t="s">
        <v>47</v>
      </c>
      <c r="Q4959">
        <v>2009</v>
      </c>
      <c r="U4959" t="s">
        <v>37</v>
      </c>
      <c r="V4959" t="s">
        <v>19936</v>
      </c>
    </row>
    <row r="4960" spans="2:27" x14ac:dyDescent="0.35">
      <c r="B4960">
        <v>5113</v>
      </c>
      <c r="C4960" t="s">
        <v>16163</v>
      </c>
      <c r="D4960" t="s">
        <v>19937</v>
      </c>
      <c r="E4960" t="s">
        <v>13687</v>
      </c>
      <c r="F4960" t="s">
        <v>7</v>
      </c>
      <c r="H4960" t="s">
        <v>16165</v>
      </c>
      <c r="K4960" t="s">
        <v>13167</v>
      </c>
      <c r="L4960" t="s">
        <v>8091</v>
      </c>
      <c r="M4960" t="s">
        <v>19938</v>
      </c>
      <c r="N4960" t="s">
        <v>34</v>
      </c>
      <c r="P4960" t="s">
        <v>47</v>
      </c>
      <c r="Q4960">
        <v>2014</v>
      </c>
      <c r="S4960">
        <f>2035</f>
        <v>2035</v>
      </c>
      <c r="T4960" t="s">
        <v>36</v>
      </c>
      <c r="U4960" t="s">
        <v>18050</v>
      </c>
      <c r="V4960" t="s">
        <v>19939</v>
      </c>
      <c r="W4960" t="s">
        <v>19940</v>
      </c>
      <c r="X4960" t="s">
        <v>395</v>
      </c>
      <c r="Y4960">
        <v>87</v>
      </c>
      <c r="AA4960">
        <v>2035</v>
      </c>
    </row>
    <row r="4961" spans="2:22" x14ac:dyDescent="0.35">
      <c r="B4961">
        <v>5114</v>
      </c>
      <c r="C4961" t="s">
        <v>13204</v>
      </c>
      <c r="D4961" t="s">
        <v>19941</v>
      </c>
      <c r="E4961" t="s">
        <v>19942</v>
      </c>
      <c r="F4961" t="s">
        <v>273</v>
      </c>
      <c r="H4961" t="s">
        <v>13207</v>
      </c>
      <c r="I4961" t="s">
        <v>14047</v>
      </c>
      <c r="K4961" t="s">
        <v>1007</v>
      </c>
      <c r="L4961" t="s">
        <v>416</v>
      </c>
      <c r="M4961" t="s">
        <v>19943</v>
      </c>
      <c r="N4961" t="s">
        <v>53</v>
      </c>
      <c r="P4961" t="s">
        <v>47</v>
      </c>
      <c r="Q4961">
        <v>2001</v>
      </c>
      <c r="T4961" t="s">
        <v>36</v>
      </c>
      <c r="U4961" t="s">
        <v>37</v>
      </c>
      <c r="V4961" t="s">
        <v>19944</v>
      </c>
    </row>
    <row r="4962" spans="2:22" x14ac:dyDescent="0.35">
      <c r="B4962">
        <v>5115</v>
      </c>
      <c r="C4962" t="s">
        <v>13210</v>
      </c>
      <c r="D4962" t="s">
        <v>19945</v>
      </c>
      <c r="E4962" t="s">
        <v>19946</v>
      </c>
      <c r="F4962" t="s">
        <v>7</v>
      </c>
      <c r="H4962" t="s">
        <v>13213</v>
      </c>
      <c r="K4962" t="s">
        <v>19947</v>
      </c>
      <c r="L4962" t="s">
        <v>416</v>
      </c>
      <c r="M4962" t="s">
        <v>19948</v>
      </c>
      <c r="N4962" t="s">
        <v>53</v>
      </c>
      <c r="P4962" t="s">
        <v>54</v>
      </c>
      <c r="Q4962">
        <v>1996</v>
      </c>
      <c r="T4962" t="s">
        <v>36</v>
      </c>
      <c r="U4962" t="s">
        <v>37</v>
      </c>
      <c r="V4962" t="s">
        <v>19949</v>
      </c>
    </row>
    <row r="4963" spans="2:22" x14ac:dyDescent="0.35">
      <c r="B4963">
        <v>5116</v>
      </c>
      <c r="C4963" t="s">
        <v>13204</v>
      </c>
      <c r="D4963" t="s">
        <v>19950</v>
      </c>
      <c r="E4963" t="s">
        <v>19951</v>
      </c>
      <c r="F4963" t="s">
        <v>273</v>
      </c>
      <c r="H4963" t="s">
        <v>13207</v>
      </c>
      <c r="I4963" t="s">
        <v>14047</v>
      </c>
      <c r="K4963" t="s">
        <v>1007</v>
      </c>
      <c r="L4963" t="s">
        <v>416</v>
      </c>
      <c r="M4963" t="s">
        <v>19952</v>
      </c>
      <c r="N4963" t="s">
        <v>53</v>
      </c>
      <c r="P4963" t="s">
        <v>47</v>
      </c>
      <c r="Q4963">
        <v>2000</v>
      </c>
      <c r="T4963" t="s">
        <v>36</v>
      </c>
      <c r="U4963" t="s">
        <v>37</v>
      </c>
      <c r="V4963" t="s">
        <v>19953</v>
      </c>
    </row>
    <row r="4964" spans="2:22" x14ac:dyDescent="0.35">
      <c r="B4964">
        <v>5117</v>
      </c>
      <c r="C4964" t="s">
        <v>13409</v>
      </c>
      <c r="D4964" t="s">
        <v>19954</v>
      </c>
      <c r="E4964" t="s">
        <v>19955</v>
      </c>
      <c r="F4964" t="s">
        <v>7</v>
      </c>
      <c r="H4964" t="s">
        <v>13412</v>
      </c>
      <c r="K4964" t="s">
        <v>14903</v>
      </c>
      <c r="L4964" t="s">
        <v>1649</v>
      </c>
      <c r="M4964" t="s">
        <v>19956</v>
      </c>
      <c r="N4964" t="s">
        <v>117</v>
      </c>
      <c r="P4964" t="s">
        <v>54</v>
      </c>
      <c r="Q4964">
        <v>2002</v>
      </c>
      <c r="T4964" t="s">
        <v>36</v>
      </c>
      <c r="U4964" t="s">
        <v>37</v>
      </c>
      <c r="V4964" t="s">
        <v>19957</v>
      </c>
    </row>
    <row r="4965" spans="2:22" x14ac:dyDescent="0.35">
      <c r="B4965">
        <v>5118</v>
      </c>
      <c r="C4965" t="s">
        <v>13317</v>
      </c>
      <c r="D4965" t="s">
        <v>19958</v>
      </c>
      <c r="E4965" t="s">
        <v>19959</v>
      </c>
      <c r="F4965" t="s">
        <v>7</v>
      </c>
      <c r="H4965" t="s">
        <v>13320</v>
      </c>
      <c r="K4965" t="s">
        <v>19960</v>
      </c>
      <c r="L4965" t="s">
        <v>202</v>
      </c>
      <c r="M4965" t="s">
        <v>19961</v>
      </c>
      <c r="N4965" t="s">
        <v>53</v>
      </c>
      <c r="P4965" t="s">
        <v>47</v>
      </c>
      <c r="Q4965">
        <v>2012</v>
      </c>
      <c r="T4965" t="s">
        <v>36</v>
      </c>
      <c r="U4965" t="s">
        <v>37</v>
      </c>
      <c r="V4965" t="s">
        <v>19962</v>
      </c>
    </row>
    <row r="4966" spans="2:22" x14ac:dyDescent="0.35">
      <c r="B4966">
        <v>5119</v>
      </c>
      <c r="C4966" t="s">
        <v>13421</v>
      </c>
      <c r="D4966" t="s">
        <v>19963</v>
      </c>
      <c r="E4966" t="s">
        <v>19964</v>
      </c>
      <c r="F4966" t="s">
        <v>7</v>
      </c>
      <c r="H4966" t="s">
        <v>13424</v>
      </c>
      <c r="K4966" t="s">
        <v>682</v>
      </c>
      <c r="L4966" t="s">
        <v>416</v>
      </c>
      <c r="M4966" t="s">
        <v>19965</v>
      </c>
      <c r="N4966" t="s">
        <v>532</v>
      </c>
      <c r="P4966" t="s">
        <v>47</v>
      </c>
      <c r="Q4966">
        <v>2012</v>
      </c>
      <c r="T4966" t="s">
        <v>36</v>
      </c>
      <c r="U4966" t="s">
        <v>37</v>
      </c>
      <c r="V4966" t="s">
        <v>19966</v>
      </c>
    </row>
    <row r="4967" spans="2:22" x14ac:dyDescent="0.35">
      <c r="B4967">
        <v>5120</v>
      </c>
      <c r="C4967" t="s">
        <v>13196</v>
      </c>
      <c r="D4967" t="s">
        <v>19967</v>
      </c>
      <c r="E4967" t="s">
        <v>19968</v>
      </c>
      <c r="F4967" t="s">
        <v>273</v>
      </c>
      <c r="H4967" t="s">
        <v>13199</v>
      </c>
      <c r="K4967" t="s">
        <v>19969</v>
      </c>
      <c r="L4967" t="s">
        <v>543</v>
      </c>
      <c r="M4967" t="s">
        <v>19970</v>
      </c>
      <c r="N4967" t="s">
        <v>532</v>
      </c>
      <c r="P4967" t="s">
        <v>47</v>
      </c>
      <c r="Q4967">
        <v>2011</v>
      </c>
      <c r="T4967" t="s">
        <v>36</v>
      </c>
      <c r="U4967" t="s">
        <v>5637</v>
      </c>
      <c r="V4967" t="s">
        <v>19971</v>
      </c>
    </row>
    <row r="4968" spans="2:22" x14ac:dyDescent="0.35">
      <c r="B4968">
        <v>5121</v>
      </c>
      <c r="C4968" t="s">
        <v>15920</v>
      </c>
      <c r="D4968" t="s">
        <v>19972</v>
      </c>
      <c r="E4968" t="s">
        <v>19973</v>
      </c>
      <c r="F4968" t="s">
        <v>7</v>
      </c>
      <c r="H4968" t="s">
        <v>15922</v>
      </c>
      <c r="K4968" t="s">
        <v>1375</v>
      </c>
      <c r="L4968" t="s">
        <v>5093</v>
      </c>
      <c r="M4968" t="s">
        <v>19974</v>
      </c>
      <c r="N4968" t="s">
        <v>34</v>
      </c>
      <c r="P4968" t="s">
        <v>47</v>
      </c>
      <c r="Q4968">
        <v>1964</v>
      </c>
      <c r="T4968" t="s">
        <v>36</v>
      </c>
      <c r="U4968" t="s">
        <v>818</v>
      </c>
      <c r="V4968" t="s">
        <v>19975</v>
      </c>
    </row>
    <row r="4969" spans="2:22" x14ac:dyDescent="0.35">
      <c r="B4969">
        <v>5122</v>
      </c>
      <c r="C4969" t="s">
        <v>13176</v>
      </c>
      <c r="D4969" t="s">
        <v>19976</v>
      </c>
      <c r="E4969" t="s">
        <v>19977</v>
      </c>
      <c r="F4969" t="s">
        <v>7</v>
      </c>
      <c r="H4969" t="s">
        <v>13179</v>
      </c>
      <c r="K4969" t="s">
        <v>19978</v>
      </c>
      <c r="L4969" t="s">
        <v>44</v>
      </c>
      <c r="M4969" t="s">
        <v>1252</v>
      </c>
      <c r="N4969" t="s">
        <v>319</v>
      </c>
      <c r="P4969" t="s">
        <v>54</v>
      </c>
      <c r="Q4969">
        <v>2013</v>
      </c>
      <c r="T4969" t="s">
        <v>36</v>
      </c>
      <c r="U4969" t="s">
        <v>37</v>
      </c>
      <c r="V4969" t="s">
        <v>19979</v>
      </c>
    </row>
    <row r="4970" spans="2:22" x14ac:dyDescent="0.35">
      <c r="B4970">
        <v>5123</v>
      </c>
      <c r="C4970" t="s">
        <v>13176</v>
      </c>
      <c r="D4970" t="s">
        <v>19980</v>
      </c>
      <c r="E4970" t="s">
        <v>19981</v>
      </c>
      <c r="F4970" t="s">
        <v>7</v>
      </c>
      <c r="H4970" t="s">
        <v>13179</v>
      </c>
      <c r="K4970" t="s">
        <v>123</v>
      </c>
      <c r="L4970" t="s">
        <v>103</v>
      </c>
      <c r="M4970" t="s">
        <v>19982</v>
      </c>
      <c r="N4970" t="s">
        <v>157</v>
      </c>
      <c r="P4970" t="s">
        <v>54</v>
      </c>
      <c r="Q4970">
        <v>2002</v>
      </c>
      <c r="T4970" t="s">
        <v>36</v>
      </c>
      <c r="U4970" t="s">
        <v>37</v>
      </c>
      <c r="V4970" t="s">
        <v>19983</v>
      </c>
    </row>
    <row r="4971" spans="2:22" x14ac:dyDescent="0.35">
      <c r="B4971">
        <v>5124</v>
      </c>
      <c r="C4971" t="s">
        <v>13176</v>
      </c>
      <c r="D4971" t="s">
        <v>19984</v>
      </c>
      <c r="E4971" t="s">
        <v>19985</v>
      </c>
      <c r="F4971" t="s">
        <v>7</v>
      </c>
      <c r="H4971" t="s">
        <v>13179</v>
      </c>
      <c r="K4971" t="s">
        <v>123</v>
      </c>
      <c r="L4971" t="s">
        <v>317</v>
      </c>
      <c r="M4971" t="s">
        <v>19986</v>
      </c>
      <c r="N4971" t="s">
        <v>473</v>
      </c>
      <c r="P4971" t="s">
        <v>47</v>
      </c>
      <c r="Q4971">
        <v>2003</v>
      </c>
      <c r="T4971" t="s">
        <v>36</v>
      </c>
      <c r="U4971" t="s">
        <v>37</v>
      </c>
      <c r="V4971" t="s">
        <v>19987</v>
      </c>
    </row>
    <row r="4972" spans="2:22" x14ac:dyDescent="0.35">
      <c r="B4972">
        <v>5125</v>
      </c>
      <c r="C4972" t="s">
        <v>13176</v>
      </c>
      <c r="D4972" t="s">
        <v>19988</v>
      </c>
      <c r="E4972" t="s">
        <v>19989</v>
      </c>
      <c r="F4972" t="s">
        <v>7</v>
      </c>
      <c r="H4972" t="s">
        <v>13179</v>
      </c>
      <c r="K4972" t="s">
        <v>123</v>
      </c>
      <c r="L4972" t="s">
        <v>103</v>
      </c>
      <c r="M4972" t="s">
        <v>19990</v>
      </c>
      <c r="N4972" t="s">
        <v>63</v>
      </c>
      <c r="P4972" t="s">
        <v>47</v>
      </c>
      <c r="Q4972">
        <v>2004</v>
      </c>
      <c r="T4972" t="s">
        <v>36</v>
      </c>
      <c r="U4972" t="s">
        <v>37</v>
      </c>
      <c r="V4972" t="s">
        <v>19991</v>
      </c>
    </row>
    <row r="4973" spans="2:22" x14ac:dyDescent="0.35">
      <c r="B4973">
        <v>5126</v>
      </c>
      <c r="C4973" t="s">
        <v>13176</v>
      </c>
      <c r="D4973" t="s">
        <v>19992</v>
      </c>
      <c r="E4973" t="s">
        <v>19993</v>
      </c>
      <c r="F4973" t="s">
        <v>7</v>
      </c>
      <c r="H4973" t="s">
        <v>13179</v>
      </c>
      <c r="K4973" t="s">
        <v>265</v>
      </c>
      <c r="L4973" t="s">
        <v>44</v>
      </c>
      <c r="M4973" t="s">
        <v>19994</v>
      </c>
      <c r="N4973" t="s">
        <v>13707</v>
      </c>
      <c r="P4973" t="s">
        <v>35</v>
      </c>
      <c r="Q4973">
        <v>2007</v>
      </c>
      <c r="T4973" t="s">
        <v>36</v>
      </c>
      <c r="U4973" t="s">
        <v>365</v>
      </c>
      <c r="V4973" t="s">
        <v>19995</v>
      </c>
    </row>
    <row r="4974" spans="2:22" x14ac:dyDescent="0.35">
      <c r="B4974">
        <v>5127</v>
      </c>
      <c r="C4974" t="s">
        <v>13176</v>
      </c>
      <c r="D4974" t="s">
        <v>19996</v>
      </c>
      <c r="E4974" t="s">
        <v>19997</v>
      </c>
      <c r="F4974" t="s">
        <v>7</v>
      </c>
      <c r="H4974" t="s">
        <v>13179</v>
      </c>
      <c r="K4974" t="s">
        <v>265</v>
      </c>
      <c r="L4974" t="s">
        <v>44</v>
      </c>
      <c r="M4974" t="s">
        <v>19998</v>
      </c>
      <c r="N4974" t="s">
        <v>13707</v>
      </c>
      <c r="P4974" t="s">
        <v>35</v>
      </c>
      <c r="Q4974">
        <v>2001</v>
      </c>
      <c r="T4974" t="s">
        <v>36</v>
      </c>
      <c r="U4974" t="s">
        <v>37</v>
      </c>
      <c r="V4974" t="s">
        <v>19999</v>
      </c>
    </row>
    <row r="4975" spans="2:22" x14ac:dyDescent="0.35">
      <c r="B4975">
        <v>5128</v>
      </c>
      <c r="C4975" t="s">
        <v>13176</v>
      </c>
      <c r="D4975" t="s">
        <v>20000</v>
      </c>
      <c r="E4975" t="s">
        <v>20001</v>
      </c>
      <c r="F4975" t="s">
        <v>7</v>
      </c>
      <c r="H4975" t="s">
        <v>13179</v>
      </c>
      <c r="K4975" t="s">
        <v>19978</v>
      </c>
      <c r="L4975" t="s">
        <v>44</v>
      </c>
      <c r="M4975" t="s">
        <v>20002</v>
      </c>
      <c r="N4975" t="s">
        <v>319</v>
      </c>
      <c r="P4975" t="s">
        <v>47</v>
      </c>
      <c r="Q4975">
        <v>2017</v>
      </c>
      <c r="T4975" t="s">
        <v>36</v>
      </c>
      <c r="U4975" t="s">
        <v>37</v>
      </c>
      <c r="V4975" t="s">
        <v>20003</v>
      </c>
    </row>
    <row r="4976" spans="2:22" x14ac:dyDescent="0.35">
      <c r="B4976">
        <v>5129</v>
      </c>
      <c r="C4976" t="s">
        <v>13477</v>
      </c>
      <c r="D4976" t="s">
        <v>20004</v>
      </c>
      <c r="E4976" t="s">
        <v>20005</v>
      </c>
      <c r="F4976" t="s">
        <v>7</v>
      </c>
      <c r="H4976" t="s">
        <v>13480</v>
      </c>
      <c r="K4976" t="s">
        <v>542</v>
      </c>
      <c r="L4976" t="s">
        <v>32</v>
      </c>
      <c r="M4976" t="s">
        <v>20006</v>
      </c>
      <c r="N4976" t="s">
        <v>34</v>
      </c>
      <c r="P4976" t="s">
        <v>47</v>
      </c>
      <c r="Q4976">
        <v>2009</v>
      </c>
      <c r="T4976" t="s">
        <v>36</v>
      </c>
      <c r="U4976" t="s">
        <v>37</v>
      </c>
      <c r="V4976" t="s">
        <v>20007</v>
      </c>
    </row>
    <row r="4977" spans="1:22" x14ac:dyDescent="0.35">
      <c r="B4977">
        <v>5130</v>
      </c>
      <c r="C4977" t="s">
        <v>13176</v>
      </c>
      <c r="D4977" t="s">
        <v>20008</v>
      </c>
      <c r="E4977" t="s">
        <v>20009</v>
      </c>
      <c r="F4977" t="s">
        <v>7</v>
      </c>
      <c r="H4977" t="s">
        <v>13179</v>
      </c>
      <c r="K4977" t="s">
        <v>469</v>
      </c>
      <c r="L4977" t="s">
        <v>32</v>
      </c>
      <c r="M4977" t="s">
        <v>20010</v>
      </c>
      <c r="N4977" t="s">
        <v>34</v>
      </c>
      <c r="P4977" t="s">
        <v>54</v>
      </c>
      <c r="Q4977">
        <v>1999</v>
      </c>
      <c r="S4977">
        <v>2003</v>
      </c>
      <c r="T4977" t="s">
        <v>36</v>
      </c>
      <c r="U4977" t="s">
        <v>37</v>
      </c>
      <c r="V4977" t="s">
        <v>20011</v>
      </c>
    </row>
    <row r="4978" spans="1:22" x14ac:dyDescent="0.35">
      <c r="B4978">
        <v>5131</v>
      </c>
      <c r="C4978" t="s">
        <v>13509</v>
      </c>
      <c r="D4978" t="s">
        <v>20012</v>
      </c>
      <c r="E4978" t="s">
        <v>11835</v>
      </c>
      <c r="F4978" t="s">
        <v>7</v>
      </c>
      <c r="H4978" t="s">
        <v>13512</v>
      </c>
      <c r="K4978" t="s">
        <v>123</v>
      </c>
      <c r="L4978" t="s">
        <v>32</v>
      </c>
      <c r="M4978" t="s">
        <v>20013</v>
      </c>
      <c r="N4978" t="s">
        <v>146</v>
      </c>
      <c r="P4978" t="s">
        <v>47</v>
      </c>
      <c r="Q4978">
        <v>2006</v>
      </c>
      <c r="S4978">
        <v>2030</v>
      </c>
      <c r="T4978" t="s">
        <v>36</v>
      </c>
      <c r="U4978" t="s">
        <v>2131</v>
      </c>
      <c r="V4978" t="s">
        <v>20014</v>
      </c>
    </row>
    <row r="4979" spans="1:22" x14ac:dyDescent="0.35">
      <c r="A4979" s="7">
        <v>43800</v>
      </c>
      <c r="B4979">
        <v>5132</v>
      </c>
      <c r="C4979" t="s">
        <v>13140</v>
      </c>
      <c r="D4979" t="s">
        <v>20015</v>
      </c>
      <c r="E4979" t="s">
        <v>20016</v>
      </c>
      <c r="F4979" t="s">
        <v>7</v>
      </c>
      <c r="H4979" t="s">
        <v>13143</v>
      </c>
      <c r="K4979" t="s">
        <v>123</v>
      </c>
      <c r="L4979" t="s">
        <v>32</v>
      </c>
      <c r="M4979" t="s">
        <v>20017</v>
      </c>
      <c r="N4979" t="s">
        <v>157</v>
      </c>
      <c r="P4979" t="s">
        <v>47</v>
      </c>
      <c r="Q4979">
        <v>2000</v>
      </c>
      <c r="T4979" t="s">
        <v>36</v>
      </c>
      <c r="U4979" t="s">
        <v>37</v>
      </c>
      <c r="V4979" t="s">
        <v>20018</v>
      </c>
    </row>
    <row r="4980" spans="1:22" x14ac:dyDescent="0.35">
      <c r="A4980" s="7">
        <v>44317</v>
      </c>
      <c r="B4980">
        <v>5133</v>
      </c>
      <c r="C4980" t="s">
        <v>13210</v>
      </c>
      <c r="D4980" t="s">
        <v>20019</v>
      </c>
      <c r="E4980" t="s">
        <v>20020</v>
      </c>
      <c r="F4980" t="s">
        <v>1625</v>
      </c>
      <c r="H4980" t="s">
        <v>13213</v>
      </c>
      <c r="J4980" t="s">
        <v>20021</v>
      </c>
      <c r="K4980" t="s">
        <v>745</v>
      </c>
      <c r="L4980" t="s">
        <v>61</v>
      </c>
      <c r="M4980" t="s">
        <v>20022</v>
      </c>
      <c r="N4980" t="s">
        <v>63</v>
      </c>
      <c r="P4980" t="s">
        <v>54</v>
      </c>
      <c r="Q4980">
        <v>2011</v>
      </c>
      <c r="S4980">
        <v>2016</v>
      </c>
      <c r="T4980" t="s">
        <v>36</v>
      </c>
      <c r="U4980" t="s">
        <v>37</v>
      </c>
      <c r="V4980" t="s">
        <v>20023</v>
      </c>
    </row>
    <row r="4981" spans="1:22" x14ac:dyDescent="0.35">
      <c r="A4981" s="7">
        <v>44317</v>
      </c>
      <c r="B4981">
        <v>5134</v>
      </c>
      <c r="C4981" t="s">
        <v>13204</v>
      </c>
      <c r="D4981" t="s">
        <v>20024</v>
      </c>
      <c r="E4981" t="s">
        <v>20025</v>
      </c>
      <c r="F4981" t="s">
        <v>1625</v>
      </c>
      <c r="H4981" t="s">
        <v>13207</v>
      </c>
      <c r="J4981" t="s">
        <v>13567</v>
      </c>
      <c r="K4981" t="s">
        <v>20026</v>
      </c>
      <c r="L4981" t="s">
        <v>202</v>
      </c>
      <c r="M4981" t="s">
        <v>20027</v>
      </c>
      <c r="N4981" t="s">
        <v>53</v>
      </c>
      <c r="P4981" t="s">
        <v>47</v>
      </c>
      <c r="Q4981">
        <v>2008</v>
      </c>
      <c r="T4981" t="s">
        <v>36</v>
      </c>
      <c r="U4981" t="s">
        <v>37</v>
      </c>
      <c r="V4981" t="s">
        <v>20028</v>
      </c>
    </row>
    <row r="4982" spans="1:22" x14ac:dyDescent="0.35">
      <c r="A4982" s="7">
        <v>44317</v>
      </c>
      <c r="B4982">
        <v>5135</v>
      </c>
      <c r="C4982" t="s">
        <v>13176</v>
      </c>
      <c r="D4982" t="s">
        <v>20029</v>
      </c>
      <c r="E4982" t="s">
        <v>20030</v>
      </c>
      <c r="F4982" t="s">
        <v>7</v>
      </c>
      <c r="H4982" t="s">
        <v>13179</v>
      </c>
      <c r="K4982" t="s">
        <v>542</v>
      </c>
      <c r="L4982" t="s">
        <v>187</v>
      </c>
      <c r="M4982" t="s">
        <v>20031</v>
      </c>
      <c r="N4982" t="s">
        <v>532</v>
      </c>
      <c r="P4982" t="s">
        <v>47</v>
      </c>
      <c r="Q4982">
        <v>2016</v>
      </c>
      <c r="T4982" t="s">
        <v>36</v>
      </c>
      <c r="U4982" t="s">
        <v>2552</v>
      </c>
      <c r="V4982" t="s">
        <v>20032</v>
      </c>
    </row>
    <row r="4983" spans="1:22" x14ac:dyDescent="0.35">
      <c r="A4983" s="7">
        <v>44317</v>
      </c>
      <c r="B4983">
        <v>5136</v>
      </c>
      <c r="C4983" t="s">
        <v>499</v>
      </c>
      <c r="D4983" t="s">
        <v>20033</v>
      </c>
      <c r="E4983" t="s">
        <v>4292</v>
      </c>
      <c r="F4983" t="s">
        <v>7</v>
      </c>
      <c r="H4983" t="s">
        <v>502</v>
      </c>
      <c r="K4983" t="s">
        <v>20034</v>
      </c>
      <c r="L4983" t="s">
        <v>44</v>
      </c>
      <c r="M4983" t="s">
        <v>20035</v>
      </c>
      <c r="N4983" t="s">
        <v>2102</v>
      </c>
      <c r="P4983" t="s">
        <v>47</v>
      </c>
      <c r="Q4983">
        <v>2020</v>
      </c>
      <c r="R4983">
        <v>2020</v>
      </c>
      <c r="S4983">
        <v>2030</v>
      </c>
      <c r="T4983" t="s">
        <v>36</v>
      </c>
      <c r="U4983" t="s">
        <v>5920</v>
      </c>
      <c r="V4983" t="s">
        <v>20036</v>
      </c>
    </row>
    <row r="4984" spans="1:22" x14ac:dyDescent="0.35">
      <c r="A4984" s="7">
        <v>44317</v>
      </c>
      <c r="B4984">
        <v>5137</v>
      </c>
      <c r="C4984" t="s">
        <v>13282</v>
      </c>
      <c r="D4984" t="s">
        <v>20037</v>
      </c>
      <c r="E4984" t="s">
        <v>4292</v>
      </c>
      <c r="F4984" t="s">
        <v>7</v>
      </c>
      <c r="H4984" t="s">
        <v>13285</v>
      </c>
      <c r="K4984" t="s">
        <v>20038</v>
      </c>
      <c r="L4984" t="s">
        <v>44</v>
      </c>
      <c r="M4984" t="s">
        <v>20039</v>
      </c>
      <c r="N4984" t="s">
        <v>2102</v>
      </c>
      <c r="P4984" t="s">
        <v>47</v>
      </c>
      <c r="Q4984">
        <v>2020</v>
      </c>
      <c r="R4984">
        <v>2020</v>
      </c>
      <c r="S4984">
        <v>2030</v>
      </c>
      <c r="T4984" t="s">
        <v>36</v>
      </c>
      <c r="U4984" t="s">
        <v>5920</v>
      </c>
      <c r="V4984" t="s">
        <v>20040</v>
      </c>
    </row>
    <row r="4985" spans="1:22" x14ac:dyDescent="0.35">
      <c r="A4985" s="7">
        <v>44317</v>
      </c>
      <c r="B4985">
        <v>5138</v>
      </c>
      <c r="C4985" t="s">
        <v>14023</v>
      </c>
      <c r="D4985" t="s">
        <v>20041</v>
      </c>
      <c r="E4985" t="s">
        <v>4292</v>
      </c>
      <c r="F4985" t="s">
        <v>7</v>
      </c>
      <c r="H4985" t="s">
        <v>14026</v>
      </c>
      <c r="K4985" t="s">
        <v>17810</v>
      </c>
      <c r="L4985" t="s">
        <v>44</v>
      </c>
      <c r="M4985" t="s">
        <v>20042</v>
      </c>
      <c r="N4985" t="s">
        <v>2102</v>
      </c>
      <c r="P4985" t="s">
        <v>47</v>
      </c>
      <c r="Q4985">
        <v>2020</v>
      </c>
      <c r="R4985">
        <v>2020</v>
      </c>
      <c r="S4985">
        <v>2030</v>
      </c>
      <c r="T4985" t="s">
        <v>36</v>
      </c>
      <c r="U4985" t="s">
        <v>5920</v>
      </c>
      <c r="V4985" t="s">
        <v>20043</v>
      </c>
    </row>
    <row r="4986" spans="1:22" x14ac:dyDescent="0.35">
      <c r="A4986" s="7">
        <v>44317</v>
      </c>
      <c r="B4986">
        <v>5139</v>
      </c>
      <c r="C4986" t="s">
        <v>13822</v>
      </c>
      <c r="D4986" t="s">
        <v>20044</v>
      </c>
      <c r="E4986" t="s">
        <v>4292</v>
      </c>
      <c r="F4986" t="s">
        <v>7</v>
      </c>
      <c r="H4986" t="s">
        <v>13825</v>
      </c>
      <c r="K4986" t="s">
        <v>17810</v>
      </c>
      <c r="L4986" t="s">
        <v>44</v>
      </c>
      <c r="M4986" t="s">
        <v>20045</v>
      </c>
      <c r="N4986" t="s">
        <v>2102</v>
      </c>
      <c r="P4986" t="s">
        <v>47</v>
      </c>
      <c r="Q4986">
        <v>2020</v>
      </c>
      <c r="R4986">
        <v>2020</v>
      </c>
      <c r="S4986">
        <v>2030</v>
      </c>
      <c r="T4986" t="s">
        <v>36</v>
      </c>
      <c r="U4986" t="s">
        <v>5920</v>
      </c>
      <c r="V4986" t="s">
        <v>20046</v>
      </c>
    </row>
    <row r="4987" spans="1:22" x14ac:dyDescent="0.35">
      <c r="A4987" s="7">
        <v>44317</v>
      </c>
      <c r="B4987">
        <v>5140</v>
      </c>
      <c r="C4987" t="s">
        <v>14443</v>
      </c>
      <c r="D4987" t="s">
        <v>20047</v>
      </c>
      <c r="E4987" t="s">
        <v>4292</v>
      </c>
      <c r="F4987" t="s">
        <v>7</v>
      </c>
      <c r="H4987" t="s">
        <v>14446</v>
      </c>
      <c r="K4987" t="s">
        <v>20038</v>
      </c>
      <c r="L4987" t="s">
        <v>44</v>
      </c>
      <c r="M4987" t="s">
        <v>20048</v>
      </c>
      <c r="N4987" t="s">
        <v>2102</v>
      </c>
      <c r="P4987" t="s">
        <v>47</v>
      </c>
      <c r="Q4987">
        <v>2020</v>
      </c>
      <c r="R4987">
        <v>2020</v>
      </c>
      <c r="S4987">
        <v>2030</v>
      </c>
      <c r="T4987" t="s">
        <v>36</v>
      </c>
      <c r="U4987" t="s">
        <v>5920</v>
      </c>
      <c r="V4987" t="s">
        <v>20049</v>
      </c>
    </row>
    <row r="4988" spans="1:22" x14ac:dyDescent="0.35">
      <c r="A4988" s="7">
        <v>44317</v>
      </c>
      <c r="B4988">
        <v>5141</v>
      </c>
      <c r="C4988" t="s">
        <v>17975</v>
      </c>
      <c r="D4988" t="s">
        <v>20050</v>
      </c>
      <c r="E4988" t="s">
        <v>4292</v>
      </c>
      <c r="F4988" t="s">
        <v>7</v>
      </c>
      <c r="H4988" t="s">
        <v>17977</v>
      </c>
      <c r="K4988" t="s">
        <v>20038</v>
      </c>
      <c r="L4988" t="s">
        <v>44</v>
      </c>
      <c r="M4988" t="s">
        <v>20051</v>
      </c>
      <c r="N4988" t="s">
        <v>2102</v>
      </c>
      <c r="P4988" t="s">
        <v>47</v>
      </c>
      <c r="Q4988">
        <v>2020</v>
      </c>
      <c r="R4988">
        <v>2020</v>
      </c>
      <c r="S4988">
        <v>2050</v>
      </c>
      <c r="T4988" t="s">
        <v>36</v>
      </c>
      <c r="U4988" t="s">
        <v>5920</v>
      </c>
      <c r="V4988" t="s">
        <v>20052</v>
      </c>
    </row>
    <row r="4989" spans="1:22" x14ac:dyDescent="0.35">
      <c r="A4989" s="7">
        <v>44317</v>
      </c>
      <c r="B4989">
        <v>5142</v>
      </c>
      <c r="C4989" t="s">
        <v>13520</v>
      </c>
      <c r="D4989" t="s">
        <v>20053</v>
      </c>
      <c r="E4989" t="s">
        <v>4292</v>
      </c>
      <c r="F4989" t="s">
        <v>7</v>
      </c>
      <c r="H4989" t="s">
        <v>13523</v>
      </c>
      <c r="K4989" t="s">
        <v>20054</v>
      </c>
      <c r="L4989" t="s">
        <v>44</v>
      </c>
      <c r="M4989" t="s">
        <v>20055</v>
      </c>
      <c r="N4989" t="s">
        <v>2102</v>
      </c>
      <c r="P4989" t="s">
        <v>47</v>
      </c>
      <c r="Q4989">
        <v>2020</v>
      </c>
      <c r="R4989">
        <v>2021</v>
      </c>
      <c r="S4989">
        <v>2030</v>
      </c>
      <c r="T4989" t="s">
        <v>36</v>
      </c>
      <c r="U4989" t="s">
        <v>5920</v>
      </c>
      <c r="V4989" t="s">
        <v>20056</v>
      </c>
    </row>
    <row r="4990" spans="1:22" x14ac:dyDescent="0.35">
      <c r="A4990" s="7">
        <v>44317</v>
      </c>
      <c r="B4990">
        <v>5143</v>
      </c>
      <c r="C4990" t="s">
        <v>13453</v>
      </c>
      <c r="D4990" s="1" t="s">
        <v>20057</v>
      </c>
      <c r="E4990" t="s">
        <v>4292</v>
      </c>
      <c r="F4990" t="s">
        <v>7</v>
      </c>
      <c r="H4990" t="s">
        <v>13456</v>
      </c>
      <c r="K4990" t="s">
        <v>17810</v>
      </c>
      <c r="L4990" t="s">
        <v>44</v>
      </c>
      <c r="M4990" t="s">
        <v>20058</v>
      </c>
      <c r="N4990" t="s">
        <v>2102</v>
      </c>
      <c r="P4990" t="s">
        <v>47</v>
      </c>
      <c r="Q4990">
        <v>2020</v>
      </c>
      <c r="R4990">
        <v>2020</v>
      </c>
      <c r="S4990">
        <v>2030</v>
      </c>
      <c r="T4990" t="s">
        <v>36</v>
      </c>
      <c r="U4990" t="s">
        <v>5920</v>
      </c>
      <c r="V4990" t="s">
        <v>20059</v>
      </c>
    </row>
    <row r="4991" spans="1:22" x14ac:dyDescent="0.35">
      <c r="A4991" s="7">
        <v>44317</v>
      </c>
      <c r="B4991">
        <v>5144</v>
      </c>
      <c r="C4991" t="s">
        <v>13554</v>
      </c>
      <c r="D4991" t="s">
        <v>20060</v>
      </c>
      <c r="E4991" t="s">
        <v>4292</v>
      </c>
      <c r="F4991" t="s">
        <v>7</v>
      </c>
      <c r="H4991" t="s">
        <v>13557</v>
      </c>
      <c r="K4991" t="s">
        <v>20038</v>
      </c>
      <c r="L4991" t="s">
        <v>44</v>
      </c>
      <c r="M4991" t="s">
        <v>20061</v>
      </c>
      <c r="N4991" t="s">
        <v>2102</v>
      </c>
      <c r="P4991" t="s">
        <v>47</v>
      </c>
      <c r="Q4991">
        <v>2020</v>
      </c>
      <c r="R4991">
        <v>2020</v>
      </c>
      <c r="S4991">
        <v>2030</v>
      </c>
      <c r="T4991" t="s">
        <v>36</v>
      </c>
      <c r="U4991" t="s">
        <v>5920</v>
      </c>
      <c r="V4991" t="s">
        <v>20062</v>
      </c>
    </row>
    <row r="4992" spans="1:22" x14ac:dyDescent="0.35">
      <c r="A4992" s="7">
        <v>44317</v>
      </c>
      <c r="B4992">
        <v>5145</v>
      </c>
      <c r="C4992" t="s">
        <v>14008</v>
      </c>
      <c r="D4992" t="s">
        <v>20063</v>
      </c>
      <c r="E4992" t="s">
        <v>4292</v>
      </c>
      <c r="F4992" t="s">
        <v>7</v>
      </c>
      <c r="H4992" t="s">
        <v>14011</v>
      </c>
      <c r="K4992" t="s">
        <v>20038</v>
      </c>
      <c r="L4992" t="s">
        <v>44</v>
      </c>
      <c r="M4992" t="s">
        <v>20064</v>
      </c>
      <c r="N4992" t="s">
        <v>2102</v>
      </c>
      <c r="P4992" t="s">
        <v>47</v>
      </c>
      <c r="Q4992">
        <v>2020</v>
      </c>
      <c r="R4992">
        <v>2020</v>
      </c>
      <c r="S4992">
        <v>2030</v>
      </c>
      <c r="T4992" t="s">
        <v>36</v>
      </c>
      <c r="U4992" t="s">
        <v>5920</v>
      </c>
      <c r="V4992" t="s">
        <v>20065</v>
      </c>
    </row>
    <row r="4993" spans="1:22" x14ac:dyDescent="0.35">
      <c r="A4993" s="7">
        <v>44317</v>
      </c>
      <c r="B4993">
        <v>5146</v>
      </c>
      <c r="C4993" t="s">
        <v>13380</v>
      </c>
      <c r="D4993" t="s">
        <v>20066</v>
      </c>
      <c r="E4993" t="s">
        <v>4292</v>
      </c>
      <c r="F4993" t="s">
        <v>7</v>
      </c>
      <c r="H4993" t="s">
        <v>13383</v>
      </c>
      <c r="K4993" t="s">
        <v>17810</v>
      </c>
      <c r="L4993" t="s">
        <v>44</v>
      </c>
      <c r="M4993" t="s">
        <v>20067</v>
      </c>
      <c r="N4993" t="s">
        <v>2102</v>
      </c>
      <c r="P4993" t="s">
        <v>47</v>
      </c>
      <c r="Q4993">
        <v>2020</v>
      </c>
      <c r="R4993">
        <v>2020</v>
      </c>
      <c r="S4993">
        <v>2030</v>
      </c>
      <c r="T4993" t="s">
        <v>36</v>
      </c>
      <c r="U4993" t="s">
        <v>5920</v>
      </c>
      <c r="V4993" t="s">
        <v>20068</v>
      </c>
    </row>
    <row r="4994" spans="1:22" x14ac:dyDescent="0.35">
      <c r="A4994" s="7">
        <v>44317</v>
      </c>
      <c r="B4994">
        <v>5147</v>
      </c>
      <c r="C4994" t="s">
        <v>14284</v>
      </c>
      <c r="D4994" t="s">
        <v>20069</v>
      </c>
      <c r="E4994" t="s">
        <v>4292</v>
      </c>
      <c r="F4994" t="s">
        <v>7</v>
      </c>
      <c r="H4994" t="s">
        <v>14287</v>
      </c>
      <c r="K4994" t="s">
        <v>17810</v>
      </c>
      <c r="L4994" t="s">
        <v>44</v>
      </c>
      <c r="M4994" t="s">
        <v>20070</v>
      </c>
      <c r="N4994" t="s">
        <v>2102</v>
      </c>
      <c r="P4994" t="s">
        <v>47</v>
      </c>
      <c r="Q4994">
        <v>2020</v>
      </c>
      <c r="R4994">
        <v>2020</v>
      </c>
      <c r="S4994">
        <v>2030</v>
      </c>
      <c r="T4994" t="s">
        <v>36</v>
      </c>
      <c r="U4994" t="s">
        <v>5920</v>
      </c>
      <c r="V4994" t="s">
        <v>20071</v>
      </c>
    </row>
    <row r="4995" spans="1:22" x14ac:dyDescent="0.35">
      <c r="A4995" s="7">
        <v>44317</v>
      </c>
      <c r="B4995">
        <v>5148</v>
      </c>
      <c r="C4995" t="s">
        <v>702</v>
      </c>
      <c r="D4995" t="s">
        <v>20072</v>
      </c>
      <c r="E4995" t="s">
        <v>4292</v>
      </c>
      <c r="F4995" t="s">
        <v>7</v>
      </c>
      <c r="H4995" t="s">
        <v>705</v>
      </c>
      <c r="K4995" t="s">
        <v>17810</v>
      </c>
      <c r="L4995" t="s">
        <v>44</v>
      </c>
      <c r="M4995" t="s">
        <v>20073</v>
      </c>
      <c r="N4995" t="s">
        <v>2102</v>
      </c>
      <c r="P4995" t="s">
        <v>35</v>
      </c>
      <c r="Q4995">
        <v>2020</v>
      </c>
      <c r="R4995">
        <v>2020</v>
      </c>
      <c r="S4995">
        <v>2030</v>
      </c>
      <c r="T4995" t="s">
        <v>36</v>
      </c>
      <c r="U4995" t="s">
        <v>5920</v>
      </c>
      <c r="V4995" t="s">
        <v>20074</v>
      </c>
    </row>
    <row r="4996" spans="1:22" x14ac:dyDescent="0.35">
      <c r="A4996" s="7">
        <v>44317</v>
      </c>
      <c r="B4996">
        <v>5149</v>
      </c>
      <c r="C4996" t="s">
        <v>13295</v>
      </c>
      <c r="D4996" t="s">
        <v>20075</v>
      </c>
      <c r="E4996" t="s">
        <v>4292</v>
      </c>
      <c r="F4996" t="s">
        <v>7</v>
      </c>
      <c r="H4996" t="s">
        <v>13298</v>
      </c>
      <c r="K4996" t="s">
        <v>17810</v>
      </c>
      <c r="L4996" t="s">
        <v>44</v>
      </c>
      <c r="M4996" t="s">
        <v>20076</v>
      </c>
      <c r="N4996" t="s">
        <v>2102</v>
      </c>
      <c r="P4996" t="s">
        <v>47</v>
      </c>
      <c r="Q4996">
        <v>2021</v>
      </c>
      <c r="R4996">
        <v>2021</v>
      </c>
      <c r="S4996">
        <v>2030</v>
      </c>
      <c r="T4996" t="s">
        <v>36</v>
      </c>
      <c r="U4996" t="s">
        <v>37</v>
      </c>
      <c r="V4996" t="s">
        <v>20077</v>
      </c>
    </row>
    <row r="4997" spans="1:22" x14ac:dyDescent="0.35">
      <c r="A4997" s="7">
        <v>44317</v>
      </c>
      <c r="B4997">
        <v>5150</v>
      </c>
      <c r="C4997" t="s">
        <v>15578</v>
      </c>
      <c r="D4997" t="s">
        <v>20078</v>
      </c>
      <c r="E4997" t="s">
        <v>4292</v>
      </c>
      <c r="F4997" t="s">
        <v>7</v>
      </c>
      <c r="H4997" t="s">
        <v>15581</v>
      </c>
      <c r="K4997" t="s">
        <v>17810</v>
      </c>
      <c r="L4997" t="s">
        <v>44</v>
      </c>
      <c r="M4997" t="s">
        <v>20079</v>
      </c>
      <c r="N4997" t="s">
        <v>2102</v>
      </c>
      <c r="P4997" t="s">
        <v>47</v>
      </c>
      <c r="Q4997">
        <v>2020</v>
      </c>
      <c r="R4997">
        <v>2020</v>
      </c>
      <c r="S4997">
        <v>2030</v>
      </c>
      <c r="T4997" t="s">
        <v>36</v>
      </c>
      <c r="U4997" t="s">
        <v>37</v>
      </c>
      <c r="V4997" t="s">
        <v>20080</v>
      </c>
    </row>
    <row r="4998" spans="1:22" x14ac:dyDescent="0.35">
      <c r="A4998" s="7">
        <v>44317</v>
      </c>
      <c r="B4998">
        <v>5151</v>
      </c>
      <c r="C4998" t="s">
        <v>15940</v>
      </c>
      <c r="D4998" t="s">
        <v>20081</v>
      </c>
      <c r="E4998" t="s">
        <v>4292</v>
      </c>
      <c r="F4998" t="s">
        <v>7</v>
      </c>
      <c r="H4998" t="s">
        <v>15942</v>
      </c>
      <c r="K4998" t="s">
        <v>17810</v>
      </c>
      <c r="L4998" t="s">
        <v>919</v>
      </c>
      <c r="M4998" t="s">
        <v>20082</v>
      </c>
      <c r="N4998" t="s">
        <v>14552</v>
      </c>
      <c r="P4998" t="s">
        <v>47</v>
      </c>
      <c r="Q4998">
        <v>2021</v>
      </c>
      <c r="S4998">
        <v>2030</v>
      </c>
      <c r="T4998" t="s">
        <v>36</v>
      </c>
      <c r="U4998" t="s">
        <v>5920</v>
      </c>
      <c r="V4998" t="s">
        <v>20083</v>
      </c>
    </row>
    <row r="4999" spans="1:22" x14ac:dyDescent="0.35">
      <c r="A4999" s="7">
        <v>44317</v>
      </c>
      <c r="B4999">
        <v>5152</v>
      </c>
      <c r="C4999" t="s">
        <v>13509</v>
      </c>
      <c r="D4999" t="s">
        <v>20084</v>
      </c>
      <c r="E4999" t="s">
        <v>4292</v>
      </c>
      <c r="F4999" t="s">
        <v>7</v>
      </c>
      <c r="H4999" t="s">
        <v>13512</v>
      </c>
      <c r="K4999" t="s">
        <v>17810</v>
      </c>
      <c r="L4999" t="s">
        <v>44</v>
      </c>
      <c r="M4999" t="s">
        <v>20085</v>
      </c>
      <c r="N4999" t="s">
        <v>2102</v>
      </c>
      <c r="P4999" t="s">
        <v>47</v>
      </c>
      <c r="Q4999">
        <v>2021</v>
      </c>
      <c r="S4999">
        <v>2030</v>
      </c>
      <c r="T4999" t="s">
        <v>36</v>
      </c>
      <c r="U4999" t="s">
        <v>5920</v>
      </c>
      <c r="V4999" t="s">
        <v>20086</v>
      </c>
    </row>
    <row r="5000" spans="1:22" x14ac:dyDescent="0.35">
      <c r="A5000" s="7">
        <v>44317</v>
      </c>
      <c r="B5000">
        <v>5153</v>
      </c>
      <c r="C5000" t="s">
        <v>15244</v>
      </c>
      <c r="D5000" t="s">
        <v>20087</v>
      </c>
      <c r="E5000" t="s">
        <v>4292</v>
      </c>
      <c r="F5000" t="s">
        <v>7</v>
      </c>
      <c r="H5000" t="s">
        <v>15247</v>
      </c>
      <c r="K5000" t="s">
        <v>17810</v>
      </c>
      <c r="L5000" t="s">
        <v>44</v>
      </c>
      <c r="M5000" t="s">
        <v>20088</v>
      </c>
      <c r="N5000" t="s">
        <v>2102</v>
      </c>
      <c r="P5000" t="s">
        <v>47</v>
      </c>
      <c r="Q5000">
        <v>2020</v>
      </c>
      <c r="R5000">
        <v>2020</v>
      </c>
      <c r="S5000">
        <v>2030</v>
      </c>
      <c r="T5000" t="s">
        <v>36</v>
      </c>
      <c r="U5000" t="s">
        <v>5920</v>
      </c>
      <c r="V5000" t="s">
        <v>20089</v>
      </c>
    </row>
    <row r="5001" spans="1:22" x14ac:dyDescent="0.35">
      <c r="A5001" s="7">
        <v>44317</v>
      </c>
      <c r="B5001">
        <v>5154</v>
      </c>
      <c r="C5001" t="s">
        <v>13426</v>
      </c>
      <c r="D5001" t="s">
        <v>20090</v>
      </c>
      <c r="E5001" t="s">
        <v>4292</v>
      </c>
      <c r="F5001" t="s">
        <v>7</v>
      </c>
      <c r="H5001" t="s">
        <v>13429</v>
      </c>
      <c r="K5001" t="s">
        <v>17810</v>
      </c>
      <c r="L5001" t="s">
        <v>44</v>
      </c>
      <c r="M5001" t="s">
        <v>20091</v>
      </c>
      <c r="N5001" t="s">
        <v>2102</v>
      </c>
      <c r="P5001" t="s">
        <v>47</v>
      </c>
      <c r="Q5001">
        <v>2020</v>
      </c>
      <c r="R5001">
        <v>2020</v>
      </c>
      <c r="S5001">
        <v>2030</v>
      </c>
      <c r="T5001" t="s">
        <v>36</v>
      </c>
      <c r="U5001" t="s">
        <v>5920</v>
      </c>
      <c r="V5001" t="s">
        <v>20092</v>
      </c>
    </row>
    <row r="5002" spans="1:22" x14ac:dyDescent="0.35">
      <c r="A5002" s="7">
        <v>44317</v>
      </c>
      <c r="B5002">
        <v>5155</v>
      </c>
      <c r="C5002" t="s">
        <v>14263</v>
      </c>
      <c r="D5002" t="s">
        <v>20093</v>
      </c>
      <c r="E5002" t="s">
        <v>4292</v>
      </c>
      <c r="F5002" t="s">
        <v>7</v>
      </c>
      <c r="H5002" t="s">
        <v>14266</v>
      </c>
      <c r="K5002" t="s">
        <v>17810</v>
      </c>
      <c r="L5002" t="s">
        <v>44</v>
      </c>
      <c r="M5002" t="s">
        <v>20094</v>
      </c>
      <c r="N5002" t="s">
        <v>2102</v>
      </c>
      <c r="P5002" t="s">
        <v>35</v>
      </c>
      <c r="Q5002">
        <v>2020</v>
      </c>
      <c r="R5002">
        <v>2020</v>
      </c>
      <c r="S5002">
        <v>2030</v>
      </c>
      <c r="T5002" t="s">
        <v>36</v>
      </c>
      <c r="U5002" t="s">
        <v>5920</v>
      </c>
      <c r="V5002" t="s">
        <v>20095</v>
      </c>
    </row>
    <row r="5003" spans="1:22" x14ac:dyDescent="0.35">
      <c r="A5003" s="7">
        <v>44317</v>
      </c>
      <c r="B5003">
        <v>5156</v>
      </c>
      <c r="C5003" t="s">
        <v>15930</v>
      </c>
      <c r="D5003" t="s">
        <v>20096</v>
      </c>
      <c r="E5003" t="s">
        <v>4292</v>
      </c>
      <c r="F5003" t="s">
        <v>7</v>
      </c>
      <c r="H5003" t="s">
        <v>15932</v>
      </c>
      <c r="K5003" t="s">
        <v>17810</v>
      </c>
      <c r="L5003" t="s">
        <v>44</v>
      </c>
      <c r="M5003" t="s">
        <v>20097</v>
      </c>
      <c r="N5003" t="s">
        <v>2102</v>
      </c>
      <c r="P5003" t="s">
        <v>47</v>
      </c>
      <c r="Q5003">
        <v>2020</v>
      </c>
      <c r="R5003">
        <v>2016</v>
      </c>
      <c r="S5003">
        <v>2030</v>
      </c>
      <c r="T5003" t="s">
        <v>36</v>
      </c>
      <c r="U5003" t="s">
        <v>5920</v>
      </c>
      <c r="V5003" t="s">
        <v>20098</v>
      </c>
    </row>
    <row r="5004" spans="1:22" x14ac:dyDescent="0.35">
      <c r="A5004" s="7">
        <v>44317</v>
      </c>
      <c r="B5004">
        <v>5157</v>
      </c>
      <c r="C5004" t="s">
        <v>13196</v>
      </c>
      <c r="D5004" t="s">
        <v>20099</v>
      </c>
      <c r="E5004" t="s">
        <v>4292</v>
      </c>
      <c r="F5004" t="s">
        <v>7</v>
      </c>
      <c r="H5004" t="s">
        <v>13199</v>
      </c>
      <c r="K5004" t="s">
        <v>20038</v>
      </c>
      <c r="L5004" t="s">
        <v>44</v>
      </c>
      <c r="M5004" t="s">
        <v>20100</v>
      </c>
      <c r="N5004" t="s">
        <v>2102</v>
      </c>
      <c r="P5004" t="s">
        <v>47</v>
      </c>
      <c r="Q5004">
        <v>2020</v>
      </c>
      <c r="R5004">
        <v>2020</v>
      </c>
      <c r="S5004">
        <v>2030</v>
      </c>
      <c r="T5004" t="s">
        <v>36</v>
      </c>
      <c r="U5004" t="s">
        <v>5920</v>
      </c>
      <c r="V5004" t="s">
        <v>20101</v>
      </c>
    </row>
    <row r="5005" spans="1:22" x14ac:dyDescent="0.35">
      <c r="A5005" s="7">
        <v>44317</v>
      </c>
      <c r="B5005">
        <v>5158</v>
      </c>
      <c r="C5005" t="s">
        <v>15771</v>
      </c>
      <c r="D5005" t="s">
        <v>20102</v>
      </c>
      <c r="E5005" t="s">
        <v>4292</v>
      </c>
      <c r="F5005" t="s">
        <v>7</v>
      </c>
      <c r="H5005" t="s">
        <v>15773</v>
      </c>
      <c r="K5005" t="s">
        <v>20038</v>
      </c>
      <c r="L5005" t="s">
        <v>44</v>
      </c>
      <c r="M5005" t="s">
        <v>20103</v>
      </c>
      <c r="N5005" t="s">
        <v>2102</v>
      </c>
      <c r="P5005" t="s">
        <v>47</v>
      </c>
      <c r="Q5005">
        <v>2021</v>
      </c>
      <c r="R5005">
        <v>2021</v>
      </c>
      <c r="S5005">
        <v>2030</v>
      </c>
      <c r="T5005" t="s">
        <v>36</v>
      </c>
      <c r="U5005" t="s">
        <v>5920</v>
      </c>
      <c r="V5005" t="s">
        <v>20104</v>
      </c>
    </row>
    <row r="5006" spans="1:22" x14ac:dyDescent="0.35">
      <c r="A5006" s="7">
        <v>44317</v>
      </c>
      <c r="B5006">
        <v>5159</v>
      </c>
      <c r="C5006" t="s">
        <v>13163</v>
      </c>
      <c r="D5006" t="s">
        <v>20105</v>
      </c>
      <c r="E5006" t="s">
        <v>4292</v>
      </c>
      <c r="F5006" t="s">
        <v>7</v>
      </c>
      <c r="H5006" t="s">
        <v>13166</v>
      </c>
      <c r="K5006" t="s">
        <v>17810</v>
      </c>
      <c r="L5006" t="s">
        <v>44</v>
      </c>
      <c r="M5006" t="s">
        <v>20106</v>
      </c>
      <c r="N5006" t="s">
        <v>2102</v>
      </c>
      <c r="P5006" t="s">
        <v>35</v>
      </c>
      <c r="Q5006">
        <v>2020</v>
      </c>
      <c r="R5006">
        <v>2020</v>
      </c>
      <c r="S5006">
        <v>2030</v>
      </c>
      <c r="T5006" t="s">
        <v>36</v>
      </c>
      <c r="U5006" t="s">
        <v>5920</v>
      </c>
      <c r="V5006" t="s">
        <v>20107</v>
      </c>
    </row>
    <row r="5007" spans="1:22" x14ac:dyDescent="0.35">
      <c r="A5007" s="7">
        <v>44317</v>
      </c>
      <c r="B5007">
        <v>5160</v>
      </c>
      <c r="C5007" t="s">
        <v>14988</v>
      </c>
      <c r="D5007" t="s">
        <v>20108</v>
      </c>
      <c r="E5007" t="s">
        <v>4292</v>
      </c>
      <c r="F5007" t="s">
        <v>7</v>
      </c>
      <c r="H5007" t="s">
        <v>14991</v>
      </c>
      <c r="K5007" t="s">
        <v>20038</v>
      </c>
      <c r="L5007" t="s">
        <v>44</v>
      </c>
      <c r="M5007" t="s">
        <v>20109</v>
      </c>
      <c r="N5007" t="s">
        <v>2102</v>
      </c>
      <c r="P5007" t="s">
        <v>47</v>
      </c>
      <c r="Q5007">
        <v>2020</v>
      </c>
      <c r="R5007">
        <v>2020</v>
      </c>
      <c r="S5007">
        <v>2030</v>
      </c>
      <c r="T5007" t="s">
        <v>36</v>
      </c>
      <c r="U5007" t="s">
        <v>5920</v>
      </c>
      <c r="V5007" t="s">
        <v>20110</v>
      </c>
    </row>
    <row r="5008" spans="1:22" x14ac:dyDescent="0.35">
      <c r="A5008" s="7">
        <v>44317</v>
      </c>
      <c r="B5008">
        <v>5161</v>
      </c>
      <c r="C5008" t="s">
        <v>13831</v>
      </c>
      <c r="D5008" t="s">
        <v>20111</v>
      </c>
      <c r="E5008" t="s">
        <v>4292</v>
      </c>
      <c r="F5008" t="s">
        <v>7</v>
      </c>
      <c r="H5008" t="s">
        <v>13833</v>
      </c>
      <c r="K5008" t="s">
        <v>20038</v>
      </c>
      <c r="L5008" t="s">
        <v>44</v>
      </c>
      <c r="M5008" t="s">
        <v>20112</v>
      </c>
      <c r="N5008" t="s">
        <v>2102</v>
      </c>
      <c r="P5008" t="s">
        <v>47</v>
      </c>
      <c r="Q5008">
        <v>2020</v>
      </c>
      <c r="R5008">
        <v>2021</v>
      </c>
      <c r="S5008">
        <v>2030</v>
      </c>
      <c r="T5008" t="s">
        <v>36</v>
      </c>
      <c r="U5008" t="s">
        <v>5920</v>
      </c>
      <c r="V5008" t="s">
        <v>20113</v>
      </c>
    </row>
    <row r="5009" spans="1:22" x14ac:dyDescent="0.35">
      <c r="A5009" s="7">
        <v>44317</v>
      </c>
      <c r="B5009">
        <v>5162</v>
      </c>
      <c r="C5009" t="s">
        <v>13184</v>
      </c>
      <c r="D5009" t="s">
        <v>20114</v>
      </c>
      <c r="E5009" t="s">
        <v>4292</v>
      </c>
      <c r="F5009" t="s">
        <v>7</v>
      </c>
      <c r="H5009" t="s">
        <v>13187</v>
      </c>
      <c r="K5009" t="s">
        <v>20038</v>
      </c>
      <c r="L5009" t="s">
        <v>44</v>
      </c>
      <c r="M5009" t="s">
        <v>20115</v>
      </c>
      <c r="N5009" t="s">
        <v>2102</v>
      </c>
      <c r="P5009" t="s">
        <v>35</v>
      </c>
      <c r="Q5009">
        <v>2020</v>
      </c>
      <c r="R5009">
        <v>2021</v>
      </c>
      <c r="S5009">
        <v>2030</v>
      </c>
      <c r="T5009" t="s">
        <v>36</v>
      </c>
      <c r="U5009" t="s">
        <v>5920</v>
      </c>
      <c r="V5009" t="s">
        <v>20116</v>
      </c>
    </row>
    <row r="5010" spans="1:22" x14ac:dyDescent="0.35">
      <c r="A5010" s="7">
        <v>44317</v>
      </c>
      <c r="B5010">
        <v>5163</v>
      </c>
      <c r="C5010" t="s">
        <v>16727</v>
      </c>
      <c r="D5010" t="s">
        <v>20117</v>
      </c>
      <c r="E5010" t="s">
        <v>4292</v>
      </c>
      <c r="F5010" t="s">
        <v>7</v>
      </c>
      <c r="H5010" t="s">
        <v>16730</v>
      </c>
      <c r="K5010" t="s">
        <v>19660</v>
      </c>
      <c r="L5010" t="s">
        <v>44</v>
      </c>
      <c r="M5010" t="s">
        <v>20118</v>
      </c>
      <c r="N5010" t="s">
        <v>2102</v>
      </c>
      <c r="P5010" t="s">
        <v>47</v>
      </c>
      <c r="Q5010">
        <v>2018</v>
      </c>
      <c r="R5010">
        <v>2018</v>
      </c>
      <c r="S5010">
        <v>2030</v>
      </c>
      <c r="T5010" t="s">
        <v>36</v>
      </c>
      <c r="U5010" t="s">
        <v>5920</v>
      </c>
      <c r="V5010" t="s">
        <v>20119</v>
      </c>
    </row>
    <row r="5011" spans="1:22" x14ac:dyDescent="0.35">
      <c r="A5011" s="7">
        <v>44317</v>
      </c>
      <c r="B5011">
        <v>5164</v>
      </c>
      <c r="C5011" t="s">
        <v>13515</v>
      </c>
      <c r="D5011" t="s">
        <v>20120</v>
      </c>
      <c r="E5011" t="s">
        <v>4292</v>
      </c>
      <c r="F5011" t="s">
        <v>7</v>
      </c>
      <c r="H5011" t="s">
        <v>13518</v>
      </c>
      <c r="K5011" t="s">
        <v>17810</v>
      </c>
      <c r="L5011" t="s">
        <v>44</v>
      </c>
      <c r="M5011" t="s">
        <v>20121</v>
      </c>
      <c r="N5011" t="s">
        <v>2102</v>
      </c>
      <c r="P5011" t="s">
        <v>47</v>
      </c>
      <c r="Q5011">
        <v>2019</v>
      </c>
      <c r="R5011">
        <v>2020</v>
      </c>
      <c r="S5011">
        <v>2025</v>
      </c>
      <c r="T5011" t="s">
        <v>36</v>
      </c>
      <c r="U5011" t="s">
        <v>5920</v>
      </c>
      <c r="V5011" t="s">
        <v>20122</v>
      </c>
    </row>
    <row r="5012" spans="1:22" x14ac:dyDescent="0.35">
      <c r="A5012" s="7">
        <v>44317</v>
      </c>
      <c r="B5012">
        <v>5165</v>
      </c>
      <c r="C5012" t="s">
        <v>16284</v>
      </c>
      <c r="D5012" t="s">
        <v>20123</v>
      </c>
      <c r="E5012" t="s">
        <v>4292</v>
      </c>
      <c r="F5012" t="s">
        <v>7</v>
      </c>
      <c r="H5012" t="s">
        <v>16286</v>
      </c>
      <c r="K5012" t="s">
        <v>17810</v>
      </c>
      <c r="L5012" t="s">
        <v>44</v>
      </c>
      <c r="M5012" t="s">
        <v>20124</v>
      </c>
      <c r="N5012" t="s">
        <v>2102</v>
      </c>
      <c r="P5012" t="s">
        <v>47</v>
      </c>
      <c r="Q5012">
        <v>2019</v>
      </c>
      <c r="R5012">
        <v>2021</v>
      </c>
      <c r="S5012">
        <v>2030</v>
      </c>
      <c r="T5012" t="s">
        <v>36</v>
      </c>
      <c r="U5012" t="s">
        <v>37</v>
      </c>
      <c r="V5012" t="s">
        <v>20125</v>
      </c>
    </row>
    <row r="5013" spans="1:22" x14ac:dyDescent="0.35">
      <c r="A5013" s="7">
        <v>44317</v>
      </c>
      <c r="B5013">
        <v>5166</v>
      </c>
      <c r="C5013" t="s">
        <v>15968</v>
      </c>
      <c r="D5013" t="s">
        <v>20126</v>
      </c>
      <c r="E5013" t="s">
        <v>4292</v>
      </c>
      <c r="F5013" t="s">
        <v>7</v>
      </c>
      <c r="H5013" t="s">
        <v>15970</v>
      </c>
      <c r="K5013" t="s">
        <v>17810</v>
      </c>
      <c r="L5013" t="s">
        <v>44</v>
      </c>
      <c r="M5013" t="s">
        <v>20127</v>
      </c>
      <c r="N5013" t="s">
        <v>2102</v>
      </c>
      <c r="P5013" t="s">
        <v>35</v>
      </c>
      <c r="Q5013">
        <v>2020</v>
      </c>
      <c r="R5013">
        <v>2020</v>
      </c>
      <c r="S5013">
        <v>2030</v>
      </c>
      <c r="T5013" t="s">
        <v>36</v>
      </c>
      <c r="U5013" t="s">
        <v>5920</v>
      </c>
      <c r="V5013" t="s">
        <v>20128</v>
      </c>
    </row>
    <row r="5014" spans="1:22" x14ac:dyDescent="0.35">
      <c r="A5014" s="7">
        <v>44317</v>
      </c>
      <c r="B5014">
        <v>5167</v>
      </c>
      <c r="C5014" t="s">
        <v>15530</v>
      </c>
      <c r="D5014" t="s">
        <v>20129</v>
      </c>
      <c r="E5014" t="s">
        <v>4292</v>
      </c>
      <c r="F5014" t="s">
        <v>7</v>
      </c>
      <c r="H5014" t="s">
        <v>15533</v>
      </c>
      <c r="K5014" t="s">
        <v>17810</v>
      </c>
      <c r="L5014" t="s">
        <v>44</v>
      </c>
      <c r="M5014" t="s">
        <v>20130</v>
      </c>
      <c r="N5014" t="s">
        <v>2102</v>
      </c>
      <c r="P5014" t="s">
        <v>47</v>
      </c>
      <c r="Q5014">
        <v>2020</v>
      </c>
      <c r="R5014">
        <v>2020</v>
      </c>
      <c r="S5014">
        <v>2030</v>
      </c>
      <c r="T5014" t="s">
        <v>36</v>
      </c>
      <c r="U5014" t="s">
        <v>5920</v>
      </c>
      <c r="V5014" t="s">
        <v>20131</v>
      </c>
    </row>
    <row r="5015" spans="1:22" x14ac:dyDescent="0.35">
      <c r="A5015" s="7">
        <v>44317</v>
      </c>
      <c r="B5015">
        <v>5168</v>
      </c>
      <c r="C5015" t="s">
        <v>13488</v>
      </c>
      <c r="D5015" t="s">
        <v>20132</v>
      </c>
      <c r="E5015" t="s">
        <v>4292</v>
      </c>
      <c r="F5015" t="s">
        <v>7</v>
      </c>
      <c r="H5015" t="s">
        <v>13491</v>
      </c>
      <c r="K5015" t="s">
        <v>17810</v>
      </c>
      <c r="L5015" t="s">
        <v>44</v>
      </c>
      <c r="M5015" t="s">
        <v>20133</v>
      </c>
      <c r="N5015" t="s">
        <v>2102</v>
      </c>
      <c r="P5015" t="s">
        <v>47</v>
      </c>
      <c r="Q5015">
        <v>2020</v>
      </c>
      <c r="R5015">
        <v>2021</v>
      </c>
      <c r="S5015">
        <v>2030</v>
      </c>
      <c r="T5015" t="s">
        <v>36</v>
      </c>
      <c r="U5015" t="s">
        <v>5920</v>
      </c>
      <c r="V5015" t="s">
        <v>20134</v>
      </c>
    </row>
    <row r="5016" spans="1:22" x14ac:dyDescent="0.35">
      <c r="A5016" s="7">
        <v>44317</v>
      </c>
      <c r="B5016">
        <v>5169</v>
      </c>
      <c r="C5016" t="s">
        <v>254</v>
      </c>
      <c r="D5016" t="s">
        <v>20135</v>
      </c>
      <c r="E5016" t="s">
        <v>4292</v>
      </c>
      <c r="F5016" t="s">
        <v>7</v>
      </c>
      <c r="H5016" t="s">
        <v>257</v>
      </c>
      <c r="K5016" t="s">
        <v>17810</v>
      </c>
      <c r="L5016" t="s">
        <v>44</v>
      </c>
      <c r="M5016" t="s">
        <v>20136</v>
      </c>
      <c r="N5016" t="s">
        <v>2102</v>
      </c>
      <c r="P5016" t="s">
        <v>35</v>
      </c>
      <c r="Q5016">
        <v>2020</v>
      </c>
      <c r="R5016">
        <v>2021</v>
      </c>
      <c r="S5016">
        <v>2030</v>
      </c>
      <c r="T5016" t="s">
        <v>36</v>
      </c>
      <c r="U5016" t="s">
        <v>5920</v>
      </c>
      <c r="V5016" t="s">
        <v>20137</v>
      </c>
    </row>
    <row r="5017" spans="1:22" x14ac:dyDescent="0.35">
      <c r="A5017" s="7">
        <v>44317</v>
      </c>
      <c r="B5017">
        <v>5170</v>
      </c>
      <c r="C5017" t="s">
        <v>12845</v>
      </c>
      <c r="D5017" t="s">
        <v>20138</v>
      </c>
      <c r="E5017" t="s">
        <v>4292</v>
      </c>
      <c r="F5017" t="s">
        <v>7</v>
      </c>
      <c r="H5017" t="s">
        <v>12848</v>
      </c>
      <c r="K5017" t="s">
        <v>17810</v>
      </c>
      <c r="L5017" t="s">
        <v>44</v>
      </c>
      <c r="M5017" t="s">
        <v>20139</v>
      </c>
      <c r="N5017" t="s">
        <v>2102</v>
      </c>
      <c r="P5017" t="s">
        <v>47</v>
      </c>
      <c r="Q5017">
        <v>2020</v>
      </c>
      <c r="R5017">
        <v>2021</v>
      </c>
      <c r="S5017">
        <v>2030</v>
      </c>
      <c r="T5017" t="s">
        <v>36</v>
      </c>
      <c r="U5017" t="s">
        <v>5920</v>
      </c>
      <c r="V5017" t="s">
        <v>20140</v>
      </c>
    </row>
    <row r="5018" spans="1:22" x14ac:dyDescent="0.35">
      <c r="A5018" s="7">
        <v>44317</v>
      </c>
      <c r="B5018">
        <v>5171</v>
      </c>
      <c r="C5018" t="s">
        <v>12985</v>
      </c>
      <c r="D5018" t="s">
        <v>20141</v>
      </c>
      <c r="E5018" t="s">
        <v>4292</v>
      </c>
      <c r="F5018" t="s">
        <v>7</v>
      </c>
      <c r="H5018" t="s">
        <v>12988</v>
      </c>
      <c r="K5018" t="s">
        <v>17810</v>
      </c>
      <c r="L5018" t="s">
        <v>44</v>
      </c>
      <c r="M5018" t="s">
        <v>20142</v>
      </c>
      <c r="N5018" t="s">
        <v>2102</v>
      </c>
      <c r="P5018" t="s">
        <v>47</v>
      </c>
      <c r="Q5018">
        <v>2020</v>
      </c>
      <c r="R5018">
        <v>2021</v>
      </c>
      <c r="S5018">
        <v>2030</v>
      </c>
      <c r="T5018" t="s">
        <v>36</v>
      </c>
      <c r="U5018" t="s">
        <v>5920</v>
      </c>
      <c r="V5018" t="s">
        <v>20143</v>
      </c>
    </row>
    <row r="5019" spans="1:22" x14ac:dyDescent="0.35">
      <c r="A5019" s="7">
        <v>44317</v>
      </c>
      <c r="B5019">
        <v>5172</v>
      </c>
      <c r="C5019" t="s">
        <v>13673</v>
      </c>
      <c r="D5019" t="s">
        <v>20144</v>
      </c>
      <c r="E5019" t="s">
        <v>4292</v>
      </c>
      <c r="F5019" t="s">
        <v>7</v>
      </c>
      <c r="H5019" t="s">
        <v>13676</v>
      </c>
      <c r="K5019" t="s">
        <v>17810</v>
      </c>
      <c r="L5019" t="s">
        <v>44</v>
      </c>
      <c r="M5019" t="s">
        <v>20145</v>
      </c>
      <c r="N5019" t="s">
        <v>2102</v>
      </c>
      <c r="P5019" t="s">
        <v>47</v>
      </c>
      <c r="Q5019">
        <v>2020</v>
      </c>
      <c r="R5019">
        <v>2021</v>
      </c>
      <c r="S5019">
        <v>2030</v>
      </c>
      <c r="T5019" t="s">
        <v>36</v>
      </c>
      <c r="U5019" t="s">
        <v>5920</v>
      </c>
      <c r="V5019" t="s">
        <v>20146</v>
      </c>
    </row>
    <row r="5020" spans="1:22" x14ac:dyDescent="0.35">
      <c r="A5020" s="7">
        <v>44317</v>
      </c>
      <c r="B5020">
        <v>5173</v>
      </c>
      <c r="C5020" t="s">
        <v>65</v>
      </c>
      <c r="D5020" t="s">
        <v>20147</v>
      </c>
      <c r="E5020" t="s">
        <v>4292</v>
      </c>
      <c r="F5020" t="s">
        <v>7</v>
      </c>
      <c r="H5020" t="s">
        <v>68</v>
      </c>
      <c r="K5020" t="s">
        <v>20038</v>
      </c>
      <c r="L5020" t="s">
        <v>44</v>
      </c>
      <c r="M5020" t="s">
        <v>20148</v>
      </c>
      <c r="N5020" t="s">
        <v>2102</v>
      </c>
      <c r="P5020" t="s">
        <v>47</v>
      </c>
      <c r="Q5020">
        <v>2020</v>
      </c>
      <c r="R5020">
        <v>2021</v>
      </c>
      <c r="S5020">
        <v>2030</v>
      </c>
      <c r="T5020" t="s">
        <v>36</v>
      </c>
      <c r="U5020" t="s">
        <v>5920</v>
      </c>
      <c r="V5020" t="s">
        <v>20149</v>
      </c>
    </row>
    <row r="5021" spans="1:22" x14ac:dyDescent="0.35">
      <c r="A5021" s="7">
        <v>44317</v>
      </c>
      <c r="B5021">
        <v>5174</v>
      </c>
      <c r="C5021" t="s">
        <v>14865</v>
      </c>
      <c r="D5021" t="s">
        <v>20150</v>
      </c>
      <c r="E5021" t="s">
        <v>4292</v>
      </c>
      <c r="F5021" t="s">
        <v>7</v>
      </c>
      <c r="H5021" t="s">
        <v>14868</v>
      </c>
      <c r="K5021" t="s">
        <v>20038</v>
      </c>
      <c r="L5021" t="s">
        <v>44</v>
      </c>
      <c r="M5021" t="s">
        <v>20151</v>
      </c>
      <c r="N5021" t="s">
        <v>2102</v>
      </c>
      <c r="P5021" t="s">
        <v>47</v>
      </c>
      <c r="Q5021">
        <v>2020</v>
      </c>
      <c r="R5021">
        <v>2021</v>
      </c>
      <c r="S5021">
        <v>2030</v>
      </c>
      <c r="T5021" t="s">
        <v>36</v>
      </c>
      <c r="U5021" t="s">
        <v>5920</v>
      </c>
      <c r="V5021" t="s">
        <v>20152</v>
      </c>
    </row>
    <row r="5022" spans="1:22" x14ac:dyDescent="0.35">
      <c r="A5022" s="7">
        <v>44317</v>
      </c>
      <c r="B5022">
        <v>5175</v>
      </c>
      <c r="C5022" t="s">
        <v>13773</v>
      </c>
      <c r="D5022" t="s">
        <v>20153</v>
      </c>
      <c r="E5022" t="s">
        <v>4292</v>
      </c>
      <c r="F5022" t="s">
        <v>7</v>
      </c>
      <c r="H5022" t="s">
        <v>13776</v>
      </c>
      <c r="K5022" t="s">
        <v>20038</v>
      </c>
      <c r="L5022" t="s">
        <v>44</v>
      </c>
      <c r="M5022" t="s">
        <v>20154</v>
      </c>
      <c r="N5022" t="s">
        <v>2102</v>
      </c>
      <c r="P5022" t="s">
        <v>47</v>
      </c>
      <c r="Q5022">
        <v>2020</v>
      </c>
      <c r="R5022">
        <v>2021</v>
      </c>
      <c r="S5022">
        <v>2030</v>
      </c>
      <c r="T5022" t="s">
        <v>36</v>
      </c>
      <c r="U5022" t="s">
        <v>5920</v>
      </c>
      <c r="V5022" t="s">
        <v>20155</v>
      </c>
    </row>
    <row r="5023" spans="1:22" x14ac:dyDescent="0.35">
      <c r="A5023" s="7">
        <v>44317</v>
      </c>
      <c r="B5023">
        <v>5176</v>
      </c>
      <c r="C5023" t="s">
        <v>14943</v>
      </c>
      <c r="D5023" t="s">
        <v>20156</v>
      </c>
      <c r="E5023" t="s">
        <v>4292</v>
      </c>
      <c r="F5023" t="s">
        <v>7</v>
      </c>
      <c r="H5023" t="s">
        <v>14946</v>
      </c>
      <c r="K5023" t="s">
        <v>20038</v>
      </c>
      <c r="L5023" t="s">
        <v>20157</v>
      </c>
      <c r="M5023" t="s">
        <v>20158</v>
      </c>
      <c r="N5023" t="s">
        <v>2102</v>
      </c>
      <c r="P5023" t="s">
        <v>47</v>
      </c>
      <c r="Q5023">
        <v>2020</v>
      </c>
      <c r="R5023">
        <v>2021</v>
      </c>
      <c r="S5023">
        <v>2030</v>
      </c>
      <c r="T5023" t="s">
        <v>36</v>
      </c>
      <c r="U5023" t="s">
        <v>5920</v>
      </c>
      <c r="V5023" t="s">
        <v>20159</v>
      </c>
    </row>
    <row r="5024" spans="1:22" x14ac:dyDescent="0.35">
      <c r="A5024" s="7">
        <v>44317</v>
      </c>
      <c r="B5024">
        <v>5177</v>
      </c>
      <c r="C5024" t="s">
        <v>13840</v>
      </c>
      <c r="D5024" t="s">
        <v>20160</v>
      </c>
      <c r="E5024" t="s">
        <v>4292</v>
      </c>
      <c r="F5024" t="s">
        <v>7</v>
      </c>
      <c r="H5024" t="s">
        <v>13843</v>
      </c>
      <c r="K5024" t="s">
        <v>17810</v>
      </c>
      <c r="L5024" t="s">
        <v>44</v>
      </c>
      <c r="M5024" t="s">
        <v>20161</v>
      </c>
      <c r="N5024" t="s">
        <v>2102</v>
      </c>
      <c r="P5024" t="s">
        <v>47</v>
      </c>
      <c r="Q5024">
        <v>2020</v>
      </c>
      <c r="R5024">
        <v>2021</v>
      </c>
      <c r="S5024">
        <v>2030</v>
      </c>
      <c r="T5024" t="s">
        <v>36</v>
      </c>
      <c r="U5024" t="s">
        <v>5920</v>
      </c>
      <c r="V5024" t="s">
        <v>20162</v>
      </c>
    </row>
    <row r="5025" spans="1:22" x14ac:dyDescent="0.35">
      <c r="A5025" s="7">
        <v>44317</v>
      </c>
      <c r="B5025">
        <v>5178</v>
      </c>
      <c r="C5025" t="s">
        <v>16171</v>
      </c>
      <c r="D5025" t="s">
        <v>20163</v>
      </c>
      <c r="E5025" t="s">
        <v>4292</v>
      </c>
      <c r="F5025" t="s">
        <v>7</v>
      </c>
      <c r="H5025" t="s">
        <v>16173</v>
      </c>
      <c r="K5025" t="s">
        <v>17810</v>
      </c>
      <c r="L5025" t="s">
        <v>44</v>
      </c>
      <c r="M5025" t="s">
        <v>20164</v>
      </c>
      <c r="N5025" t="s">
        <v>14552</v>
      </c>
      <c r="P5025" t="s">
        <v>47</v>
      </c>
      <c r="Q5025">
        <v>2020</v>
      </c>
      <c r="R5025">
        <v>2021</v>
      </c>
      <c r="S5025">
        <v>2030</v>
      </c>
      <c r="T5025" t="s">
        <v>36</v>
      </c>
      <c r="U5025" t="s">
        <v>5920</v>
      </c>
      <c r="V5025" t="s">
        <v>20165</v>
      </c>
    </row>
    <row r="5026" spans="1:22" x14ac:dyDescent="0.35">
      <c r="A5026" s="7">
        <v>44317</v>
      </c>
      <c r="B5026">
        <v>5179</v>
      </c>
      <c r="C5026" t="s">
        <v>83</v>
      </c>
      <c r="D5026" s="1" t="s">
        <v>20166</v>
      </c>
      <c r="E5026" t="s">
        <v>4292</v>
      </c>
      <c r="F5026" t="s">
        <v>7</v>
      </c>
      <c r="H5026" t="s">
        <v>86</v>
      </c>
      <c r="K5026" t="s">
        <v>17810</v>
      </c>
      <c r="L5026" t="s">
        <v>44</v>
      </c>
      <c r="M5026" t="s">
        <v>20167</v>
      </c>
      <c r="N5026" t="s">
        <v>2102</v>
      </c>
      <c r="P5026" t="s">
        <v>35</v>
      </c>
      <c r="Q5026">
        <v>2020</v>
      </c>
      <c r="R5026">
        <v>2021</v>
      </c>
      <c r="S5026">
        <v>2030</v>
      </c>
      <c r="T5026" t="s">
        <v>36</v>
      </c>
      <c r="U5026" t="s">
        <v>37</v>
      </c>
      <c r="V5026" t="s">
        <v>20168</v>
      </c>
    </row>
    <row r="5027" spans="1:22" x14ac:dyDescent="0.35">
      <c r="A5027" s="7">
        <v>44317</v>
      </c>
      <c r="B5027">
        <v>5180</v>
      </c>
      <c r="C5027" t="s">
        <v>13702</v>
      </c>
      <c r="D5027" t="s">
        <v>20169</v>
      </c>
      <c r="E5027" t="s">
        <v>4292</v>
      </c>
      <c r="F5027" t="s">
        <v>7</v>
      </c>
      <c r="H5027" t="s">
        <v>13705</v>
      </c>
      <c r="K5027" t="s">
        <v>20170</v>
      </c>
      <c r="L5027" t="s">
        <v>44</v>
      </c>
      <c r="M5027" t="s">
        <v>20171</v>
      </c>
      <c r="N5027" t="s">
        <v>2102</v>
      </c>
      <c r="P5027" t="s">
        <v>35</v>
      </c>
      <c r="Q5027">
        <v>2020</v>
      </c>
      <c r="R5027">
        <v>2020</v>
      </c>
      <c r="S5027">
        <v>2030</v>
      </c>
      <c r="T5027" t="s">
        <v>36</v>
      </c>
      <c r="U5027" t="s">
        <v>37</v>
      </c>
      <c r="V5027" t="s">
        <v>20172</v>
      </c>
    </row>
    <row r="5028" spans="1:22" x14ac:dyDescent="0.35">
      <c r="A5028" s="7">
        <v>44317</v>
      </c>
      <c r="B5028">
        <v>5181</v>
      </c>
      <c r="C5028" t="s">
        <v>261</v>
      </c>
      <c r="D5028" t="s">
        <v>20173</v>
      </c>
      <c r="E5028" t="s">
        <v>4292</v>
      </c>
      <c r="F5028" t="s">
        <v>7</v>
      </c>
      <c r="H5028" t="s">
        <v>264</v>
      </c>
      <c r="K5028" t="s">
        <v>17810</v>
      </c>
      <c r="L5028" t="s">
        <v>44</v>
      </c>
      <c r="M5028" t="s">
        <v>20174</v>
      </c>
      <c r="N5028" t="s">
        <v>2102</v>
      </c>
      <c r="P5028" t="s">
        <v>47</v>
      </c>
      <c r="Q5028">
        <v>2020</v>
      </c>
      <c r="R5028">
        <v>2021</v>
      </c>
      <c r="S5028">
        <v>2030</v>
      </c>
      <c r="T5028" t="s">
        <v>36</v>
      </c>
      <c r="U5028" t="s">
        <v>37</v>
      </c>
      <c r="V5028" t="s">
        <v>20175</v>
      </c>
    </row>
    <row r="5029" spans="1:22" x14ac:dyDescent="0.35">
      <c r="A5029" s="7">
        <v>44317</v>
      </c>
      <c r="B5029">
        <v>5182</v>
      </c>
      <c r="C5029" t="s">
        <v>15811</v>
      </c>
      <c r="D5029" t="s">
        <v>20176</v>
      </c>
      <c r="E5029" t="s">
        <v>4292</v>
      </c>
      <c r="F5029" t="s">
        <v>7</v>
      </c>
      <c r="H5029" t="s">
        <v>15813</v>
      </c>
      <c r="K5029" t="s">
        <v>17810</v>
      </c>
      <c r="L5029" t="s">
        <v>44</v>
      </c>
      <c r="M5029" t="s">
        <v>20177</v>
      </c>
      <c r="N5029" t="s">
        <v>2102</v>
      </c>
      <c r="P5029" t="s">
        <v>47</v>
      </c>
      <c r="Q5029">
        <v>2020</v>
      </c>
      <c r="R5029">
        <v>2021</v>
      </c>
      <c r="S5029">
        <v>2030</v>
      </c>
      <c r="T5029" t="s">
        <v>36</v>
      </c>
      <c r="U5029" t="s">
        <v>5920</v>
      </c>
      <c r="V5029" t="s">
        <v>20178</v>
      </c>
    </row>
    <row r="5030" spans="1:22" x14ac:dyDescent="0.35">
      <c r="A5030" s="7">
        <v>44317</v>
      </c>
      <c r="B5030">
        <v>5183</v>
      </c>
      <c r="C5030" t="s">
        <v>13409</v>
      </c>
      <c r="D5030" t="s">
        <v>20179</v>
      </c>
      <c r="E5030" t="s">
        <v>4292</v>
      </c>
      <c r="F5030" t="s">
        <v>7</v>
      </c>
      <c r="H5030" t="s">
        <v>13412</v>
      </c>
      <c r="K5030" t="s">
        <v>20038</v>
      </c>
      <c r="L5030" t="s">
        <v>44</v>
      </c>
      <c r="M5030" t="s">
        <v>20180</v>
      </c>
      <c r="N5030" t="s">
        <v>2102</v>
      </c>
      <c r="P5030" t="s">
        <v>47</v>
      </c>
      <c r="Q5030">
        <v>2020</v>
      </c>
      <c r="R5030">
        <v>2021</v>
      </c>
      <c r="S5030">
        <v>2030</v>
      </c>
      <c r="T5030" t="s">
        <v>36</v>
      </c>
      <c r="U5030" t="s">
        <v>37</v>
      </c>
      <c r="V5030" t="s">
        <v>20181</v>
      </c>
    </row>
    <row r="5031" spans="1:22" x14ac:dyDescent="0.35">
      <c r="A5031" s="7">
        <v>44317</v>
      </c>
      <c r="B5031">
        <v>5184</v>
      </c>
      <c r="C5031" t="s">
        <v>13176</v>
      </c>
      <c r="D5031" t="s">
        <v>20182</v>
      </c>
      <c r="E5031" t="s">
        <v>4292</v>
      </c>
      <c r="F5031" t="s">
        <v>7</v>
      </c>
      <c r="H5031" t="s">
        <v>13179</v>
      </c>
      <c r="K5031" t="s">
        <v>17810</v>
      </c>
      <c r="L5031" t="s">
        <v>44</v>
      </c>
      <c r="M5031" t="s">
        <v>20183</v>
      </c>
      <c r="N5031" t="s">
        <v>2102</v>
      </c>
      <c r="P5031" t="s">
        <v>47</v>
      </c>
      <c r="Q5031">
        <v>2020</v>
      </c>
      <c r="R5031">
        <v>2021</v>
      </c>
      <c r="S5031">
        <v>2030</v>
      </c>
      <c r="T5031" t="s">
        <v>36</v>
      </c>
      <c r="U5031" t="s">
        <v>37</v>
      </c>
      <c r="V5031" t="s">
        <v>20184</v>
      </c>
    </row>
    <row r="5032" spans="1:22" x14ac:dyDescent="0.35">
      <c r="A5032" s="7">
        <v>44317</v>
      </c>
      <c r="B5032">
        <v>5185</v>
      </c>
      <c r="C5032" t="s">
        <v>91</v>
      </c>
      <c r="D5032" t="s">
        <v>20185</v>
      </c>
      <c r="E5032" t="s">
        <v>4292</v>
      </c>
      <c r="F5032" t="s">
        <v>7</v>
      </c>
      <c r="H5032" t="s">
        <v>94</v>
      </c>
      <c r="K5032" t="s">
        <v>17810</v>
      </c>
      <c r="L5032" t="s">
        <v>44</v>
      </c>
      <c r="M5032" t="s">
        <v>20186</v>
      </c>
      <c r="N5032" t="s">
        <v>2102</v>
      </c>
      <c r="P5032" t="s">
        <v>47</v>
      </c>
      <c r="Q5032">
        <v>2020</v>
      </c>
      <c r="R5032">
        <v>2021</v>
      </c>
      <c r="S5032">
        <v>2030</v>
      </c>
      <c r="T5032" t="s">
        <v>36</v>
      </c>
      <c r="U5032" t="s">
        <v>37</v>
      </c>
      <c r="V5032" t="s">
        <v>20187</v>
      </c>
    </row>
    <row r="5033" spans="1:22" x14ac:dyDescent="0.35">
      <c r="A5033" s="7">
        <v>44317</v>
      </c>
      <c r="B5033">
        <v>5186</v>
      </c>
      <c r="C5033" t="s">
        <v>302</v>
      </c>
      <c r="D5033" t="s">
        <v>20188</v>
      </c>
      <c r="E5033" t="s">
        <v>4292</v>
      </c>
      <c r="F5033" t="s">
        <v>7</v>
      </c>
      <c r="H5033" t="s">
        <v>305</v>
      </c>
      <c r="K5033" t="s">
        <v>17810</v>
      </c>
      <c r="L5033" t="s">
        <v>44</v>
      </c>
      <c r="M5033" t="s">
        <v>20189</v>
      </c>
      <c r="N5033" t="s">
        <v>2102</v>
      </c>
      <c r="P5033" t="s">
        <v>47</v>
      </c>
      <c r="Q5033">
        <v>2020</v>
      </c>
      <c r="R5033">
        <v>2021</v>
      </c>
      <c r="S5033">
        <v>2030</v>
      </c>
      <c r="T5033" t="s">
        <v>36</v>
      </c>
      <c r="U5033" t="s">
        <v>37</v>
      </c>
      <c r="V5033" t="s">
        <v>20190</v>
      </c>
    </row>
    <row r="5034" spans="1:22" x14ac:dyDescent="0.35">
      <c r="A5034" s="7">
        <v>44317</v>
      </c>
      <c r="B5034">
        <v>5187</v>
      </c>
      <c r="C5034" t="s">
        <v>15817</v>
      </c>
      <c r="D5034" t="s">
        <v>20191</v>
      </c>
      <c r="E5034" t="s">
        <v>4292</v>
      </c>
      <c r="F5034" t="s">
        <v>7</v>
      </c>
      <c r="H5034" t="s">
        <v>15819</v>
      </c>
      <c r="K5034" t="s">
        <v>17810</v>
      </c>
      <c r="L5034" t="s">
        <v>1171</v>
      </c>
      <c r="M5034" t="s">
        <v>20192</v>
      </c>
      <c r="N5034" t="s">
        <v>2102</v>
      </c>
      <c r="P5034" t="s">
        <v>47</v>
      </c>
      <c r="Q5034">
        <v>2020</v>
      </c>
      <c r="R5034">
        <v>2021</v>
      </c>
      <c r="S5034">
        <v>2030</v>
      </c>
      <c r="T5034" t="s">
        <v>36</v>
      </c>
      <c r="U5034" t="s">
        <v>37</v>
      </c>
      <c r="V5034" t="s">
        <v>20193</v>
      </c>
    </row>
    <row r="5035" spans="1:22" x14ac:dyDescent="0.35">
      <c r="A5035" s="7">
        <v>44317</v>
      </c>
      <c r="B5035">
        <v>5188</v>
      </c>
      <c r="C5035" t="s">
        <v>20194</v>
      </c>
      <c r="D5035" t="s">
        <v>20195</v>
      </c>
      <c r="E5035" t="s">
        <v>4292</v>
      </c>
      <c r="F5035" t="s">
        <v>7</v>
      </c>
      <c r="H5035" t="s">
        <v>20196</v>
      </c>
      <c r="K5035" t="s">
        <v>20038</v>
      </c>
      <c r="L5035" t="s">
        <v>44</v>
      </c>
      <c r="M5035" t="s">
        <v>20197</v>
      </c>
      <c r="N5035" t="s">
        <v>2102</v>
      </c>
      <c r="P5035" t="s">
        <v>47</v>
      </c>
      <c r="Q5035">
        <v>2020</v>
      </c>
      <c r="R5035">
        <v>2021</v>
      </c>
      <c r="S5035">
        <v>2030</v>
      </c>
      <c r="T5035" t="s">
        <v>36</v>
      </c>
      <c r="U5035" t="s">
        <v>5920</v>
      </c>
      <c r="V5035" t="s">
        <v>20198</v>
      </c>
    </row>
    <row r="5036" spans="1:22" x14ac:dyDescent="0.35">
      <c r="A5036" s="7">
        <v>44317</v>
      </c>
      <c r="B5036">
        <v>5189</v>
      </c>
      <c r="C5036" t="s">
        <v>20199</v>
      </c>
      <c r="D5036" t="s">
        <v>20200</v>
      </c>
      <c r="E5036" t="s">
        <v>4292</v>
      </c>
      <c r="F5036" t="s">
        <v>7</v>
      </c>
      <c r="H5036" t="s">
        <v>20201</v>
      </c>
      <c r="K5036" t="s">
        <v>17810</v>
      </c>
      <c r="L5036" t="s">
        <v>44</v>
      </c>
      <c r="M5036" t="s">
        <v>20202</v>
      </c>
      <c r="N5036" t="s">
        <v>2102</v>
      </c>
      <c r="P5036" t="s">
        <v>47</v>
      </c>
      <c r="Q5036">
        <v>2021</v>
      </c>
      <c r="R5036">
        <v>2021</v>
      </c>
      <c r="S5036">
        <v>2030</v>
      </c>
      <c r="T5036" t="s">
        <v>36</v>
      </c>
      <c r="U5036" t="s">
        <v>37</v>
      </c>
      <c r="V5036" t="s">
        <v>20203</v>
      </c>
    </row>
    <row r="5037" spans="1:22" x14ac:dyDescent="0.35">
      <c r="A5037" s="7">
        <v>44317</v>
      </c>
      <c r="B5037">
        <v>5190</v>
      </c>
      <c r="C5037" t="s">
        <v>702</v>
      </c>
      <c r="D5037" t="s">
        <v>20204</v>
      </c>
      <c r="E5037" t="s">
        <v>20205</v>
      </c>
      <c r="F5037" t="s">
        <v>7</v>
      </c>
      <c r="H5037" t="s">
        <v>705</v>
      </c>
      <c r="K5037" t="s">
        <v>12158</v>
      </c>
      <c r="L5037" t="s">
        <v>44</v>
      </c>
      <c r="M5037" t="s">
        <v>20206</v>
      </c>
      <c r="N5037" t="s">
        <v>2102</v>
      </c>
      <c r="O5037">
        <v>4</v>
      </c>
      <c r="P5037" t="s">
        <v>47</v>
      </c>
      <c r="Q5037">
        <v>2019</v>
      </c>
      <c r="R5037">
        <v>2019</v>
      </c>
      <c r="T5037" t="s">
        <v>36</v>
      </c>
      <c r="U5037" t="s">
        <v>5920</v>
      </c>
      <c r="V5037" t="s">
        <v>20207</v>
      </c>
    </row>
    <row r="5038" spans="1:22" ht="72.5" x14ac:dyDescent="0.35">
      <c r="A5038" s="7">
        <v>44317</v>
      </c>
      <c r="B5038">
        <v>5191</v>
      </c>
      <c r="C5038" t="s">
        <v>702</v>
      </c>
      <c r="D5038" t="s">
        <v>20208</v>
      </c>
      <c r="E5038" t="s">
        <v>20209</v>
      </c>
      <c r="F5038" t="s">
        <v>7</v>
      </c>
      <c r="H5038" t="s">
        <v>705</v>
      </c>
      <c r="K5038" t="s">
        <v>123</v>
      </c>
      <c r="L5038" t="s">
        <v>187</v>
      </c>
      <c r="M5038" t="s">
        <v>20210</v>
      </c>
      <c r="N5038" t="s">
        <v>532</v>
      </c>
      <c r="P5038" t="s">
        <v>47</v>
      </c>
      <c r="Q5038">
        <v>2019</v>
      </c>
      <c r="R5038">
        <v>2019</v>
      </c>
      <c r="T5038" t="s">
        <v>36</v>
      </c>
      <c r="U5038" t="s">
        <v>190</v>
      </c>
      <c r="V5038" s="1" t="s">
        <v>20211</v>
      </c>
    </row>
    <row r="5039" spans="1:22" x14ac:dyDescent="0.35">
      <c r="A5039" s="7">
        <v>44317</v>
      </c>
      <c r="B5039">
        <v>5192</v>
      </c>
      <c r="C5039" t="s">
        <v>83</v>
      </c>
      <c r="D5039" s="1" t="s">
        <v>20212</v>
      </c>
      <c r="E5039" t="s">
        <v>20213</v>
      </c>
      <c r="F5039" t="s">
        <v>273</v>
      </c>
      <c r="H5039" t="s">
        <v>86</v>
      </c>
      <c r="K5039" t="s">
        <v>2595</v>
      </c>
      <c r="L5039" t="s">
        <v>44</v>
      </c>
      <c r="M5039" t="s">
        <v>20214</v>
      </c>
      <c r="N5039" t="s">
        <v>2102</v>
      </c>
      <c r="P5039" t="s">
        <v>47</v>
      </c>
      <c r="Q5039">
        <v>2020</v>
      </c>
      <c r="R5039">
        <v>2020</v>
      </c>
      <c r="S5039">
        <v>2050</v>
      </c>
      <c r="T5039" t="s">
        <v>36</v>
      </c>
      <c r="U5039" t="s">
        <v>37</v>
      </c>
      <c r="V5039" t="s">
        <v>20215</v>
      </c>
    </row>
    <row r="5040" spans="1:22" x14ac:dyDescent="0.35">
      <c r="A5040" s="7">
        <v>44317</v>
      </c>
      <c r="B5040">
        <v>5194</v>
      </c>
      <c r="C5040" t="s">
        <v>407</v>
      </c>
      <c r="D5040" t="s">
        <v>20216</v>
      </c>
      <c r="E5040" t="s">
        <v>20217</v>
      </c>
      <c r="F5040" t="s">
        <v>7</v>
      </c>
      <c r="H5040" t="s">
        <v>410</v>
      </c>
      <c r="K5040" t="s">
        <v>14038</v>
      </c>
      <c r="L5040" t="s">
        <v>44</v>
      </c>
      <c r="M5040" t="s">
        <v>20218</v>
      </c>
      <c r="N5040" t="s">
        <v>2102</v>
      </c>
      <c r="P5040" t="s">
        <v>444</v>
      </c>
      <c r="Q5040">
        <v>2020</v>
      </c>
      <c r="T5040" t="s">
        <v>36</v>
      </c>
      <c r="U5040" t="s">
        <v>37</v>
      </c>
      <c r="V5040" t="s">
        <v>20219</v>
      </c>
    </row>
    <row r="5041" spans="1:22" x14ac:dyDescent="0.35">
      <c r="A5041" s="7">
        <v>44317</v>
      </c>
      <c r="B5041">
        <v>5195</v>
      </c>
      <c r="C5041" t="s">
        <v>407</v>
      </c>
      <c r="D5041" t="s">
        <v>20220</v>
      </c>
      <c r="E5041" t="s">
        <v>20221</v>
      </c>
      <c r="F5041" t="s">
        <v>7</v>
      </c>
      <c r="H5041" t="s">
        <v>410</v>
      </c>
      <c r="K5041" t="s">
        <v>1467</v>
      </c>
      <c r="L5041" t="s">
        <v>900</v>
      </c>
      <c r="M5041" t="s">
        <v>20222</v>
      </c>
      <c r="N5041" t="s">
        <v>532</v>
      </c>
      <c r="P5041" t="s">
        <v>47</v>
      </c>
      <c r="Q5041">
        <v>2020</v>
      </c>
      <c r="R5041">
        <v>2020</v>
      </c>
      <c r="T5041" t="s">
        <v>36</v>
      </c>
      <c r="U5041" t="s">
        <v>37</v>
      </c>
      <c r="V5041" t="s">
        <v>20223</v>
      </c>
    </row>
    <row r="5042" spans="1:22" ht="29" x14ac:dyDescent="0.35">
      <c r="A5042" s="7">
        <v>44317</v>
      </c>
      <c r="B5042">
        <v>5196</v>
      </c>
      <c r="C5042" t="s">
        <v>128</v>
      </c>
      <c r="D5042" s="1" t="s">
        <v>20224</v>
      </c>
      <c r="E5042" t="s">
        <v>20225</v>
      </c>
      <c r="F5042" t="s">
        <v>7</v>
      </c>
      <c r="H5042" t="s">
        <v>131</v>
      </c>
      <c r="K5042" t="s">
        <v>20226</v>
      </c>
      <c r="L5042" t="s">
        <v>1683</v>
      </c>
      <c r="M5042" t="s">
        <v>20227</v>
      </c>
      <c r="N5042" t="s">
        <v>53</v>
      </c>
      <c r="P5042" t="s">
        <v>47</v>
      </c>
      <c r="Q5042">
        <v>2020</v>
      </c>
      <c r="R5042">
        <v>2020</v>
      </c>
      <c r="T5042" t="s">
        <v>36</v>
      </c>
      <c r="U5042" t="s">
        <v>37</v>
      </c>
      <c r="V5042" t="s">
        <v>20228</v>
      </c>
    </row>
    <row r="5043" spans="1:22" x14ac:dyDescent="0.35">
      <c r="A5043" s="7">
        <v>44317</v>
      </c>
      <c r="B5043">
        <v>5197</v>
      </c>
      <c r="C5043" t="s">
        <v>128</v>
      </c>
      <c r="D5043" s="1" t="s">
        <v>20229</v>
      </c>
      <c r="E5043" t="s">
        <v>20230</v>
      </c>
      <c r="F5043" t="s">
        <v>7</v>
      </c>
      <c r="H5043" t="s">
        <v>131</v>
      </c>
      <c r="K5043" t="s">
        <v>4542</v>
      </c>
      <c r="L5043" t="s">
        <v>294</v>
      </c>
      <c r="M5043" t="s">
        <v>20231</v>
      </c>
      <c r="N5043" t="s">
        <v>223</v>
      </c>
      <c r="P5043" t="s">
        <v>47</v>
      </c>
      <c r="Q5043">
        <v>2019</v>
      </c>
      <c r="T5043" t="s">
        <v>36</v>
      </c>
      <c r="U5043" t="s">
        <v>37</v>
      </c>
      <c r="V5043" t="s">
        <v>20232</v>
      </c>
    </row>
    <row r="5044" spans="1:22" x14ac:dyDescent="0.35">
      <c r="A5044" s="7">
        <v>44317</v>
      </c>
      <c r="B5044">
        <v>5198</v>
      </c>
      <c r="C5044" t="s">
        <v>128</v>
      </c>
      <c r="D5044" s="1" t="s">
        <v>20233</v>
      </c>
      <c r="E5044" t="s">
        <v>20234</v>
      </c>
      <c r="F5044" t="s">
        <v>7</v>
      </c>
      <c r="H5044" t="s">
        <v>131</v>
      </c>
      <c r="K5044" t="s">
        <v>774</v>
      </c>
      <c r="L5044" t="s">
        <v>187</v>
      </c>
      <c r="M5044" t="s">
        <v>20235</v>
      </c>
      <c r="N5044" t="s">
        <v>532</v>
      </c>
      <c r="P5044" t="s">
        <v>47</v>
      </c>
      <c r="Q5044">
        <v>2019</v>
      </c>
      <c r="R5044">
        <v>2020</v>
      </c>
      <c r="T5044" t="s">
        <v>36</v>
      </c>
      <c r="U5044" t="s">
        <v>37</v>
      </c>
      <c r="V5044" t="s">
        <v>20236</v>
      </c>
    </row>
    <row r="5045" spans="1:22" x14ac:dyDescent="0.35">
      <c r="A5045" s="7">
        <v>44317</v>
      </c>
      <c r="B5045">
        <v>5199</v>
      </c>
      <c r="C5045" t="s">
        <v>128</v>
      </c>
      <c r="D5045" s="1" t="s">
        <v>20237</v>
      </c>
      <c r="E5045" t="s">
        <v>20238</v>
      </c>
      <c r="F5045" t="s">
        <v>7</v>
      </c>
      <c r="H5045" t="s">
        <v>131</v>
      </c>
      <c r="K5045" t="s">
        <v>774</v>
      </c>
      <c r="L5045" t="s">
        <v>543</v>
      </c>
      <c r="M5045" t="s">
        <v>20239</v>
      </c>
      <c r="N5045" t="s">
        <v>532</v>
      </c>
      <c r="P5045" t="s">
        <v>47</v>
      </c>
      <c r="Q5045">
        <v>2019</v>
      </c>
      <c r="R5045">
        <v>2020</v>
      </c>
      <c r="T5045" t="s">
        <v>36</v>
      </c>
      <c r="U5045" t="s">
        <v>545</v>
      </c>
      <c r="V5045" t="s">
        <v>20240</v>
      </c>
    </row>
    <row r="5046" spans="1:22" x14ac:dyDescent="0.35">
      <c r="A5046" s="7">
        <v>44317</v>
      </c>
      <c r="B5046">
        <v>5200</v>
      </c>
      <c r="C5046" t="s">
        <v>128</v>
      </c>
      <c r="D5046" s="1" t="s">
        <v>20241</v>
      </c>
      <c r="E5046" t="s">
        <v>20242</v>
      </c>
      <c r="F5046" t="s">
        <v>7</v>
      </c>
      <c r="H5046" t="s">
        <v>131</v>
      </c>
      <c r="K5046" t="s">
        <v>672</v>
      </c>
      <c r="L5046" t="s">
        <v>187</v>
      </c>
      <c r="M5046" t="s">
        <v>20243</v>
      </c>
      <c r="N5046" t="s">
        <v>532</v>
      </c>
      <c r="P5046" t="s">
        <v>47</v>
      </c>
      <c r="Q5046">
        <v>2020</v>
      </c>
      <c r="R5046">
        <v>2020</v>
      </c>
      <c r="S5046">
        <v>2035</v>
      </c>
      <c r="T5046" t="s">
        <v>36</v>
      </c>
      <c r="U5046" t="s">
        <v>190</v>
      </c>
      <c r="V5046" t="s">
        <v>20244</v>
      </c>
    </row>
    <row r="5047" spans="1:22" x14ac:dyDescent="0.35">
      <c r="A5047" s="7">
        <v>44317</v>
      </c>
      <c r="B5047">
        <v>5201</v>
      </c>
      <c r="C5047" t="s">
        <v>13453</v>
      </c>
      <c r="D5047" s="1" t="s">
        <v>20245</v>
      </c>
      <c r="E5047" t="s">
        <v>20246</v>
      </c>
      <c r="F5047" t="s">
        <v>7</v>
      </c>
      <c r="H5047" t="s">
        <v>13456</v>
      </c>
      <c r="K5047" t="s">
        <v>16397</v>
      </c>
      <c r="L5047" t="s">
        <v>32</v>
      </c>
      <c r="M5047" t="s">
        <v>20247</v>
      </c>
      <c r="N5047" t="s">
        <v>34</v>
      </c>
      <c r="P5047" t="s">
        <v>47</v>
      </c>
      <c r="Q5047">
        <v>2019</v>
      </c>
      <c r="R5047">
        <v>2019</v>
      </c>
      <c r="T5047" t="s">
        <v>36</v>
      </c>
      <c r="U5047" t="s">
        <v>37</v>
      </c>
      <c r="V5047" t="s">
        <v>20248</v>
      </c>
    </row>
    <row r="5048" spans="1:22" x14ac:dyDescent="0.35">
      <c r="A5048" s="7">
        <v>44317</v>
      </c>
      <c r="B5048">
        <v>5202</v>
      </c>
      <c r="C5048" t="s">
        <v>14137</v>
      </c>
      <c r="D5048" t="s">
        <v>20249</v>
      </c>
      <c r="E5048" t="s">
        <v>20250</v>
      </c>
      <c r="F5048" t="s">
        <v>7</v>
      </c>
      <c r="H5048" t="s">
        <v>14140</v>
      </c>
      <c r="K5048" t="s">
        <v>265</v>
      </c>
      <c r="L5048" t="s">
        <v>32</v>
      </c>
      <c r="M5048" t="s">
        <v>20251</v>
      </c>
      <c r="N5048" t="s">
        <v>34</v>
      </c>
      <c r="P5048" t="s">
        <v>47</v>
      </c>
      <c r="Q5048">
        <v>2017</v>
      </c>
      <c r="R5048">
        <v>2017</v>
      </c>
      <c r="S5048">
        <v>2021</v>
      </c>
      <c r="T5048" t="s">
        <v>36</v>
      </c>
      <c r="U5048" t="s">
        <v>20252</v>
      </c>
      <c r="V5048" t="s">
        <v>20253</v>
      </c>
    </row>
    <row r="5049" spans="1:22" x14ac:dyDescent="0.35">
      <c r="A5049" s="7">
        <v>44317</v>
      </c>
      <c r="B5049">
        <v>5203</v>
      </c>
      <c r="C5049" t="s">
        <v>13453</v>
      </c>
      <c r="D5049" s="1" t="s">
        <v>20254</v>
      </c>
      <c r="E5049" t="s">
        <v>20255</v>
      </c>
      <c r="F5049" t="s">
        <v>7</v>
      </c>
      <c r="H5049" t="s">
        <v>13456</v>
      </c>
      <c r="K5049" t="s">
        <v>1693</v>
      </c>
      <c r="L5049" t="s">
        <v>895</v>
      </c>
      <c r="M5049" t="s">
        <v>20256</v>
      </c>
      <c r="N5049" t="s">
        <v>53</v>
      </c>
      <c r="P5049" t="s">
        <v>47</v>
      </c>
      <c r="Q5049">
        <v>2019</v>
      </c>
      <c r="R5049">
        <v>2021</v>
      </c>
      <c r="T5049" t="s">
        <v>36</v>
      </c>
      <c r="U5049" t="s">
        <v>5780</v>
      </c>
      <c r="V5049" t="s">
        <v>20257</v>
      </c>
    </row>
    <row r="5050" spans="1:22" x14ac:dyDescent="0.35">
      <c r="A5050" s="7">
        <v>44317</v>
      </c>
      <c r="B5050">
        <v>5204</v>
      </c>
      <c r="C5050" t="s">
        <v>14263</v>
      </c>
      <c r="D5050" t="s">
        <v>20258</v>
      </c>
      <c r="E5050" t="s">
        <v>20259</v>
      </c>
      <c r="F5050" t="s">
        <v>7</v>
      </c>
      <c r="H5050" t="s">
        <v>14266</v>
      </c>
      <c r="K5050" t="s">
        <v>123</v>
      </c>
      <c r="L5050" t="s">
        <v>20260</v>
      </c>
      <c r="M5050" t="s">
        <v>20261</v>
      </c>
      <c r="N5050" t="s">
        <v>532</v>
      </c>
      <c r="P5050" t="s">
        <v>54</v>
      </c>
      <c r="Q5050">
        <v>2020</v>
      </c>
      <c r="R5050">
        <v>2020</v>
      </c>
      <c r="S5050">
        <v>2020</v>
      </c>
      <c r="T5050" t="s">
        <v>36</v>
      </c>
      <c r="U5050" t="s">
        <v>190</v>
      </c>
      <c r="V5050" t="s">
        <v>20262</v>
      </c>
    </row>
    <row r="5051" spans="1:22" x14ac:dyDescent="0.35">
      <c r="A5051" s="7">
        <v>44317</v>
      </c>
      <c r="B5051">
        <v>5205</v>
      </c>
      <c r="C5051" t="s">
        <v>302</v>
      </c>
      <c r="D5051" t="s">
        <v>20263</v>
      </c>
      <c r="E5051" t="s">
        <v>20264</v>
      </c>
      <c r="F5051" t="s">
        <v>7</v>
      </c>
      <c r="H5051" t="s">
        <v>305</v>
      </c>
      <c r="K5051" t="s">
        <v>20265</v>
      </c>
      <c r="L5051" t="s">
        <v>44</v>
      </c>
      <c r="M5051" t="s">
        <v>20266</v>
      </c>
      <c r="N5051" t="s">
        <v>2102</v>
      </c>
      <c r="P5051" t="s">
        <v>47</v>
      </c>
      <c r="Q5051">
        <v>2019</v>
      </c>
      <c r="R5051">
        <v>2019</v>
      </c>
      <c r="S5051">
        <f>2030</f>
        <v>2030</v>
      </c>
      <c r="T5051" t="s">
        <v>158</v>
      </c>
      <c r="U5051" t="s">
        <v>37</v>
      </c>
      <c r="V5051" t="s">
        <v>20267</v>
      </c>
    </row>
    <row r="5052" spans="1:22" x14ac:dyDescent="0.35">
      <c r="A5052" s="7">
        <v>44317</v>
      </c>
      <c r="B5052">
        <v>5206</v>
      </c>
      <c r="C5052" t="s">
        <v>302</v>
      </c>
      <c r="D5052" t="s">
        <v>20268</v>
      </c>
      <c r="E5052" t="s">
        <v>20269</v>
      </c>
      <c r="F5052" t="s">
        <v>7</v>
      </c>
      <c r="H5052" t="s">
        <v>305</v>
      </c>
      <c r="K5052" t="s">
        <v>8174</v>
      </c>
      <c r="L5052" t="s">
        <v>44</v>
      </c>
      <c r="M5052" t="s">
        <v>20270</v>
      </c>
      <c r="N5052" t="s">
        <v>2102</v>
      </c>
      <c r="P5052" t="s">
        <v>47</v>
      </c>
      <c r="Q5052">
        <f>2021</f>
        <v>2021</v>
      </c>
      <c r="R5052">
        <f>2021</f>
        <v>2021</v>
      </c>
      <c r="T5052" t="s">
        <v>36</v>
      </c>
      <c r="U5052" t="s">
        <v>37</v>
      </c>
      <c r="V5052" t="s">
        <v>20271</v>
      </c>
    </row>
    <row r="5053" spans="1:22" x14ac:dyDescent="0.35">
      <c r="A5053" s="7">
        <v>44317</v>
      </c>
      <c r="B5053">
        <v>5207</v>
      </c>
      <c r="C5053" t="s">
        <v>302</v>
      </c>
      <c r="D5053" t="s">
        <v>20272</v>
      </c>
      <c r="E5053" t="s">
        <v>20273</v>
      </c>
      <c r="F5053" t="s">
        <v>7</v>
      </c>
      <c r="H5053" t="s">
        <v>305</v>
      </c>
      <c r="K5053" t="s">
        <v>123</v>
      </c>
      <c r="L5053" t="s">
        <v>673</v>
      </c>
      <c r="M5053" t="s">
        <v>20274</v>
      </c>
      <c r="N5053" t="s">
        <v>63</v>
      </c>
      <c r="P5053" t="s">
        <v>47</v>
      </c>
      <c r="Q5053">
        <v>2019</v>
      </c>
      <c r="R5053">
        <v>2019</v>
      </c>
      <c r="T5053" t="s">
        <v>36</v>
      </c>
      <c r="U5053" t="s">
        <v>37</v>
      </c>
      <c r="V5053" t="s">
        <v>20275</v>
      </c>
    </row>
    <row r="5054" spans="1:22" x14ac:dyDescent="0.35">
      <c r="A5054" s="7">
        <v>44317</v>
      </c>
      <c r="B5054">
        <v>5208</v>
      </c>
      <c r="C5054" t="s">
        <v>302</v>
      </c>
      <c r="D5054" t="s">
        <v>20276</v>
      </c>
      <c r="E5054" t="s">
        <v>20277</v>
      </c>
      <c r="F5054" t="s">
        <v>7</v>
      </c>
      <c r="H5054" t="s">
        <v>305</v>
      </c>
      <c r="K5054" t="s">
        <v>672</v>
      </c>
      <c r="L5054" t="s">
        <v>20260</v>
      </c>
      <c r="M5054" t="s">
        <v>20278</v>
      </c>
      <c r="N5054" t="s">
        <v>532</v>
      </c>
      <c r="P5054" t="s">
        <v>47</v>
      </c>
      <c r="Q5054">
        <v>2020</v>
      </c>
      <c r="R5054">
        <v>2020</v>
      </c>
      <c r="S5054">
        <v>2030</v>
      </c>
      <c r="T5054" t="s">
        <v>36</v>
      </c>
      <c r="U5054" t="s">
        <v>190</v>
      </c>
      <c r="V5054" t="s">
        <v>20279</v>
      </c>
    </row>
    <row r="5055" spans="1:22" x14ac:dyDescent="0.35">
      <c r="A5055" s="7">
        <v>44317</v>
      </c>
      <c r="B5055">
        <v>5209</v>
      </c>
      <c r="C5055" t="s">
        <v>1283</v>
      </c>
      <c r="D5055" t="s">
        <v>20280</v>
      </c>
      <c r="E5055" t="s">
        <v>20281</v>
      </c>
      <c r="F5055" t="s">
        <v>7</v>
      </c>
      <c r="H5055" t="s">
        <v>1286</v>
      </c>
      <c r="K5055" t="s">
        <v>80</v>
      </c>
      <c r="L5055" t="s">
        <v>32</v>
      </c>
      <c r="M5055" t="s">
        <v>20282</v>
      </c>
      <c r="N5055" t="s">
        <v>34</v>
      </c>
      <c r="P5055" t="s">
        <v>7845</v>
      </c>
      <c r="Q5055" t="s">
        <v>20283</v>
      </c>
      <c r="T5055" t="s">
        <v>36</v>
      </c>
      <c r="U5055" t="s">
        <v>37</v>
      </c>
      <c r="V5055" t="s">
        <v>20284</v>
      </c>
    </row>
    <row r="5056" spans="1:22" x14ac:dyDescent="0.35">
      <c r="A5056" s="7">
        <v>44317</v>
      </c>
      <c r="B5056">
        <v>5210</v>
      </c>
      <c r="C5056" t="s">
        <v>1283</v>
      </c>
      <c r="D5056" t="s">
        <v>20285</v>
      </c>
      <c r="E5056" t="s">
        <v>20286</v>
      </c>
      <c r="F5056" t="s">
        <v>7</v>
      </c>
      <c r="H5056" t="s">
        <v>1286</v>
      </c>
      <c r="K5056" t="s">
        <v>2100</v>
      </c>
      <c r="L5056" t="s">
        <v>96</v>
      </c>
      <c r="M5056" t="s">
        <v>20287</v>
      </c>
      <c r="N5056" t="s">
        <v>34</v>
      </c>
      <c r="P5056" t="s">
        <v>47</v>
      </c>
      <c r="Q5056">
        <v>2020</v>
      </c>
      <c r="R5056">
        <v>2020</v>
      </c>
      <c r="S5056">
        <v>2022</v>
      </c>
      <c r="T5056" t="s">
        <v>36</v>
      </c>
      <c r="U5056" t="s">
        <v>37</v>
      </c>
      <c r="V5056" t="s">
        <v>20288</v>
      </c>
    </row>
    <row r="5057" spans="1:22" x14ac:dyDescent="0.35">
      <c r="A5057" s="7">
        <v>44317</v>
      </c>
      <c r="B5057">
        <v>5211</v>
      </c>
      <c r="C5057" t="s">
        <v>254</v>
      </c>
      <c r="D5057" t="s">
        <v>20289</v>
      </c>
      <c r="E5057" t="s">
        <v>20290</v>
      </c>
      <c r="F5057" t="s">
        <v>7</v>
      </c>
      <c r="H5057" t="s">
        <v>257</v>
      </c>
      <c r="K5057" t="s">
        <v>123</v>
      </c>
      <c r="L5057" t="s">
        <v>673</v>
      </c>
      <c r="M5057" t="s">
        <v>20291</v>
      </c>
      <c r="N5057" t="s">
        <v>63</v>
      </c>
      <c r="P5057" t="s">
        <v>444</v>
      </c>
      <c r="Q5057">
        <v>2020</v>
      </c>
      <c r="T5057" t="s">
        <v>36</v>
      </c>
      <c r="U5057" t="s">
        <v>37</v>
      </c>
      <c r="V5057" t="s">
        <v>20292</v>
      </c>
    </row>
    <row r="5058" spans="1:22" x14ac:dyDescent="0.35">
      <c r="A5058" s="7">
        <v>44317</v>
      </c>
      <c r="B5058">
        <v>5212</v>
      </c>
      <c r="C5058" t="s">
        <v>254</v>
      </c>
      <c r="D5058" t="s">
        <v>20293</v>
      </c>
      <c r="E5058" t="s">
        <v>20294</v>
      </c>
      <c r="F5058" t="s">
        <v>7</v>
      </c>
      <c r="H5058" t="s">
        <v>257</v>
      </c>
      <c r="K5058" t="s">
        <v>1279</v>
      </c>
      <c r="L5058" t="s">
        <v>32</v>
      </c>
      <c r="M5058" t="s">
        <v>20295</v>
      </c>
      <c r="N5058" t="s">
        <v>34</v>
      </c>
      <c r="P5058" t="s">
        <v>47</v>
      </c>
      <c r="Q5058">
        <v>2020</v>
      </c>
      <c r="R5058">
        <v>2020</v>
      </c>
      <c r="S5058">
        <v>2030</v>
      </c>
      <c r="T5058" t="s">
        <v>36</v>
      </c>
      <c r="U5058" t="s">
        <v>37</v>
      </c>
      <c r="V5058" t="s">
        <v>20292</v>
      </c>
    </row>
    <row r="5059" spans="1:22" x14ac:dyDescent="0.35">
      <c r="A5059" s="7">
        <v>44317</v>
      </c>
      <c r="B5059">
        <v>5213</v>
      </c>
      <c r="C5059" t="s">
        <v>499</v>
      </c>
      <c r="D5059" t="s">
        <v>20296</v>
      </c>
      <c r="E5059" t="s">
        <v>20297</v>
      </c>
      <c r="F5059" t="s">
        <v>7</v>
      </c>
      <c r="H5059" t="s">
        <v>502</v>
      </c>
      <c r="K5059" t="s">
        <v>2189</v>
      </c>
      <c r="L5059" t="s">
        <v>44</v>
      </c>
      <c r="M5059" t="s">
        <v>20298</v>
      </c>
      <c r="N5059" t="s">
        <v>2102</v>
      </c>
      <c r="P5059" t="s">
        <v>47</v>
      </c>
      <c r="Q5059">
        <v>2020</v>
      </c>
      <c r="R5059">
        <v>2020</v>
      </c>
      <c r="S5059">
        <v>2030</v>
      </c>
      <c r="T5059" t="s">
        <v>36</v>
      </c>
      <c r="U5059" t="s">
        <v>5780</v>
      </c>
      <c r="V5059" t="s">
        <v>20299</v>
      </c>
    </row>
    <row r="5060" spans="1:22" x14ac:dyDescent="0.35">
      <c r="A5060" s="7">
        <v>44317</v>
      </c>
      <c r="B5060">
        <v>5214</v>
      </c>
      <c r="C5060" t="s">
        <v>499</v>
      </c>
      <c r="D5060" t="s">
        <v>20300</v>
      </c>
      <c r="E5060" t="s">
        <v>20301</v>
      </c>
      <c r="F5060" t="s">
        <v>7</v>
      </c>
      <c r="H5060" t="s">
        <v>502</v>
      </c>
      <c r="K5060" t="s">
        <v>20265</v>
      </c>
      <c r="L5060" t="s">
        <v>44</v>
      </c>
      <c r="M5060" t="s">
        <v>20302</v>
      </c>
      <c r="N5060" t="s">
        <v>14552</v>
      </c>
      <c r="P5060" t="s">
        <v>47</v>
      </c>
      <c r="Q5060">
        <v>2020</v>
      </c>
      <c r="R5060">
        <v>2020</v>
      </c>
      <c r="S5060">
        <v>2024</v>
      </c>
      <c r="T5060" t="s">
        <v>36</v>
      </c>
      <c r="U5060" t="s">
        <v>5920</v>
      </c>
      <c r="V5060" t="s">
        <v>20303</v>
      </c>
    </row>
    <row r="5061" spans="1:22" x14ac:dyDescent="0.35">
      <c r="A5061" s="7">
        <v>44317</v>
      </c>
      <c r="B5061">
        <v>5215</v>
      </c>
      <c r="C5061" t="s">
        <v>499</v>
      </c>
      <c r="D5061" t="s">
        <v>20304</v>
      </c>
      <c r="E5061" t="s">
        <v>20305</v>
      </c>
      <c r="F5061" t="s">
        <v>7</v>
      </c>
      <c r="H5061" t="s">
        <v>502</v>
      </c>
      <c r="K5061" t="s">
        <v>4832</v>
      </c>
      <c r="L5061" t="s">
        <v>32</v>
      </c>
      <c r="M5061" t="s">
        <v>20306</v>
      </c>
      <c r="N5061" t="s">
        <v>223</v>
      </c>
      <c r="P5061" t="s">
        <v>7845</v>
      </c>
      <c r="Q5061">
        <v>2019</v>
      </c>
      <c r="S5061">
        <v>2024</v>
      </c>
      <c r="T5061" t="s">
        <v>36</v>
      </c>
      <c r="U5061" t="s">
        <v>37</v>
      </c>
      <c r="V5061" t="s">
        <v>20307</v>
      </c>
    </row>
    <row r="5062" spans="1:22" x14ac:dyDescent="0.35">
      <c r="A5062" s="7">
        <v>44317</v>
      </c>
      <c r="B5062">
        <v>5216</v>
      </c>
      <c r="C5062" t="s">
        <v>499</v>
      </c>
      <c r="D5062" t="s">
        <v>20308</v>
      </c>
      <c r="E5062" t="s">
        <v>20309</v>
      </c>
      <c r="F5062" t="s">
        <v>7</v>
      </c>
      <c r="H5062" t="s">
        <v>502</v>
      </c>
      <c r="K5062" t="s">
        <v>4542</v>
      </c>
      <c r="L5062" t="s">
        <v>20310</v>
      </c>
      <c r="M5062" t="s">
        <v>20311</v>
      </c>
      <c r="N5062" t="s">
        <v>98</v>
      </c>
      <c r="P5062" t="s">
        <v>444</v>
      </c>
      <c r="Q5062" t="s">
        <v>20283</v>
      </c>
      <c r="T5062" t="s">
        <v>36</v>
      </c>
      <c r="U5062" t="s">
        <v>37</v>
      </c>
      <c r="V5062" t="s">
        <v>20312</v>
      </c>
    </row>
    <row r="5063" spans="1:22" x14ac:dyDescent="0.35">
      <c r="A5063" s="7">
        <v>44317</v>
      </c>
      <c r="B5063">
        <v>5217</v>
      </c>
      <c r="C5063" t="s">
        <v>14147</v>
      </c>
      <c r="D5063" t="s">
        <v>20313</v>
      </c>
      <c r="E5063" t="s">
        <v>20314</v>
      </c>
      <c r="F5063" t="s">
        <v>7</v>
      </c>
      <c r="H5063" t="s">
        <v>14150</v>
      </c>
      <c r="K5063" t="s">
        <v>648</v>
      </c>
      <c r="L5063" t="s">
        <v>44</v>
      </c>
      <c r="M5063" t="s">
        <v>20315</v>
      </c>
      <c r="N5063" t="s">
        <v>2102</v>
      </c>
      <c r="P5063" t="s">
        <v>47</v>
      </c>
      <c r="Q5063">
        <v>2019</v>
      </c>
      <c r="R5063">
        <v>2019</v>
      </c>
      <c r="S5063">
        <v>2030</v>
      </c>
      <c r="T5063" t="s">
        <v>36</v>
      </c>
      <c r="U5063" t="s">
        <v>5920</v>
      </c>
      <c r="V5063" t="s">
        <v>20292</v>
      </c>
    </row>
    <row r="5064" spans="1:22" x14ac:dyDescent="0.35">
      <c r="A5064" s="7">
        <v>44317</v>
      </c>
      <c r="B5064">
        <v>5218</v>
      </c>
      <c r="C5064" t="s">
        <v>261</v>
      </c>
      <c r="D5064" t="s">
        <v>20316</v>
      </c>
      <c r="E5064" t="s">
        <v>20317</v>
      </c>
      <c r="F5064" t="s">
        <v>7</v>
      </c>
      <c r="H5064" t="s">
        <v>264</v>
      </c>
      <c r="K5064" t="s">
        <v>132</v>
      </c>
      <c r="L5064" t="s">
        <v>317</v>
      </c>
      <c r="M5064" t="s">
        <v>20318</v>
      </c>
      <c r="N5064" t="s">
        <v>2116</v>
      </c>
      <c r="P5064" t="s">
        <v>47</v>
      </c>
      <c r="Q5064">
        <v>2020</v>
      </c>
      <c r="R5064">
        <v>2020</v>
      </c>
      <c r="S5064">
        <v>2035</v>
      </c>
      <c r="T5064" t="s">
        <v>36</v>
      </c>
      <c r="U5064" t="s">
        <v>37</v>
      </c>
      <c r="V5064" t="s">
        <v>20292</v>
      </c>
    </row>
    <row r="5065" spans="1:22" x14ac:dyDescent="0.35">
      <c r="A5065" s="7">
        <v>44317</v>
      </c>
      <c r="B5065">
        <v>5219</v>
      </c>
      <c r="C5065" t="s">
        <v>12845</v>
      </c>
      <c r="D5065" t="s">
        <v>20319</v>
      </c>
      <c r="E5065" t="s">
        <v>20320</v>
      </c>
      <c r="F5065" t="s">
        <v>7</v>
      </c>
      <c r="H5065" t="s">
        <v>12848</v>
      </c>
      <c r="K5065" t="s">
        <v>132</v>
      </c>
      <c r="L5065" t="s">
        <v>32</v>
      </c>
      <c r="M5065" t="s">
        <v>20321</v>
      </c>
      <c r="N5065" t="s">
        <v>34</v>
      </c>
      <c r="P5065" t="s">
        <v>47</v>
      </c>
      <c r="Q5065">
        <v>2019</v>
      </c>
      <c r="R5065">
        <v>2018</v>
      </c>
      <c r="S5065">
        <v>2037</v>
      </c>
      <c r="T5065" t="s">
        <v>36</v>
      </c>
      <c r="U5065" t="s">
        <v>37</v>
      </c>
      <c r="V5065" t="s">
        <v>20292</v>
      </c>
    </row>
    <row r="5066" spans="1:22" x14ac:dyDescent="0.35">
      <c r="A5066" s="7">
        <v>44317</v>
      </c>
      <c r="B5066">
        <v>5220</v>
      </c>
      <c r="C5066" t="s">
        <v>13170</v>
      </c>
      <c r="D5066" t="s">
        <v>20322</v>
      </c>
      <c r="E5066" t="s">
        <v>20323</v>
      </c>
      <c r="F5066" t="s">
        <v>7</v>
      </c>
      <c r="H5066" t="s">
        <v>13173</v>
      </c>
      <c r="K5066" t="s">
        <v>20324</v>
      </c>
      <c r="L5066" t="s">
        <v>44</v>
      </c>
      <c r="M5066" t="s">
        <v>20325</v>
      </c>
      <c r="N5066" t="s">
        <v>2116</v>
      </c>
      <c r="P5066" t="s">
        <v>7845</v>
      </c>
      <c r="Q5066">
        <v>2021</v>
      </c>
      <c r="S5066">
        <v>2050</v>
      </c>
      <c r="T5066" t="s">
        <v>36</v>
      </c>
      <c r="U5066" t="s">
        <v>37</v>
      </c>
      <c r="V5066" t="s">
        <v>20292</v>
      </c>
    </row>
    <row r="5067" spans="1:22" x14ac:dyDescent="0.35">
      <c r="A5067" s="7">
        <v>44317</v>
      </c>
      <c r="B5067">
        <v>5221</v>
      </c>
      <c r="C5067" t="s">
        <v>13170</v>
      </c>
      <c r="D5067" t="s">
        <v>20326</v>
      </c>
      <c r="E5067" t="s">
        <v>12254</v>
      </c>
      <c r="F5067" t="s">
        <v>7</v>
      </c>
      <c r="H5067" t="s">
        <v>13173</v>
      </c>
      <c r="K5067" t="s">
        <v>20327</v>
      </c>
      <c r="L5067" t="s">
        <v>44</v>
      </c>
      <c r="M5067" t="s">
        <v>20328</v>
      </c>
      <c r="N5067" t="s">
        <v>14552</v>
      </c>
      <c r="P5067" t="s">
        <v>444</v>
      </c>
      <c r="Q5067">
        <v>2020</v>
      </c>
      <c r="R5067">
        <v>2021</v>
      </c>
      <c r="T5067" t="s">
        <v>36</v>
      </c>
      <c r="U5067" t="s">
        <v>37</v>
      </c>
      <c r="V5067" t="s">
        <v>20292</v>
      </c>
    </row>
    <row r="5068" spans="1:22" x14ac:dyDescent="0.35">
      <c r="A5068" s="7">
        <v>44317</v>
      </c>
      <c r="B5068">
        <v>5222</v>
      </c>
      <c r="C5068" t="s">
        <v>13196</v>
      </c>
      <c r="D5068" t="s">
        <v>20329</v>
      </c>
      <c r="E5068" t="s">
        <v>20330</v>
      </c>
      <c r="F5068" t="s">
        <v>7</v>
      </c>
      <c r="H5068" t="s">
        <v>13199</v>
      </c>
      <c r="K5068" t="s">
        <v>60</v>
      </c>
      <c r="L5068" t="s">
        <v>485</v>
      </c>
      <c r="M5068" t="s">
        <v>20331</v>
      </c>
      <c r="N5068" t="s">
        <v>63</v>
      </c>
      <c r="P5068" t="s">
        <v>444</v>
      </c>
      <c r="Q5068">
        <v>2020</v>
      </c>
      <c r="T5068" t="s">
        <v>36</v>
      </c>
      <c r="U5068" t="s">
        <v>37</v>
      </c>
      <c r="V5068" t="s">
        <v>20292</v>
      </c>
    </row>
    <row r="5069" spans="1:22" x14ac:dyDescent="0.35">
      <c r="A5069" s="7">
        <v>44317</v>
      </c>
      <c r="B5069">
        <v>5223</v>
      </c>
      <c r="C5069" t="s">
        <v>12985</v>
      </c>
      <c r="D5069" t="s">
        <v>20332</v>
      </c>
      <c r="E5069" t="s">
        <v>20333</v>
      </c>
      <c r="F5069" t="s">
        <v>7</v>
      </c>
      <c r="H5069" t="s">
        <v>12988</v>
      </c>
      <c r="K5069" t="s">
        <v>20334</v>
      </c>
      <c r="L5069" t="s">
        <v>1874</v>
      </c>
      <c r="M5069" t="s">
        <v>20335</v>
      </c>
      <c r="N5069" t="s">
        <v>2116</v>
      </c>
      <c r="P5069" t="s">
        <v>47</v>
      </c>
      <c r="Q5069">
        <v>2020</v>
      </c>
      <c r="R5069">
        <v>2020</v>
      </c>
      <c r="S5069">
        <v>2030</v>
      </c>
      <c r="T5069" t="s">
        <v>36</v>
      </c>
      <c r="U5069" t="s">
        <v>37</v>
      </c>
      <c r="V5069" t="s">
        <v>20292</v>
      </c>
    </row>
    <row r="5070" spans="1:22" x14ac:dyDescent="0.35">
      <c r="A5070" s="7">
        <v>44317</v>
      </c>
      <c r="B5070">
        <v>5224</v>
      </c>
      <c r="C5070" t="s">
        <v>12985</v>
      </c>
      <c r="D5070" t="s">
        <v>20336</v>
      </c>
      <c r="E5070" t="s">
        <v>20337</v>
      </c>
      <c r="F5070" t="s">
        <v>7</v>
      </c>
      <c r="H5070" t="s">
        <v>12988</v>
      </c>
      <c r="K5070" t="s">
        <v>20338</v>
      </c>
      <c r="L5070" t="s">
        <v>32</v>
      </c>
      <c r="M5070" t="s">
        <v>20339</v>
      </c>
      <c r="N5070" t="s">
        <v>34</v>
      </c>
      <c r="P5070" t="s">
        <v>47</v>
      </c>
      <c r="Q5070">
        <v>2019</v>
      </c>
      <c r="R5070">
        <v>2019</v>
      </c>
      <c r="T5070" t="s">
        <v>36</v>
      </c>
      <c r="U5070" t="s">
        <v>37</v>
      </c>
      <c r="V5070" t="s">
        <v>20292</v>
      </c>
    </row>
    <row r="5071" spans="1:22" x14ac:dyDescent="0.35">
      <c r="A5071" s="7">
        <v>44317</v>
      </c>
      <c r="B5071">
        <v>5225</v>
      </c>
      <c r="C5071" t="s">
        <v>12985</v>
      </c>
      <c r="D5071" t="s">
        <v>20340</v>
      </c>
      <c r="E5071" t="s">
        <v>20341</v>
      </c>
      <c r="F5071" t="s">
        <v>7</v>
      </c>
      <c r="H5071" t="s">
        <v>12988</v>
      </c>
      <c r="K5071" t="s">
        <v>7052</v>
      </c>
      <c r="L5071" t="s">
        <v>20342</v>
      </c>
      <c r="M5071" t="s">
        <v>20343</v>
      </c>
      <c r="N5071" t="s">
        <v>459</v>
      </c>
      <c r="P5071" t="s">
        <v>444</v>
      </c>
      <c r="Q5071" t="s">
        <v>20283</v>
      </c>
      <c r="T5071" t="s">
        <v>36</v>
      </c>
      <c r="U5071" t="s">
        <v>190</v>
      </c>
      <c r="V5071" t="s">
        <v>20344</v>
      </c>
    </row>
    <row r="5072" spans="1:22" x14ac:dyDescent="0.35">
      <c r="A5072" s="7">
        <v>44317</v>
      </c>
      <c r="B5072">
        <v>5226</v>
      </c>
      <c r="C5072" t="s">
        <v>177</v>
      </c>
      <c r="D5072" t="s">
        <v>20345</v>
      </c>
      <c r="E5072" t="s">
        <v>12228</v>
      </c>
      <c r="F5072" t="s">
        <v>7</v>
      </c>
      <c r="H5072" t="s">
        <v>180</v>
      </c>
      <c r="K5072" t="s">
        <v>595</v>
      </c>
      <c r="L5072" t="s">
        <v>317</v>
      </c>
      <c r="M5072" t="s">
        <v>20346</v>
      </c>
      <c r="N5072" t="s">
        <v>675</v>
      </c>
      <c r="P5072" t="s">
        <v>47</v>
      </c>
      <c r="Q5072">
        <v>2019</v>
      </c>
      <c r="R5072">
        <v>2019</v>
      </c>
      <c r="T5072" t="s">
        <v>36</v>
      </c>
      <c r="U5072" t="s">
        <v>37</v>
      </c>
      <c r="V5072" t="s">
        <v>20347</v>
      </c>
    </row>
    <row r="5073" spans="1:27" x14ac:dyDescent="0.35">
      <c r="A5073" s="7">
        <v>44317</v>
      </c>
      <c r="B5073">
        <v>5227</v>
      </c>
      <c r="C5073" t="s">
        <v>177</v>
      </c>
      <c r="D5073" t="s">
        <v>20348</v>
      </c>
      <c r="E5073" t="s">
        <v>20349</v>
      </c>
      <c r="F5073" t="s">
        <v>7</v>
      </c>
      <c r="H5073" t="s">
        <v>180</v>
      </c>
      <c r="K5073" t="s">
        <v>293</v>
      </c>
      <c r="L5073" t="s">
        <v>294</v>
      </c>
      <c r="M5073" t="s">
        <v>20350</v>
      </c>
      <c r="N5073" t="s">
        <v>53</v>
      </c>
      <c r="P5073" t="s">
        <v>35</v>
      </c>
      <c r="Q5073">
        <v>2020</v>
      </c>
      <c r="R5073">
        <v>2021</v>
      </c>
      <c r="S5073">
        <v>2026</v>
      </c>
      <c r="T5073" t="s">
        <v>36</v>
      </c>
      <c r="U5073" t="s">
        <v>37</v>
      </c>
      <c r="V5073" t="s">
        <v>20292</v>
      </c>
    </row>
    <row r="5074" spans="1:27" x14ac:dyDescent="0.35">
      <c r="A5074" s="7">
        <v>44562</v>
      </c>
      <c r="B5074">
        <v>5228</v>
      </c>
      <c r="C5074" t="s">
        <v>177</v>
      </c>
      <c r="D5074" t="s">
        <v>20351</v>
      </c>
      <c r="E5074" t="s">
        <v>20352</v>
      </c>
      <c r="F5074" t="s">
        <v>7</v>
      </c>
      <c r="H5074" t="s">
        <v>180</v>
      </c>
      <c r="K5074" t="s">
        <v>987</v>
      </c>
      <c r="L5074" t="s">
        <v>182</v>
      </c>
      <c r="M5074" t="s">
        <v>20353</v>
      </c>
      <c r="N5074" t="s">
        <v>53</v>
      </c>
      <c r="P5074" t="s">
        <v>47</v>
      </c>
      <c r="Q5074">
        <v>2019</v>
      </c>
      <c r="T5074" t="s">
        <v>36</v>
      </c>
      <c r="U5074" t="s">
        <v>37</v>
      </c>
      <c r="V5074" t="s">
        <v>20354</v>
      </c>
    </row>
    <row r="5075" spans="1:27" x14ac:dyDescent="0.35">
      <c r="A5075" s="7">
        <v>44317</v>
      </c>
      <c r="B5075">
        <v>5229</v>
      </c>
      <c r="C5075" t="s">
        <v>177</v>
      </c>
      <c r="D5075" t="s">
        <v>20355</v>
      </c>
      <c r="E5075" t="s">
        <v>20356</v>
      </c>
      <c r="F5075" t="s">
        <v>7</v>
      </c>
      <c r="H5075" t="s">
        <v>180</v>
      </c>
      <c r="K5075" t="s">
        <v>1340</v>
      </c>
      <c r="L5075" t="s">
        <v>96</v>
      </c>
      <c r="M5075" t="s">
        <v>20357</v>
      </c>
      <c r="N5075" t="s">
        <v>34</v>
      </c>
      <c r="P5075" t="s">
        <v>47</v>
      </c>
      <c r="Q5075">
        <v>2020</v>
      </c>
      <c r="R5075">
        <v>2020</v>
      </c>
      <c r="S5075">
        <v>2022</v>
      </c>
      <c r="T5075" t="s">
        <v>36</v>
      </c>
      <c r="U5075" t="s">
        <v>37</v>
      </c>
      <c r="V5075" t="s">
        <v>20292</v>
      </c>
    </row>
    <row r="5076" spans="1:27" x14ac:dyDescent="0.35">
      <c r="A5076" s="7">
        <v>44317</v>
      </c>
      <c r="B5076">
        <v>5230</v>
      </c>
      <c r="C5076" t="s">
        <v>177</v>
      </c>
      <c r="D5076" t="s">
        <v>20358</v>
      </c>
      <c r="E5076" t="s">
        <v>20359</v>
      </c>
      <c r="F5076" t="s">
        <v>7</v>
      </c>
      <c r="H5076" t="s">
        <v>180</v>
      </c>
      <c r="K5076" t="s">
        <v>20360</v>
      </c>
      <c r="L5076" t="s">
        <v>20361</v>
      </c>
      <c r="M5076" t="s">
        <v>20362</v>
      </c>
      <c r="N5076" t="s">
        <v>223</v>
      </c>
      <c r="P5076" t="s">
        <v>444</v>
      </c>
      <c r="Q5076">
        <v>2021</v>
      </c>
      <c r="T5076" t="s">
        <v>36</v>
      </c>
      <c r="U5076" t="s">
        <v>20363</v>
      </c>
      <c r="V5076" t="s">
        <v>20364</v>
      </c>
    </row>
    <row r="5077" spans="1:27" x14ac:dyDescent="0.35">
      <c r="A5077" s="7">
        <v>44317</v>
      </c>
      <c r="B5077">
        <v>5232</v>
      </c>
      <c r="C5077" t="s">
        <v>14269</v>
      </c>
      <c r="D5077" t="s">
        <v>20365</v>
      </c>
      <c r="E5077" t="s">
        <v>4292</v>
      </c>
      <c r="F5077" t="s">
        <v>7</v>
      </c>
      <c r="H5077" t="s">
        <v>14272</v>
      </c>
      <c r="K5077" t="s">
        <v>20366</v>
      </c>
      <c r="L5077" t="s">
        <v>44</v>
      </c>
      <c r="M5077" t="s">
        <v>20367</v>
      </c>
      <c r="N5077" t="s">
        <v>2102</v>
      </c>
      <c r="P5077" t="s">
        <v>47</v>
      </c>
      <c r="Q5077">
        <v>2021</v>
      </c>
      <c r="R5077">
        <v>2021</v>
      </c>
      <c r="S5077">
        <v>2030</v>
      </c>
      <c r="T5077" t="s">
        <v>36</v>
      </c>
      <c r="U5077" t="s">
        <v>5920</v>
      </c>
      <c r="V5077" t="s">
        <v>20368</v>
      </c>
    </row>
    <row r="5078" spans="1:27" x14ac:dyDescent="0.35">
      <c r="A5078" s="7">
        <v>44317</v>
      </c>
      <c r="B5078">
        <v>5233</v>
      </c>
      <c r="C5078" t="s">
        <v>16040</v>
      </c>
      <c r="D5078" t="s">
        <v>20369</v>
      </c>
      <c r="E5078" t="s">
        <v>4292</v>
      </c>
      <c r="F5078" t="s">
        <v>7</v>
      </c>
      <c r="H5078" t="s">
        <v>16042</v>
      </c>
      <c r="K5078" t="s">
        <v>20038</v>
      </c>
      <c r="L5078" t="s">
        <v>44</v>
      </c>
      <c r="M5078" t="s">
        <v>20370</v>
      </c>
      <c r="N5078" t="s">
        <v>2102</v>
      </c>
      <c r="P5078" t="s">
        <v>47</v>
      </c>
      <c r="Q5078">
        <v>2021</v>
      </c>
      <c r="R5078">
        <v>2021</v>
      </c>
      <c r="S5078">
        <v>2030</v>
      </c>
      <c r="T5078" t="s">
        <v>36</v>
      </c>
      <c r="U5078" t="s">
        <v>5920</v>
      </c>
      <c r="V5078" t="s">
        <v>20371</v>
      </c>
    </row>
    <row r="5079" spans="1:27" x14ac:dyDescent="0.35">
      <c r="A5079" s="7">
        <v>44317</v>
      </c>
      <c r="B5079">
        <v>5234</v>
      </c>
      <c r="C5079" t="s">
        <v>13416</v>
      </c>
      <c r="D5079" t="s">
        <v>20372</v>
      </c>
      <c r="E5079" t="s">
        <v>4292</v>
      </c>
      <c r="F5079" t="s">
        <v>7</v>
      </c>
      <c r="H5079" t="s">
        <v>13419</v>
      </c>
      <c r="K5079" t="s">
        <v>17810</v>
      </c>
      <c r="L5079" t="s">
        <v>44</v>
      </c>
      <c r="M5079" t="s">
        <v>20373</v>
      </c>
      <c r="N5079" t="s">
        <v>2102</v>
      </c>
      <c r="P5079" t="s">
        <v>47</v>
      </c>
      <c r="Q5079">
        <v>2021</v>
      </c>
      <c r="R5079">
        <v>2021</v>
      </c>
      <c r="S5079">
        <v>2030</v>
      </c>
      <c r="T5079" t="s">
        <v>36</v>
      </c>
      <c r="U5079" t="s">
        <v>5920</v>
      </c>
      <c r="V5079" t="s">
        <v>20374</v>
      </c>
    </row>
    <row r="5080" spans="1:27" x14ac:dyDescent="0.35">
      <c r="A5080" s="7">
        <v>44317</v>
      </c>
      <c r="B5080">
        <v>5235</v>
      </c>
      <c r="C5080" t="s">
        <v>15791</v>
      </c>
      <c r="D5080" t="s">
        <v>20375</v>
      </c>
      <c r="E5080" t="s">
        <v>4292</v>
      </c>
      <c r="F5080" t="s">
        <v>7</v>
      </c>
      <c r="H5080" t="s">
        <v>15793</v>
      </c>
      <c r="K5080" t="s">
        <v>20376</v>
      </c>
      <c r="L5080" t="s">
        <v>44</v>
      </c>
      <c r="M5080" t="s">
        <v>20377</v>
      </c>
      <c r="N5080" t="s">
        <v>2102</v>
      </c>
      <c r="P5080" t="s">
        <v>47</v>
      </c>
      <c r="Q5080">
        <v>2021</v>
      </c>
      <c r="R5080">
        <v>2021</v>
      </c>
      <c r="S5080">
        <v>2030</v>
      </c>
      <c r="T5080" t="s">
        <v>36</v>
      </c>
      <c r="U5080" t="s">
        <v>5920</v>
      </c>
      <c r="V5080" t="s">
        <v>20378</v>
      </c>
    </row>
    <row r="5081" spans="1:27" x14ac:dyDescent="0.35">
      <c r="A5081" s="7">
        <v>44317</v>
      </c>
      <c r="B5081">
        <v>5236</v>
      </c>
      <c r="C5081" t="s">
        <v>13799</v>
      </c>
      <c r="D5081" t="s">
        <v>20379</v>
      </c>
      <c r="E5081" t="s">
        <v>4292</v>
      </c>
      <c r="F5081" t="s">
        <v>7</v>
      </c>
      <c r="H5081" t="s">
        <v>13802</v>
      </c>
      <c r="K5081" t="s">
        <v>17810</v>
      </c>
      <c r="L5081" t="s">
        <v>44</v>
      </c>
      <c r="M5081" t="s">
        <v>20380</v>
      </c>
      <c r="N5081" t="s">
        <v>2102</v>
      </c>
      <c r="P5081" t="s">
        <v>47</v>
      </c>
      <c r="Q5081">
        <v>2021</v>
      </c>
      <c r="R5081">
        <v>2020</v>
      </c>
      <c r="S5081">
        <v>2030</v>
      </c>
      <c r="T5081" t="s">
        <v>36</v>
      </c>
      <c r="U5081" t="s">
        <v>5920</v>
      </c>
      <c r="V5081" t="s">
        <v>20381</v>
      </c>
    </row>
    <row r="5082" spans="1:27" x14ac:dyDescent="0.35">
      <c r="A5082" s="7">
        <v>44317</v>
      </c>
      <c r="B5082">
        <v>5237</v>
      </c>
      <c r="C5082" t="s">
        <v>177</v>
      </c>
      <c r="D5082" t="s">
        <v>20382</v>
      </c>
      <c r="E5082" t="s">
        <v>4292</v>
      </c>
      <c r="F5082" t="s">
        <v>7</v>
      </c>
      <c r="H5082" t="s">
        <v>180</v>
      </c>
      <c r="K5082" t="s">
        <v>17810</v>
      </c>
      <c r="L5082" t="s">
        <v>44</v>
      </c>
      <c r="M5082" t="s">
        <v>20383</v>
      </c>
      <c r="N5082" t="s">
        <v>2102</v>
      </c>
      <c r="P5082" t="s">
        <v>47</v>
      </c>
      <c r="Q5082">
        <v>2021</v>
      </c>
      <c r="R5082">
        <v>2021</v>
      </c>
      <c r="S5082">
        <v>2030</v>
      </c>
      <c r="T5082" t="s">
        <v>36</v>
      </c>
      <c r="U5082" t="s">
        <v>37</v>
      </c>
      <c r="V5082" t="s">
        <v>20384</v>
      </c>
    </row>
    <row r="5083" spans="1:27" x14ac:dyDescent="0.35">
      <c r="A5083" s="7">
        <v>44317</v>
      </c>
      <c r="B5083">
        <v>5238</v>
      </c>
      <c r="C5083" t="s">
        <v>16342</v>
      </c>
      <c r="D5083" t="s">
        <v>20385</v>
      </c>
      <c r="E5083" t="s">
        <v>4292</v>
      </c>
      <c r="F5083" t="s">
        <v>7</v>
      </c>
      <c r="H5083" t="s">
        <v>16344</v>
      </c>
      <c r="K5083" t="s">
        <v>20038</v>
      </c>
      <c r="L5083" t="s">
        <v>44</v>
      </c>
      <c r="M5083" t="s">
        <v>20386</v>
      </c>
      <c r="N5083" t="s">
        <v>2102</v>
      </c>
      <c r="P5083" t="s">
        <v>47</v>
      </c>
      <c r="Q5083">
        <v>2021</v>
      </c>
      <c r="R5083">
        <v>2021</v>
      </c>
      <c r="S5083">
        <v>2030</v>
      </c>
      <c r="T5083" t="s">
        <v>36</v>
      </c>
      <c r="U5083" t="s">
        <v>5920</v>
      </c>
      <c r="V5083" t="s">
        <v>20387</v>
      </c>
      <c r="W5083" t="s">
        <v>20388</v>
      </c>
      <c r="X5083" t="s">
        <v>2201</v>
      </c>
      <c r="Y5083">
        <v>40</v>
      </c>
      <c r="Z5083">
        <v>1990</v>
      </c>
      <c r="AA5083">
        <v>2030</v>
      </c>
    </row>
    <row r="5084" spans="1:27" x14ac:dyDescent="0.35">
      <c r="A5084" s="7">
        <v>44317</v>
      </c>
      <c r="B5084">
        <v>5239</v>
      </c>
      <c r="C5084" t="s">
        <v>27</v>
      </c>
      <c r="D5084" t="s">
        <v>20389</v>
      </c>
      <c r="E5084" t="s">
        <v>20390</v>
      </c>
      <c r="F5084" t="s">
        <v>7</v>
      </c>
      <c r="H5084" t="s">
        <v>30</v>
      </c>
      <c r="K5084" t="s">
        <v>3178</v>
      </c>
      <c r="L5084" t="s">
        <v>895</v>
      </c>
      <c r="M5084" t="s">
        <v>20391</v>
      </c>
      <c r="N5084" t="s">
        <v>223</v>
      </c>
      <c r="P5084" t="s">
        <v>47</v>
      </c>
      <c r="Q5084">
        <v>2019</v>
      </c>
      <c r="R5084">
        <v>2019</v>
      </c>
      <c r="S5084">
        <v>2023</v>
      </c>
      <c r="T5084" t="s">
        <v>36</v>
      </c>
      <c r="U5084" t="s">
        <v>37</v>
      </c>
      <c r="V5084" t="s">
        <v>20392</v>
      </c>
    </row>
    <row r="5085" spans="1:27" x14ac:dyDescent="0.35">
      <c r="A5085" s="7">
        <v>44317</v>
      </c>
      <c r="B5085">
        <v>5240</v>
      </c>
      <c r="C5085" t="s">
        <v>27</v>
      </c>
      <c r="D5085" t="s">
        <v>20393</v>
      </c>
      <c r="E5085" t="s">
        <v>20394</v>
      </c>
      <c r="F5085" t="s">
        <v>7</v>
      </c>
      <c r="H5085" t="s">
        <v>30</v>
      </c>
      <c r="K5085" t="s">
        <v>2414</v>
      </c>
      <c r="L5085" t="s">
        <v>96</v>
      </c>
      <c r="M5085" t="s">
        <v>20395</v>
      </c>
      <c r="N5085" t="s">
        <v>223</v>
      </c>
      <c r="P5085" t="s">
        <v>47</v>
      </c>
      <c r="Q5085">
        <v>2018</v>
      </c>
      <c r="T5085" t="s">
        <v>36</v>
      </c>
      <c r="U5085" t="s">
        <v>37</v>
      </c>
      <c r="V5085" t="s">
        <v>20396</v>
      </c>
    </row>
    <row r="5086" spans="1:27" x14ac:dyDescent="0.35">
      <c r="A5086" s="7">
        <v>44317</v>
      </c>
      <c r="B5086">
        <v>5241</v>
      </c>
      <c r="C5086" t="s">
        <v>27</v>
      </c>
      <c r="D5086" t="s">
        <v>20397</v>
      </c>
      <c r="E5086" t="s">
        <v>20398</v>
      </c>
      <c r="F5086" t="s">
        <v>7</v>
      </c>
      <c r="H5086" t="s">
        <v>30</v>
      </c>
      <c r="K5086" t="s">
        <v>20399</v>
      </c>
      <c r="L5086" t="s">
        <v>44</v>
      </c>
      <c r="M5086" t="s">
        <v>20400</v>
      </c>
      <c r="N5086" t="s">
        <v>2102</v>
      </c>
      <c r="P5086" t="s">
        <v>47</v>
      </c>
      <c r="Q5086">
        <v>2019</v>
      </c>
      <c r="S5086">
        <f>2030</f>
        <v>2030</v>
      </c>
      <c r="T5086" t="s">
        <v>36</v>
      </c>
      <c r="U5086" t="s">
        <v>37</v>
      </c>
      <c r="V5086" t="s">
        <v>20401</v>
      </c>
      <c r="W5086" t="s">
        <v>20402</v>
      </c>
      <c r="X5086" t="s">
        <v>3787</v>
      </c>
      <c r="Y5086" t="s">
        <v>20403</v>
      </c>
      <c r="Z5086" t="s">
        <v>1347</v>
      </c>
      <c r="AA5086" t="s">
        <v>326</v>
      </c>
    </row>
    <row r="5087" spans="1:27" x14ac:dyDescent="0.35">
      <c r="A5087" s="7">
        <v>44317</v>
      </c>
      <c r="B5087">
        <v>5242</v>
      </c>
      <c r="C5087" t="s">
        <v>27</v>
      </c>
      <c r="D5087" t="s">
        <v>20404</v>
      </c>
      <c r="E5087" t="s">
        <v>20405</v>
      </c>
      <c r="F5087" t="s">
        <v>7</v>
      </c>
      <c r="H5087" t="s">
        <v>30</v>
      </c>
      <c r="K5087" t="s">
        <v>20406</v>
      </c>
      <c r="L5087" t="s">
        <v>1171</v>
      </c>
      <c r="M5087" t="s">
        <v>20407</v>
      </c>
      <c r="N5087" t="s">
        <v>53</v>
      </c>
      <c r="P5087" t="s">
        <v>47</v>
      </c>
      <c r="Q5087">
        <v>2020</v>
      </c>
      <c r="S5087">
        <v>2030</v>
      </c>
      <c r="T5087" t="s">
        <v>36</v>
      </c>
      <c r="U5087" t="s">
        <v>37</v>
      </c>
      <c r="V5087" t="s">
        <v>20408</v>
      </c>
    </row>
    <row r="5088" spans="1:27" x14ac:dyDescent="0.35">
      <c r="A5088" s="7">
        <v>44317</v>
      </c>
      <c r="B5088">
        <v>5243</v>
      </c>
      <c r="C5088" t="s">
        <v>27</v>
      </c>
      <c r="D5088" t="s">
        <v>20409</v>
      </c>
      <c r="E5088" t="s">
        <v>20410</v>
      </c>
      <c r="F5088" t="s">
        <v>7</v>
      </c>
      <c r="H5088" t="s">
        <v>30</v>
      </c>
      <c r="K5088" t="s">
        <v>17092</v>
      </c>
      <c r="L5088" t="s">
        <v>75</v>
      </c>
      <c r="M5088" t="s">
        <v>20411</v>
      </c>
      <c r="N5088" t="s">
        <v>473</v>
      </c>
      <c r="P5088" t="s">
        <v>47</v>
      </c>
      <c r="Q5088">
        <v>2020</v>
      </c>
      <c r="S5088">
        <v>2023</v>
      </c>
      <c r="T5088" t="s">
        <v>36</v>
      </c>
      <c r="U5088" t="s">
        <v>37</v>
      </c>
      <c r="V5088" t="s">
        <v>20412</v>
      </c>
    </row>
    <row r="5089" spans="1:27" x14ac:dyDescent="0.35">
      <c r="A5089" s="7">
        <v>44317</v>
      </c>
      <c r="B5089">
        <v>5244</v>
      </c>
      <c r="C5089" t="s">
        <v>27</v>
      </c>
      <c r="D5089" t="s">
        <v>20413</v>
      </c>
      <c r="E5089" t="s">
        <v>20414</v>
      </c>
      <c r="F5089" t="s">
        <v>7</v>
      </c>
      <c r="H5089" t="s">
        <v>30</v>
      </c>
      <c r="K5089" t="s">
        <v>6212</v>
      </c>
      <c r="L5089" t="s">
        <v>32</v>
      </c>
      <c r="M5089" t="s">
        <v>20415</v>
      </c>
      <c r="N5089" t="s">
        <v>34</v>
      </c>
      <c r="P5089" t="s">
        <v>47</v>
      </c>
      <c r="Q5089">
        <v>2020</v>
      </c>
      <c r="S5089">
        <v>2025</v>
      </c>
      <c r="T5089" t="s">
        <v>36</v>
      </c>
      <c r="U5089" t="s">
        <v>37</v>
      </c>
      <c r="V5089" t="s">
        <v>20416</v>
      </c>
    </row>
    <row r="5090" spans="1:27" x14ac:dyDescent="0.35">
      <c r="A5090" s="7">
        <v>44317</v>
      </c>
      <c r="B5090">
        <v>5245</v>
      </c>
      <c r="C5090" t="s">
        <v>27</v>
      </c>
      <c r="D5090" t="s">
        <v>20417</v>
      </c>
      <c r="E5090" t="s">
        <v>20418</v>
      </c>
      <c r="F5090" t="s">
        <v>7</v>
      </c>
      <c r="H5090" t="s">
        <v>30</v>
      </c>
      <c r="K5090" t="s">
        <v>3061</v>
      </c>
      <c r="L5090" t="s">
        <v>32</v>
      </c>
      <c r="M5090" t="s">
        <v>20419</v>
      </c>
      <c r="N5090" t="s">
        <v>34</v>
      </c>
      <c r="P5090" t="s">
        <v>47</v>
      </c>
      <c r="Q5090">
        <v>2019</v>
      </c>
      <c r="T5090" t="s">
        <v>36</v>
      </c>
      <c r="U5090" t="s">
        <v>37</v>
      </c>
      <c r="V5090" t="s">
        <v>20420</v>
      </c>
    </row>
    <row r="5091" spans="1:27" x14ac:dyDescent="0.35">
      <c r="A5091" s="7">
        <v>44317</v>
      </c>
      <c r="B5091">
        <v>5246</v>
      </c>
      <c r="C5091" t="s">
        <v>27</v>
      </c>
      <c r="D5091" t="s">
        <v>20421</v>
      </c>
      <c r="E5091" t="s">
        <v>20422</v>
      </c>
      <c r="F5091" t="s">
        <v>7</v>
      </c>
      <c r="H5091" t="s">
        <v>30</v>
      </c>
      <c r="K5091" t="s">
        <v>14371</v>
      </c>
      <c r="L5091" t="s">
        <v>32</v>
      </c>
      <c r="M5091" t="s">
        <v>20423</v>
      </c>
      <c r="N5091" t="s">
        <v>34</v>
      </c>
      <c r="P5091" t="s">
        <v>47</v>
      </c>
      <c r="Q5091">
        <v>2019</v>
      </c>
      <c r="T5091" t="s">
        <v>36</v>
      </c>
      <c r="U5091" t="s">
        <v>37</v>
      </c>
      <c r="V5091" t="s">
        <v>20424</v>
      </c>
    </row>
    <row r="5092" spans="1:27" x14ac:dyDescent="0.35">
      <c r="A5092" s="7">
        <v>44317</v>
      </c>
      <c r="B5092">
        <v>5247</v>
      </c>
      <c r="C5092" t="s">
        <v>15766</v>
      </c>
      <c r="D5092" t="s">
        <v>20425</v>
      </c>
      <c r="E5092" t="s">
        <v>4292</v>
      </c>
      <c r="F5092" t="s">
        <v>7</v>
      </c>
      <c r="H5092" t="s">
        <v>15768</v>
      </c>
      <c r="K5092" t="s">
        <v>17810</v>
      </c>
      <c r="L5092" t="s">
        <v>44</v>
      </c>
      <c r="M5092" t="s">
        <v>20426</v>
      </c>
      <c r="N5092" t="s">
        <v>2102</v>
      </c>
      <c r="P5092" t="s">
        <v>47</v>
      </c>
      <c r="Q5092">
        <v>2021</v>
      </c>
      <c r="R5092">
        <v>2021</v>
      </c>
      <c r="S5092">
        <v>2030</v>
      </c>
      <c r="T5092" t="s">
        <v>36</v>
      </c>
      <c r="U5092" t="s">
        <v>5920</v>
      </c>
      <c r="V5092" t="s">
        <v>20427</v>
      </c>
      <c r="W5092" t="s">
        <v>20428</v>
      </c>
      <c r="X5092" t="s">
        <v>2201</v>
      </c>
      <c r="Y5092">
        <v>60</v>
      </c>
      <c r="AA5092">
        <v>2030</v>
      </c>
    </row>
    <row r="5093" spans="1:27" x14ac:dyDescent="0.35">
      <c r="A5093" s="7">
        <v>44317</v>
      </c>
      <c r="B5093">
        <v>5248</v>
      </c>
      <c r="C5093" t="s">
        <v>39</v>
      </c>
      <c r="D5093" t="s">
        <v>20429</v>
      </c>
      <c r="E5093" t="s">
        <v>20430</v>
      </c>
      <c r="F5093" t="s">
        <v>7</v>
      </c>
      <c r="H5093" t="s">
        <v>42</v>
      </c>
      <c r="K5093" t="s">
        <v>20431</v>
      </c>
      <c r="L5093" t="s">
        <v>44</v>
      </c>
      <c r="M5093" t="s">
        <v>20432</v>
      </c>
      <c r="N5093" t="s">
        <v>2102</v>
      </c>
      <c r="P5093" t="s">
        <v>47</v>
      </c>
      <c r="Q5093">
        <v>2019</v>
      </c>
      <c r="R5093">
        <v>2021</v>
      </c>
      <c r="S5093">
        <f>2050</f>
        <v>2050</v>
      </c>
      <c r="T5093" t="s">
        <v>36</v>
      </c>
      <c r="U5093" t="s">
        <v>37</v>
      </c>
      <c r="V5093" t="s">
        <v>20433</v>
      </c>
    </row>
    <row r="5094" spans="1:27" x14ac:dyDescent="0.35">
      <c r="A5094" s="7">
        <v>44317</v>
      </c>
      <c r="B5094">
        <v>5249</v>
      </c>
      <c r="C5094" t="s">
        <v>39</v>
      </c>
      <c r="D5094" t="s">
        <v>20434</v>
      </c>
      <c r="E5094" t="s">
        <v>20435</v>
      </c>
      <c r="F5094" t="s">
        <v>7</v>
      </c>
      <c r="H5094" t="s">
        <v>42</v>
      </c>
      <c r="K5094" t="s">
        <v>20436</v>
      </c>
      <c r="L5094" t="s">
        <v>673</v>
      </c>
      <c r="M5094" t="s">
        <v>20437</v>
      </c>
      <c r="N5094" t="s">
        <v>223</v>
      </c>
      <c r="P5094" t="s">
        <v>47</v>
      </c>
      <c r="Q5094">
        <v>2020</v>
      </c>
      <c r="R5094">
        <v>2020</v>
      </c>
      <c r="T5094" t="s">
        <v>36</v>
      </c>
      <c r="U5094" t="s">
        <v>37</v>
      </c>
      <c r="V5094" t="s">
        <v>20438</v>
      </c>
    </row>
    <row r="5095" spans="1:27" x14ac:dyDescent="0.35">
      <c r="A5095" s="7">
        <v>44317</v>
      </c>
      <c r="B5095">
        <v>5250</v>
      </c>
      <c r="C5095" t="s">
        <v>39</v>
      </c>
      <c r="D5095" t="s">
        <v>20439</v>
      </c>
      <c r="E5095" t="s">
        <v>20440</v>
      </c>
      <c r="F5095" t="s">
        <v>7</v>
      </c>
      <c r="H5095" t="s">
        <v>42</v>
      </c>
      <c r="K5095" t="s">
        <v>20441</v>
      </c>
      <c r="L5095" t="s">
        <v>32</v>
      </c>
      <c r="M5095" t="s">
        <v>20442</v>
      </c>
      <c r="N5095" t="s">
        <v>34</v>
      </c>
      <c r="P5095" t="s">
        <v>47</v>
      </c>
      <c r="Q5095">
        <v>2020</v>
      </c>
      <c r="R5095">
        <v>2021</v>
      </c>
      <c r="S5095">
        <f>2030</f>
        <v>2030</v>
      </c>
      <c r="T5095" t="s">
        <v>36</v>
      </c>
      <c r="U5095" t="s">
        <v>37</v>
      </c>
      <c r="V5095" t="s">
        <v>20443</v>
      </c>
      <c r="W5095" t="s">
        <v>20444</v>
      </c>
      <c r="X5095" t="s">
        <v>395</v>
      </c>
      <c r="Y5095">
        <v>65</v>
      </c>
      <c r="AA5095">
        <v>2030</v>
      </c>
    </row>
    <row r="5096" spans="1:27" x14ac:dyDescent="0.35">
      <c r="A5096" s="7">
        <v>44317</v>
      </c>
      <c r="B5096">
        <v>5251</v>
      </c>
      <c r="C5096" t="s">
        <v>39</v>
      </c>
      <c r="D5096" t="s">
        <v>20445</v>
      </c>
      <c r="E5096" t="s">
        <v>20446</v>
      </c>
      <c r="F5096" t="s">
        <v>7</v>
      </c>
      <c r="H5096" t="s">
        <v>42</v>
      </c>
      <c r="K5096" t="s">
        <v>20447</v>
      </c>
      <c r="L5096" t="s">
        <v>44</v>
      </c>
      <c r="M5096" t="s">
        <v>20448</v>
      </c>
      <c r="N5096" t="s">
        <v>2102</v>
      </c>
      <c r="P5096" t="s">
        <v>47</v>
      </c>
      <c r="Q5096">
        <v>2020</v>
      </c>
      <c r="T5096" t="s">
        <v>36</v>
      </c>
      <c r="U5096" t="s">
        <v>5246</v>
      </c>
      <c r="V5096" t="s">
        <v>20449</v>
      </c>
    </row>
    <row r="5097" spans="1:27" x14ac:dyDescent="0.35">
      <c r="A5097" s="7">
        <v>44317</v>
      </c>
      <c r="B5097">
        <v>5252</v>
      </c>
      <c r="C5097" t="s">
        <v>39</v>
      </c>
      <c r="D5097" t="s">
        <v>20450</v>
      </c>
      <c r="E5097" t="s">
        <v>20451</v>
      </c>
      <c r="F5097" t="s">
        <v>7</v>
      </c>
      <c r="H5097" t="s">
        <v>42</v>
      </c>
      <c r="K5097" t="s">
        <v>3361</v>
      </c>
      <c r="L5097" t="s">
        <v>96</v>
      </c>
      <c r="M5097" t="s">
        <v>20452</v>
      </c>
      <c r="N5097" t="s">
        <v>34</v>
      </c>
      <c r="P5097" t="s">
        <v>47</v>
      </c>
      <c r="Q5097">
        <v>2019</v>
      </c>
      <c r="S5097">
        <v>2021</v>
      </c>
      <c r="T5097" t="s">
        <v>36</v>
      </c>
      <c r="U5097" t="s">
        <v>37</v>
      </c>
      <c r="V5097" t="s">
        <v>20453</v>
      </c>
    </row>
    <row r="5098" spans="1:27" x14ac:dyDescent="0.35">
      <c r="A5098" s="7">
        <v>44317</v>
      </c>
      <c r="B5098">
        <v>5253</v>
      </c>
      <c r="C5098" t="s">
        <v>39</v>
      </c>
      <c r="D5098" t="s">
        <v>20454</v>
      </c>
      <c r="E5098" t="s">
        <v>20455</v>
      </c>
      <c r="F5098" t="s">
        <v>7</v>
      </c>
      <c r="H5098" t="s">
        <v>42</v>
      </c>
      <c r="K5098" t="s">
        <v>20456</v>
      </c>
      <c r="L5098" t="s">
        <v>1393</v>
      </c>
      <c r="M5098" t="s">
        <v>20457</v>
      </c>
      <c r="N5098" t="s">
        <v>223</v>
      </c>
      <c r="P5098" t="s">
        <v>47</v>
      </c>
      <c r="Q5098">
        <v>2020</v>
      </c>
      <c r="T5098" t="s">
        <v>36</v>
      </c>
      <c r="U5098" t="s">
        <v>37</v>
      </c>
      <c r="V5098" t="s">
        <v>20458</v>
      </c>
    </row>
    <row r="5099" spans="1:27" x14ac:dyDescent="0.35">
      <c r="A5099" s="7">
        <v>44317</v>
      </c>
      <c r="B5099">
        <v>5254</v>
      </c>
      <c r="C5099" t="s">
        <v>39</v>
      </c>
      <c r="D5099" t="s">
        <v>20459</v>
      </c>
      <c r="E5099" t="s">
        <v>20460</v>
      </c>
      <c r="F5099" t="s">
        <v>7</v>
      </c>
      <c r="H5099" t="s">
        <v>42</v>
      </c>
      <c r="K5099" t="s">
        <v>7133</v>
      </c>
      <c r="L5099" t="s">
        <v>416</v>
      </c>
      <c r="M5099" t="s">
        <v>20461</v>
      </c>
      <c r="N5099" t="s">
        <v>53</v>
      </c>
      <c r="P5099" t="s">
        <v>47</v>
      </c>
      <c r="Q5099">
        <v>2020</v>
      </c>
      <c r="T5099" t="s">
        <v>36</v>
      </c>
      <c r="U5099" t="s">
        <v>37</v>
      </c>
      <c r="V5099" t="s">
        <v>20462</v>
      </c>
    </row>
    <row r="5100" spans="1:27" x14ac:dyDescent="0.35">
      <c r="A5100" s="7">
        <v>44317</v>
      </c>
      <c r="B5100">
        <v>5255</v>
      </c>
      <c r="C5100" t="s">
        <v>39</v>
      </c>
      <c r="D5100" t="s">
        <v>20463</v>
      </c>
      <c r="E5100" t="s">
        <v>20464</v>
      </c>
      <c r="F5100" t="s">
        <v>7</v>
      </c>
      <c r="H5100" t="s">
        <v>42</v>
      </c>
      <c r="K5100" t="s">
        <v>20465</v>
      </c>
      <c r="L5100" t="s">
        <v>919</v>
      </c>
      <c r="M5100" t="s">
        <v>20466</v>
      </c>
      <c r="N5100" t="s">
        <v>140</v>
      </c>
      <c r="P5100" t="s">
        <v>47</v>
      </c>
      <c r="Q5100">
        <v>2019</v>
      </c>
      <c r="R5100">
        <v>2021</v>
      </c>
      <c r="T5100" t="s">
        <v>36</v>
      </c>
      <c r="U5100" t="s">
        <v>37</v>
      </c>
      <c r="V5100" t="s">
        <v>20467</v>
      </c>
    </row>
    <row r="5101" spans="1:27" x14ac:dyDescent="0.35">
      <c r="A5101" s="7">
        <v>44317</v>
      </c>
      <c r="B5101">
        <v>5256</v>
      </c>
      <c r="C5101" t="s">
        <v>39</v>
      </c>
      <c r="D5101" t="s">
        <v>20468</v>
      </c>
      <c r="E5101" t="s">
        <v>20469</v>
      </c>
      <c r="F5101" t="s">
        <v>7</v>
      </c>
      <c r="H5101" t="s">
        <v>42</v>
      </c>
      <c r="K5101" t="s">
        <v>20470</v>
      </c>
      <c r="L5101" t="s">
        <v>44</v>
      </c>
      <c r="M5101" t="s">
        <v>20471</v>
      </c>
      <c r="N5101" t="s">
        <v>2102</v>
      </c>
      <c r="P5101" t="s">
        <v>47</v>
      </c>
      <c r="Q5101">
        <v>2016</v>
      </c>
      <c r="S5101">
        <f>2050</f>
        <v>2050</v>
      </c>
      <c r="T5101" t="s">
        <v>36</v>
      </c>
      <c r="U5101" t="s">
        <v>37</v>
      </c>
      <c r="V5101" t="s">
        <v>20472</v>
      </c>
      <c r="X5101" t="s">
        <v>2201</v>
      </c>
      <c r="Y5101">
        <v>55</v>
      </c>
      <c r="Z5101">
        <v>1990</v>
      </c>
      <c r="AA5101">
        <v>2030</v>
      </c>
    </row>
    <row r="5102" spans="1:27" x14ac:dyDescent="0.35">
      <c r="A5102" s="7">
        <v>44317</v>
      </c>
      <c r="B5102">
        <v>5257</v>
      </c>
      <c r="C5102" t="s">
        <v>91</v>
      </c>
      <c r="D5102" t="s">
        <v>20473</v>
      </c>
      <c r="E5102" t="s">
        <v>4153</v>
      </c>
      <c r="F5102" t="s">
        <v>7</v>
      </c>
      <c r="H5102" t="s">
        <v>94</v>
      </c>
      <c r="K5102" t="s">
        <v>20474</v>
      </c>
      <c r="L5102" t="s">
        <v>1171</v>
      </c>
      <c r="M5102" t="s">
        <v>20475</v>
      </c>
      <c r="N5102" t="s">
        <v>14552</v>
      </c>
      <c r="P5102" t="s">
        <v>47</v>
      </c>
      <c r="Q5102">
        <v>2020</v>
      </c>
      <c r="R5102">
        <v>2021</v>
      </c>
      <c r="T5102" t="s">
        <v>36</v>
      </c>
      <c r="U5102" t="s">
        <v>37</v>
      </c>
      <c r="V5102" t="s">
        <v>20476</v>
      </c>
    </row>
    <row r="5103" spans="1:27" x14ac:dyDescent="0.35">
      <c r="A5103" s="7">
        <v>44317</v>
      </c>
      <c r="B5103">
        <v>5258</v>
      </c>
      <c r="C5103" t="s">
        <v>91</v>
      </c>
      <c r="D5103" t="s">
        <v>20477</v>
      </c>
      <c r="E5103" t="s">
        <v>20478</v>
      </c>
      <c r="F5103" t="s">
        <v>7</v>
      </c>
      <c r="H5103" t="s">
        <v>94</v>
      </c>
      <c r="K5103" t="s">
        <v>16397</v>
      </c>
      <c r="L5103" t="s">
        <v>187</v>
      </c>
      <c r="M5103" t="s">
        <v>20479</v>
      </c>
      <c r="N5103" t="s">
        <v>532</v>
      </c>
      <c r="P5103" t="s">
        <v>47</v>
      </c>
      <c r="Q5103">
        <v>2020</v>
      </c>
      <c r="R5103">
        <v>2020</v>
      </c>
      <c r="T5103" t="s">
        <v>36</v>
      </c>
      <c r="U5103" t="s">
        <v>190</v>
      </c>
      <c r="V5103" t="s">
        <v>20480</v>
      </c>
    </row>
    <row r="5104" spans="1:27" x14ac:dyDescent="0.35">
      <c r="A5104" s="7">
        <v>44317</v>
      </c>
      <c r="B5104">
        <v>5259</v>
      </c>
      <c r="C5104" t="s">
        <v>91</v>
      </c>
      <c r="D5104" t="s">
        <v>20481</v>
      </c>
      <c r="E5104" t="s">
        <v>20482</v>
      </c>
      <c r="F5104" t="s">
        <v>7</v>
      </c>
      <c r="H5104" t="s">
        <v>94</v>
      </c>
      <c r="K5104" t="s">
        <v>265</v>
      </c>
      <c r="L5104" t="s">
        <v>20483</v>
      </c>
      <c r="M5104" t="s">
        <v>20484</v>
      </c>
      <c r="N5104" t="s">
        <v>532</v>
      </c>
      <c r="P5104" t="s">
        <v>47</v>
      </c>
      <c r="Q5104">
        <v>2019</v>
      </c>
      <c r="R5104">
        <v>2019</v>
      </c>
      <c r="T5104" t="s">
        <v>36</v>
      </c>
      <c r="U5104" t="s">
        <v>20485</v>
      </c>
      <c r="V5104" t="s">
        <v>20486</v>
      </c>
    </row>
    <row r="5105" spans="1:27" x14ac:dyDescent="0.35">
      <c r="A5105" s="7">
        <v>44317</v>
      </c>
      <c r="B5105">
        <v>5260</v>
      </c>
      <c r="C5105" t="s">
        <v>91</v>
      </c>
      <c r="D5105" t="s">
        <v>20487</v>
      </c>
      <c r="E5105" t="s">
        <v>4789</v>
      </c>
      <c r="F5105" t="s">
        <v>7</v>
      </c>
      <c r="H5105" t="s">
        <v>94</v>
      </c>
      <c r="K5105" t="s">
        <v>20488</v>
      </c>
      <c r="L5105" t="s">
        <v>44</v>
      </c>
      <c r="M5105" t="s">
        <v>20489</v>
      </c>
      <c r="N5105" t="s">
        <v>36</v>
      </c>
      <c r="P5105" t="s">
        <v>47</v>
      </c>
      <c r="Q5105">
        <v>2020</v>
      </c>
      <c r="R5105">
        <v>2021</v>
      </c>
      <c r="T5105" t="s">
        <v>36</v>
      </c>
      <c r="U5105" t="s">
        <v>37</v>
      </c>
      <c r="V5105" t="s">
        <v>20490</v>
      </c>
    </row>
    <row r="5106" spans="1:27" x14ac:dyDescent="0.35">
      <c r="A5106" s="7">
        <v>44317</v>
      </c>
      <c r="B5106">
        <v>5261</v>
      </c>
      <c r="C5106" t="s">
        <v>91</v>
      </c>
      <c r="D5106" t="s">
        <v>20491</v>
      </c>
      <c r="E5106" t="s">
        <v>20492</v>
      </c>
      <c r="F5106" t="s">
        <v>7</v>
      </c>
      <c r="H5106" t="s">
        <v>94</v>
      </c>
      <c r="K5106" t="s">
        <v>3178</v>
      </c>
      <c r="L5106" t="s">
        <v>187</v>
      </c>
      <c r="M5106" t="s">
        <v>20493</v>
      </c>
      <c r="N5106" t="s">
        <v>532</v>
      </c>
      <c r="P5106" t="s">
        <v>47</v>
      </c>
      <c r="Q5106">
        <v>2020</v>
      </c>
      <c r="R5106">
        <v>2020</v>
      </c>
      <c r="T5106" t="s">
        <v>36</v>
      </c>
      <c r="U5106" t="s">
        <v>20494</v>
      </c>
      <c r="V5106" t="s">
        <v>20495</v>
      </c>
    </row>
    <row r="5107" spans="1:27" x14ac:dyDescent="0.35">
      <c r="A5107" s="7">
        <v>44317</v>
      </c>
      <c r="B5107">
        <v>5262</v>
      </c>
      <c r="C5107" t="s">
        <v>91</v>
      </c>
      <c r="D5107" t="s">
        <v>20496</v>
      </c>
      <c r="E5107" t="s">
        <v>3627</v>
      </c>
      <c r="F5107" t="s">
        <v>7</v>
      </c>
      <c r="H5107" t="s">
        <v>94</v>
      </c>
      <c r="K5107" t="s">
        <v>20497</v>
      </c>
      <c r="L5107" t="s">
        <v>2248</v>
      </c>
      <c r="M5107" t="s">
        <v>20498</v>
      </c>
      <c r="N5107" t="s">
        <v>223</v>
      </c>
      <c r="P5107" t="s">
        <v>47</v>
      </c>
      <c r="Q5107">
        <v>2016</v>
      </c>
      <c r="R5107">
        <v>2021</v>
      </c>
      <c r="T5107" t="s">
        <v>36</v>
      </c>
      <c r="U5107" t="s">
        <v>5601</v>
      </c>
      <c r="V5107" t="s">
        <v>20499</v>
      </c>
    </row>
    <row r="5108" spans="1:27" x14ac:dyDescent="0.35">
      <c r="A5108" s="7">
        <v>44317</v>
      </c>
      <c r="B5108">
        <v>5263</v>
      </c>
      <c r="C5108" t="s">
        <v>91</v>
      </c>
      <c r="D5108" t="s">
        <v>20500</v>
      </c>
      <c r="E5108" t="s">
        <v>20501</v>
      </c>
      <c r="F5108" t="s">
        <v>7</v>
      </c>
      <c r="H5108" t="s">
        <v>94</v>
      </c>
      <c r="K5108" t="s">
        <v>265</v>
      </c>
      <c r="L5108" t="s">
        <v>20502</v>
      </c>
      <c r="M5108" t="s">
        <v>20503</v>
      </c>
      <c r="N5108" t="s">
        <v>63</v>
      </c>
      <c r="P5108" t="s">
        <v>47</v>
      </c>
      <c r="Q5108">
        <v>2020</v>
      </c>
      <c r="R5108">
        <v>2021</v>
      </c>
      <c r="T5108" t="s">
        <v>36</v>
      </c>
      <c r="U5108" t="s">
        <v>37</v>
      </c>
      <c r="V5108" t="s">
        <v>20504</v>
      </c>
    </row>
    <row r="5109" spans="1:27" x14ac:dyDescent="0.35">
      <c r="A5109" s="7">
        <v>44317</v>
      </c>
      <c r="B5109">
        <v>5264</v>
      </c>
      <c r="C5109" t="s">
        <v>91</v>
      </c>
      <c r="D5109" t="s">
        <v>20505</v>
      </c>
      <c r="E5109" t="s">
        <v>20506</v>
      </c>
      <c r="F5109" t="s">
        <v>7</v>
      </c>
      <c r="H5109" t="s">
        <v>94</v>
      </c>
      <c r="K5109" t="s">
        <v>20507</v>
      </c>
      <c r="L5109" t="s">
        <v>61</v>
      </c>
      <c r="M5109" t="s">
        <v>20508</v>
      </c>
      <c r="N5109" t="s">
        <v>98</v>
      </c>
      <c r="P5109" t="s">
        <v>47</v>
      </c>
      <c r="Q5109">
        <v>2020</v>
      </c>
      <c r="R5109">
        <v>2020</v>
      </c>
      <c r="T5109" t="s">
        <v>36</v>
      </c>
      <c r="U5109" t="s">
        <v>37</v>
      </c>
      <c r="V5109" t="s">
        <v>20509</v>
      </c>
    </row>
    <row r="5110" spans="1:27" x14ac:dyDescent="0.35">
      <c r="A5110" s="7">
        <v>44317</v>
      </c>
      <c r="B5110">
        <v>5265</v>
      </c>
      <c r="C5110" t="s">
        <v>91</v>
      </c>
      <c r="D5110" t="s">
        <v>20510</v>
      </c>
      <c r="E5110" t="s">
        <v>20511</v>
      </c>
      <c r="F5110" t="s">
        <v>7</v>
      </c>
      <c r="H5110" t="s">
        <v>94</v>
      </c>
      <c r="K5110" t="s">
        <v>20465</v>
      </c>
      <c r="L5110" t="s">
        <v>20512</v>
      </c>
      <c r="M5110" t="s">
        <v>20513</v>
      </c>
      <c r="N5110" t="s">
        <v>36</v>
      </c>
      <c r="P5110" t="s">
        <v>47</v>
      </c>
      <c r="Q5110">
        <v>2020</v>
      </c>
      <c r="R5110">
        <v>2021</v>
      </c>
      <c r="T5110" t="s">
        <v>36</v>
      </c>
      <c r="U5110" t="s">
        <v>37</v>
      </c>
      <c r="V5110" t="s">
        <v>20514</v>
      </c>
    </row>
    <row r="5111" spans="1:27" x14ac:dyDescent="0.35">
      <c r="A5111" s="7">
        <v>44317</v>
      </c>
      <c r="B5111">
        <v>5266</v>
      </c>
      <c r="C5111" t="s">
        <v>91</v>
      </c>
      <c r="D5111" t="s">
        <v>20515</v>
      </c>
      <c r="E5111" t="s">
        <v>20516</v>
      </c>
      <c r="F5111" t="s">
        <v>7</v>
      </c>
      <c r="H5111" t="s">
        <v>94</v>
      </c>
      <c r="K5111" t="s">
        <v>7773</v>
      </c>
      <c r="L5111" t="s">
        <v>44</v>
      </c>
      <c r="M5111" t="s">
        <v>20517</v>
      </c>
      <c r="N5111" t="s">
        <v>2102</v>
      </c>
      <c r="P5111" t="s">
        <v>47</v>
      </c>
      <c r="Q5111">
        <v>2020</v>
      </c>
      <c r="T5111" t="s">
        <v>36</v>
      </c>
      <c r="U5111" t="s">
        <v>37</v>
      </c>
      <c r="V5111" t="s">
        <v>20518</v>
      </c>
      <c r="W5111" t="s">
        <v>20519</v>
      </c>
      <c r="X5111" t="s">
        <v>8268</v>
      </c>
      <c r="Y5111">
        <v>40000</v>
      </c>
      <c r="AA5111">
        <v>2030</v>
      </c>
    </row>
    <row r="5112" spans="1:27" x14ac:dyDescent="0.35">
      <c r="A5112" s="7">
        <v>44317</v>
      </c>
      <c r="B5112">
        <v>5267</v>
      </c>
      <c r="C5112" t="s">
        <v>91</v>
      </c>
      <c r="D5112" t="s">
        <v>20520</v>
      </c>
      <c r="E5112" t="s">
        <v>20521</v>
      </c>
      <c r="F5112" t="s">
        <v>7</v>
      </c>
      <c r="H5112" t="s">
        <v>94</v>
      </c>
      <c r="K5112" t="s">
        <v>9644</v>
      </c>
      <c r="L5112" t="s">
        <v>895</v>
      </c>
      <c r="M5112" t="s">
        <v>20522</v>
      </c>
      <c r="N5112" t="s">
        <v>63</v>
      </c>
      <c r="P5112" t="s">
        <v>47</v>
      </c>
      <c r="Q5112">
        <v>2021</v>
      </c>
      <c r="R5112">
        <v>2021</v>
      </c>
      <c r="T5112" t="s">
        <v>36</v>
      </c>
      <c r="U5112" t="s">
        <v>37</v>
      </c>
      <c r="V5112" t="s">
        <v>20523</v>
      </c>
    </row>
    <row r="5113" spans="1:27" x14ac:dyDescent="0.35">
      <c r="A5113" s="7">
        <v>44317</v>
      </c>
      <c r="B5113">
        <v>5268</v>
      </c>
      <c r="C5113" t="s">
        <v>91</v>
      </c>
      <c r="D5113" t="s">
        <v>20524</v>
      </c>
      <c r="E5113" t="s">
        <v>20525</v>
      </c>
      <c r="F5113" t="s">
        <v>7</v>
      </c>
      <c r="H5113" t="s">
        <v>94</v>
      </c>
      <c r="K5113" t="s">
        <v>20526</v>
      </c>
      <c r="L5113" t="s">
        <v>44</v>
      </c>
      <c r="M5113" t="s">
        <v>20527</v>
      </c>
      <c r="N5113" t="s">
        <v>2102</v>
      </c>
      <c r="P5113" t="s">
        <v>47</v>
      </c>
      <c r="Q5113">
        <v>2021</v>
      </c>
      <c r="R5113">
        <v>2021</v>
      </c>
      <c r="T5113" t="s">
        <v>36</v>
      </c>
      <c r="U5113" t="s">
        <v>37</v>
      </c>
      <c r="V5113" t="s">
        <v>20528</v>
      </c>
    </row>
    <row r="5114" spans="1:27" x14ac:dyDescent="0.35">
      <c r="A5114" s="7">
        <v>44317</v>
      </c>
      <c r="B5114">
        <v>5269</v>
      </c>
      <c r="C5114" t="s">
        <v>91</v>
      </c>
      <c r="D5114" t="s">
        <v>20529</v>
      </c>
      <c r="E5114" t="s">
        <v>20530</v>
      </c>
      <c r="F5114" t="s">
        <v>7</v>
      </c>
      <c r="H5114" t="s">
        <v>94</v>
      </c>
      <c r="K5114" t="s">
        <v>20531</v>
      </c>
      <c r="L5114" t="s">
        <v>416</v>
      </c>
      <c r="M5114" t="s">
        <v>20532</v>
      </c>
      <c r="N5114" t="s">
        <v>5900</v>
      </c>
      <c r="P5114" t="s">
        <v>47</v>
      </c>
      <c r="Q5114">
        <v>2021</v>
      </c>
      <c r="R5114">
        <v>2021</v>
      </c>
      <c r="T5114" t="s">
        <v>36</v>
      </c>
      <c r="U5114" t="s">
        <v>37</v>
      </c>
      <c r="V5114" t="s">
        <v>20533</v>
      </c>
    </row>
    <row r="5115" spans="1:27" x14ac:dyDescent="0.35">
      <c r="A5115" s="7">
        <v>44317</v>
      </c>
      <c r="B5115">
        <v>5270</v>
      </c>
      <c r="C5115" t="s">
        <v>91</v>
      </c>
      <c r="D5115" t="s">
        <v>20534</v>
      </c>
      <c r="E5115" t="s">
        <v>20535</v>
      </c>
      <c r="F5115" t="s">
        <v>7</v>
      </c>
      <c r="H5115" t="s">
        <v>94</v>
      </c>
      <c r="K5115" t="s">
        <v>20536</v>
      </c>
      <c r="L5115" t="s">
        <v>44</v>
      </c>
      <c r="M5115" t="s">
        <v>20537</v>
      </c>
      <c r="N5115" t="s">
        <v>14552</v>
      </c>
      <c r="P5115" t="s">
        <v>47</v>
      </c>
      <c r="Q5115">
        <v>2020</v>
      </c>
      <c r="T5115" t="s">
        <v>36</v>
      </c>
      <c r="U5115" t="s">
        <v>37</v>
      </c>
      <c r="V5115" t="s">
        <v>20538</v>
      </c>
    </row>
    <row r="5116" spans="1:27" x14ac:dyDescent="0.35">
      <c r="A5116" s="7">
        <v>44317</v>
      </c>
      <c r="B5116">
        <v>5271</v>
      </c>
      <c r="C5116" t="s">
        <v>91</v>
      </c>
      <c r="D5116" t="s">
        <v>20539</v>
      </c>
      <c r="E5116" t="s">
        <v>20540</v>
      </c>
      <c r="F5116" t="s">
        <v>7</v>
      </c>
      <c r="H5116" t="s">
        <v>94</v>
      </c>
      <c r="K5116" t="s">
        <v>20541</v>
      </c>
      <c r="L5116" t="s">
        <v>44</v>
      </c>
      <c r="M5116" t="s">
        <v>20542</v>
      </c>
      <c r="N5116" t="s">
        <v>10809</v>
      </c>
      <c r="P5116" t="s">
        <v>47</v>
      </c>
      <c r="Q5116">
        <v>2021</v>
      </c>
      <c r="T5116" t="s">
        <v>36</v>
      </c>
      <c r="U5116" t="s">
        <v>37</v>
      </c>
      <c r="V5116" t="s">
        <v>20543</v>
      </c>
    </row>
    <row r="5117" spans="1:27" x14ac:dyDescent="0.35">
      <c r="A5117" s="7">
        <v>44317</v>
      </c>
      <c r="B5117">
        <v>5272</v>
      </c>
      <c r="C5117" t="s">
        <v>91</v>
      </c>
      <c r="D5117" t="s">
        <v>20544</v>
      </c>
      <c r="E5117" t="s">
        <v>20545</v>
      </c>
      <c r="F5117" t="s">
        <v>7</v>
      </c>
      <c r="H5117" t="s">
        <v>94</v>
      </c>
      <c r="K5117" t="s">
        <v>20536</v>
      </c>
      <c r="L5117" t="s">
        <v>20546</v>
      </c>
      <c r="M5117" t="s">
        <v>20547</v>
      </c>
      <c r="N5117" t="s">
        <v>675</v>
      </c>
      <c r="P5117" t="s">
        <v>47</v>
      </c>
      <c r="Q5117">
        <v>2021</v>
      </c>
      <c r="R5117">
        <v>2021</v>
      </c>
      <c r="T5117" t="s">
        <v>36</v>
      </c>
      <c r="U5117" t="s">
        <v>37</v>
      </c>
      <c r="V5117" t="s">
        <v>20548</v>
      </c>
    </row>
    <row r="5118" spans="1:27" x14ac:dyDescent="0.35">
      <c r="A5118" s="7">
        <v>44317</v>
      </c>
      <c r="B5118">
        <v>5273</v>
      </c>
      <c r="C5118" t="s">
        <v>15015</v>
      </c>
      <c r="D5118" t="s">
        <v>20549</v>
      </c>
      <c r="E5118" t="s">
        <v>4292</v>
      </c>
      <c r="F5118" t="s">
        <v>7</v>
      </c>
      <c r="H5118" t="s">
        <v>15018</v>
      </c>
      <c r="K5118" t="s">
        <v>17815</v>
      </c>
      <c r="L5118" t="s">
        <v>44</v>
      </c>
      <c r="M5118" t="s">
        <v>20550</v>
      </c>
      <c r="N5118" t="s">
        <v>2102</v>
      </c>
      <c r="P5118" t="s">
        <v>47</v>
      </c>
      <c r="Q5118">
        <v>2021</v>
      </c>
      <c r="R5118">
        <v>2021</v>
      </c>
      <c r="S5118">
        <v>2030</v>
      </c>
      <c r="T5118" t="s">
        <v>36</v>
      </c>
      <c r="U5118" t="s">
        <v>5920</v>
      </c>
      <c r="V5118" t="s">
        <v>20551</v>
      </c>
    </row>
    <row r="5119" spans="1:27" x14ac:dyDescent="0.35">
      <c r="A5119" s="7">
        <v>44317</v>
      </c>
      <c r="B5119">
        <v>5274</v>
      </c>
      <c r="C5119" t="s">
        <v>56</v>
      </c>
      <c r="D5119" t="s">
        <v>20552</v>
      </c>
      <c r="E5119" t="s">
        <v>7606</v>
      </c>
      <c r="F5119" t="s">
        <v>7</v>
      </c>
      <c r="H5119" t="s">
        <v>59</v>
      </c>
      <c r="K5119" t="s">
        <v>265</v>
      </c>
      <c r="L5119" t="s">
        <v>44</v>
      </c>
      <c r="M5119" t="s">
        <v>20553</v>
      </c>
      <c r="N5119" t="s">
        <v>36</v>
      </c>
      <c r="P5119" t="s">
        <v>47</v>
      </c>
      <c r="Q5119">
        <v>2018</v>
      </c>
      <c r="R5119">
        <v>2018</v>
      </c>
      <c r="S5119">
        <v>2022</v>
      </c>
      <c r="T5119" t="s">
        <v>36</v>
      </c>
      <c r="U5119" t="s">
        <v>1521</v>
      </c>
      <c r="V5119" t="s">
        <v>20554</v>
      </c>
    </row>
    <row r="5120" spans="1:27" x14ac:dyDescent="0.35">
      <c r="A5120" s="7">
        <v>44317</v>
      </c>
      <c r="B5120">
        <v>5275</v>
      </c>
      <c r="C5120" t="s">
        <v>56</v>
      </c>
      <c r="D5120" t="s">
        <v>20555</v>
      </c>
      <c r="E5120" t="s">
        <v>17586</v>
      </c>
      <c r="F5120" t="s">
        <v>7</v>
      </c>
      <c r="H5120" t="s">
        <v>59</v>
      </c>
      <c r="K5120" t="s">
        <v>18389</v>
      </c>
      <c r="L5120" t="s">
        <v>44</v>
      </c>
      <c r="M5120" t="s">
        <v>20556</v>
      </c>
      <c r="N5120" t="s">
        <v>2102</v>
      </c>
      <c r="P5120" t="s">
        <v>47</v>
      </c>
      <c r="Q5120">
        <v>2020</v>
      </c>
      <c r="R5120">
        <v>2020</v>
      </c>
      <c r="S5120">
        <v>2030</v>
      </c>
      <c r="T5120" t="s">
        <v>36</v>
      </c>
      <c r="U5120" t="s">
        <v>37</v>
      </c>
      <c r="V5120" t="s">
        <v>20557</v>
      </c>
      <c r="W5120" t="s">
        <v>20558</v>
      </c>
      <c r="X5120" t="s">
        <v>20559</v>
      </c>
      <c r="Y5120" t="s">
        <v>20560</v>
      </c>
      <c r="Z5120" t="s">
        <v>20561</v>
      </c>
      <c r="AA5120" t="s">
        <v>9233</v>
      </c>
    </row>
    <row r="5121" spans="1:22" x14ac:dyDescent="0.35">
      <c r="A5121" s="7">
        <v>44317</v>
      </c>
      <c r="B5121">
        <v>5276</v>
      </c>
      <c r="C5121" t="s">
        <v>56</v>
      </c>
      <c r="D5121" t="s">
        <v>20562</v>
      </c>
      <c r="E5121" t="s">
        <v>20563</v>
      </c>
      <c r="F5121" t="s">
        <v>7</v>
      </c>
      <c r="H5121" t="s">
        <v>59</v>
      </c>
      <c r="K5121" t="s">
        <v>20564</v>
      </c>
      <c r="L5121" t="s">
        <v>44</v>
      </c>
      <c r="M5121" t="s">
        <v>20565</v>
      </c>
      <c r="N5121" t="s">
        <v>14552</v>
      </c>
      <c r="P5121" t="s">
        <v>47</v>
      </c>
      <c r="Q5121">
        <v>2020</v>
      </c>
      <c r="T5121" t="s">
        <v>36</v>
      </c>
      <c r="U5121" t="s">
        <v>37</v>
      </c>
      <c r="V5121" t="s">
        <v>20566</v>
      </c>
    </row>
    <row r="5122" spans="1:22" x14ac:dyDescent="0.35">
      <c r="A5122" s="7">
        <v>44317</v>
      </c>
      <c r="B5122">
        <v>5277</v>
      </c>
      <c r="C5122" t="s">
        <v>56</v>
      </c>
      <c r="D5122" t="s">
        <v>20567</v>
      </c>
      <c r="E5122" t="s">
        <v>7947</v>
      </c>
      <c r="F5122" t="s">
        <v>7</v>
      </c>
      <c r="H5122" t="s">
        <v>59</v>
      </c>
      <c r="K5122" t="s">
        <v>8174</v>
      </c>
      <c r="L5122" t="s">
        <v>44</v>
      </c>
      <c r="M5122" t="s">
        <v>20568</v>
      </c>
      <c r="N5122" t="s">
        <v>2102</v>
      </c>
      <c r="P5122" t="s">
        <v>47</v>
      </c>
      <c r="Q5122">
        <v>2020</v>
      </c>
      <c r="R5122">
        <v>2020</v>
      </c>
      <c r="T5122" t="s">
        <v>36</v>
      </c>
      <c r="U5122" t="s">
        <v>37</v>
      </c>
      <c r="V5122" t="s">
        <v>20569</v>
      </c>
    </row>
    <row r="5123" spans="1:22" x14ac:dyDescent="0.35">
      <c r="A5123" s="7">
        <v>44317</v>
      </c>
      <c r="B5123">
        <v>5278</v>
      </c>
      <c r="C5123" t="s">
        <v>56</v>
      </c>
      <c r="D5123" t="s">
        <v>20570</v>
      </c>
      <c r="E5123" t="s">
        <v>20571</v>
      </c>
      <c r="F5123" t="s">
        <v>7</v>
      </c>
      <c r="H5123" t="s">
        <v>59</v>
      </c>
      <c r="K5123" t="s">
        <v>20572</v>
      </c>
      <c r="L5123" t="s">
        <v>294</v>
      </c>
      <c r="M5123" t="s">
        <v>20573</v>
      </c>
      <c r="N5123" t="s">
        <v>63</v>
      </c>
      <c r="P5123" t="s">
        <v>47</v>
      </c>
      <c r="Q5123">
        <v>2020</v>
      </c>
      <c r="T5123" t="s">
        <v>36</v>
      </c>
      <c r="U5123" t="s">
        <v>5246</v>
      </c>
      <c r="V5123" t="s">
        <v>20574</v>
      </c>
    </row>
    <row r="5124" spans="1:22" x14ac:dyDescent="0.35">
      <c r="A5124" s="7">
        <v>44317</v>
      </c>
      <c r="B5124">
        <v>5279</v>
      </c>
      <c r="C5124" t="s">
        <v>56</v>
      </c>
      <c r="D5124" t="s">
        <v>20575</v>
      </c>
      <c r="E5124" t="s">
        <v>20576</v>
      </c>
      <c r="F5124" t="s">
        <v>7</v>
      </c>
      <c r="H5124" t="s">
        <v>59</v>
      </c>
      <c r="K5124" t="s">
        <v>20577</v>
      </c>
      <c r="L5124" t="s">
        <v>775</v>
      </c>
      <c r="M5124" t="s">
        <v>20578</v>
      </c>
      <c r="N5124" t="s">
        <v>63</v>
      </c>
      <c r="P5124" t="s">
        <v>47</v>
      </c>
      <c r="Q5124">
        <v>2020</v>
      </c>
      <c r="T5124" t="s">
        <v>36</v>
      </c>
      <c r="U5124" t="s">
        <v>5246</v>
      </c>
      <c r="V5124" t="s">
        <v>20579</v>
      </c>
    </row>
    <row r="5125" spans="1:22" x14ac:dyDescent="0.35">
      <c r="A5125" s="7">
        <v>44317</v>
      </c>
      <c r="B5125">
        <v>5280</v>
      </c>
      <c r="C5125" t="s">
        <v>56</v>
      </c>
      <c r="D5125" t="s">
        <v>20580</v>
      </c>
      <c r="E5125" t="s">
        <v>20581</v>
      </c>
      <c r="F5125" t="s">
        <v>7</v>
      </c>
      <c r="H5125" t="s">
        <v>59</v>
      </c>
      <c r="K5125" t="s">
        <v>3361</v>
      </c>
      <c r="L5125" t="s">
        <v>44</v>
      </c>
      <c r="M5125" t="s">
        <v>20582</v>
      </c>
      <c r="N5125" t="s">
        <v>2102</v>
      </c>
      <c r="P5125" t="s">
        <v>47</v>
      </c>
      <c r="Q5125">
        <v>2020</v>
      </c>
      <c r="R5125">
        <v>2020</v>
      </c>
      <c r="T5125" t="s">
        <v>36</v>
      </c>
      <c r="U5125" t="s">
        <v>5246</v>
      </c>
      <c r="V5125" t="s">
        <v>20583</v>
      </c>
    </row>
    <row r="5126" spans="1:22" x14ac:dyDescent="0.35">
      <c r="A5126" s="7">
        <v>44317</v>
      </c>
      <c r="B5126">
        <v>5281</v>
      </c>
      <c r="C5126" t="s">
        <v>56</v>
      </c>
      <c r="D5126" t="s">
        <v>20584</v>
      </c>
      <c r="E5126" t="s">
        <v>20585</v>
      </c>
      <c r="F5126" t="s">
        <v>7</v>
      </c>
      <c r="H5126" t="s">
        <v>59</v>
      </c>
      <c r="K5126" t="s">
        <v>6212</v>
      </c>
      <c r="L5126" t="s">
        <v>96</v>
      </c>
      <c r="M5126" t="s">
        <v>20586</v>
      </c>
      <c r="N5126" t="s">
        <v>63</v>
      </c>
      <c r="P5126" t="s">
        <v>47</v>
      </c>
      <c r="Q5126">
        <v>2021</v>
      </c>
      <c r="R5126">
        <v>2021</v>
      </c>
      <c r="T5126" t="s">
        <v>36</v>
      </c>
      <c r="U5126" t="s">
        <v>37</v>
      </c>
      <c r="V5126" t="s">
        <v>20587</v>
      </c>
    </row>
    <row r="5127" spans="1:22" x14ac:dyDescent="0.35">
      <c r="A5127" s="7">
        <v>44317</v>
      </c>
      <c r="B5127">
        <v>5282</v>
      </c>
      <c r="C5127" t="s">
        <v>56</v>
      </c>
      <c r="D5127" t="s">
        <v>20588</v>
      </c>
      <c r="E5127" t="s">
        <v>20589</v>
      </c>
      <c r="F5127" t="s">
        <v>7</v>
      </c>
      <c r="H5127" t="s">
        <v>59</v>
      </c>
      <c r="K5127" t="s">
        <v>3722</v>
      </c>
      <c r="L5127" t="s">
        <v>842</v>
      </c>
      <c r="M5127" t="s">
        <v>20590</v>
      </c>
      <c r="N5127" t="s">
        <v>223</v>
      </c>
      <c r="P5127" t="s">
        <v>47</v>
      </c>
      <c r="Q5127">
        <v>2021</v>
      </c>
      <c r="R5127">
        <v>2021</v>
      </c>
      <c r="T5127" t="s">
        <v>36</v>
      </c>
      <c r="U5127" t="s">
        <v>37</v>
      </c>
      <c r="V5127" t="s">
        <v>20591</v>
      </c>
    </row>
    <row r="5128" spans="1:22" x14ac:dyDescent="0.35">
      <c r="A5128" s="7">
        <v>44317</v>
      </c>
      <c r="B5128">
        <v>5283</v>
      </c>
      <c r="C5128" t="s">
        <v>56</v>
      </c>
      <c r="D5128" t="s">
        <v>20592</v>
      </c>
      <c r="E5128" t="s">
        <v>20593</v>
      </c>
      <c r="F5128" t="s">
        <v>7</v>
      </c>
      <c r="H5128" t="s">
        <v>59</v>
      </c>
      <c r="K5128" t="s">
        <v>20594</v>
      </c>
      <c r="L5128" t="s">
        <v>1457</v>
      </c>
      <c r="M5128" t="s">
        <v>20595</v>
      </c>
      <c r="N5128" t="s">
        <v>675</v>
      </c>
      <c r="P5128" t="s">
        <v>47</v>
      </c>
      <c r="Q5128">
        <v>2019</v>
      </c>
      <c r="R5128">
        <v>2019</v>
      </c>
      <c r="T5128" t="s">
        <v>36</v>
      </c>
      <c r="U5128" t="s">
        <v>37</v>
      </c>
      <c r="V5128" t="s">
        <v>20596</v>
      </c>
    </row>
    <row r="5129" spans="1:22" x14ac:dyDescent="0.35">
      <c r="A5129" s="7">
        <v>44317</v>
      </c>
      <c r="B5129">
        <v>5284</v>
      </c>
      <c r="C5129" t="s">
        <v>56</v>
      </c>
      <c r="D5129" t="s">
        <v>20597</v>
      </c>
      <c r="E5129" t="s">
        <v>20598</v>
      </c>
      <c r="F5129" t="s">
        <v>7</v>
      </c>
      <c r="H5129" t="s">
        <v>59</v>
      </c>
      <c r="K5129" t="s">
        <v>7292</v>
      </c>
      <c r="L5129" t="s">
        <v>88</v>
      </c>
      <c r="M5129" t="s">
        <v>20599</v>
      </c>
      <c r="N5129" t="s">
        <v>53</v>
      </c>
      <c r="P5129" t="s">
        <v>47</v>
      </c>
      <c r="Q5129">
        <v>2020</v>
      </c>
      <c r="R5129">
        <v>2020</v>
      </c>
      <c r="T5129" t="s">
        <v>36</v>
      </c>
      <c r="U5129" t="s">
        <v>37</v>
      </c>
      <c r="V5129" t="s">
        <v>20600</v>
      </c>
    </row>
    <row r="5130" spans="1:22" x14ac:dyDescent="0.35">
      <c r="A5130" s="7">
        <v>44317</v>
      </c>
      <c r="B5130">
        <v>5286</v>
      </c>
      <c r="C5130" t="s">
        <v>702</v>
      </c>
      <c r="D5130" t="s">
        <v>20601</v>
      </c>
      <c r="E5130" t="s">
        <v>20602</v>
      </c>
      <c r="F5130" t="s">
        <v>7</v>
      </c>
      <c r="H5130" t="s">
        <v>705</v>
      </c>
      <c r="K5130" t="s">
        <v>20603</v>
      </c>
      <c r="L5130" t="s">
        <v>187</v>
      </c>
      <c r="M5130" t="s">
        <v>20604</v>
      </c>
      <c r="N5130" t="s">
        <v>532</v>
      </c>
      <c r="P5130" t="s">
        <v>47</v>
      </c>
      <c r="Q5130">
        <v>2019</v>
      </c>
      <c r="R5130">
        <v>2019</v>
      </c>
      <c r="T5130" t="s">
        <v>36</v>
      </c>
      <c r="U5130" t="s">
        <v>190</v>
      </c>
      <c r="V5130" t="s">
        <v>20605</v>
      </c>
    </row>
    <row r="5131" spans="1:22" x14ac:dyDescent="0.35">
      <c r="A5131" s="7">
        <v>44317</v>
      </c>
      <c r="B5131">
        <v>5287</v>
      </c>
      <c r="C5131" t="s">
        <v>702</v>
      </c>
      <c r="D5131" t="s">
        <v>20606</v>
      </c>
      <c r="E5131" t="s">
        <v>20607</v>
      </c>
      <c r="F5131" t="s">
        <v>7</v>
      </c>
      <c r="H5131" t="s">
        <v>705</v>
      </c>
      <c r="K5131" t="s">
        <v>16553</v>
      </c>
      <c r="L5131" t="s">
        <v>18916</v>
      </c>
      <c r="M5131" t="s">
        <v>20608</v>
      </c>
      <c r="N5131" t="s">
        <v>34</v>
      </c>
      <c r="P5131" t="s">
        <v>47</v>
      </c>
      <c r="Q5131">
        <v>2017</v>
      </c>
      <c r="R5131">
        <v>2017</v>
      </c>
      <c r="T5131" t="s">
        <v>36</v>
      </c>
      <c r="U5131" t="s">
        <v>3481</v>
      </c>
      <c r="V5131" t="s">
        <v>20609</v>
      </c>
    </row>
    <row r="5132" spans="1:22" x14ac:dyDescent="0.35">
      <c r="A5132" s="7">
        <v>44317</v>
      </c>
      <c r="B5132">
        <v>5288</v>
      </c>
      <c r="C5132" t="s">
        <v>702</v>
      </c>
      <c r="D5132" t="s">
        <v>20610</v>
      </c>
      <c r="E5132" t="s">
        <v>20611</v>
      </c>
      <c r="F5132" t="s">
        <v>7</v>
      </c>
      <c r="H5132" t="s">
        <v>705</v>
      </c>
      <c r="K5132" t="s">
        <v>5431</v>
      </c>
      <c r="L5132" t="s">
        <v>44</v>
      </c>
      <c r="M5132" t="s">
        <v>20612</v>
      </c>
      <c r="N5132" t="s">
        <v>53</v>
      </c>
      <c r="P5132" t="s">
        <v>47</v>
      </c>
      <c r="Q5132">
        <v>2018</v>
      </c>
      <c r="R5132">
        <v>2018</v>
      </c>
      <c r="S5132">
        <v>2021</v>
      </c>
      <c r="T5132" t="s">
        <v>36</v>
      </c>
      <c r="U5132" t="s">
        <v>37</v>
      </c>
      <c r="V5132" t="s">
        <v>20613</v>
      </c>
    </row>
    <row r="5133" spans="1:22" x14ac:dyDescent="0.35">
      <c r="A5133" s="7">
        <v>44317</v>
      </c>
      <c r="B5133">
        <v>5289</v>
      </c>
      <c r="C5133" t="s">
        <v>13539</v>
      </c>
      <c r="D5133" t="s">
        <v>20614</v>
      </c>
      <c r="E5133" t="s">
        <v>20615</v>
      </c>
      <c r="F5133" t="s">
        <v>7</v>
      </c>
      <c r="H5133" t="s">
        <v>13542</v>
      </c>
      <c r="K5133" t="s">
        <v>265</v>
      </c>
      <c r="L5133" t="s">
        <v>44</v>
      </c>
      <c r="M5133" t="s">
        <v>20616</v>
      </c>
      <c r="N5133" t="s">
        <v>4318</v>
      </c>
      <c r="P5133" t="s">
        <v>54</v>
      </c>
      <c r="Q5133">
        <v>2017</v>
      </c>
      <c r="R5133">
        <v>2017</v>
      </c>
      <c r="S5133">
        <v>2020</v>
      </c>
      <c r="T5133" t="s">
        <v>36</v>
      </c>
      <c r="U5133" t="s">
        <v>5920</v>
      </c>
      <c r="V5133" t="s">
        <v>20617</v>
      </c>
    </row>
    <row r="5134" spans="1:22" x14ac:dyDescent="0.35">
      <c r="A5134" s="7">
        <v>44317</v>
      </c>
      <c r="B5134">
        <v>5290</v>
      </c>
      <c r="C5134" t="s">
        <v>13539</v>
      </c>
      <c r="D5134" t="s">
        <v>20618</v>
      </c>
      <c r="E5134" t="s">
        <v>20619</v>
      </c>
      <c r="F5134" t="s">
        <v>7</v>
      </c>
      <c r="H5134" t="s">
        <v>13542</v>
      </c>
      <c r="K5134" t="s">
        <v>265</v>
      </c>
      <c r="L5134" t="s">
        <v>44</v>
      </c>
      <c r="M5134" t="s">
        <v>20620</v>
      </c>
      <c r="N5134" t="s">
        <v>5895</v>
      </c>
      <c r="P5134" t="s">
        <v>47</v>
      </c>
      <c r="Q5134">
        <v>2017</v>
      </c>
      <c r="R5134">
        <v>2017</v>
      </c>
      <c r="T5134" t="s">
        <v>36</v>
      </c>
      <c r="U5134" t="s">
        <v>5246</v>
      </c>
      <c r="V5134" t="s">
        <v>20621</v>
      </c>
    </row>
    <row r="5135" spans="1:22" x14ac:dyDescent="0.35">
      <c r="A5135" s="7">
        <v>44317</v>
      </c>
      <c r="B5135">
        <v>5291</v>
      </c>
      <c r="C5135" t="s">
        <v>13539</v>
      </c>
      <c r="D5135" t="s">
        <v>20622</v>
      </c>
      <c r="E5135" t="s">
        <v>20623</v>
      </c>
      <c r="F5135" t="s">
        <v>7</v>
      </c>
      <c r="H5135" t="s">
        <v>13542</v>
      </c>
      <c r="K5135" t="s">
        <v>484</v>
      </c>
      <c r="L5135" t="s">
        <v>909</v>
      </c>
      <c r="M5135" t="s">
        <v>20624</v>
      </c>
      <c r="N5135" t="s">
        <v>459</v>
      </c>
      <c r="P5135" t="s">
        <v>47</v>
      </c>
      <c r="Q5135">
        <v>2018</v>
      </c>
      <c r="R5135">
        <v>2018</v>
      </c>
      <c r="T5135" t="s">
        <v>36</v>
      </c>
      <c r="U5135" t="s">
        <v>37</v>
      </c>
      <c r="V5135" t="s">
        <v>20625</v>
      </c>
    </row>
    <row r="5136" spans="1:22" x14ac:dyDescent="0.35">
      <c r="A5136" s="7">
        <v>44317</v>
      </c>
      <c r="B5136">
        <v>5292</v>
      </c>
      <c r="C5136" t="s">
        <v>13539</v>
      </c>
      <c r="D5136" t="s">
        <v>20626</v>
      </c>
      <c r="E5136" t="s">
        <v>20627</v>
      </c>
      <c r="F5136" t="s">
        <v>7</v>
      </c>
      <c r="H5136" t="s">
        <v>13542</v>
      </c>
      <c r="K5136" t="s">
        <v>13348</v>
      </c>
      <c r="L5136" t="s">
        <v>32</v>
      </c>
      <c r="M5136" t="s">
        <v>20628</v>
      </c>
      <c r="N5136" t="s">
        <v>34</v>
      </c>
      <c r="P5136" t="s">
        <v>47</v>
      </c>
      <c r="Q5136">
        <v>2020</v>
      </c>
      <c r="R5136">
        <v>2020</v>
      </c>
      <c r="T5136" t="s">
        <v>36</v>
      </c>
      <c r="U5136" t="s">
        <v>5246</v>
      </c>
      <c r="V5136" t="s">
        <v>20629</v>
      </c>
    </row>
    <row r="5137" spans="1:27" x14ac:dyDescent="0.35">
      <c r="A5137" s="7">
        <v>44317</v>
      </c>
      <c r="B5137">
        <v>5293</v>
      </c>
      <c r="C5137" t="s">
        <v>14137</v>
      </c>
      <c r="D5137" t="s">
        <v>20630</v>
      </c>
      <c r="E5137" t="s">
        <v>20631</v>
      </c>
      <c r="F5137" t="s">
        <v>7</v>
      </c>
      <c r="H5137" t="s">
        <v>14140</v>
      </c>
      <c r="K5137" t="s">
        <v>20632</v>
      </c>
      <c r="L5137" t="s">
        <v>32</v>
      </c>
      <c r="M5137" t="s">
        <v>20633</v>
      </c>
      <c r="N5137" t="s">
        <v>34</v>
      </c>
      <c r="P5137" t="s">
        <v>47</v>
      </c>
      <c r="Q5137">
        <v>2020</v>
      </c>
      <c r="R5137">
        <v>2021</v>
      </c>
      <c r="T5137" t="s">
        <v>36</v>
      </c>
      <c r="U5137" t="s">
        <v>37</v>
      </c>
      <c r="V5137" t="s">
        <v>20634</v>
      </c>
    </row>
    <row r="5138" spans="1:27" x14ac:dyDescent="0.35">
      <c r="A5138" s="7">
        <v>44317</v>
      </c>
      <c r="B5138">
        <v>5294</v>
      </c>
      <c r="C5138" t="s">
        <v>14137</v>
      </c>
      <c r="D5138" t="s">
        <v>20635</v>
      </c>
      <c r="E5138" t="s">
        <v>20636</v>
      </c>
      <c r="F5138" t="s">
        <v>7</v>
      </c>
      <c r="H5138" t="s">
        <v>14140</v>
      </c>
      <c r="K5138" t="s">
        <v>265</v>
      </c>
      <c r="L5138" t="s">
        <v>317</v>
      </c>
      <c r="M5138" t="s">
        <v>20637</v>
      </c>
      <c r="N5138" t="s">
        <v>14552</v>
      </c>
      <c r="P5138" t="s">
        <v>47</v>
      </c>
      <c r="Q5138">
        <v>2019</v>
      </c>
      <c r="R5138">
        <v>2020</v>
      </c>
      <c r="S5138">
        <v>2030</v>
      </c>
      <c r="T5138" t="s">
        <v>36</v>
      </c>
      <c r="U5138" t="s">
        <v>5601</v>
      </c>
      <c r="V5138" t="s">
        <v>20638</v>
      </c>
    </row>
    <row r="5139" spans="1:27" x14ac:dyDescent="0.35">
      <c r="A5139" s="7">
        <v>44317</v>
      </c>
      <c r="B5139">
        <v>5295</v>
      </c>
      <c r="C5139" t="s">
        <v>13133</v>
      </c>
      <c r="D5139" t="s">
        <v>20639</v>
      </c>
      <c r="E5139" t="s">
        <v>20640</v>
      </c>
      <c r="F5139" t="s">
        <v>7</v>
      </c>
      <c r="H5139" t="s">
        <v>13136</v>
      </c>
      <c r="K5139" t="s">
        <v>20641</v>
      </c>
      <c r="L5139" t="s">
        <v>32</v>
      </c>
      <c r="M5139" t="s">
        <v>20642</v>
      </c>
      <c r="N5139" t="s">
        <v>34</v>
      </c>
      <c r="P5139" t="s">
        <v>54</v>
      </c>
      <c r="Q5139">
        <v>2015</v>
      </c>
      <c r="R5139">
        <v>2016</v>
      </c>
      <c r="S5139">
        <v>2020</v>
      </c>
      <c r="T5139" t="s">
        <v>36</v>
      </c>
      <c r="U5139" t="s">
        <v>20643</v>
      </c>
      <c r="V5139" t="s">
        <v>20644</v>
      </c>
    </row>
    <row r="5140" spans="1:27" x14ac:dyDescent="0.35">
      <c r="A5140" s="7">
        <v>44317</v>
      </c>
      <c r="B5140">
        <v>5296</v>
      </c>
      <c r="C5140" t="s">
        <v>14137</v>
      </c>
      <c r="D5140" t="s">
        <v>20645</v>
      </c>
      <c r="E5140" t="s">
        <v>20646</v>
      </c>
      <c r="F5140" t="s">
        <v>7</v>
      </c>
      <c r="H5140" t="s">
        <v>14140</v>
      </c>
      <c r="K5140" t="s">
        <v>20647</v>
      </c>
      <c r="L5140" t="s">
        <v>44</v>
      </c>
      <c r="M5140" t="s">
        <v>20648</v>
      </c>
      <c r="N5140" t="s">
        <v>2116</v>
      </c>
      <c r="P5140" t="s">
        <v>47</v>
      </c>
      <c r="Q5140">
        <v>2019</v>
      </c>
      <c r="T5140" t="s">
        <v>36</v>
      </c>
      <c r="U5140" t="s">
        <v>3481</v>
      </c>
      <c r="V5140" t="s">
        <v>20649</v>
      </c>
    </row>
    <row r="5141" spans="1:27" x14ac:dyDescent="0.35">
      <c r="A5141" s="7">
        <v>44317</v>
      </c>
      <c r="B5141">
        <v>5297</v>
      </c>
      <c r="C5141" t="s">
        <v>14137</v>
      </c>
      <c r="D5141" t="s">
        <v>20650</v>
      </c>
      <c r="E5141" t="s">
        <v>20651</v>
      </c>
      <c r="F5141" t="s">
        <v>7</v>
      </c>
      <c r="H5141" t="s">
        <v>14140</v>
      </c>
      <c r="K5141" t="s">
        <v>20652</v>
      </c>
      <c r="L5141" t="s">
        <v>44</v>
      </c>
      <c r="M5141" t="s">
        <v>20653</v>
      </c>
      <c r="N5141" t="s">
        <v>2116</v>
      </c>
      <c r="P5141" t="s">
        <v>47</v>
      </c>
      <c r="Q5141">
        <v>2019</v>
      </c>
      <c r="R5141">
        <v>2019</v>
      </c>
      <c r="S5141">
        <v>2030</v>
      </c>
      <c r="T5141" t="s">
        <v>36</v>
      </c>
      <c r="U5141" t="s">
        <v>37</v>
      </c>
      <c r="V5141" t="s">
        <v>20654</v>
      </c>
    </row>
    <row r="5142" spans="1:27" ht="58" x14ac:dyDescent="0.35">
      <c r="A5142" s="7">
        <v>44317</v>
      </c>
      <c r="B5142">
        <v>5298</v>
      </c>
      <c r="C5142" t="s">
        <v>13133</v>
      </c>
      <c r="D5142" t="s">
        <v>20655</v>
      </c>
      <c r="E5142" t="s">
        <v>20656</v>
      </c>
      <c r="F5142" t="s">
        <v>7</v>
      </c>
      <c r="H5142" t="s">
        <v>13136</v>
      </c>
      <c r="K5142" t="s">
        <v>20657</v>
      </c>
      <c r="L5142" t="s">
        <v>44</v>
      </c>
      <c r="M5142" t="s">
        <v>20658</v>
      </c>
      <c r="N5142" t="s">
        <v>473</v>
      </c>
      <c r="P5142" t="s">
        <v>47</v>
      </c>
      <c r="Q5142">
        <v>2017</v>
      </c>
      <c r="R5142">
        <v>2017</v>
      </c>
      <c r="S5142">
        <v>2030</v>
      </c>
      <c r="T5142" t="s">
        <v>36</v>
      </c>
      <c r="U5142" t="s">
        <v>37</v>
      </c>
      <c r="V5142" s="1" t="s">
        <v>20659</v>
      </c>
    </row>
    <row r="5143" spans="1:27" x14ac:dyDescent="0.35">
      <c r="A5143" s="7">
        <v>44317</v>
      </c>
      <c r="B5143">
        <v>5299</v>
      </c>
      <c r="C5143" t="s">
        <v>13133</v>
      </c>
      <c r="D5143" t="s">
        <v>20660</v>
      </c>
      <c r="E5143" t="s">
        <v>17463</v>
      </c>
      <c r="F5143" t="s">
        <v>7</v>
      </c>
      <c r="H5143" t="s">
        <v>13136</v>
      </c>
      <c r="K5143" t="s">
        <v>20661</v>
      </c>
      <c r="L5143" t="s">
        <v>966</v>
      </c>
      <c r="M5143" t="s">
        <v>20662</v>
      </c>
      <c r="N5143" t="s">
        <v>140</v>
      </c>
      <c r="P5143" t="s">
        <v>47</v>
      </c>
      <c r="Q5143">
        <v>2016</v>
      </c>
      <c r="R5143">
        <v>2016</v>
      </c>
      <c r="S5143">
        <v>2025</v>
      </c>
      <c r="T5143" t="s">
        <v>36</v>
      </c>
      <c r="U5143" t="s">
        <v>37</v>
      </c>
      <c r="V5143" t="s">
        <v>20663</v>
      </c>
    </row>
    <row r="5144" spans="1:27" x14ac:dyDescent="0.35">
      <c r="A5144" s="7">
        <v>44317</v>
      </c>
      <c r="B5144">
        <v>5300</v>
      </c>
      <c r="C5144" t="s">
        <v>13439</v>
      </c>
      <c r="D5144" t="s">
        <v>20664</v>
      </c>
      <c r="E5144" t="s">
        <v>20665</v>
      </c>
      <c r="F5144" t="s">
        <v>7</v>
      </c>
      <c r="H5144" t="s">
        <v>13442</v>
      </c>
      <c r="K5144" t="s">
        <v>699</v>
      </c>
      <c r="L5144" t="s">
        <v>44</v>
      </c>
      <c r="M5144" t="s">
        <v>20666</v>
      </c>
      <c r="N5144" t="s">
        <v>53</v>
      </c>
      <c r="P5144" t="s">
        <v>47</v>
      </c>
      <c r="Q5144">
        <v>2016</v>
      </c>
      <c r="R5144">
        <v>2016</v>
      </c>
      <c r="T5144" t="s">
        <v>36</v>
      </c>
      <c r="U5144" t="s">
        <v>37</v>
      </c>
      <c r="V5144" t="s">
        <v>20667</v>
      </c>
    </row>
    <row r="5145" spans="1:27" x14ac:dyDescent="0.35">
      <c r="A5145" s="7">
        <v>44317</v>
      </c>
      <c r="B5145">
        <v>5301</v>
      </c>
      <c r="C5145" t="s">
        <v>13439</v>
      </c>
      <c r="D5145" t="s">
        <v>20668</v>
      </c>
      <c r="E5145" t="s">
        <v>20669</v>
      </c>
      <c r="F5145" t="s">
        <v>7</v>
      </c>
      <c r="H5145" t="s">
        <v>13442</v>
      </c>
      <c r="K5145" t="s">
        <v>265</v>
      </c>
      <c r="L5145" t="s">
        <v>44</v>
      </c>
      <c r="M5145" t="s">
        <v>20670</v>
      </c>
      <c r="N5145" t="s">
        <v>2102</v>
      </c>
      <c r="P5145" t="s">
        <v>47</v>
      </c>
      <c r="Q5145">
        <v>2014</v>
      </c>
      <c r="R5145">
        <v>2014</v>
      </c>
      <c r="S5145">
        <v>2030</v>
      </c>
      <c r="T5145" t="s">
        <v>36</v>
      </c>
      <c r="U5145" t="s">
        <v>5920</v>
      </c>
      <c r="V5145" t="s">
        <v>20671</v>
      </c>
    </row>
    <row r="5146" spans="1:27" x14ac:dyDescent="0.35">
      <c r="A5146" s="7">
        <v>44317</v>
      </c>
      <c r="B5146">
        <v>5302</v>
      </c>
      <c r="C5146" t="s">
        <v>13539</v>
      </c>
      <c r="D5146" t="s">
        <v>20672</v>
      </c>
      <c r="E5146" t="s">
        <v>4292</v>
      </c>
      <c r="F5146" t="s">
        <v>7</v>
      </c>
      <c r="H5146" t="s">
        <v>13542</v>
      </c>
      <c r="K5146" t="s">
        <v>17815</v>
      </c>
      <c r="L5146" t="s">
        <v>44</v>
      </c>
      <c r="M5146" t="s">
        <v>20673</v>
      </c>
      <c r="N5146" t="s">
        <v>2102</v>
      </c>
      <c r="P5146" t="s">
        <v>47</v>
      </c>
      <c r="Q5146">
        <v>2021</v>
      </c>
      <c r="R5146">
        <v>2021</v>
      </c>
      <c r="S5146">
        <v>2030</v>
      </c>
      <c r="T5146" t="s">
        <v>36</v>
      </c>
      <c r="U5146" t="s">
        <v>20643</v>
      </c>
      <c r="V5146" t="s">
        <v>20674</v>
      </c>
    </row>
    <row r="5147" spans="1:27" x14ac:dyDescent="0.35">
      <c r="A5147" s="7">
        <v>44317</v>
      </c>
      <c r="B5147">
        <v>5304</v>
      </c>
      <c r="C5147" t="s">
        <v>15721</v>
      </c>
      <c r="D5147" t="s">
        <v>20675</v>
      </c>
      <c r="E5147" t="s">
        <v>20676</v>
      </c>
      <c r="F5147" t="s">
        <v>7</v>
      </c>
      <c r="H5147" t="s">
        <v>15723</v>
      </c>
      <c r="K5147" t="s">
        <v>265</v>
      </c>
      <c r="L5147" t="s">
        <v>1171</v>
      </c>
      <c r="M5147" t="s">
        <v>20677</v>
      </c>
      <c r="N5147" t="s">
        <v>53</v>
      </c>
      <c r="P5147" t="s">
        <v>47</v>
      </c>
      <c r="Q5147">
        <v>2020</v>
      </c>
      <c r="R5147">
        <v>2021</v>
      </c>
      <c r="S5147">
        <v>2030</v>
      </c>
      <c r="T5147" t="s">
        <v>36</v>
      </c>
      <c r="U5147" t="s">
        <v>5601</v>
      </c>
      <c r="V5147" t="s">
        <v>20678</v>
      </c>
    </row>
    <row r="5148" spans="1:27" x14ac:dyDescent="0.35">
      <c r="A5148" s="7">
        <v>44317</v>
      </c>
      <c r="B5148">
        <v>5305</v>
      </c>
      <c r="C5148" t="s">
        <v>15721</v>
      </c>
      <c r="D5148" t="s">
        <v>20679</v>
      </c>
      <c r="E5148" t="s">
        <v>20680</v>
      </c>
      <c r="F5148" t="s">
        <v>7</v>
      </c>
      <c r="H5148" t="s">
        <v>15723</v>
      </c>
      <c r="K5148" t="s">
        <v>20681</v>
      </c>
      <c r="L5148" t="s">
        <v>20682</v>
      </c>
      <c r="M5148" t="s">
        <v>20683</v>
      </c>
      <c r="N5148" t="s">
        <v>4318</v>
      </c>
      <c r="P5148" t="s">
        <v>47</v>
      </c>
      <c r="Q5148">
        <v>2021</v>
      </c>
      <c r="R5148">
        <v>2021</v>
      </c>
      <c r="S5148">
        <v>2030</v>
      </c>
      <c r="T5148" t="s">
        <v>36</v>
      </c>
      <c r="U5148" t="s">
        <v>37</v>
      </c>
      <c r="V5148" t="s">
        <v>20678</v>
      </c>
      <c r="X5148" t="s">
        <v>2201</v>
      </c>
      <c r="Y5148">
        <v>35</v>
      </c>
      <c r="Z5148">
        <v>1990</v>
      </c>
      <c r="AA5148">
        <v>2030</v>
      </c>
    </row>
    <row r="5149" spans="1:27" x14ac:dyDescent="0.35">
      <c r="A5149" s="7">
        <v>44317</v>
      </c>
      <c r="B5149">
        <v>5306</v>
      </c>
      <c r="C5149" t="s">
        <v>15721</v>
      </c>
      <c r="D5149" t="s">
        <v>20684</v>
      </c>
      <c r="E5149" t="s">
        <v>20684</v>
      </c>
      <c r="F5149" t="s">
        <v>7</v>
      </c>
      <c r="H5149" t="s">
        <v>15723</v>
      </c>
      <c r="K5149" t="s">
        <v>496</v>
      </c>
      <c r="L5149" t="s">
        <v>20310</v>
      </c>
      <c r="M5149" t="s">
        <v>20685</v>
      </c>
      <c r="N5149" t="s">
        <v>473</v>
      </c>
      <c r="P5149" t="s">
        <v>47</v>
      </c>
      <c r="Q5149">
        <v>2016</v>
      </c>
      <c r="R5149">
        <v>2016</v>
      </c>
      <c r="T5149" t="s">
        <v>36</v>
      </c>
      <c r="U5149" t="s">
        <v>37</v>
      </c>
      <c r="V5149" t="s">
        <v>20686</v>
      </c>
      <c r="W5149" t="s">
        <v>20687</v>
      </c>
      <c r="X5149" t="s">
        <v>2105</v>
      </c>
      <c r="AA5149">
        <v>2030</v>
      </c>
    </row>
    <row r="5150" spans="1:27" x14ac:dyDescent="0.35">
      <c r="A5150" s="7">
        <v>44317</v>
      </c>
      <c r="B5150">
        <v>5307</v>
      </c>
      <c r="C5150" t="s">
        <v>15721</v>
      </c>
      <c r="D5150" t="s">
        <v>20688</v>
      </c>
      <c r="E5150" t="s">
        <v>20688</v>
      </c>
      <c r="F5150" t="s">
        <v>1625</v>
      </c>
      <c r="H5150" t="s">
        <v>15723</v>
      </c>
      <c r="J5150" t="s">
        <v>20689</v>
      </c>
      <c r="K5150" t="s">
        <v>11119</v>
      </c>
      <c r="L5150" t="s">
        <v>20690</v>
      </c>
      <c r="M5150" t="s">
        <v>20691</v>
      </c>
      <c r="N5150" t="s">
        <v>675</v>
      </c>
      <c r="P5150" t="s">
        <v>47</v>
      </c>
      <c r="Q5150">
        <v>2018</v>
      </c>
      <c r="R5150">
        <v>2018</v>
      </c>
      <c r="S5150">
        <v>2021</v>
      </c>
      <c r="T5150" t="s">
        <v>36</v>
      </c>
      <c r="U5150" t="s">
        <v>5780</v>
      </c>
      <c r="V5150" t="s">
        <v>20686</v>
      </c>
      <c r="W5150" t="s">
        <v>20692</v>
      </c>
      <c r="X5150" t="s">
        <v>2105</v>
      </c>
      <c r="AA5150">
        <v>2030</v>
      </c>
    </row>
    <row r="5151" spans="1:27" x14ac:dyDescent="0.35">
      <c r="A5151" s="7">
        <v>44317</v>
      </c>
      <c r="B5151">
        <v>5308</v>
      </c>
      <c r="C5151" t="s">
        <v>15721</v>
      </c>
      <c r="D5151" t="s">
        <v>20693</v>
      </c>
      <c r="E5151" t="s">
        <v>20694</v>
      </c>
      <c r="F5151" t="s">
        <v>7</v>
      </c>
      <c r="H5151" t="s">
        <v>15723</v>
      </c>
      <c r="K5151" t="s">
        <v>1375</v>
      </c>
      <c r="L5151" t="s">
        <v>20695</v>
      </c>
      <c r="M5151" t="s">
        <v>20696</v>
      </c>
      <c r="N5151" t="s">
        <v>53</v>
      </c>
      <c r="P5151" t="s">
        <v>47</v>
      </c>
      <c r="Q5151">
        <v>2020</v>
      </c>
      <c r="R5151">
        <v>2021</v>
      </c>
      <c r="T5151" t="s">
        <v>36</v>
      </c>
      <c r="U5151" t="s">
        <v>37</v>
      </c>
      <c r="V5151" t="s">
        <v>20697</v>
      </c>
    </row>
    <row r="5152" spans="1:27" x14ac:dyDescent="0.35">
      <c r="A5152" s="7">
        <v>44317</v>
      </c>
      <c r="B5152">
        <v>5309</v>
      </c>
      <c r="C5152" t="s">
        <v>15721</v>
      </c>
      <c r="D5152" t="s">
        <v>20698</v>
      </c>
      <c r="E5152" t="s">
        <v>20698</v>
      </c>
      <c r="F5152" t="s">
        <v>7</v>
      </c>
      <c r="H5152" t="s">
        <v>15723</v>
      </c>
      <c r="K5152" t="s">
        <v>2905</v>
      </c>
      <c r="L5152" t="s">
        <v>895</v>
      </c>
      <c r="M5152" t="s">
        <v>20699</v>
      </c>
      <c r="N5152" t="s">
        <v>53</v>
      </c>
      <c r="P5152" t="s">
        <v>47</v>
      </c>
      <c r="Q5152">
        <v>2020</v>
      </c>
      <c r="R5152">
        <v>2021</v>
      </c>
      <c r="S5152">
        <v>2030</v>
      </c>
      <c r="T5152" t="s">
        <v>36</v>
      </c>
      <c r="U5152" t="s">
        <v>533</v>
      </c>
      <c r="V5152" t="s">
        <v>20686</v>
      </c>
      <c r="W5152" t="s">
        <v>20700</v>
      </c>
      <c r="X5152" t="s">
        <v>2105</v>
      </c>
      <c r="AA5152">
        <v>2030</v>
      </c>
    </row>
    <row r="5153" spans="1:27" x14ac:dyDescent="0.35">
      <c r="A5153" s="7">
        <v>44317</v>
      </c>
      <c r="B5153">
        <v>5310</v>
      </c>
      <c r="C5153" t="s">
        <v>461</v>
      </c>
      <c r="D5153" t="s">
        <v>20701</v>
      </c>
      <c r="E5153" t="s">
        <v>20702</v>
      </c>
      <c r="F5153" t="s">
        <v>7</v>
      </c>
      <c r="H5153" t="s">
        <v>464</v>
      </c>
      <c r="K5153" t="s">
        <v>774</v>
      </c>
      <c r="L5153" t="s">
        <v>96</v>
      </c>
      <c r="M5153" t="s">
        <v>20703</v>
      </c>
      <c r="N5153" t="s">
        <v>34</v>
      </c>
      <c r="P5153" t="s">
        <v>47</v>
      </c>
      <c r="Q5153">
        <v>2020</v>
      </c>
      <c r="R5153">
        <v>2020</v>
      </c>
      <c r="T5153" t="s">
        <v>36</v>
      </c>
      <c r="U5153" t="s">
        <v>37</v>
      </c>
      <c r="V5153" t="s">
        <v>20292</v>
      </c>
    </row>
    <row r="5154" spans="1:27" x14ac:dyDescent="0.35">
      <c r="A5154" s="7">
        <v>44317</v>
      </c>
      <c r="B5154">
        <v>5311</v>
      </c>
      <c r="C5154" t="s">
        <v>15721</v>
      </c>
      <c r="D5154" t="s">
        <v>20704</v>
      </c>
      <c r="E5154" t="s">
        <v>20705</v>
      </c>
      <c r="F5154" t="s">
        <v>7</v>
      </c>
      <c r="H5154" t="s">
        <v>15723</v>
      </c>
      <c r="K5154" t="s">
        <v>20706</v>
      </c>
      <c r="L5154" t="s">
        <v>32</v>
      </c>
      <c r="M5154" t="s">
        <v>20707</v>
      </c>
      <c r="N5154" t="s">
        <v>34</v>
      </c>
      <c r="P5154" t="s">
        <v>47</v>
      </c>
      <c r="Q5154">
        <v>2019</v>
      </c>
      <c r="R5154">
        <v>2020</v>
      </c>
      <c r="S5154">
        <v>2030</v>
      </c>
      <c r="T5154" t="s">
        <v>158</v>
      </c>
      <c r="U5154" t="s">
        <v>37</v>
      </c>
      <c r="V5154" t="s">
        <v>20678</v>
      </c>
      <c r="W5154" t="s">
        <v>20708</v>
      </c>
      <c r="X5154" t="s">
        <v>395</v>
      </c>
      <c r="Y5154">
        <v>35</v>
      </c>
      <c r="Z5154">
        <v>2020</v>
      </c>
      <c r="AA5154">
        <v>2030</v>
      </c>
    </row>
    <row r="5155" spans="1:27" x14ac:dyDescent="0.35">
      <c r="A5155" s="7">
        <v>44317</v>
      </c>
      <c r="B5155">
        <v>5312</v>
      </c>
      <c r="C5155" t="s">
        <v>15721</v>
      </c>
      <c r="D5155" t="s">
        <v>20709</v>
      </c>
      <c r="E5155" t="s">
        <v>20710</v>
      </c>
      <c r="F5155" t="s">
        <v>7</v>
      </c>
      <c r="H5155" t="s">
        <v>15723</v>
      </c>
      <c r="K5155" t="s">
        <v>4071</v>
      </c>
      <c r="L5155" t="s">
        <v>88</v>
      </c>
      <c r="M5155" t="s">
        <v>20711</v>
      </c>
      <c r="N5155" t="s">
        <v>53</v>
      </c>
      <c r="P5155" t="s">
        <v>444</v>
      </c>
      <c r="Q5155">
        <v>2021</v>
      </c>
      <c r="R5155">
        <v>2021</v>
      </c>
      <c r="S5155">
        <v>2023</v>
      </c>
      <c r="T5155" t="s">
        <v>36</v>
      </c>
      <c r="U5155" t="s">
        <v>37</v>
      </c>
      <c r="V5155" t="s">
        <v>20686</v>
      </c>
    </row>
    <row r="5156" spans="1:27" x14ac:dyDescent="0.35">
      <c r="A5156" s="7">
        <v>44317</v>
      </c>
      <c r="B5156">
        <v>5313</v>
      </c>
      <c r="C5156" t="s">
        <v>15721</v>
      </c>
      <c r="D5156" t="s">
        <v>20712</v>
      </c>
      <c r="E5156" t="s">
        <v>17463</v>
      </c>
      <c r="F5156" t="s">
        <v>7</v>
      </c>
      <c r="H5156" t="s">
        <v>15723</v>
      </c>
      <c r="K5156" t="s">
        <v>20713</v>
      </c>
      <c r="L5156" t="s">
        <v>491</v>
      </c>
      <c r="M5156" t="s">
        <v>20714</v>
      </c>
      <c r="N5156" t="s">
        <v>53</v>
      </c>
      <c r="P5156" t="s">
        <v>47</v>
      </c>
      <c r="Q5156">
        <v>2019</v>
      </c>
      <c r="R5156">
        <v>2019</v>
      </c>
      <c r="S5156">
        <v>2030</v>
      </c>
      <c r="T5156" t="s">
        <v>36</v>
      </c>
      <c r="U5156" t="s">
        <v>5601</v>
      </c>
      <c r="V5156" t="s">
        <v>20678</v>
      </c>
    </row>
    <row r="5157" spans="1:27" x14ac:dyDescent="0.35">
      <c r="A5157" s="7">
        <v>44317</v>
      </c>
      <c r="B5157">
        <v>5314</v>
      </c>
      <c r="C5157" t="s">
        <v>15721</v>
      </c>
      <c r="D5157" t="s">
        <v>20715</v>
      </c>
      <c r="E5157" t="s">
        <v>20716</v>
      </c>
      <c r="F5157" t="s">
        <v>7</v>
      </c>
      <c r="H5157" t="s">
        <v>15723</v>
      </c>
      <c r="J5157" t="s">
        <v>20689</v>
      </c>
      <c r="K5157" t="s">
        <v>293</v>
      </c>
      <c r="L5157" t="s">
        <v>895</v>
      </c>
      <c r="M5157" t="s">
        <v>20717</v>
      </c>
      <c r="N5157" t="s">
        <v>53</v>
      </c>
      <c r="P5157" t="s">
        <v>444</v>
      </c>
      <c r="Q5157">
        <v>2021</v>
      </c>
      <c r="R5157">
        <v>2021</v>
      </c>
      <c r="S5157">
        <v>2023</v>
      </c>
      <c r="T5157" t="s">
        <v>36</v>
      </c>
      <c r="U5157" t="s">
        <v>5780</v>
      </c>
      <c r="W5157" t="s">
        <v>20718</v>
      </c>
      <c r="X5157" t="s">
        <v>2105</v>
      </c>
      <c r="AA5157">
        <v>2030</v>
      </c>
    </row>
    <row r="5158" spans="1:27" x14ac:dyDescent="0.35">
      <c r="A5158" s="7">
        <v>44317</v>
      </c>
      <c r="B5158">
        <v>5315</v>
      </c>
      <c r="C5158" t="s">
        <v>15721</v>
      </c>
      <c r="D5158" t="s">
        <v>20719</v>
      </c>
      <c r="E5158" t="s">
        <v>20720</v>
      </c>
      <c r="F5158" t="s">
        <v>7</v>
      </c>
      <c r="H5158" t="s">
        <v>15723</v>
      </c>
      <c r="K5158" t="s">
        <v>13340</v>
      </c>
      <c r="L5158" t="s">
        <v>294</v>
      </c>
      <c r="M5158" t="s">
        <v>20721</v>
      </c>
      <c r="N5158" t="s">
        <v>53</v>
      </c>
      <c r="P5158" t="s">
        <v>47</v>
      </c>
      <c r="Q5158">
        <v>2020</v>
      </c>
      <c r="R5158">
        <v>2020</v>
      </c>
      <c r="T5158" t="s">
        <v>36</v>
      </c>
      <c r="U5158" t="s">
        <v>5780</v>
      </c>
      <c r="V5158" t="s">
        <v>20678</v>
      </c>
      <c r="W5158" t="s">
        <v>20722</v>
      </c>
      <c r="X5158" t="s">
        <v>2105</v>
      </c>
      <c r="AA5158">
        <v>2030</v>
      </c>
    </row>
    <row r="5159" spans="1:27" x14ac:dyDescent="0.35">
      <c r="A5159" s="7">
        <v>44317</v>
      </c>
      <c r="B5159">
        <v>5316</v>
      </c>
      <c r="C5159" t="s">
        <v>15721</v>
      </c>
      <c r="D5159" t="s">
        <v>20723</v>
      </c>
      <c r="E5159" t="s">
        <v>4292</v>
      </c>
      <c r="F5159" t="s">
        <v>7</v>
      </c>
      <c r="H5159" t="s">
        <v>15723</v>
      </c>
      <c r="K5159" t="s">
        <v>2185</v>
      </c>
      <c r="L5159" t="s">
        <v>44</v>
      </c>
      <c r="M5159" t="s">
        <v>20724</v>
      </c>
      <c r="N5159" t="s">
        <v>2102</v>
      </c>
      <c r="P5159" t="s">
        <v>47</v>
      </c>
      <c r="Q5159">
        <v>2021</v>
      </c>
      <c r="R5159">
        <v>2021</v>
      </c>
      <c r="S5159">
        <v>2030</v>
      </c>
      <c r="T5159" t="s">
        <v>36</v>
      </c>
      <c r="U5159" t="s">
        <v>5920</v>
      </c>
      <c r="V5159" t="s">
        <v>20725</v>
      </c>
      <c r="X5159" t="s">
        <v>2201</v>
      </c>
      <c r="Y5159">
        <v>35</v>
      </c>
      <c r="Z5159">
        <v>1990</v>
      </c>
      <c r="AA5159">
        <v>2030</v>
      </c>
    </row>
    <row r="5160" spans="1:27" x14ac:dyDescent="0.35">
      <c r="A5160" s="7">
        <v>44440</v>
      </c>
      <c r="B5160">
        <v>5317</v>
      </c>
      <c r="C5160" t="s">
        <v>15721</v>
      </c>
      <c r="D5160" t="s">
        <v>20726</v>
      </c>
      <c r="E5160" t="s">
        <v>20726</v>
      </c>
      <c r="F5160" t="s">
        <v>1625</v>
      </c>
      <c r="H5160" t="s">
        <v>15723</v>
      </c>
      <c r="I5160" t="s">
        <v>20727</v>
      </c>
      <c r="J5160" t="s">
        <v>20727</v>
      </c>
      <c r="K5160" t="s">
        <v>11119</v>
      </c>
      <c r="L5160" t="s">
        <v>20690</v>
      </c>
      <c r="M5160" t="s">
        <v>20728</v>
      </c>
      <c r="N5160" t="s">
        <v>53</v>
      </c>
      <c r="P5160" t="s">
        <v>47</v>
      </c>
      <c r="Q5160">
        <v>2019</v>
      </c>
      <c r="R5160">
        <v>2019</v>
      </c>
      <c r="S5160">
        <v>2022</v>
      </c>
      <c r="T5160" t="s">
        <v>36</v>
      </c>
      <c r="U5160" t="s">
        <v>37</v>
      </c>
      <c r="W5160" t="s">
        <v>20729</v>
      </c>
      <c r="X5160" t="s">
        <v>2105</v>
      </c>
      <c r="AA5160">
        <v>2030</v>
      </c>
    </row>
    <row r="5161" spans="1:27" x14ac:dyDescent="0.35">
      <c r="A5161" s="7">
        <v>44440</v>
      </c>
      <c r="B5161">
        <v>5318</v>
      </c>
      <c r="C5161" t="s">
        <v>15721</v>
      </c>
      <c r="D5161" t="s">
        <v>20730</v>
      </c>
      <c r="E5161" t="s">
        <v>20731</v>
      </c>
      <c r="F5161" t="s">
        <v>7</v>
      </c>
      <c r="H5161" t="s">
        <v>15723</v>
      </c>
      <c r="K5161" t="s">
        <v>19157</v>
      </c>
      <c r="L5161" t="s">
        <v>317</v>
      </c>
      <c r="N5161" t="s">
        <v>473</v>
      </c>
      <c r="P5161" t="s">
        <v>47</v>
      </c>
      <c r="Q5161">
        <v>2020</v>
      </c>
      <c r="S5161">
        <v>2030</v>
      </c>
      <c r="T5161" t="s">
        <v>36</v>
      </c>
      <c r="U5161" t="s">
        <v>3481</v>
      </c>
    </row>
    <row r="5162" spans="1:27" x14ac:dyDescent="0.35">
      <c r="A5162" s="7">
        <v>44440</v>
      </c>
      <c r="B5162">
        <v>5319</v>
      </c>
      <c r="C5162" t="s">
        <v>15721</v>
      </c>
      <c r="D5162" t="s">
        <v>20732</v>
      </c>
      <c r="E5162" t="s">
        <v>20733</v>
      </c>
      <c r="F5162" t="s">
        <v>7</v>
      </c>
      <c r="H5162" t="s">
        <v>15723</v>
      </c>
      <c r="K5162" t="s">
        <v>20734</v>
      </c>
      <c r="L5162" t="s">
        <v>32</v>
      </c>
      <c r="M5162" t="s">
        <v>20735</v>
      </c>
      <c r="N5162" t="s">
        <v>34</v>
      </c>
      <c r="P5162" t="s">
        <v>47</v>
      </c>
      <c r="Q5162">
        <v>2019</v>
      </c>
      <c r="R5162">
        <v>2020</v>
      </c>
      <c r="S5162">
        <v>2030</v>
      </c>
      <c r="T5162" t="s">
        <v>36</v>
      </c>
      <c r="U5162" t="s">
        <v>37</v>
      </c>
      <c r="V5162" t="s">
        <v>20678</v>
      </c>
    </row>
    <row r="5163" spans="1:27" x14ac:dyDescent="0.35">
      <c r="A5163" s="7">
        <v>44440</v>
      </c>
      <c r="B5163">
        <v>5320</v>
      </c>
      <c r="C5163" t="s">
        <v>13163</v>
      </c>
      <c r="D5163" t="s">
        <v>20736</v>
      </c>
      <c r="E5163" t="s">
        <v>4292</v>
      </c>
      <c r="F5163" t="s">
        <v>7</v>
      </c>
      <c r="H5163" t="s">
        <v>13166</v>
      </c>
      <c r="K5163" t="s">
        <v>20737</v>
      </c>
      <c r="L5163" t="s">
        <v>44</v>
      </c>
      <c r="M5163" t="s">
        <v>20738</v>
      </c>
      <c r="N5163" t="s">
        <v>2102</v>
      </c>
      <c r="P5163" t="s">
        <v>47</v>
      </c>
      <c r="Q5163">
        <v>2021</v>
      </c>
      <c r="S5163">
        <v>2025</v>
      </c>
      <c r="U5163" t="s">
        <v>365</v>
      </c>
      <c r="V5163" t="s">
        <v>20739</v>
      </c>
    </row>
    <row r="5164" spans="1:27" x14ac:dyDescent="0.35">
      <c r="A5164" s="7">
        <v>44440</v>
      </c>
      <c r="B5164">
        <v>5321</v>
      </c>
      <c r="C5164" t="s">
        <v>15949</v>
      </c>
      <c r="D5164" t="s">
        <v>20740</v>
      </c>
      <c r="E5164" t="s">
        <v>4292</v>
      </c>
      <c r="F5164" t="s">
        <v>7</v>
      </c>
      <c r="H5164" t="s">
        <v>15951</v>
      </c>
      <c r="K5164" t="s">
        <v>20741</v>
      </c>
      <c r="L5164" t="s">
        <v>20742</v>
      </c>
      <c r="M5164" t="s">
        <v>20743</v>
      </c>
      <c r="N5164" t="s">
        <v>20744</v>
      </c>
      <c r="P5164" t="s">
        <v>47</v>
      </c>
      <c r="Q5164">
        <v>2021</v>
      </c>
      <c r="S5164">
        <v>2030</v>
      </c>
      <c r="U5164" t="s">
        <v>365</v>
      </c>
      <c r="V5164" t="s">
        <v>20745</v>
      </c>
    </row>
    <row r="5165" spans="1:27" x14ac:dyDescent="0.35">
      <c r="A5165" s="7">
        <v>44440</v>
      </c>
      <c r="B5165">
        <v>5322</v>
      </c>
      <c r="C5165" t="s">
        <v>14698</v>
      </c>
      <c r="D5165" t="s">
        <v>20746</v>
      </c>
      <c r="E5165" t="s">
        <v>4292</v>
      </c>
      <c r="F5165" t="s">
        <v>7</v>
      </c>
      <c r="H5165" t="s">
        <v>14701</v>
      </c>
      <c r="K5165" t="s">
        <v>20737</v>
      </c>
      <c r="L5165" t="s">
        <v>44</v>
      </c>
      <c r="M5165" t="s">
        <v>20747</v>
      </c>
      <c r="N5165" t="s">
        <v>2102</v>
      </c>
      <c r="P5165" t="s">
        <v>47</v>
      </c>
      <c r="Q5165">
        <v>2021</v>
      </c>
      <c r="S5165">
        <v>2030</v>
      </c>
      <c r="U5165" t="s">
        <v>37</v>
      </c>
      <c r="V5165" t="s">
        <v>20748</v>
      </c>
    </row>
    <row r="5166" spans="1:27" x14ac:dyDescent="0.35">
      <c r="A5166" s="7">
        <v>44440</v>
      </c>
      <c r="B5166">
        <v>5323</v>
      </c>
      <c r="C5166" t="s">
        <v>14147</v>
      </c>
      <c r="D5166" t="s">
        <v>20749</v>
      </c>
      <c r="E5166" t="s">
        <v>4292</v>
      </c>
      <c r="F5166" t="s">
        <v>7</v>
      </c>
      <c r="H5166" t="s">
        <v>14150</v>
      </c>
      <c r="K5166" t="s">
        <v>20737</v>
      </c>
      <c r="L5166" t="s">
        <v>44</v>
      </c>
      <c r="M5166" t="s">
        <v>20750</v>
      </c>
      <c r="N5166" t="s">
        <v>2102</v>
      </c>
      <c r="P5166" t="s">
        <v>47</v>
      </c>
      <c r="Q5166">
        <v>2021</v>
      </c>
      <c r="S5166">
        <v>2030</v>
      </c>
      <c r="U5166" t="s">
        <v>365</v>
      </c>
      <c r="V5166" t="s">
        <v>20751</v>
      </c>
    </row>
    <row r="5167" spans="1:27" x14ac:dyDescent="0.35">
      <c r="A5167" s="7">
        <v>44440</v>
      </c>
      <c r="B5167">
        <v>5324</v>
      </c>
      <c r="C5167" t="s">
        <v>13499</v>
      </c>
      <c r="D5167" t="s">
        <v>20752</v>
      </c>
      <c r="E5167" t="s">
        <v>4292</v>
      </c>
      <c r="F5167" t="s">
        <v>7</v>
      </c>
      <c r="H5167" t="s">
        <v>13502</v>
      </c>
      <c r="K5167" t="s">
        <v>20753</v>
      </c>
      <c r="L5167" t="s">
        <v>44</v>
      </c>
      <c r="M5167" t="s">
        <v>20754</v>
      </c>
      <c r="N5167" t="s">
        <v>2102</v>
      </c>
      <c r="P5167" t="s">
        <v>47</v>
      </c>
      <c r="Q5167">
        <v>2021</v>
      </c>
      <c r="S5167">
        <v>2025</v>
      </c>
      <c r="U5167" t="s">
        <v>365</v>
      </c>
      <c r="V5167" t="s">
        <v>20755</v>
      </c>
    </row>
    <row r="5168" spans="1:27" x14ac:dyDescent="0.35">
      <c r="A5168" s="7">
        <v>44440</v>
      </c>
      <c r="B5168">
        <v>5325</v>
      </c>
      <c r="C5168" t="s">
        <v>407</v>
      </c>
      <c r="D5168" t="s">
        <v>20756</v>
      </c>
      <c r="E5168" t="s">
        <v>4292</v>
      </c>
      <c r="F5168" t="s">
        <v>7</v>
      </c>
      <c r="H5168" t="s">
        <v>410</v>
      </c>
      <c r="K5168" t="s">
        <v>20737</v>
      </c>
      <c r="L5168" t="s">
        <v>44</v>
      </c>
      <c r="M5168" t="s">
        <v>20757</v>
      </c>
      <c r="N5168" t="s">
        <v>2102</v>
      </c>
      <c r="P5168" t="s">
        <v>47</v>
      </c>
      <c r="Q5168">
        <v>2021</v>
      </c>
      <c r="S5168">
        <v>2030</v>
      </c>
      <c r="U5168" t="s">
        <v>365</v>
      </c>
      <c r="V5168" t="s">
        <v>20758</v>
      </c>
    </row>
    <row r="5169" spans="1:22" x14ac:dyDescent="0.35">
      <c r="A5169" s="7">
        <v>44440</v>
      </c>
      <c r="B5169">
        <v>5326</v>
      </c>
      <c r="C5169" t="s">
        <v>14762</v>
      </c>
      <c r="D5169" t="s">
        <v>20759</v>
      </c>
      <c r="E5169" t="s">
        <v>4292</v>
      </c>
      <c r="F5169" t="s">
        <v>7</v>
      </c>
      <c r="H5169" t="s">
        <v>14765</v>
      </c>
      <c r="K5169" t="s">
        <v>123</v>
      </c>
      <c r="L5169" t="s">
        <v>44</v>
      </c>
      <c r="M5169" t="s">
        <v>20760</v>
      </c>
      <c r="N5169" t="s">
        <v>2102</v>
      </c>
      <c r="P5169" t="s">
        <v>47</v>
      </c>
      <c r="Q5169">
        <v>2021</v>
      </c>
      <c r="U5169" t="s">
        <v>365</v>
      </c>
      <c r="V5169" t="s">
        <v>20761</v>
      </c>
    </row>
    <row r="5170" spans="1:22" x14ac:dyDescent="0.35">
      <c r="A5170" s="7">
        <v>44440</v>
      </c>
      <c r="B5170">
        <v>5327</v>
      </c>
      <c r="C5170" t="s">
        <v>16239</v>
      </c>
      <c r="D5170" t="s">
        <v>20762</v>
      </c>
      <c r="E5170" t="s">
        <v>4292</v>
      </c>
      <c r="F5170" t="s">
        <v>7</v>
      </c>
      <c r="H5170" t="s">
        <v>16241</v>
      </c>
      <c r="K5170" t="s">
        <v>7409</v>
      </c>
      <c r="L5170" t="s">
        <v>700</v>
      </c>
      <c r="M5170" t="s">
        <v>20763</v>
      </c>
      <c r="N5170" t="s">
        <v>10809</v>
      </c>
      <c r="P5170" t="s">
        <v>47</v>
      </c>
      <c r="Q5170">
        <v>2021</v>
      </c>
      <c r="U5170" t="s">
        <v>365</v>
      </c>
      <c r="V5170" t="s">
        <v>20764</v>
      </c>
    </row>
    <row r="5171" spans="1:22" x14ac:dyDescent="0.35">
      <c r="A5171" s="7">
        <v>44440</v>
      </c>
      <c r="B5171">
        <v>5328</v>
      </c>
      <c r="C5171" t="s">
        <v>1283</v>
      </c>
      <c r="D5171" t="s">
        <v>20765</v>
      </c>
      <c r="E5171" t="s">
        <v>4292</v>
      </c>
      <c r="F5171" t="s">
        <v>7</v>
      </c>
      <c r="H5171" t="s">
        <v>1286</v>
      </c>
      <c r="K5171" t="s">
        <v>20737</v>
      </c>
      <c r="L5171" t="s">
        <v>44</v>
      </c>
      <c r="M5171" t="s">
        <v>20766</v>
      </c>
      <c r="N5171" t="s">
        <v>2102</v>
      </c>
      <c r="P5171" t="s">
        <v>47</v>
      </c>
      <c r="Q5171">
        <v>2021</v>
      </c>
      <c r="S5171">
        <v>2030</v>
      </c>
      <c r="U5171" t="s">
        <v>365</v>
      </c>
      <c r="V5171" t="s">
        <v>20767</v>
      </c>
    </row>
    <row r="5172" spans="1:22" x14ac:dyDescent="0.35">
      <c r="A5172" s="7">
        <v>44440</v>
      </c>
      <c r="B5172">
        <v>5329</v>
      </c>
      <c r="C5172" t="s">
        <v>14263</v>
      </c>
      <c r="D5172" t="s">
        <v>20768</v>
      </c>
      <c r="E5172" t="s">
        <v>4292</v>
      </c>
      <c r="F5172" t="s">
        <v>7</v>
      </c>
      <c r="H5172" t="s">
        <v>14266</v>
      </c>
      <c r="K5172" t="s">
        <v>20737</v>
      </c>
      <c r="L5172" t="s">
        <v>44</v>
      </c>
      <c r="M5172" t="s">
        <v>20769</v>
      </c>
      <c r="N5172" t="s">
        <v>2102</v>
      </c>
      <c r="P5172" t="s">
        <v>47</v>
      </c>
      <c r="Q5172">
        <v>2021</v>
      </c>
      <c r="S5172">
        <v>2030</v>
      </c>
      <c r="U5172" t="s">
        <v>365</v>
      </c>
      <c r="V5172" t="s">
        <v>20770</v>
      </c>
    </row>
    <row r="5173" spans="1:22" x14ac:dyDescent="0.35">
      <c r="A5173" s="7">
        <v>44440</v>
      </c>
      <c r="B5173">
        <v>5330</v>
      </c>
      <c r="C5173" t="s">
        <v>15714</v>
      </c>
      <c r="D5173" t="s">
        <v>20771</v>
      </c>
      <c r="E5173" t="s">
        <v>4292</v>
      </c>
      <c r="F5173" t="s">
        <v>7</v>
      </c>
      <c r="H5173" t="s">
        <v>15716</v>
      </c>
      <c r="K5173" t="s">
        <v>20753</v>
      </c>
      <c r="L5173" t="s">
        <v>20742</v>
      </c>
      <c r="M5173" t="s">
        <v>20772</v>
      </c>
      <c r="N5173" t="s">
        <v>20744</v>
      </c>
      <c r="P5173" t="s">
        <v>47</v>
      </c>
      <c r="Q5173">
        <v>2021</v>
      </c>
      <c r="S5173">
        <v>2030</v>
      </c>
      <c r="U5173" t="s">
        <v>365</v>
      </c>
      <c r="V5173" t="s">
        <v>20773</v>
      </c>
    </row>
    <row r="5174" spans="1:22" x14ac:dyDescent="0.35">
      <c r="A5174" s="7">
        <v>44440</v>
      </c>
      <c r="B5174">
        <v>5331</v>
      </c>
      <c r="C5174" t="s">
        <v>13745</v>
      </c>
      <c r="D5174" t="s">
        <v>20774</v>
      </c>
      <c r="E5174" t="s">
        <v>4292</v>
      </c>
      <c r="F5174" t="s">
        <v>7</v>
      </c>
      <c r="H5174" t="s">
        <v>13748</v>
      </c>
      <c r="K5174" t="s">
        <v>20737</v>
      </c>
      <c r="L5174" t="s">
        <v>44</v>
      </c>
      <c r="M5174" t="s">
        <v>20775</v>
      </c>
      <c r="N5174" t="s">
        <v>2102</v>
      </c>
      <c r="P5174" t="s">
        <v>47</v>
      </c>
      <c r="Q5174">
        <v>2021</v>
      </c>
      <c r="S5174">
        <v>2030</v>
      </c>
      <c r="U5174" t="s">
        <v>365</v>
      </c>
      <c r="V5174" t="s">
        <v>20776</v>
      </c>
    </row>
    <row r="5175" spans="1:22" x14ac:dyDescent="0.35">
      <c r="A5175" s="7">
        <v>44440</v>
      </c>
      <c r="B5175">
        <v>5332</v>
      </c>
      <c r="C5175" t="s">
        <v>15895</v>
      </c>
      <c r="D5175" t="s">
        <v>20777</v>
      </c>
      <c r="E5175" t="s">
        <v>4292</v>
      </c>
      <c r="F5175" t="s">
        <v>7</v>
      </c>
      <c r="H5175" t="s">
        <v>15897</v>
      </c>
      <c r="K5175" t="s">
        <v>20737</v>
      </c>
      <c r="L5175" t="s">
        <v>44</v>
      </c>
      <c r="M5175" t="s">
        <v>20778</v>
      </c>
      <c r="N5175" t="s">
        <v>2102</v>
      </c>
      <c r="P5175" t="s">
        <v>47</v>
      </c>
      <c r="Q5175">
        <v>2021</v>
      </c>
      <c r="S5175">
        <v>2030</v>
      </c>
      <c r="U5175" t="s">
        <v>365</v>
      </c>
      <c r="V5175" t="s">
        <v>20779</v>
      </c>
    </row>
    <row r="5176" spans="1:22" x14ac:dyDescent="0.35">
      <c r="A5176" s="7">
        <v>44440</v>
      </c>
      <c r="B5176">
        <v>5333</v>
      </c>
      <c r="C5176" t="s">
        <v>13140</v>
      </c>
      <c r="D5176" t="s">
        <v>20780</v>
      </c>
      <c r="E5176" t="s">
        <v>4292</v>
      </c>
      <c r="F5176" t="s">
        <v>7</v>
      </c>
      <c r="H5176" t="s">
        <v>15964</v>
      </c>
      <c r="K5176" t="s">
        <v>20737</v>
      </c>
      <c r="L5176" t="s">
        <v>44</v>
      </c>
      <c r="M5176" t="s">
        <v>20781</v>
      </c>
      <c r="N5176" t="s">
        <v>2102</v>
      </c>
      <c r="P5176" t="s">
        <v>47</v>
      </c>
      <c r="Q5176">
        <v>2021</v>
      </c>
      <c r="S5176">
        <v>2030</v>
      </c>
      <c r="U5176" t="s">
        <v>365</v>
      </c>
      <c r="V5176" t="s">
        <v>20782</v>
      </c>
    </row>
    <row r="5177" spans="1:22" x14ac:dyDescent="0.35">
      <c r="A5177" s="7">
        <v>44440</v>
      </c>
      <c r="B5177">
        <v>5334</v>
      </c>
      <c r="C5177" t="s">
        <v>14756</v>
      </c>
      <c r="D5177" t="s">
        <v>20783</v>
      </c>
      <c r="E5177" t="s">
        <v>4292</v>
      </c>
      <c r="F5177" t="s">
        <v>7</v>
      </c>
      <c r="H5177" t="s">
        <v>14759</v>
      </c>
      <c r="K5177" t="s">
        <v>20737</v>
      </c>
      <c r="L5177" t="s">
        <v>44</v>
      </c>
      <c r="M5177" t="s">
        <v>20784</v>
      </c>
      <c r="N5177" t="s">
        <v>2102</v>
      </c>
      <c r="P5177" t="s">
        <v>47</v>
      </c>
      <c r="Q5177">
        <v>2021</v>
      </c>
      <c r="S5177">
        <v>2030</v>
      </c>
      <c r="U5177" t="s">
        <v>365</v>
      </c>
      <c r="V5177" t="s">
        <v>20785</v>
      </c>
    </row>
    <row r="5178" spans="1:22" x14ac:dyDescent="0.35">
      <c r="A5178" s="7">
        <v>44440</v>
      </c>
      <c r="B5178">
        <v>5335</v>
      </c>
      <c r="C5178" t="s">
        <v>13855</v>
      </c>
      <c r="D5178" t="s">
        <v>20786</v>
      </c>
      <c r="E5178" t="s">
        <v>4292</v>
      </c>
      <c r="F5178" t="s">
        <v>7</v>
      </c>
      <c r="H5178" t="s">
        <v>13857</v>
      </c>
      <c r="K5178" t="s">
        <v>20737</v>
      </c>
      <c r="L5178" t="s">
        <v>44</v>
      </c>
      <c r="M5178" t="s">
        <v>20787</v>
      </c>
      <c r="N5178" t="s">
        <v>2102</v>
      </c>
      <c r="P5178" t="s">
        <v>47</v>
      </c>
      <c r="Q5178">
        <v>2021</v>
      </c>
      <c r="S5178">
        <v>2030</v>
      </c>
      <c r="U5178" t="s">
        <v>365</v>
      </c>
      <c r="V5178" t="s">
        <v>20788</v>
      </c>
    </row>
    <row r="5179" spans="1:22" x14ac:dyDescent="0.35">
      <c r="A5179" s="7">
        <v>44440</v>
      </c>
      <c r="B5179">
        <v>5336</v>
      </c>
      <c r="C5179" t="s">
        <v>16201</v>
      </c>
      <c r="D5179" t="s">
        <v>20789</v>
      </c>
      <c r="E5179" t="s">
        <v>4292</v>
      </c>
      <c r="F5179" t="s">
        <v>7</v>
      </c>
      <c r="H5179" t="s">
        <v>16203</v>
      </c>
      <c r="K5179" t="s">
        <v>20737</v>
      </c>
      <c r="L5179" t="s">
        <v>44</v>
      </c>
      <c r="M5179" t="s">
        <v>20790</v>
      </c>
      <c r="N5179" t="s">
        <v>2102</v>
      </c>
      <c r="P5179" t="s">
        <v>47</v>
      </c>
      <c r="Q5179">
        <v>2021</v>
      </c>
      <c r="S5179">
        <v>2040</v>
      </c>
      <c r="U5179" t="s">
        <v>365</v>
      </c>
      <c r="V5179" t="s">
        <v>20791</v>
      </c>
    </row>
    <row r="5180" spans="1:22" x14ac:dyDescent="0.35">
      <c r="A5180" s="7">
        <v>44440</v>
      </c>
      <c r="B5180">
        <v>5337</v>
      </c>
      <c r="C5180" t="s">
        <v>15920</v>
      </c>
      <c r="D5180" t="s">
        <v>20792</v>
      </c>
      <c r="E5180" t="s">
        <v>4292</v>
      </c>
      <c r="F5180" t="s">
        <v>7</v>
      </c>
      <c r="H5180" t="s">
        <v>15922</v>
      </c>
      <c r="K5180" t="s">
        <v>20737</v>
      </c>
      <c r="L5180" t="s">
        <v>44</v>
      </c>
      <c r="M5180" t="s">
        <v>20793</v>
      </c>
      <c r="N5180" t="s">
        <v>2102</v>
      </c>
      <c r="P5180" t="s">
        <v>47</v>
      </c>
      <c r="Q5180">
        <v>2021</v>
      </c>
      <c r="S5180">
        <v>2030</v>
      </c>
      <c r="U5180" t="s">
        <v>365</v>
      </c>
      <c r="V5180" t="s">
        <v>20794</v>
      </c>
    </row>
    <row r="5181" spans="1:22" x14ac:dyDescent="0.35">
      <c r="A5181" s="7">
        <v>44440</v>
      </c>
      <c r="B5181">
        <v>5338</v>
      </c>
      <c r="C5181" t="s">
        <v>13133</v>
      </c>
      <c r="D5181" t="s">
        <v>20795</v>
      </c>
      <c r="E5181" t="s">
        <v>4292</v>
      </c>
      <c r="F5181" t="s">
        <v>7</v>
      </c>
      <c r="H5181" t="s">
        <v>13136</v>
      </c>
      <c r="K5181" t="s">
        <v>20737</v>
      </c>
      <c r="L5181" t="s">
        <v>44</v>
      </c>
      <c r="M5181" t="s">
        <v>20796</v>
      </c>
      <c r="N5181" t="s">
        <v>2102</v>
      </c>
      <c r="P5181" t="s">
        <v>47</v>
      </c>
      <c r="Q5181">
        <v>2021</v>
      </c>
      <c r="S5181">
        <v>2030</v>
      </c>
      <c r="U5181" t="s">
        <v>365</v>
      </c>
      <c r="V5181" t="s">
        <v>20797</v>
      </c>
    </row>
    <row r="5182" spans="1:22" x14ac:dyDescent="0.35">
      <c r="A5182" s="7">
        <v>44440</v>
      </c>
      <c r="B5182">
        <v>5339</v>
      </c>
      <c r="C5182" t="s">
        <v>15569</v>
      </c>
      <c r="D5182" t="s">
        <v>20798</v>
      </c>
      <c r="E5182" t="s">
        <v>4292</v>
      </c>
      <c r="F5182" t="s">
        <v>7</v>
      </c>
      <c r="H5182" t="s">
        <v>15572</v>
      </c>
      <c r="K5182" t="s">
        <v>20737</v>
      </c>
      <c r="L5182" t="s">
        <v>44</v>
      </c>
      <c r="M5182" t="s">
        <v>20799</v>
      </c>
      <c r="N5182" t="s">
        <v>2102</v>
      </c>
      <c r="P5182" t="s">
        <v>47</v>
      </c>
      <c r="Q5182">
        <v>2021</v>
      </c>
      <c r="S5182">
        <v>2030</v>
      </c>
      <c r="U5182" t="s">
        <v>365</v>
      </c>
      <c r="V5182" t="s">
        <v>20800</v>
      </c>
    </row>
    <row r="5183" spans="1:22" x14ac:dyDescent="0.35">
      <c r="A5183" s="7">
        <v>44440</v>
      </c>
      <c r="B5183">
        <v>5340</v>
      </c>
      <c r="C5183" t="s">
        <v>15915</v>
      </c>
      <c r="D5183" t="s">
        <v>20801</v>
      </c>
      <c r="E5183" t="s">
        <v>4292</v>
      </c>
      <c r="F5183" t="s">
        <v>7</v>
      </c>
      <c r="H5183" t="s">
        <v>15917</v>
      </c>
      <c r="K5183" t="s">
        <v>20737</v>
      </c>
      <c r="L5183" t="s">
        <v>44</v>
      </c>
      <c r="M5183" t="s">
        <v>20802</v>
      </c>
      <c r="N5183" t="s">
        <v>2102</v>
      </c>
      <c r="P5183" t="s">
        <v>47</v>
      </c>
      <c r="Q5183">
        <v>2021</v>
      </c>
      <c r="S5183">
        <v>2030</v>
      </c>
      <c r="U5183" t="s">
        <v>365</v>
      </c>
      <c r="V5183" t="s">
        <v>20803</v>
      </c>
    </row>
    <row r="5184" spans="1:22" x14ac:dyDescent="0.35">
      <c r="A5184" s="7">
        <v>44440</v>
      </c>
      <c r="B5184">
        <v>5341</v>
      </c>
      <c r="C5184" t="s">
        <v>13170</v>
      </c>
      <c r="D5184" t="s">
        <v>20804</v>
      </c>
      <c r="E5184" t="s">
        <v>4292</v>
      </c>
      <c r="F5184" t="s">
        <v>7</v>
      </c>
      <c r="H5184" t="s">
        <v>13173</v>
      </c>
      <c r="K5184" t="s">
        <v>20737</v>
      </c>
      <c r="L5184" t="s">
        <v>44</v>
      </c>
      <c r="M5184" t="s">
        <v>20805</v>
      </c>
      <c r="N5184" t="s">
        <v>2102</v>
      </c>
      <c r="P5184" t="s">
        <v>47</v>
      </c>
      <c r="Q5184">
        <v>2021</v>
      </c>
      <c r="S5184">
        <v>2030</v>
      </c>
      <c r="U5184" t="s">
        <v>365</v>
      </c>
      <c r="V5184" t="s">
        <v>20806</v>
      </c>
    </row>
    <row r="5185" spans="1:22" x14ac:dyDescent="0.35">
      <c r="A5185" s="7">
        <v>44440</v>
      </c>
      <c r="B5185">
        <v>5342</v>
      </c>
      <c r="C5185" t="s">
        <v>15925</v>
      </c>
      <c r="D5185" t="s">
        <v>20807</v>
      </c>
      <c r="E5185" t="s">
        <v>4292</v>
      </c>
      <c r="F5185" t="s">
        <v>7</v>
      </c>
      <c r="H5185" t="s">
        <v>15927</v>
      </c>
      <c r="K5185" t="s">
        <v>20737</v>
      </c>
      <c r="L5185" t="s">
        <v>44</v>
      </c>
      <c r="M5185" t="s">
        <v>20808</v>
      </c>
      <c r="N5185" t="s">
        <v>2102</v>
      </c>
      <c r="P5185" t="s">
        <v>47</v>
      </c>
      <c r="Q5185">
        <v>2021</v>
      </c>
      <c r="S5185">
        <v>2030</v>
      </c>
      <c r="U5185" t="s">
        <v>365</v>
      </c>
      <c r="V5185" t="s">
        <v>20809</v>
      </c>
    </row>
    <row r="5186" spans="1:22" x14ac:dyDescent="0.35">
      <c r="A5186" s="7">
        <v>44440</v>
      </c>
      <c r="B5186">
        <v>5343</v>
      </c>
      <c r="C5186" t="s">
        <v>14069</v>
      </c>
      <c r="D5186" t="s">
        <v>20810</v>
      </c>
      <c r="E5186" t="s">
        <v>4292</v>
      </c>
      <c r="F5186" t="s">
        <v>7</v>
      </c>
      <c r="H5186" t="s">
        <v>14072</v>
      </c>
      <c r="K5186" t="s">
        <v>20737</v>
      </c>
      <c r="L5186" t="s">
        <v>44</v>
      </c>
      <c r="M5186" t="s">
        <v>20811</v>
      </c>
      <c r="N5186" t="s">
        <v>2102</v>
      </c>
      <c r="P5186" t="s">
        <v>47</v>
      </c>
      <c r="Q5186">
        <v>2021</v>
      </c>
      <c r="S5186">
        <v>2030</v>
      </c>
      <c r="U5186" t="s">
        <v>365</v>
      </c>
      <c r="V5186" t="s">
        <v>20812</v>
      </c>
    </row>
    <row r="5187" spans="1:22" x14ac:dyDescent="0.35">
      <c r="A5187" s="7">
        <v>44440</v>
      </c>
      <c r="B5187">
        <v>5344</v>
      </c>
      <c r="C5187" t="s">
        <v>16722</v>
      </c>
      <c r="D5187" t="s">
        <v>20813</v>
      </c>
      <c r="E5187" t="s">
        <v>4292</v>
      </c>
      <c r="F5187" t="s">
        <v>7</v>
      </c>
      <c r="H5187" t="s">
        <v>16725</v>
      </c>
      <c r="K5187" t="s">
        <v>20753</v>
      </c>
      <c r="L5187" t="s">
        <v>20742</v>
      </c>
      <c r="M5187" t="s">
        <v>20814</v>
      </c>
      <c r="N5187" t="s">
        <v>20744</v>
      </c>
      <c r="P5187" t="s">
        <v>47</v>
      </c>
      <c r="Q5187">
        <v>2021</v>
      </c>
      <c r="S5187">
        <v>2030</v>
      </c>
      <c r="U5187" t="s">
        <v>365</v>
      </c>
      <c r="V5187" t="s">
        <v>20815</v>
      </c>
    </row>
    <row r="5188" spans="1:22" x14ac:dyDescent="0.35">
      <c r="A5188" s="7">
        <v>44440</v>
      </c>
      <c r="B5188">
        <v>5345</v>
      </c>
      <c r="C5188" t="s">
        <v>15890</v>
      </c>
      <c r="D5188" t="s">
        <v>20816</v>
      </c>
      <c r="E5188" t="s">
        <v>4292</v>
      </c>
      <c r="F5188" t="s">
        <v>7</v>
      </c>
      <c r="H5188" t="s">
        <v>15892</v>
      </c>
      <c r="K5188" t="s">
        <v>20737</v>
      </c>
      <c r="L5188" t="s">
        <v>44</v>
      </c>
      <c r="M5188" t="s">
        <v>20817</v>
      </c>
      <c r="N5188" t="s">
        <v>20744</v>
      </c>
      <c r="P5188" t="s">
        <v>47</v>
      </c>
      <c r="Q5188">
        <v>2021</v>
      </c>
      <c r="S5188">
        <v>2030</v>
      </c>
      <c r="U5188" t="s">
        <v>365</v>
      </c>
      <c r="V5188" t="s">
        <v>20818</v>
      </c>
    </row>
    <row r="5189" spans="1:22" x14ac:dyDescent="0.35">
      <c r="A5189" s="7">
        <v>44440</v>
      </c>
      <c r="B5189">
        <v>5346</v>
      </c>
      <c r="C5189" t="s">
        <v>13184</v>
      </c>
      <c r="D5189" t="s">
        <v>20114</v>
      </c>
      <c r="E5189" t="s">
        <v>4292</v>
      </c>
      <c r="F5189" t="s">
        <v>7</v>
      </c>
      <c r="H5189" t="s">
        <v>13187</v>
      </c>
      <c r="K5189" t="s">
        <v>20737</v>
      </c>
      <c r="L5189" t="s">
        <v>44</v>
      </c>
      <c r="M5189" t="s">
        <v>20819</v>
      </c>
      <c r="N5189" t="s">
        <v>20744</v>
      </c>
      <c r="P5189" t="s">
        <v>47</v>
      </c>
      <c r="Q5189">
        <v>2021</v>
      </c>
      <c r="S5189">
        <v>2030</v>
      </c>
      <c r="U5189" t="s">
        <v>365</v>
      </c>
      <c r="V5189" t="s">
        <v>20820</v>
      </c>
    </row>
    <row r="5190" spans="1:22" x14ac:dyDescent="0.35">
      <c r="A5190" s="7">
        <v>44440</v>
      </c>
      <c r="B5190">
        <v>5347</v>
      </c>
      <c r="C5190" t="s">
        <v>15676</v>
      </c>
      <c r="D5190" t="s">
        <v>20821</v>
      </c>
      <c r="E5190" t="s">
        <v>4292</v>
      </c>
      <c r="F5190" t="s">
        <v>7</v>
      </c>
      <c r="H5190" t="s">
        <v>15678</v>
      </c>
      <c r="K5190" t="s">
        <v>20737</v>
      </c>
      <c r="L5190" t="s">
        <v>44</v>
      </c>
      <c r="M5190" t="s">
        <v>20822</v>
      </c>
      <c r="N5190" t="s">
        <v>20744</v>
      </c>
      <c r="P5190" t="s">
        <v>35</v>
      </c>
      <c r="Q5190">
        <v>2021</v>
      </c>
      <c r="S5190">
        <v>2030</v>
      </c>
      <c r="U5190" t="s">
        <v>365</v>
      </c>
      <c r="V5190" t="s">
        <v>20823</v>
      </c>
    </row>
    <row r="5191" spans="1:22" x14ac:dyDescent="0.35">
      <c r="A5191" s="7">
        <v>44440</v>
      </c>
      <c r="B5191">
        <v>5348</v>
      </c>
      <c r="C5191" t="s">
        <v>18121</v>
      </c>
      <c r="D5191" t="s">
        <v>20824</v>
      </c>
      <c r="E5191" t="s">
        <v>4292</v>
      </c>
      <c r="F5191" t="s">
        <v>7</v>
      </c>
      <c r="H5191" t="s">
        <v>18123</v>
      </c>
      <c r="K5191" t="s">
        <v>20753</v>
      </c>
      <c r="L5191" t="s">
        <v>20825</v>
      </c>
      <c r="M5191" t="s">
        <v>20826</v>
      </c>
      <c r="N5191" t="s">
        <v>20744</v>
      </c>
      <c r="P5191" t="s">
        <v>47</v>
      </c>
      <c r="Q5191">
        <v>2021</v>
      </c>
      <c r="S5191">
        <v>2030</v>
      </c>
      <c r="U5191" t="s">
        <v>365</v>
      </c>
      <c r="V5191" t="s">
        <v>20827</v>
      </c>
    </row>
    <row r="5192" spans="1:22" x14ac:dyDescent="0.35">
      <c r="A5192" s="7">
        <v>44440</v>
      </c>
      <c r="B5192">
        <v>5349</v>
      </c>
      <c r="C5192" t="s">
        <v>16022</v>
      </c>
      <c r="D5192" t="s">
        <v>20828</v>
      </c>
      <c r="E5192" t="s">
        <v>4292</v>
      </c>
      <c r="F5192" t="s">
        <v>7</v>
      </c>
      <c r="H5192" t="s">
        <v>16024</v>
      </c>
      <c r="K5192" t="s">
        <v>20753</v>
      </c>
      <c r="L5192" t="s">
        <v>20825</v>
      </c>
      <c r="M5192" t="s">
        <v>20829</v>
      </c>
      <c r="N5192" t="s">
        <v>20744</v>
      </c>
      <c r="P5192" t="s">
        <v>47</v>
      </c>
      <c r="Q5192">
        <v>2021</v>
      </c>
      <c r="S5192">
        <v>2030</v>
      </c>
      <c r="U5192" t="s">
        <v>365</v>
      </c>
      <c r="V5192" t="s">
        <v>20830</v>
      </c>
    </row>
    <row r="5193" spans="1:22" x14ac:dyDescent="0.35">
      <c r="A5193" s="7">
        <v>44440</v>
      </c>
      <c r="B5193">
        <v>5350</v>
      </c>
      <c r="C5193" t="s">
        <v>702</v>
      </c>
      <c r="D5193" t="s">
        <v>20831</v>
      </c>
      <c r="E5193" t="s">
        <v>20832</v>
      </c>
      <c r="F5193" t="s">
        <v>7</v>
      </c>
      <c r="H5193" t="s">
        <v>705</v>
      </c>
      <c r="K5193" t="s">
        <v>293</v>
      </c>
      <c r="L5193" t="s">
        <v>1908</v>
      </c>
      <c r="M5193" t="s">
        <v>20833</v>
      </c>
      <c r="N5193" t="s">
        <v>53</v>
      </c>
      <c r="P5193" t="s">
        <v>47</v>
      </c>
      <c r="Q5193">
        <f>2012</f>
        <v>2012</v>
      </c>
      <c r="R5193">
        <f>2013</f>
        <v>2013</v>
      </c>
      <c r="U5193" t="s">
        <v>37</v>
      </c>
      <c r="V5193" t="s">
        <v>20834</v>
      </c>
    </row>
    <row r="5194" spans="1:22" x14ac:dyDescent="0.35">
      <c r="A5194" s="7">
        <v>44440</v>
      </c>
      <c r="B5194">
        <v>5351</v>
      </c>
      <c r="C5194" t="s">
        <v>702</v>
      </c>
      <c r="D5194" t="s">
        <v>20835</v>
      </c>
      <c r="E5194" t="s">
        <v>20836</v>
      </c>
      <c r="F5194" t="s">
        <v>7</v>
      </c>
      <c r="H5194" t="s">
        <v>705</v>
      </c>
      <c r="K5194" t="s">
        <v>293</v>
      </c>
      <c r="L5194" t="s">
        <v>1908</v>
      </c>
      <c r="M5194" t="s">
        <v>20837</v>
      </c>
      <c r="N5194" t="s">
        <v>53</v>
      </c>
      <c r="P5194" t="s">
        <v>54</v>
      </c>
      <c r="Q5194">
        <f>2009</f>
        <v>2009</v>
      </c>
      <c r="R5194">
        <f>2009</f>
        <v>2009</v>
      </c>
      <c r="S5194">
        <f>2012</f>
        <v>2012</v>
      </c>
      <c r="U5194" t="s">
        <v>37</v>
      </c>
      <c r="V5194" t="s">
        <v>20838</v>
      </c>
    </row>
    <row r="5195" spans="1:22" x14ac:dyDescent="0.35">
      <c r="A5195" s="7">
        <v>44440</v>
      </c>
      <c r="B5195">
        <v>5352</v>
      </c>
      <c r="C5195" t="s">
        <v>702</v>
      </c>
      <c r="D5195" t="s">
        <v>20839</v>
      </c>
      <c r="E5195" t="s">
        <v>20840</v>
      </c>
      <c r="F5195" t="s">
        <v>7</v>
      </c>
      <c r="H5195" t="s">
        <v>705</v>
      </c>
      <c r="K5195" t="s">
        <v>293</v>
      </c>
      <c r="L5195" t="s">
        <v>1908</v>
      </c>
      <c r="M5195" t="s">
        <v>20841</v>
      </c>
      <c r="N5195" t="s">
        <v>53</v>
      </c>
      <c r="P5195" t="s">
        <v>54</v>
      </c>
      <c r="Q5195">
        <f>2011</f>
        <v>2011</v>
      </c>
      <c r="R5195">
        <f>2011</f>
        <v>2011</v>
      </c>
      <c r="S5195">
        <f>2013</f>
        <v>2013</v>
      </c>
      <c r="U5195" t="s">
        <v>37</v>
      </c>
      <c r="V5195" t="s">
        <v>20842</v>
      </c>
    </row>
    <row r="5196" spans="1:22" x14ac:dyDescent="0.35">
      <c r="A5196" s="7">
        <v>44440</v>
      </c>
      <c r="B5196">
        <v>5353</v>
      </c>
      <c r="C5196" t="s">
        <v>702</v>
      </c>
      <c r="D5196" t="s">
        <v>20843</v>
      </c>
      <c r="E5196" t="s">
        <v>20844</v>
      </c>
      <c r="F5196" t="s">
        <v>7</v>
      </c>
      <c r="H5196" t="s">
        <v>705</v>
      </c>
      <c r="K5196" t="s">
        <v>14376</v>
      </c>
      <c r="L5196" t="s">
        <v>6722</v>
      </c>
      <c r="M5196" t="s">
        <v>20845</v>
      </c>
      <c r="N5196" t="s">
        <v>36</v>
      </c>
      <c r="P5196" t="s">
        <v>54</v>
      </c>
      <c r="Q5196">
        <f>2016</f>
        <v>2016</v>
      </c>
      <c r="U5196" t="s">
        <v>36</v>
      </c>
      <c r="V5196" t="s">
        <v>12118</v>
      </c>
    </row>
    <row r="5197" spans="1:22" x14ac:dyDescent="0.35">
      <c r="A5197" s="7">
        <v>44440</v>
      </c>
      <c r="B5197">
        <v>5354</v>
      </c>
      <c r="C5197" t="s">
        <v>702</v>
      </c>
      <c r="D5197" t="s">
        <v>20846</v>
      </c>
      <c r="E5197" t="s">
        <v>20847</v>
      </c>
      <c r="F5197" t="s">
        <v>7</v>
      </c>
      <c r="H5197" t="s">
        <v>705</v>
      </c>
      <c r="K5197" t="s">
        <v>6212</v>
      </c>
      <c r="L5197" t="s">
        <v>6722</v>
      </c>
      <c r="M5197" t="s">
        <v>20848</v>
      </c>
      <c r="N5197" t="s">
        <v>36</v>
      </c>
      <c r="P5197" t="s">
        <v>54</v>
      </c>
      <c r="Q5197">
        <f>2016</f>
        <v>2016</v>
      </c>
      <c r="U5197" t="s">
        <v>36</v>
      </c>
      <c r="V5197" t="s">
        <v>12118</v>
      </c>
    </row>
    <row r="5198" spans="1:22" x14ac:dyDescent="0.35">
      <c r="A5198" s="7">
        <v>44440</v>
      </c>
      <c r="B5198">
        <v>5355</v>
      </c>
      <c r="C5198" t="s">
        <v>702</v>
      </c>
      <c r="D5198" t="s">
        <v>20849</v>
      </c>
      <c r="E5198" t="s">
        <v>20850</v>
      </c>
      <c r="F5198" t="s">
        <v>7</v>
      </c>
      <c r="H5198" t="s">
        <v>705</v>
      </c>
      <c r="K5198" t="s">
        <v>9644</v>
      </c>
      <c r="L5198" t="s">
        <v>96</v>
      </c>
      <c r="M5198" t="s">
        <v>20851</v>
      </c>
      <c r="N5198" t="s">
        <v>63</v>
      </c>
      <c r="P5198" t="s">
        <v>47</v>
      </c>
      <c r="Q5198">
        <v>2016</v>
      </c>
      <c r="U5198" t="s">
        <v>37</v>
      </c>
      <c r="V5198" t="s">
        <v>12118</v>
      </c>
    </row>
    <row r="5199" spans="1:22" x14ac:dyDescent="0.35">
      <c r="A5199" s="7">
        <v>44440</v>
      </c>
      <c r="B5199">
        <v>5356</v>
      </c>
      <c r="C5199" t="s">
        <v>702</v>
      </c>
      <c r="D5199" t="s">
        <v>20852</v>
      </c>
      <c r="E5199" t="s">
        <v>20853</v>
      </c>
      <c r="F5199" t="s">
        <v>7</v>
      </c>
      <c r="H5199" t="s">
        <v>705</v>
      </c>
      <c r="K5199" t="s">
        <v>17071</v>
      </c>
      <c r="L5199" t="s">
        <v>96</v>
      </c>
      <c r="M5199" t="s">
        <v>20854</v>
      </c>
      <c r="N5199" t="s">
        <v>36</v>
      </c>
      <c r="P5199" t="s">
        <v>47</v>
      </c>
      <c r="Q5199">
        <f>2015</f>
        <v>2015</v>
      </c>
      <c r="U5199" t="s">
        <v>36</v>
      </c>
      <c r="V5199" t="s">
        <v>12118</v>
      </c>
    </row>
    <row r="5200" spans="1:22" x14ac:dyDescent="0.35">
      <c r="A5200" s="7">
        <v>44440</v>
      </c>
      <c r="B5200">
        <v>5357</v>
      </c>
      <c r="C5200" t="s">
        <v>702</v>
      </c>
      <c r="D5200" t="s">
        <v>20855</v>
      </c>
      <c r="E5200" t="s">
        <v>20856</v>
      </c>
      <c r="F5200" t="s">
        <v>7</v>
      </c>
      <c r="H5200" t="s">
        <v>705</v>
      </c>
      <c r="K5200" t="s">
        <v>20857</v>
      </c>
      <c r="L5200" t="s">
        <v>96</v>
      </c>
      <c r="M5200" t="s">
        <v>20858</v>
      </c>
      <c r="N5200" t="s">
        <v>63</v>
      </c>
      <c r="P5200" t="s">
        <v>47</v>
      </c>
      <c r="Q5200">
        <f>2018</f>
        <v>2018</v>
      </c>
      <c r="U5200" t="s">
        <v>37</v>
      </c>
      <c r="V5200" t="s">
        <v>12118</v>
      </c>
    </row>
    <row r="5201" spans="1:22" x14ac:dyDescent="0.35">
      <c r="A5201" s="7">
        <v>44440</v>
      </c>
      <c r="B5201">
        <v>5358</v>
      </c>
      <c r="C5201" t="s">
        <v>702</v>
      </c>
      <c r="D5201" t="s">
        <v>20859</v>
      </c>
      <c r="E5201" t="s">
        <v>20860</v>
      </c>
      <c r="F5201" t="s">
        <v>7</v>
      </c>
      <c r="H5201" t="s">
        <v>705</v>
      </c>
      <c r="K5201" t="s">
        <v>265</v>
      </c>
      <c r="L5201" t="s">
        <v>96</v>
      </c>
      <c r="M5201" t="s">
        <v>20861</v>
      </c>
      <c r="N5201" t="s">
        <v>2102</v>
      </c>
      <c r="P5201" t="s">
        <v>47</v>
      </c>
      <c r="Q5201">
        <f>2017</f>
        <v>2017</v>
      </c>
      <c r="S5201">
        <f>2030</f>
        <v>2030</v>
      </c>
      <c r="U5201" t="s">
        <v>37</v>
      </c>
      <c r="V5201" t="s">
        <v>20862</v>
      </c>
    </row>
    <row r="5202" spans="1:22" x14ac:dyDescent="0.35">
      <c r="A5202" s="7">
        <v>44440</v>
      </c>
      <c r="B5202">
        <v>5359</v>
      </c>
      <c r="C5202" t="s">
        <v>702</v>
      </c>
      <c r="D5202" t="s">
        <v>20863</v>
      </c>
      <c r="E5202" t="s">
        <v>20864</v>
      </c>
      <c r="F5202" t="s">
        <v>7</v>
      </c>
      <c r="H5202" t="s">
        <v>705</v>
      </c>
      <c r="K5202" t="s">
        <v>17071</v>
      </c>
      <c r="L5202" t="s">
        <v>61</v>
      </c>
      <c r="M5202" t="s">
        <v>20865</v>
      </c>
      <c r="N5202" t="s">
        <v>63</v>
      </c>
      <c r="P5202" t="s">
        <v>47</v>
      </c>
      <c r="Q5202">
        <f>2018</f>
        <v>2018</v>
      </c>
      <c r="U5202" t="s">
        <v>37</v>
      </c>
      <c r="V5202" t="s">
        <v>20866</v>
      </c>
    </row>
    <row r="5203" spans="1:22" x14ac:dyDescent="0.35">
      <c r="A5203" s="7">
        <v>44440</v>
      </c>
      <c r="B5203">
        <v>5360</v>
      </c>
      <c r="C5203" t="s">
        <v>702</v>
      </c>
      <c r="D5203" t="s">
        <v>20867</v>
      </c>
      <c r="E5203" t="s">
        <v>20868</v>
      </c>
      <c r="F5203" t="s">
        <v>7</v>
      </c>
      <c r="H5203" t="s">
        <v>705</v>
      </c>
      <c r="K5203" t="s">
        <v>265</v>
      </c>
      <c r="L5203" t="s">
        <v>1982</v>
      </c>
      <c r="M5203" t="s">
        <v>20869</v>
      </c>
      <c r="N5203" t="s">
        <v>532</v>
      </c>
      <c r="P5203" t="s">
        <v>54</v>
      </c>
      <c r="Q5203">
        <f>2005</f>
        <v>2005</v>
      </c>
      <c r="R5203">
        <f>2005</f>
        <v>2005</v>
      </c>
      <c r="S5203">
        <f>2012</f>
        <v>2012</v>
      </c>
      <c r="U5203" t="s">
        <v>37</v>
      </c>
      <c r="V5203" t="s">
        <v>20866</v>
      </c>
    </row>
    <row r="5204" spans="1:22" x14ac:dyDescent="0.35">
      <c r="A5204" s="7">
        <v>44440</v>
      </c>
      <c r="B5204">
        <v>5361</v>
      </c>
      <c r="C5204" t="s">
        <v>702</v>
      </c>
      <c r="D5204" t="s">
        <v>20870</v>
      </c>
      <c r="E5204" t="s">
        <v>20871</v>
      </c>
      <c r="F5204" t="s">
        <v>7</v>
      </c>
      <c r="H5204" t="s">
        <v>705</v>
      </c>
      <c r="K5204" t="s">
        <v>265</v>
      </c>
      <c r="L5204" t="s">
        <v>103</v>
      </c>
      <c r="M5204" t="s">
        <v>20872</v>
      </c>
      <c r="N5204" t="s">
        <v>36</v>
      </c>
      <c r="P5204" t="s">
        <v>47</v>
      </c>
      <c r="Q5204">
        <f>2020</f>
        <v>2020</v>
      </c>
      <c r="R5204">
        <f>2020</f>
        <v>2020</v>
      </c>
      <c r="S5204">
        <f>2023</f>
        <v>2023</v>
      </c>
      <c r="U5204" t="s">
        <v>36</v>
      </c>
      <c r="V5204" t="s">
        <v>20873</v>
      </c>
    </row>
    <row r="5205" spans="1:22" x14ac:dyDescent="0.35">
      <c r="A5205" s="7">
        <v>44440</v>
      </c>
      <c r="B5205">
        <v>5362</v>
      </c>
      <c r="C5205" t="s">
        <v>702</v>
      </c>
      <c r="D5205" t="s">
        <v>20874</v>
      </c>
      <c r="E5205" t="s">
        <v>20875</v>
      </c>
      <c r="F5205" t="s">
        <v>7</v>
      </c>
      <c r="H5205" t="s">
        <v>705</v>
      </c>
      <c r="K5205" t="s">
        <v>16458</v>
      </c>
      <c r="L5205" t="s">
        <v>103</v>
      </c>
      <c r="M5205" t="s">
        <v>20876</v>
      </c>
      <c r="N5205" t="s">
        <v>36</v>
      </c>
      <c r="P5205" t="s">
        <v>47</v>
      </c>
      <c r="Q5205">
        <f>2020</f>
        <v>2020</v>
      </c>
      <c r="R5205">
        <f>2020</f>
        <v>2020</v>
      </c>
      <c r="S5205">
        <f>2030</f>
        <v>2030</v>
      </c>
      <c r="U5205" t="s">
        <v>36</v>
      </c>
      <c r="V5205" t="s">
        <v>20877</v>
      </c>
    </row>
    <row r="5206" spans="1:22" x14ac:dyDescent="0.35">
      <c r="A5206" s="7">
        <v>44440</v>
      </c>
      <c r="B5206">
        <v>5363</v>
      </c>
      <c r="C5206" t="s">
        <v>702</v>
      </c>
      <c r="D5206" t="s">
        <v>20878</v>
      </c>
      <c r="E5206" t="s">
        <v>20879</v>
      </c>
      <c r="F5206" t="s">
        <v>7</v>
      </c>
      <c r="H5206" t="s">
        <v>705</v>
      </c>
      <c r="K5206" t="s">
        <v>265</v>
      </c>
      <c r="L5206" t="s">
        <v>8193</v>
      </c>
      <c r="M5206" t="s">
        <v>20880</v>
      </c>
      <c r="N5206" t="s">
        <v>20744</v>
      </c>
      <c r="P5206" t="s">
        <v>47</v>
      </c>
      <c r="Q5206">
        <f>2019</f>
        <v>2019</v>
      </c>
      <c r="R5206">
        <f>2019</f>
        <v>2019</v>
      </c>
      <c r="S5206">
        <f>2030</f>
        <v>2030</v>
      </c>
      <c r="U5206" t="s">
        <v>365</v>
      </c>
      <c r="V5206" s="3" t="s">
        <v>20881</v>
      </c>
    </row>
    <row r="5207" spans="1:22" x14ac:dyDescent="0.35">
      <c r="A5207" s="7">
        <v>44440</v>
      </c>
      <c r="B5207">
        <v>5364</v>
      </c>
      <c r="C5207" t="s">
        <v>702</v>
      </c>
      <c r="D5207" t="s">
        <v>20882</v>
      </c>
      <c r="E5207" t="s">
        <v>20883</v>
      </c>
      <c r="F5207" t="s">
        <v>7</v>
      </c>
      <c r="H5207" t="s">
        <v>705</v>
      </c>
      <c r="K5207" t="s">
        <v>265</v>
      </c>
      <c r="L5207" t="s">
        <v>1982</v>
      </c>
      <c r="M5207" t="s">
        <v>20884</v>
      </c>
      <c r="N5207" t="s">
        <v>532</v>
      </c>
      <c r="P5207" t="s">
        <v>47</v>
      </c>
      <c r="Q5207">
        <f>2021</f>
        <v>2021</v>
      </c>
      <c r="U5207" t="s">
        <v>37</v>
      </c>
      <c r="V5207" s="3" t="s">
        <v>20885</v>
      </c>
    </row>
    <row r="5208" spans="1:22" x14ac:dyDescent="0.35">
      <c r="A5208" s="7">
        <v>44470</v>
      </c>
      <c r="B5208">
        <v>5365</v>
      </c>
      <c r="C5208" t="s">
        <v>702</v>
      </c>
      <c r="D5208" t="s">
        <v>20886</v>
      </c>
      <c r="E5208" t="s">
        <v>20887</v>
      </c>
      <c r="F5208" t="s">
        <v>7</v>
      </c>
      <c r="H5208" t="s">
        <v>705</v>
      </c>
      <c r="K5208" t="s">
        <v>20888</v>
      </c>
      <c r="L5208" t="s">
        <v>20889</v>
      </c>
      <c r="M5208" t="s">
        <v>20890</v>
      </c>
      <c r="N5208" t="s">
        <v>63</v>
      </c>
      <c r="P5208" t="s">
        <v>47</v>
      </c>
      <c r="Q5208">
        <f>2021</f>
        <v>2021</v>
      </c>
      <c r="R5208">
        <f>2021</f>
        <v>2021</v>
      </c>
      <c r="S5208">
        <f>2030</f>
        <v>2030</v>
      </c>
      <c r="U5208" t="s">
        <v>37</v>
      </c>
      <c r="V5208" t="s">
        <v>20891</v>
      </c>
    </row>
    <row r="5209" spans="1:22" x14ac:dyDescent="0.35">
      <c r="A5209" s="7">
        <v>44470</v>
      </c>
      <c r="B5209">
        <v>5366</v>
      </c>
      <c r="C5209" t="s">
        <v>702</v>
      </c>
      <c r="D5209" t="s">
        <v>20892</v>
      </c>
      <c r="E5209" t="s">
        <v>20893</v>
      </c>
      <c r="F5209" t="s">
        <v>7</v>
      </c>
      <c r="H5209" t="s">
        <v>705</v>
      </c>
      <c r="K5209" t="s">
        <v>14815</v>
      </c>
      <c r="L5209" t="s">
        <v>339</v>
      </c>
      <c r="M5209" t="s">
        <v>20894</v>
      </c>
      <c r="N5209" t="s">
        <v>63</v>
      </c>
      <c r="P5209" t="s">
        <v>47</v>
      </c>
      <c r="Q5209">
        <f>2021</f>
        <v>2021</v>
      </c>
      <c r="U5209" t="s">
        <v>37</v>
      </c>
      <c r="V5209" t="s">
        <v>20895</v>
      </c>
    </row>
    <row r="5210" spans="1:22" x14ac:dyDescent="0.35">
      <c r="A5210" s="7">
        <v>44470</v>
      </c>
      <c r="B5210">
        <v>5367</v>
      </c>
      <c r="C5210" t="s">
        <v>702</v>
      </c>
      <c r="D5210" t="s">
        <v>20896</v>
      </c>
      <c r="E5210" t="s">
        <v>20897</v>
      </c>
      <c r="F5210" t="s">
        <v>7</v>
      </c>
      <c r="H5210" t="s">
        <v>705</v>
      </c>
      <c r="K5210" t="s">
        <v>3178</v>
      </c>
      <c r="L5210" t="s">
        <v>842</v>
      </c>
      <c r="M5210" t="s">
        <v>20898</v>
      </c>
      <c r="N5210" t="s">
        <v>20899</v>
      </c>
      <c r="P5210" t="s">
        <v>54</v>
      </c>
      <c r="Q5210">
        <f>2020</f>
        <v>2020</v>
      </c>
      <c r="R5210">
        <f>2020</f>
        <v>2020</v>
      </c>
      <c r="S5210">
        <f>2020</f>
        <v>2020</v>
      </c>
      <c r="U5210" t="s">
        <v>36</v>
      </c>
      <c r="V5210" t="s">
        <v>20900</v>
      </c>
    </row>
    <row r="5211" spans="1:22" x14ac:dyDescent="0.35">
      <c r="A5211" s="7">
        <v>44470</v>
      </c>
      <c r="B5211">
        <v>5368</v>
      </c>
      <c r="C5211" t="s">
        <v>83</v>
      </c>
      <c r="D5211" s="1" t="s">
        <v>20901</v>
      </c>
      <c r="E5211" t="s">
        <v>20902</v>
      </c>
      <c r="F5211" t="s">
        <v>7</v>
      </c>
      <c r="H5211" t="s">
        <v>86</v>
      </c>
      <c r="K5211" t="s">
        <v>20903</v>
      </c>
      <c r="L5211" t="s">
        <v>44</v>
      </c>
      <c r="M5211" t="s">
        <v>20904</v>
      </c>
      <c r="N5211" t="s">
        <v>2102</v>
      </c>
      <c r="P5211" t="s">
        <v>47</v>
      </c>
      <c r="Q5211">
        <f>2020</f>
        <v>2020</v>
      </c>
      <c r="U5211" t="s">
        <v>37</v>
      </c>
      <c r="V5211" s="2" t="s">
        <v>20905</v>
      </c>
    </row>
    <row r="5212" spans="1:22" x14ac:dyDescent="0.35">
      <c r="A5212" s="7">
        <v>44470</v>
      </c>
      <c r="B5212">
        <v>5369</v>
      </c>
      <c r="C5212" t="s">
        <v>83</v>
      </c>
      <c r="D5212" s="1" t="s">
        <v>20906</v>
      </c>
      <c r="E5212" t="s">
        <v>20907</v>
      </c>
      <c r="F5212" t="s">
        <v>7</v>
      </c>
      <c r="H5212" t="s">
        <v>86</v>
      </c>
      <c r="K5212" t="s">
        <v>20903</v>
      </c>
      <c r="L5212" t="s">
        <v>103</v>
      </c>
      <c r="M5212" t="s">
        <v>20908</v>
      </c>
      <c r="N5212" t="s">
        <v>36</v>
      </c>
      <c r="P5212" t="s">
        <v>47</v>
      </c>
      <c r="Q5212">
        <f>2021</f>
        <v>2021</v>
      </c>
      <c r="U5212" t="s">
        <v>36</v>
      </c>
      <c r="V5212" t="s">
        <v>20909</v>
      </c>
    </row>
    <row r="5213" spans="1:22" x14ac:dyDescent="0.35">
      <c r="A5213" s="7">
        <v>44470</v>
      </c>
      <c r="B5213">
        <v>5370</v>
      </c>
      <c r="C5213" t="s">
        <v>83</v>
      </c>
      <c r="D5213" s="1" t="s">
        <v>20910</v>
      </c>
      <c r="E5213" t="s">
        <v>20911</v>
      </c>
      <c r="F5213" t="s">
        <v>7</v>
      </c>
      <c r="H5213" t="s">
        <v>86</v>
      </c>
      <c r="K5213" t="s">
        <v>20903</v>
      </c>
      <c r="L5213" t="s">
        <v>103</v>
      </c>
      <c r="M5213" t="s">
        <v>20912</v>
      </c>
      <c r="N5213" t="s">
        <v>36</v>
      </c>
      <c r="P5213" t="s">
        <v>47</v>
      </c>
      <c r="Q5213">
        <f>2020</f>
        <v>2020</v>
      </c>
      <c r="U5213" t="s">
        <v>36</v>
      </c>
      <c r="V5213" t="s">
        <v>20913</v>
      </c>
    </row>
    <row r="5214" spans="1:22" x14ac:dyDescent="0.35">
      <c r="A5214" s="7">
        <v>44470</v>
      </c>
      <c r="B5214">
        <v>5371</v>
      </c>
      <c r="C5214" t="s">
        <v>83</v>
      </c>
      <c r="D5214" s="1" t="s">
        <v>20914</v>
      </c>
      <c r="E5214" t="s">
        <v>20915</v>
      </c>
      <c r="F5214" t="s">
        <v>7</v>
      </c>
      <c r="H5214" t="s">
        <v>86</v>
      </c>
      <c r="K5214" t="s">
        <v>20916</v>
      </c>
      <c r="L5214" t="s">
        <v>103</v>
      </c>
      <c r="M5214" t="s">
        <v>20917</v>
      </c>
      <c r="N5214" t="s">
        <v>36</v>
      </c>
      <c r="P5214" t="s">
        <v>47</v>
      </c>
      <c r="Q5214">
        <f>2017</f>
        <v>2017</v>
      </c>
      <c r="R5214">
        <f>2017</f>
        <v>2017</v>
      </c>
      <c r="S5214">
        <f>2023</f>
        <v>2023</v>
      </c>
      <c r="U5214" t="s">
        <v>36</v>
      </c>
      <c r="V5214" t="s">
        <v>20913</v>
      </c>
    </row>
    <row r="5215" spans="1:22" x14ac:dyDescent="0.35">
      <c r="A5215" s="7">
        <v>44470</v>
      </c>
      <c r="B5215">
        <v>5373</v>
      </c>
      <c r="C5215" t="s">
        <v>83</v>
      </c>
      <c r="D5215" s="1" t="s">
        <v>20918</v>
      </c>
      <c r="E5215" t="s">
        <v>20919</v>
      </c>
      <c r="F5215" t="s">
        <v>7</v>
      </c>
      <c r="H5215" t="s">
        <v>86</v>
      </c>
      <c r="K5215" t="s">
        <v>242</v>
      </c>
      <c r="L5215" t="s">
        <v>1982</v>
      </c>
      <c r="M5215" t="s">
        <v>20920</v>
      </c>
      <c r="N5215" t="s">
        <v>532</v>
      </c>
      <c r="P5215" t="s">
        <v>47</v>
      </c>
      <c r="Q5215">
        <f>2017</f>
        <v>2017</v>
      </c>
      <c r="R5215">
        <f>2017</f>
        <v>2017</v>
      </c>
      <c r="S5215">
        <f>2030</f>
        <v>2030</v>
      </c>
      <c r="U5215" t="s">
        <v>37</v>
      </c>
      <c r="V5215" s="2" t="s">
        <v>20921</v>
      </c>
    </row>
    <row r="5216" spans="1:22" x14ac:dyDescent="0.35">
      <c r="A5216" s="7">
        <v>44470</v>
      </c>
      <c r="B5216">
        <v>5374</v>
      </c>
      <c r="C5216" t="s">
        <v>83</v>
      </c>
      <c r="D5216" s="1" t="s">
        <v>20922</v>
      </c>
      <c r="E5216" t="s">
        <v>20923</v>
      </c>
      <c r="F5216" t="s">
        <v>7</v>
      </c>
      <c r="H5216" t="s">
        <v>86</v>
      </c>
      <c r="K5216" t="s">
        <v>3178</v>
      </c>
      <c r="L5216" t="s">
        <v>966</v>
      </c>
      <c r="M5216" t="s">
        <v>20924</v>
      </c>
      <c r="N5216" t="s">
        <v>63</v>
      </c>
      <c r="P5216" t="s">
        <v>47</v>
      </c>
      <c r="Q5216">
        <f>2021</f>
        <v>2021</v>
      </c>
      <c r="U5216" t="s">
        <v>37</v>
      </c>
      <c r="V5216" t="s">
        <v>20925</v>
      </c>
    </row>
    <row r="5217" spans="1:22" x14ac:dyDescent="0.35">
      <c r="A5217" s="7">
        <v>44470</v>
      </c>
      <c r="B5217">
        <v>5375</v>
      </c>
      <c r="C5217" t="s">
        <v>83</v>
      </c>
      <c r="D5217" s="1" t="s">
        <v>20926</v>
      </c>
      <c r="E5217" t="s">
        <v>20455</v>
      </c>
      <c r="F5217" t="s">
        <v>7</v>
      </c>
      <c r="H5217" t="s">
        <v>86</v>
      </c>
      <c r="K5217" t="s">
        <v>265</v>
      </c>
      <c r="L5217" t="s">
        <v>966</v>
      </c>
      <c r="M5217" t="s">
        <v>20927</v>
      </c>
      <c r="N5217" t="s">
        <v>63</v>
      </c>
      <c r="P5217" t="s">
        <v>47</v>
      </c>
      <c r="Q5217">
        <f>2019</f>
        <v>2019</v>
      </c>
      <c r="R5217">
        <f>2019</f>
        <v>2019</v>
      </c>
      <c r="S5217">
        <f>2030</f>
        <v>2030</v>
      </c>
      <c r="U5217" t="s">
        <v>37</v>
      </c>
      <c r="V5217" t="s">
        <v>20928</v>
      </c>
    </row>
    <row r="5218" spans="1:22" x14ac:dyDescent="0.35">
      <c r="A5218" s="7">
        <v>44470</v>
      </c>
      <c r="B5218">
        <v>5376</v>
      </c>
      <c r="C5218" t="s">
        <v>83</v>
      </c>
      <c r="D5218" s="1" t="s">
        <v>20929</v>
      </c>
      <c r="E5218" t="s">
        <v>20930</v>
      </c>
      <c r="F5218" t="s">
        <v>7</v>
      </c>
      <c r="H5218" t="s">
        <v>86</v>
      </c>
      <c r="K5218" t="s">
        <v>3178</v>
      </c>
      <c r="L5218" t="s">
        <v>317</v>
      </c>
      <c r="M5218" t="s">
        <v>20931</v>
      </c>
      <c r="N5218" t="s">
        <v>36</v>
      </c>
      <c r="P5218" t="s">
        <v>47</v>
      </c>
      <c r="Q5218">
        <f>2018</f>
        <v>2018</v>
      </c>
      <c r="U5218" t="s">
        <v>36</v>
      </c>
      <c r="V5218" t="s">
        <v>20932</v>
      </c>
    </row>
    <row r="5219" spans="1:22" x14ac:dyDescent="0.35">
      <c r="A5219" s="7">
        <v>44470</v>
      </c>
      <c r="B5219">
        <v>5377</v>
      </c>
      <c r="C5219" t="s">
        <v>83</v>
      </c>
      <c r="D5219" s="1" t="s">
        <v>20933</v>
      </c>
      <c r="E5219" t="s">
        <v>20934</v>
      </c>
      <c r="F5219" t="s">
        <v>7</v>
      </c>
      <c r="H5219" t="s">
        <v>86</v>
      </c>
      <c r="K5219" t="s">
        <v>496</v>
      </c>
      <c r="L5219" t="s">
        <v>20935</v>
      </c>
      <c r="M5219" t="s">
        <v>20936</v>
      </c>
      <c r="N5219" t="s">
        <v>36</v>
      </c>
      <c r="P5219" t="s">
        <v>47</v>
      </c>
      <c r="Q5219">
        <f>2005</f>
        <v>2005</v>
      </c>
      <c r="U5219" t="s">
        <v>36</v>
      </c>
      <c r="V5219" t="s">
        <v>20937</v>
      </c>
    </row>
    <row r="5220" spans="1:22" x14ac:dyDescent="0.35">
      <c r="A5220" s="7">
        <v>44470</v>
      </c>
      <c r="B5220">
        <v>5378</v>
      </c>
      <c r="C5220" t="s">
        <v>83</v>
      </c>
      <c r="D5220" s="1" t="s">
        <v>20938</v>
      </c>
      <c r="E5220" t="s">
        <v>20939</v>
      </c>
      <c r="F5220" t="s">
        <v>7</v>
      </c>
      <c r="H5220" t="s">
        <v>86</v>
      </c>
      <c r="K5220" t="s">
        <v>928</v>
      </c>
      <c r="L5220" t="s">
        <v>485</v>
      </c>
      <c r="M5220" t="s">
        <v>20940</v>
      </c>
      <c r="N5220" t="s">
        <v>36</v>
      </c>
      <c r="P5220" t="s">
        <v>47</v>
      </c>
      <c r="Q5220">
        <f>1998</f>
        <v>1998</v>
      </c>
      <c r="U5220" t="s">
        <v>36</v>
      </c>
      <c r="V5220" t="s">
        <v>20941</v>
      </c>
    </row>
    <row r="5221" spans="1:22" ht="29" x14ac:dyDescent="0.35">
      <c r="A5221" s="7">
        <v>44470</v>
      </c>
      <c r="B5221">
        <v>5379</v>
      </c>
      <c r="C5221" t="s">
        <v>83</v>
      </c>
      <c r="D5221" s="1" t="s">
        <v>20942</v>
      </c>
      <c r="E5221" t="s">
        <v>20943</v>
      </c>
      <c r="F5221" t="s">
        <v>7</v>
      </c>
      <c r="H5221" t="s">
        <v>86</v>
      </c>
      <c r="K5221" t="s">
        <v>265</v>
      </c>
      <c r="L5221" t="s">
        <v>44</v>
      </c>
      <c r="M5221" t="s">
        <v>20944</v>
      </c>
      <c r="N5221" t="s">
        <v>36</v>
      </c>
      <c r="P5221" t="s">
        <v>47</v>
      </c>
      <c r="Q5221">
        <f>1999</f>
        <v>1999</v>
      </c>
      <c r="U5221" t="s">
        <v>1521</v>
      </c>
      <c r="V5221" t="s">
        <v>20945</v>
      </c>
    </row>
    <row r="5222" spans="1:22" x14ac:dyDescent="0.35">
      <c r="A5222" s="7">
        <v>44470</v>
      </c>
      <c r="B5222">
        <v>5381</v>
      </c>
      <c r="C5222" t="s">
        <v>83</v>
      </c>
      <c r="D5222" s="1" t="s">
        <v>20946</v>
      </c>
      <c r="E5222" t="s">
        <v>20947</v>
      </c>
      <c r="F5222" t="s">
        <v>7</v>
      </c>
      <c r="H5222" t="s">
        <v>86</v>
      </c>
      <c r="K5222" t="s">
        <v>928</v>
      </c>
      <c r="L5222" t="s">
        <v>722</v>
      </c>
      <c r="M5222" t="s">
        <v>20948</v>
      </c>
      <c r="N5222" t="s">
        <v>2002</v>
      </c>
      <c r="P5222" t="s">
        <v>47</v>
      </c>
      <c r="Q5222">
        <f>2016</f>
        <v>2016</v>
      </c>
      <c r="U5222" t="s">
        <v>37</v>
      </c>
      <c r="V5222" t="s">
        <v>20949</v>
      </c>
    </row>
    <row r="5223" spans="1:22" x14ac:dyDescent="0.35">
      <c r="A5223" s="7">
        <v>44470</v>
      </c>
      <c r="B5223">
        <v>5382</v>
      </c>
      <c r="C5223" t="s">
        <v>83</v>
      </c>
      <c r="D5223" s="1" t="s">
        <v>20950</v>
      </c>
      <c r="E5223" t="s">
        <v>20951</v>
      </c>
      <c r="F5223" t="s">
        <v>7</v>
      </c>
      <c r="H5223" t="s">
        <v>86</v>
      </c>
      <c r="K5223" t="s">
        <v>3178</v>
      </c>
      <c r="L5223" t="s">
        <v>32</v>
      </c>
      <c r="M5223" t="s">
        <v>20952</v>
      </c>
      <c r="N5223" t="s">
        <v>34</v>
      </c>
      <c r="P5223" t="s">
        <v>47</v>
      </c>
      <c r="Q5223">
        <f>2021</f>
        <v>2021</v>
      </c>
      <c r="R5223">
        <f>2021</f>
        <v>2021</v>
      </c>
      <c r="S5223">
        <f>2024</f>
        <v>2024</v>
      </c>
      <c r="U5223" t="s">
        <v>37</v>
      </c>
      <c r="V5223" t="s">
        <v>20953</v>
      </c>
    </row>
    <row r="5224" spans="1:22" x14ac:dyDescent="0.35">
      <c r="A5224" s="7">
        <v>44470</v>
      </c>
      <c r="B5224">
        <v>5383</v>
      </c>
      <c r="C5224" t="s">
        <v>83</v>
      </c>
      <c r="D5224" s="1" t="s">
        <v>20954</v>
      </c>
      <c r="E5224" t="s">
        <v>20955</v>
      </c>
      <c r="F5224" t="s">
        <v>7</v>
      </c>
      <c r="H5224" t="s">
        <v>86</v>
      </c>
      <c r="K5224" t="s">
        <v>242</v>
      </c>
      <c r="L5224" t="s">
        <v>32</v>
      </c>
      <c r="M5224" t="s">
        <v>20956</v>
      </c>
      <c r="N5224" t="s">
        <v>34</v>
      </c>
      <c r="P5224" t="s">
        <v>47</v>
      </c>
      <c r="Q5224">
        <f>2020</f>
        <v>2020</v>
      </c>
      <c r="U5224" t="s">
        <v>37</v>
      </c>
      <c r="V5224" t="s">
        <v>20957</v>
      </c>
    </row>
    <row r="5225" spans="1:22" x14ac:dyDescent="0.35">
      <c r="A5225" s="7">
        <v>44470</v>
      </c>
      <c r="B5225">
        <v>5384</v>
      </c>
      <c r="C5225" t="s">
        <v>83</v>
      </c>
      <c r="D5225" s="1" t="s">
        <v>20958</v>
      </c>
      <c r="E5225" t="s">
        <v>20959</v>
      </c>
      <c r="F5225" t="s">
        <v>7</v>
      </c>
      <c r="H5225" t="s">
        <v>86</v>
      </c>
      <c r="K5225" t="s">
        <v>3178</v>
      </c>
      <c r="L5225" t="s">
        <v>1773</v>
      </c>
      <c r="M5225" t="s">
        <v>20960</v>
      </c>
      <c r="N5225" t="s">
        <v>117</v>
      </c>
      <c r="P5225" t="s">
        <v>47</v>
      </c>
      <c r="Q5225">
        <f>2021</f>
        <v>2021</v>
      </c>
      <c r="U5225" t="s">
        <v>37</v>
      </c>
      <c r="V5225" t="s">
        <v>20961</v>
      </c>
    </row>
    <row r="5226" spans="1:22" x14ac:dyDescent="0.35">
      <c r="A5226" s="7">
        <v>44470</v>
      </c>
      <c r="B5226">
        <v>5385</v>
      </c>
      <c r="C5226" t="s">
        <v>83</v>
      </c>
      <c r="D5226" s="1" t="s">
        <v>20962</v>
      </c>
      <c r="E5226" t="s">
        <v>20963</v>
      </c>
      <c r="F5226" t="s">
        <v>7</v>
      </c>
      <c r="H5226" t="s">
        <v>86</v>
      </c>
      <c r="K5226" t="s">
        <v>9644</v>
      </c>
      <c r="L5226" t="s">
        <v>1849</v>
      </c>
      <c r="M5226" t="s">
        <v>20964</v>
      </c>
      <c r="N5226" t="s">
        <v>140</v>
      </c>
      <c r="P5226" t="s">
        <v>47</v>
      </c>
      <c r="Q5226">
        <f>2017</f>
        <v>2017</v>
      </c>
      <c r="U5226" t="s">
        <v>37</v>
      </c>
      <c r="V5226" t="s">
        <v>20965</v>
      </c>
    </row>
    <row r="5227" spans="1:22" x14ac:dyDescent="0.35">
      <c r="A5227" s="7">
        <v>44470</v>
      </c>
      <c r="B5227">
        <v>5386</v>
      </c>
      <c r="C5227" t="s">
        <v>83</v>
      </c>
      <c r="D5227" s="1" t="s">
        <v>20966</v>
      </c>
      <c r="E5227" t="s">
        <v>20967</v>
      </c>
      <c r="F5227" t="s">
        <v>7</v>
      </c>
      <c r="H5227" t="s">
        <v>86</v>
      </c>
      <c r="K5227" t="s">
        <v>20968</v>
      </c>
      <c r="L5227" t="s">
        <v>5052</v>
      </c>
      <c r="M5227" t="s">
        <v>20969</v>
      </c>
      <c r="N5227" t="s">
        <v>36</v>
      </c>
      <c r="P5227" t="s">
        <v>47</v>
      </c>
      <c r="Q5227">
        <f>2021</f>
        <v>2021</v>
      </c>
      <c r="U5227" t="s">
        <v>36</v>
      </c>
      <c r="V5227" t="s">
        <v>20970</v>
      </c>
    </row>
    <row r="5228" spans="1:22" x14ac:dyDescent="0.35">
      <c r="A5228" s="7">
        <v>44470</v>
      </c>
      <c r="B5228">
        <v>5387</v>
      </c>
      <c r="C5228" t="s">
        <v>83</v>
      </c>
      <c r="D5228" s="1" t="s">
        <v>20971</v>
      </c>
      <c r="E5228" t="s">
        <v>20972</v>
      </c>
      <c r="F5228" t="s">
        <v>7</v>
      </c>
      <c r="H5228" t="s">
        <v>86</v>
      </c>
      <c r="K5228" t="s">
        <v>265</v>
      </c>
      <c r="L5228" t="s">
        <v>317</v>
      </c>
      <c r="M5228" t="s">
        <v>20973</v>
      </c>
      <c r="N5228" t="s">
        <v>34</v>
      </c>
      <c r="P5228" t="s">
        <v>47</v>
      </c>
      <c r="Q5228">
        <f>2017</f>
        <v>2017</v>
      </c>
      <c r="R5228">
        <f>2017</f>
        <v>2017</v>
      </c>
      <c r="S5228">
        <f>2027</f>
        <v>2027</v>
      </c>
      <c r="U5228" t="s">
        <v>37</v>
      </c>
      <c r="V5228" t="s">
        <v>20974</v>
      </c>
    </row>
    <row r="5229" spans="1:22" x14ac:dyDescent="0.35">
      <c r="A5229" s="7">
        <v>44470</v>
      </c>
      <c r="B5229">
        <v>5388</v>
      </c>
      <c r="C5229" t="s">
        <v>83</v>
      </c>
      <c r="D5229" s="1" t="s">
        <v>20975</v>
      </c>
      <c r="E5229" t="s">
        <v>20976</v>
      </c>
      <c r="F5229" t="s">
        <v>7</v>
      </c>
      <c r="H5229" t="s">
        <v>86</v>
      </c>
      <c r="K5229" t="s">
        <v>265</v>
      </c>
      <c r="L5229" t="s">
        <v>75</v>
      </c>
      <c r="M5229" t="s">
        <v>20977</v>
      </c>
      <c r="N5229" t="s">
        <v>53</v>
      </c>
      <c r="P5229" t="s">
        <v>47</v>
      </c>
      <c r="Q5229">
        <f>2019</f>
        <v>2019</v>
      </c>
      <c r="U5229" t="s">
        <v>37</v>
      </c>
      <c r="V5229" t="s">
        <v>20978</v>
      </c>
    </row>
    <row r="5230" spans="1:22" x14ac:dyDescent="0.35">
      <c r="A5230" s="7">
        <v>44470</v>
      </c>
      <c r="B5230">
        <v>5389</v>
      </c>
      <c r="C5230" t="s">
        <v>83</v>
      </c>
      <c r="D5230" s="1" t="s">
        <v>20979</v>
      </c>
      <c r="E5230" t="s">
        <v>20980</v>
      </c>
      <c r="F5230" t="s">
        <v>7</v>
      </c>
      <c r="H5230" t="s">
        <v>86</v>
      </c>
      <c r="K5230" t="s">
        <v>3178</v>
      </c>
      <c r="L5230" t="s">
        <v>61</v>
      </c>
      <c r="M5230" t="s">
        <v>20981</v>
      </c>
      <c r="N5230" t="s">
        <v>63</v>
      </c>
      <c r="P5230" t="s">
        <v>47</v>
      </c>
      <c r="Q5230">
        <f>2021</f>
        <v>2021</v>
      </c>
      <c r="U5230" t="s">
        <v>37</v>
      </c>
      <c r="V5230" t="s">
        <v>20982</v>
      </c>
    </row>
    <row r="5231" spans="1:22" x14ac:dyDescent="0.35">
      <c r="A5231" s="7">
        <v>44470</v>
      </c>
      <c r="B5231">
        <v>5390</v>
      </c>
      <c r="C5231" t="s">
        <v>83</v>
      </c>
      <c r="D5231" s="1" t="s">
        <v>20983</v>
      </c>
      <c r="E5231" t="s">
        <v>20984</v>
      </c>
      <c r="F5231" t="s">
        <v>7</v>
      </c>
      <c r="H5231" t="s">
        <v>86</v>
      </c>
      <c r="K5231" t="s">
        <v>20985</v>
      </c>
      <c r="L5231" t="s">
        <v>75</v>
      </c>
      <c r="M5231" t="s">
        <v>20986</v>
      </c>
      <c r="N5231" t="s">
        <v>53</v>
      </c>
      <c r="P5231" t="s">
        <v>47</v>
      </c>
      <c r="Q5231">
        <f>2010</f>
        <v>2010</v>
      </c>
      <c r="U5231" t="s">
        <v>37</v>
      </c>
      <c r="V5231" t="s">
        <v>20987</v>
      </c>
    </row>
    <row r="5232" spans="1:22" x14ac:dyDescent="0.35">
      <c r="A5232" s="7">
        <v>44470</v>
      </c>
      <c r="B5232">
        <v>5391</v>
      </c>
      <c r="C5232" t="s">
        <v>83</v>
      </c>
      <c r="D5232" s="1" t="s">
        <v>20988</v>
      </c>
      <c r="E5232" t="s">
        <v>20989</v>
      </c>
      <c r="F5232" t="s">
        <v>7</v>
      </c>
      <c r="H5232" t="s">
        <v>86</v>
      </c>
      <c r="K5232" t="s">
        <v>265</v>
      </c>
      <c r="L5232" t="s">
        <v>44</v>
      </c>
      <c r="M5232" t="s">
        <v>20990</v>
      </c>
      <c r="N5232" t="s">
        <v>36</v>
      </c>
      <c r="P5232" t="s">
        <v>47</v>
      </c>
      <c r="Q5232">
        <f>2015</f>
        <v>2015</v>
      </c>
      <c r="U5232" t="s">
        <v>1521</v>
      </c>
      <c r="V5232" t="s">
        <v>20991</v>
      </c>
    </row>
    <row r="5233" spans="1:22" x14ac:dyDescent="0.35">
      <c r="A5233" s="7">
        <v>44470</v>
      </c>
      <c r="B5233">
        <v>5392</v>
      </c>
      <c r="C5233" t="s">
        <v>83</v>
      </c>
      <c r="D5233" s="1" t="s">
        <v>20992</v>
      </c>
      <c r="E5233" t="s">
        <v>20993</v>
      </c>
      <c r="F5233" t="s">
        <v>7</v>
      </c>
      <c r="H5233" t="s">
        <v>86</v>
      </c>
      <c r="K5233" t="s">
        <v>265</v>
      </c>
      <c r="L5233" t="s">
        <v>44</v>
      </c>
      <c r="M5233" t="s">
        <v>20994</v>
      </c>
      <c r="N5233" t="s">
        <v>36</v>
      </c>
      <c r="P5233" t="s">
        <v>47</v>
      </c>
      <c r="Q5233">
        <f>2009</f>
        <v>2009</v>
      </c>
      <c r="U5233" t="s">
        <v>1521</v>
      </c>
      <c r="V5233" t="s">
        <v>20995</v>
      </c>
    </row>
    <row r="5234" spans="1:22" x14ac:dyDescent="0.35">
      <c r="A5234" s="7">
        <v>44470</v>
      </c>
      <c r="B5234">
        <v>5393</v>
      </c>
      <c r="C5234" t="s">
        <v>13499</v>
      </c>
      <c r="D5234" s="1" t="s">
        <v>20996</v>
      </c>
      <c r="E5234" t="s">
        <v>20997</v>
      </c>
      <c r="F5234" t="s">
        <v>7</v>
      </c>
      <c r="H5234" t="s">
        <v>13502</v>
      </c>
      <c r="K5234" t="s">
        <v>20998</v>
      </c>
      <c r="L5234" t="s">
        <v>4066</v>
      </c>
      <c r="M5234" t="s">
        <v>20999</v>
      </c>
      <c r="N5234" t="s">
        <v>53</v>
      </c>
      <c r="P5234" t="s">
        <v>47</v>
      </c>
      <c r="Q5234">
        <f>2019</f>
        <v>2019</v>
      </c>
      <c r="U5234" t="s">
        <v>37</v>
      </c>
      <c r="V5234" t="s">
        <v>21000</v>
      </c>
    </row>
    <row r="5235" spans="1:22" x14ac:dyDescent="0.35">
      <c r="A5235" s="7">
        <v>44470</v>
      </c>
      <c r="B5235">
        <v>5394</v>
      </c>
      <c r="C5235" t="s">
        <v>13499</v>
      </c>
      <c r="D5235" s="1" t="s">
        <v>21001</v>
      </c>
      <c r="E5235" t="s">
        <v>3876</v>
      </c>
      <c r="F5235" t="s">
        <v>7</v>
      </c>
      <c r="H5235" t="s">
        <v>13502</v>
      </c>
      <c r="K5235" t="s">
        <v>16159</v>
      </c>
      <c r="L5235" t="s">
        <v>139</v>
      </c>
      <c r="M5235" t="s">
        <v>21002</v>
      </c>
      <c r="N5235" t="s">
        <v>53</v>
      </c>
      <c r="P5235" t="s">
        <v>47</v>
      </c>
      <c r="Q5235">
        <f>2019</f>
        <v>2019</v>
      </c>
      <c r="U5235" t="s">
        <v>37</v>
      </c>
      <c r="V5235" t="s">
        <v>21003</v>
      </c>
    </row>
    <row r="5236" spans="1:22" x14ac:dyDescent="0.35">
      <c r="A5236" s="7">
        <v>44470</v>
      </c>
      <c r="B5236">
        <v>5395</v>
      </c>
      <c r="C5236" t="s">
        <v>13499</v>
      </c>
      <c r="D5236" s="1" t="s">
        <v>21004</v>
      </c>
      <c r="E5236" t="s">
        <v>21005</v>
      </c>
      <c r="F5236" t="s">
        <v>7</v>
      </c>
      <c r="H5236" t="s">
        <v>13502</v>
      </c>
      <c r="K5236" t="s">
        <v>242</v>
      </c>
      <c r="L5236" t="s">
        <v>1982</v>
      </c>
      <c r="M5236" t="s">
        <v>21006</v>
      </c>
      <c r="N5236" t="s">
        <v>532</v>
      </c>
      <c r="P5236" t="s">
        <v>47</v>
      </c>
      <c r="Q5236">
        <f>2019</f>
        <v>2019</v>
      </c>
      <c r="U5236" t="s">
        <v>37</v>
      </c>
      <c r="V5236" t="s">
        <v>21007</v>
      </c>
    </row>
    <row r="5237" spans="1:22" x14ac:dyDescent="0.35">
      <c r="A5237" s="7">
        <v>44470</v>
      </c>
      <c r="B5237">
        <v>5396</v>
      </c>
      <c r="C5237" t="s">
        <v>13499</v>
      </c>
      <c r="D5237" s="1" t="s">
        <v>21008</v>
      </c>
      <c r="E5237" t="s">
        <v>21009</v>
      </c>
      <c r="F5237" t="s">
        <v>7</v>
      </c>
      <c r="H5237" t="s">
        <v>13502</v>
      </c>
      <c r="K5237" t="s">
        <v>7773</v>
      </c>
      <c r="L5237" t="s">
        <v>32</v>
      </c>
      <c r="M5237" t="s">
        <v>21010</v>
      </c>
      <c r="N5237" t="s">
        <v>34</v>
      </c>
      <c r="P5237" t="s">
        <v>47</v>
      </c>
      <c r="Q5237">
        <f>2013</f>
        <v>2013</v>
      </c>
      <c r="R5237">
        <f>2013</f>
        <v>2013</v>
      </c>
      <c r="S5237">
        <f>2025</f>
        <v>2025</v>
      </c>
      <c r="U5237" t="s">
        <v>1469</v>
      </c>
      <c r="V5237" t="s">
        <v>21011</v>
      </c>
    </row>
    <row r="5238" spans="1:22" x14ac:dyDescent="0.35">
      <c r="A5238" s="7">
        <v>44470</v>
      </c>
      <c r="B5238">
        <v>5397</v>
      </c>
      <c r="C5238" t="s">
        <v>13499</v>
      </c>
      <c r="D5238" s="1" t="s">
        <v>21012</v>
      </c>
      <c r="E5238" t="s">
        <v>21013</v>
      </c>
      <c r="F5238" t="s">
        <v>7</v>
      </c>
      <c r="H5238" t="s">
        <v>13502</v>
      </c>
      <c r="K5238" t="s">
        <v>7773</v>
      </c>
      <c r="L5238" t="s">
        <v>32</v>
      </c>
      <c r="M5238" t="s">
        <v>21014</v>
      </c>
      <c r="N5238" t="s">
        <v>34</v>
      </c>
      <c r="P5238" t="s">
        <v>54</v>
      </c>
      <c r="Q5238">
        <f>2008</f>
        <v>2008</v>
      </c>
      <c r="R5238">
        <f>2008</f>
        <v>2008</v>
      </c>
      <c r="S5238">
        <f>2020</f>
        <v>2020</v>
      </c>
      <c r="U5238" t="s">
        <v>1469</v>
      </c>
      <c r="V5238" t="s">
        <v>21015</v>
      </c>
    </row>
    <row r="5239" spans="1:22" x14ac:dyDescent="0.35">
      <c r="A5239" s="7">
        <v>44470</v>
      </c>
      <c r="B5239">
        <v>5398</v>
      </c>
      <c r="C5239" t="s">
        <v>13499</v>
      </c>
      <c r="D5239" s="1" t="s">
        <v>21016</v>
      </c>
      <c r="E5239" t="s">
        <v>21017</v>
      </c>
      <c r="F5239" t="s">
        <v>7</v>
      </c>
      <c r="H5239" t="s">
        <v>13502</v>
      </c>
      <c r="K5239" t="s">
        <v>3178</v>
      </c>
      <c r="L5239" t="s">
        <v>61</v>
      </c>
      <c r="M5239" t="s">
        <v>21018</v>
      </c>
      <c r="N5239" t="s">
        <v>63</v>
      </c>
      <c r="P5239" t="s">
        <v>47</v>
      </c>
      <c r="Q5239">
        <f>2020</f>
        <v>2020</v>
      </c>
      <c r="U5239" t="s">
        <v>37</v>
      </c>
      <c r="V5239" t="s">
        <v>21019</v>
      </c>
    </row>
    <row r="5240" spans="1:22" x14ac:dyDescent="0.35">
      <c r="A5240" s="7">
        <v>44470</v>
      </c>
      <c r="B5240">
        <v>5399</v>
      </c>
      <c r="C5240" t="s">
        <v>13499</v>
      </c>
      <c r="D5240" s="1" t="s">
        <v>21020</v>
      </c>
      <c r="E5240" t="s">
        <v>21021</v>
      </c>
      <c r="F5240" t="s">
        <v>7</v>
      </c>
      <c r="H5240" t="s">
        <v>13502</v>
      </c>
      <c r="K5240" t="s">
        <v>265</v>
      </c>
      <c r="L5240" t="s">
        <v>543</v>
      </c>
      <c r="M5240" t="s">
        <v>21022</v>
      </c>
      <c r="N5240" t="s">
        <v>532</v>
      </c>
      <c r="P5240" t="s">
        <v>54</v>
      </c>
      <c r="Q5240">
        <f>2006</f>
        <v>2006</v>
      </c>
      <c r="R5240">
        <f>2006</f>
        <v>2006</v>
      </c>
      <c r="S5240">
        <f>2012</f>
        <v>2012</v>
      </c>
      <c r="U5240" t="s">
        <v>17256</v>
      </c>
      <c r="V5240" t="s">
        <v>21023</v>
      </c>
    </row>
    <row r="5241" spans="1:22" x14ac:dyDescent="0.35">
      <c r="A5241" s="7">
        <v>44470</v>
      </c>
      <c r="B5241">
        <v>5400</v>
      </c>
      <c r="C5241" t="s">
        <v>13499</v>
      </c>
      <c r="D5241" s="1" t="s">
        <v>21024</v>
      </c>
      <c r="E5241" t="s">
        <v>21025</v>
      </c>
      <c r="F5241" t="s">
        <v>7</v>
      </c>
      <c r="H5241" t="s">
        <v>13502</v>
      </c>
      <c r="K5241" t="s">
        <v>265</v>
      </c>
      <c r="L5241" t="s">
        <v>44</v>
      </c>
      <c r="M5241" t="s">
        <v>21026</v>
      </c>
      <c r="N5241" t="s">
        <v>2102</v>
      </c>
      <c r="P5241" t="s">
        <v>54</v>
      </c>
      <c r="Q5241">
        <f>2008</f>
        <v>2008</v>
      </c>
      <c r="R5241">
        <f>2008</f>
        <v>2008</v>
      </c>
      <c r="S5241">
        <f>2013</f>
        <v>2013</v>
      </c>
      <c r="U5241" t="s">
        <v>17449</v>
      </c>
      <c r="V5241" t="s">
        <v>21027</v>
      </c>
    </row>
    <row r="5242" spans="1:22" x14ac:dyDescent="0.35">
      <c r="A5242" s="7">
        <v>44470</v>
      </c>
      <c r="B5242">
        <v>5401</v>
      </c>
      <c r="C5242" t="s">
        <v>13499</v>
      </c>
      <c r="D5242" s="1" t="s">
        <v>21028</v>
      </c>
      <c r="E5242" t="s">
        <v>21029</v>
      </c>
      <c r="F5242" t="s">
        <v>7</v>
      </c>
      <c r="H5242" t="s">
        <v>13502</v>
      </c>
      <c r="K5242" t="s">
        <v>16159</v>
      </c>
      <c r="L5242" t="s">
        <v>44</v>
      </c>
      <c r="M5242" t="s">
        <v>21030</v>
      </c>
      <c r="N5242" t="s">
        <v>2102</v>
      </c>
      <c r="P5242" t="s">
        <v>54</v>
      </c>
      <c r="Q5242">
        <f>2013</f>
        <v>2013</v>
      </c>
      <c r="R5242">
        <f>2013</f>
        <v>2013</v>
      </c>
      <c r="S5242">
        <f>2018</f>
        <v>2018</v>
      </c>
      <c r="U5242" t="s">
        <v>17449</v>
      </c>
      <c r="V5242" t="s">
        <v>21031</v>
      </c>
    </row>
    <row r="5243" spans="1:22" x14ac:dyDescent="0.35">
      <c r="A5243" s="7">
        <v>44470</v>
      </c>
      <c r="B5243">
        <v>5402</v>
      </c>
      <c r="C5243" t="s">
        <v>13499</v>
      </c>
      <c r="D5243" s="1" t="s">
        <v>21032</v>
      </c>
      <c r="E5243" t="s">
        <v>21033</v>
      </c>
      <c r="F5243" t="s">
        <v>7</v>
      </c>
      <c r="H5243" t="s">
        <v>13502</v>
      </c>
      <c r="K5243" t="s">
        <v>265</v>
      </c>
      <c r="L5243" t="s">
        <v>44</v>
      </c>
      <c r="M5243" t="s">
        <v>21034</v>
      </c>
      <c r="N5243" t="s">
        <v>2102</v>
      </c>
      <c r="P5243" t="s">
        <v>47</v>
      </c>
      <c r="Q5243">
        <f>2018</f>
        <v>2018</v>
      </c>
      <c r="R5243">
        <f>2018</f>
        <v>2018</v>
      </c>
      <c r="S5243">
        <f>2023</f>
        <v>2023</v>
      </c>
      <c r="U5243" t="s">
        <v>17449</v>
      </c>
      <c r="V5243" t="s">
        <v>21035</v>
      </c>
    </row>
    <row r="5244" spans="1:22" x14ac:dyDescent="0.35">
      <c r="A5244" s="7">
        <v>44470</v>
      </c>
      <c r="B5244">
        <v>5403</v>
      </c>
      <c r="C5244" t="s">
        <v>13499</v>
      </c>
      <c r="D5244" s="1" t="s">
        <v>21036</v>
      </c>
      <c r="E5244" t="s">
        <v>21037</v>
      </c>
      <c r="F5244" t="s">
        <v>7</v>
      </c>
      <c r="H5244" t="s">
        <v>13502</v>
      </c>
      <c r="K5244" t="s">
        <v>265</v>
      </c>
      <c r="L5244" t="s">
        <v>187</v>
      </c>
      <c r="M5244" t="s">
        <v>21038</v>
      </c>
      <c r="N5244" t="s">
        <v>532</v>
      </c>
      <c r="P5244" t="s">
        <v>47</v>
      </c>
      <c r="Q5244">
        <f>2010</f>
        <v>2010</v>
      </c>
      <c r="U5244" t="s">
        <v>1469</v>
      </c>
      <c r="V5244" t="s">
        <v>21039</v>
      </c>
    </row>
    <row r="5245" spans="1:22" x14ac:dyDescent="0.35">
      <c r="A5245" s="7">
        <v>44470</v>
      </c>
      <c r="B5245">
        <v>5404</v>
      </c>
      <c r="C5245" t="s">
        <v>13499</v>
      </c>
      <c r="D5245" s="1" t="s">
        <v>21040</v>
      </c>
      <c r="E5245" t="s">
        <v>21041</v>
      </c>
      <c r="F5245" t="s">
        <v>7</v>
      </c>
      <c r="H5245" t="s">
        <v>13502</v>
      </c>
      <c r="K5245" t="s">
        <v>3178</v>
      </c>
      <c r="L5245" t="s">
        <v>317</v>
      </c>
      <c r="M5245" t="s">
        <v>21042</v>
      </c>
      <c r="N5245" t="s">
        <v>34</v>
      </c>
      <c r="P5245" t="s">
        <v>47</v>
      </c>
      <c r="Q5245">
        <f>2016</f>
        <v>2016</v>
      </c>
      <c r="U5245" t="s">
        <v>1469</v>
      </c>
      <c r="V5245" t="s">
        <v>21043</v>
      </c>
    </row>
    <row r="5246" spans="1:22" x14ac:dyDescent="0.35">
      <c r="A5246" s="7">
        <v>44470</v>
      </c>
      <c r="B5246">
        <v>5405</v>
      </c>
      <c r="C5246" t="s">
        <v>13499</v>
      </c>
      <c r="D5246" s="1" t="s">
        <v>21044</v>
      </c>
      <c r="E5246" t="s">
        <v>13829</v>
      </c>
      <c r="F5246" t="s">
        <v>7</v>
      </c>
      <c r="H5246" t="s">
        <v>13502</v>
      </c>
      <c r="K5246" t="s">
        <v>265</v>
      </c>
      <c r="L5246" t="s">
        <v>44</v>
      </c>
      <c r="M5246" t="s">
        <v>21045</v>
      </c>
      <c r="N5246" t="s">
        <v>2102</v>
      </c>
      <c r="P5246" t="s">
        <v>47</v>
      </c>
      <c r="Q5246">
        <f>2020</f>
        <v>2020</v>
      </c>
      <c r="U5246" t="s">
        <v>17449</v>
      </c>
      <c r="V5246" s="2" t="s">
        <v>21046</v>
      </c>
    </row>
    <row r="5247" spans="1:22" x14ac:dyDescent="0.35">
      <c r="A5247" s="7">
        <v>44470</v>
      </c>
      <c r="B5247">
        <v>5406</v>
      </c>
      <c r="C5247" t="s">
        <v>13499</v>
      </c>
      <c r="D5247" s="1" t="s">
        <v>21047</v>
      </c>
      <c r="E5247" t="s">
        <v>14261</v>
      </c>
      <c r="F5247" t="s">
        <v>7</v>
      </c>
      <c r="H5247" t="s">
        <v>13502</v>
      </c>
      <c r="K5247" t="s">
        <v>699</v>
      </c>
      <c r="L5247" t="s">
        <v>44</v>
      </c>
      <c r="M5247" t="s">
        <v>21048</v>
      </c>
      <c r="N5247" t="s">
        <v>36</v>
      </c>
      <c r="P5247" t="s">
        <v>47</v>
      </c>
      <c r="Q5247">
        <f>2013</f>
        <v>2013</v>
      </c>
      <c r="U5247" t="s">
        <v>1521</v>
      </c>
      <c r="V5247" t="s">
        <v>21049</v>
      </c>
    </row>
    <row r="5248" spans="1:22" x14ac:dyDescent="0.35">
      <c r="A5248" s="7">
        <v>44470</v>
      </c>
      <c r="B5248">
        <v>5407</v>
      </c>
      <c r="C5248" t="s">
        <v>13499</v>
      </c>
      <c r="D5248" s="1" t="s">
        <v>21050</v>
      </c>
      <c r="E5248" t="s">
        <v>21051</v>
      </c>
      <c r="F5248" t="s">
        <v>7</v>
      </c>
      <c r="H5248" t="s">
        <v>13502</v>
      </c>
      <c r="K5248" t="s">
        <v>699</v>
      </c>
      <c r="L5248" t="s">
        <v>44</v>
      </c>
      <c r="M5248" t="s">
        <v>21052</v>
      </c>
      <c r="N5248" t="s">
        <v>36</v>
      </c>
      <c r="P5248" t="s">
        <v>47</v>
      </c>
      <c r="Q5248">
        <f>2015</f>
        <v>2015</v>
      </c>
      <c r="U5248" t="s">
        <v>2938</v>
      </c>
      <c r="V5248" t="s">
        <v>21053</v>
      </c>
    </row>
    <row r="5249" spans="1:22" x14ac:dyDescent="0.35">
      <c r="A5249" s="7">
        <v>44470</v>
      </c>
      <c r="B5249">
        <v>5408</v>
      </c>
      <c r="C5249" t="s">
        <v>13499</v>
      </c>
      <c r="D5249" s="1" t="s">
        <v>21054</v>
      </c>
      <c r="E5249" t="s">
        <v>21055</v>
      </c>
      <c r="F5249" t="s">
        <v>7</v>
      </c>
      <c r="H5249" t="s">
        <v>13502</v>
      </c>
      <c r="K5249" t="s">
        <v>265</v>
      </c>
      <c r="L5249" t="s">
        <v>1982</v>
      </c>
      <c r="M5249" t="s">
        <v>21056</v>
      </c>
      <c r="N5249" t="s">
        <v>532</v>
      </c>
      <c r="P5249" t="s">
        <v>47</v>
      </c>
      <c r="Q5249">
        <f>2009</f>
        <v>2009</v>
      </c>
      <c r="U5249" t="s">
        <v>37</v>
      </c>
      <c r="V5249" t="s">
        <v>21057</v>
      </c>
    </row>
    <row r="5250" spans="1:22" x14ac:dyDescent="0.35">
      <c r="A5250" s="7">
        <v>44470</v>
      </c>
      <c r="B5250">
        <v>5409</v>
      </c>
      <c r="C5250" t="s">
        <v>13499</v>
      </c>
      <c r="D5250" s="1" t="s">
        <v>21058</v>
      </c>
      <c r="E5250" t="s">
        <v>21059</v>
      </c>
      <c r="F5250" t="s">
        <v>7</v>
      </c>
      <c r="H5250" t="s">
        <v>13502</v>
      </c>
      <c r="K5250" t="s">
        <v>265</v>
      </c>
      <c r="L5250" t="s">
        <v>44</v>
      </c>
      <c r="M5250" t="s">
        <v>21060</v>
      </c>
      <c r="N5250" t="s">
        <v>36</v>
      </c>
      <c r="P5250" t="s">
        <v>47</v>
      </c>
      <c r="Q5250">
        <f>2011</f>
        <v>2011</v>
      </c>
      <c r="U5250" t="s">
        <v>2938</v>
      </c>
      <c r="V5250" t="s">
        <v>21061</v>
      </c>
    </row>
    <row r="5251" spans="1:22" x14ac:dyDescent="0.35">
      <c r="A5251" s="7">
        <v>44470</v>
      </c>
      <c r="B5251">
        <v>5410</v>
      </c>
      <c r="C5251" t="s">
        <v>13499</v>
      </c>
      <c r="D5251" s="1" t="s">
        <v>21062</v>
      </c>
      <c r="E5251" t="s">
        <v>21063</v>
      </c>
      <c r="F5251" t="s">
        <v>7</v>
      </c>
      <c r="H5251" t="s">
        <v>13502</v>
      </c>
      <c r="K5251" t="s">
        <v>3178</v>
      </c>
      <c r="L5251" t="s">
        <v>317</v>
      </c>
      <c r="M5251" t="s">
        <v>21064</v>
      </c>
      <c r="N5251" t="s">
        <v>36</v>
      </c>
      <c r="P5251" t="s">
        <v>47</v>
      </c>
      <c r="Q5251">
        <f>2007</f>
        <v>2007</v>
      </c>
      <c r="U5251" t="s">
        <v>36</v>
      </c>
      <c r="V5251" t="s">
        <v>21065</v>
      </c>
    </row>
    <row r="5252" spans="1:22" x14ac:dyDescent="0.35">
      <c r="A5252" s="7">
        <v>44470</v>
      </c>
      <c r="B5252">
        <v>5411</v>
      </c>
      <c r="C5252" t="s">
        <v>13499</v>
      </c>
      <c r="D5252" s="1" t="s">
        <v>21066</v>
      </c>
      <c r="E5252" t="s">
        <v>21067</v>
      </c>
      <c r="F5252" t="s">
        <v>7</v>
      </c>
      <c r="H5252" t="s">
        <v>13502</v>
      </c>
      <c r="K5252" t="s">
        <v>928</v>
      </c>
      <c r="L5252" t="s">
        <v>44</v>
      </c>
      <c r="M5252" t="s">
        <v>21068</v>
      </c>
      <c r="N5252" t="s">
        <v>2102</v>
      </c>
      <c r="P5252" t="s">
        <v>47</v>
      </c>
      <c r="Q5252">
        <f>2016</f>
        <v>2016</v>
      </c>
      <c r="U5252" t="s">
        <v>37</v>
      </c>
      <c r="V5252" t="s">
        <v>21069</v>
      </c>
    </row>
    <row r="5253" spans="1:22" x14ac:dyDescent="0.35">
      <c r="A5253" s="7">
        <v>44470</v>
      </c>
      <c r="B5253">
        <v>5412</v>
      </c>
      <c r="C5253" t="s">
        <v>302</v>
      </c>
      <c r="D5253" s="1" t="s">
        <v>21070</v>
      </c>
      <c r="E5253" t="s">
        <v>21071</v>
      </c>
      <c r="F5253" t="s">
        <v>7</v>
      </c>
      <c r="H5253" t="s">
        <v>305</v>
      </c>
      <c r="K5253" t="s">
        <v>265</v>
      </c>
      <c r="L5253" t="s">
        <v>4698</v>
      </c>
      <c r="M5253" t="s">
        <v>21072</v>
      </c>
      <c r="N5253" t="s">
        <v>532</v>
      </c>
      <c r="P5253" t="s">
        <v>47</v>
      </c>
      <c r="Q5253">
        <f>2019</f>
        <v>2019</v>
      </c>
      <c r="R5253">
        <f>2019</f>
        <v>2019</v>
      </c>
      <c r="S5253">
        <f>2030</f>
        <v>2030</v>
      </c>
      <c r="U5253" t="s">
        <v>365</v>
      </c>
      <c r="V5253" t="s">
        <v>21073</v>
      </c>
    </row>
    <row r="5254" spans="1:22" x14ac:dyDescent="0.35">
      <c r="A5254" s="7">
        <v>44470</v>
      </c>
      <c r="B5254">
        <v>5413</v>
      </c>
      <c r="C5254" t="s">
        <v>13176</v>
      </c>
      <c r="D5254" s="1" t="s">
        <v>21074</v>
      </c>
      <c r="E5254" t="s">
        <v>13766</v>
      </c>
      <c r="F5254" t="s">
        <v>7</v>
      </c>
      <c r="H5254" t="s">
        <v>13179</v>
      </c>
      <c r="K5254" t="s">
        <v>21075</v>
      </c>
      <c r="L5254" t="s">
        <v>44</v>
      </c>
      <c r="M5254" t="s">
        <v>21076</v>
      </c>
      <c r="N5254" t="s">
        <v>14552</v>
      </c>
      <c r="P5254" t="s">
        <v>47</v>
      </c>
      <c r="Q5254">
        <f>2021</f>
        <v>2021</v>
      </c>
      <c r="R5254">
        <f>2021</f>
        <v>2021</v>
      </c>
      <c r="S5254">
        <f>2030</f>
        <v>2030</v>
      </c>
      <c r="U5254" t="s">
        <v>37</v>
      </c>
      <c r="V5254" t="s">
        <v>21077</v>
      </c>
    </row>
    <row r="5255" spans="1:22" x14ac:dyDescent="0.35">
      <c r="A5255" s="7">
        <v>44470</v>
      </c>
      <c r="B5255">
        <v>5414</v>
      </c>
      <c r="C5255" t="s">
        <v>91</v>
      </c>
      <c r="D5255" s="1" t="s">
        <v>21078</v>
      </c>
      <c r="E5255" t="s">
        <v>21079</v>
      </c>
      <c r="F5255" t="s">
        <v>7</v>
      </c>
      <c r="H5255" t="s">
        <v>94</v>
      </c>
      <c r="K5255" t="s">
        <v>18670</v>
      </c>
      <c r="L5255" t="s">
        <v>4698</v>
      </c>
      <c r="M5255" t="s">
        <v>21080</v>
      </c>
      <c r="N5255" t="s">
        <v>532</v>
      </c>
      <c r="P5255" t="s">
        <v>444</v>
      </c>
      <c r="Q5255">
        <f>2021</f>
        <v>2021</v>
      </c>
      <c r="U5255" t="s">
        <v>20485</v>
      </c>
      <c r="V5255" t="s">
        <v>21081</v>
      </c>
    </row>
    <row r="5256" spans="1:22" x14ac:dyDescent="0.35">
      <c r="A5256" s="7">
        <v>44470</v>
      </c>
      <c r="B5256">
        <v>5415</v>
      </c>
      <c r="C5256" t="s">
        <v>1283</v>
      </c>
      <c r="D5256" s="1" t="s">
        <v>21082</v>
      </c>
      <c r="E5256" t="s">
        <v>21083</v>
      </c>
      <c r="F5256" t="s">
        <v>7</v>
      </c>
      <c r="H5256" t="s">
        <v>1286</v>
      </c>
      <c r="K5256" t="s">
        <v>7773</v>
      </c>
      <c r="L5256" t="s">
        <v>21084</v>
      </c>
      <c r="M5256" t="s">
        <v>21085</v>
      </c>
      <c r="N5256" t="s">
        <v>34</v>
      </c>
      <c r="P5256" t="s">
        <v>47</v>
      </c>
      <c r="Q5256">
        <f>2021</f>
        <v>2021</v>
      </c>
      <c r="S5256">
        <f>2030</f>
        <v>2030</v>
      </c>
      <c r="U5256" t="s">
        <v>1469</v>
      </c>
      <c r="V5256" t="s">
        <v>21086</v>
      </c>
    </row>
    <row r="5257" spans="1:22" x14ac:dyDescent="0.35">
      <c r="A5257" s="7">
        <v>44470</v>
      </c>
      <c r="B5257">
        <v>5416</v>
      </c>
      <c r="C5257" t="s">
        <v>499</v>
      </c>
      <c r="D5257" s="1" t="s">
        <v>21087</v>
      </c>
      <c r="E5257" t="s">
        <v>21088</v>
      </c>
      <c r="F5257" t="s">
        <v>7</v>
      </c>
      <c r="H5257" t="s">
        <v>502</v>
      </c>
      <c r="K5257" t="s">
        <v>242</v>
      </c>
      <c r="L5257" t="s">
        <v>187</v>
      </c>
      <c r="M5257" t="s">
        <v>21089</v>
      </c>
      <c r="N5257" t="s">
        <v>532</v>
      </c>
      <c r="P5257" t="s">
        <v>54</v>
      </c>
      <c r="Q5257">
        <f>2014</f>
        <v>2014</v>
      </c>
      <c r="R5257">
        <f>2014</f>
        <v>2014</v>
      </c>
      <c r="S5257">
        <f>2018</f>
        <v>2018</v>
      </c>
      <c r="U5257" t="s">
        <v>1469</v>
      </c>
      <c r="V5257" t="s">
        <v>21090</v>
      </c>
    </row>
    <row r="5258" spans="1:22" x14ac:dyDescent="0.35">
      <c r="A5258" s="7">
        <v>44470</v>
      </c>
      <c r="B5258">
        <v>5417</v>
      </c>
      <c r="C5258" t="s">
        <v>177</v>
      </c>
      <c r="D5258" s="1" t="s">
        <v>21091</v>
      </c>
      <c r="E5258" t="s">
        <v>21092</v>
      </c>
      <c r="F5258" t="s">
        <v>7</v>
      </c>
      <c r="H5258" t="s">
        <v>180</v>
      </c>
      <c r="K5258" t="s">
        <v>21093</v>
      </c>
      <c r="L5258" t="s">
        <v>900</v>
      </c>
      <c r="M5258" t="s">
        <v>21094</v>
      </c>
      <c r="N5258" t="s">
        <v>117</v>
      </c>
      <c r="P5258" t="s">
        <v>35</v>
      </c>
      <c r="Q5258">
        <f>2016</f>
        <v>2016</v>
      </c>
      <c r="U5258" t="s">
        <v>37</v>
      </c>
      <c r="V5258" t="s">
        <v>21095</v>
      </c>
    </row>
    <row r="5259" spans="1:22" ht="29" x14ac:dyDescent="0.35">
      <c r="A5259" s="7">
        <v>44470</v>
      </c>
      <c r="B5259">
        <v>5420</v>
      </c>
      <c r="C5259" t="s">
        <v>14284</v>
      </c>
      <c r="D5259" s="1" t="s">
        <v>21096</v>
      </c>
      <c r="E5259" t="s">
        <v>21097</v>
      </c>
      <c r="F5259" t="s">
        <v>7</v>
      </c>
      <c r="H5259" t="s">
        <v>14287</v>
      </c>
      <c r="K5259" t="s">
        <v>265</v>
      </c>
      <c r="L5259" t="s">
        <v>44</v>
      </c>
      <c r="M5259" t="s">
        <v>21098</v>
      </c>
      <c r="N5259" t="s">
        <v>14552</v>
      </c>
      <c r="P5259" t="s">
        <v>47</v>
      </c>
      <c r="Q5259">
        <f>2017</f>
        <v>2017</v>
      </c>
      <c r="U5259" t="s">
        <v>37</v>
      </c>
      <c r="V5259" t="s">
        <v>21099</v>
      </c>
    </row>
    <row r="5260" spans="1:22" x14ac:dyDescent="0.35">
      <c r="A5260" s="7">
        <v>44470</v>
      </c>
      <c r="B5260">
        <v>5421</v>
      </c>
      <c r="C5260" t="s">
        <v>13453</v>
      </c>
      <c r="D5260" s="1" t="s">
        <v>21100</v>
      </c>
      <c r="E5260" t="s">
        <v>21101</v>
      </c>
      <c r="F5260" t="s">
        <v>7</v>
      </c>
      <c r="H5260" t="s">
        <v>13456</v>
      </c>
      <c r="K5260" t="s">
        <v>21102</v>
      </c>
      <c r="L5260" t="s">
        <v>1158</v>
      </c>
      <c r="M5260" t="s">
        <v>21103</v>
      </c>
      <c r="N5260" t="s">
        <v>53</v>
      </c>
      <c r="P5260" t="s">
        <v>47</v>
      </c>
      <c r="Q5260">
        <f>2017</f>
        <v>2017</v>
      </c>
      <c r="U5260" t="s">
        <v>37</v>
      </c>
      <c r="V5260" t="s">
        <v>21104</v>
      </c>
    </row>
    <row r="5261" spans="1:22" ht="29" x14ac:dyDescent="0.35">
      <c r="A5261" s="7">
        <v>44470</v>
      </c>
      <c r="B5261">
        <v>5422</v>
      </c>
      <c r="C5261" t="s">
        <v>13453</v>
      </c>
      <c r="D5261" s="5" t="s">
        <v>21105</v>
      </c>
      <c r="E5261" t="s">
        <v>21106</v>
      </c>
      <c r="F5261" t="s">
        <v>7</v>
      </c>
      <c r="H5261" t="s">
        <v>13456</v>
      </c>
      <c r="K5261" t="s">
        <v>21107</v>
      </c>
      <c r="L5261" t="s">
        <v>1158</v>
      </c>
      <c r="M5261" t="s">
        <v>21108</v>
      </c>
      <c r="N5261" t="s">
        <v>53</v>
      </c>
      <c r="P5261" t="s">
        <v>47</v>
      </c>
      <c r="Q5261">
        <f>2017</f>
        <v>2017</v>
      </c>
      <c r="U5261" t="s">
        <v>37</v>
      </c>
      <c r="V5261" t="s">
        <v>21109</v>
      </c>
    </row>
    <row r="5262" spans="1:22" x14ac:dyDescent="0.35">
      <c r="A5262" s="7">
        <v>44470</v>
      </c>
      <c r="B5262">
        <v>5423</v>
      </c>
      <c r="C5262" t="s">
        <v>13453</v>
      </c>
      <c r="D5262" s="1" t="s">
        <v>21110</v>
      </c>
      <c r="E5262" t="s">
        <v>7762</v>
      </c>
      <c r="F5262" t="s">
        <v>7</v>
      </c>
      <c r="H5262" t="s">
        <v>13456</v>
      </c>
      <c r="K5262" t="s">
        <v>265</v>
      </c>
      <c r="L5262" t="s">
        <v>44</v>
      </c>
      <c r="M5262" t="s">
        <v>21111</v>
      </c>
      <c r="N5262" t="s">
        <v>14552</v>
      </c>
      <c r="P5262" t="s">
        <v>47</v>
      </c>
      <c r="Q5262">
        <f>2015</f>
        <v>2015</v>
      </c>
      <c r="U5262" t="s">
        <v>17449</v>
      </c>
      <c r="V5262" t="s">
        <v>21112</v>
      </c>
    </row>
    <row r="5263" spans="1:22" ht="29" x14ac:dyDescent="0.35">
      <c r="A5263" s="7">
        <v>44470</v>
      </c>
      <c r="B5263">
        <v>5424</v>
      </c>
      <c r="C5263" t="s">
        <v>13453</v>
      </c>
      <c r="D5263" s="1" t="s">
        <v>21113</v>
      </c>
      <c r="E5263" t="s">
        <v>21114</v>
      </c>
      <c r="F5263" t="s">
        <v>7</v>
      </c>
      <c r="H5263" t="s">
        <v>13456</v>
      </c>
      <c r="K5263" t="s">
        <v>18670</v>
      </c>
      <c r="L5263" t="s">
        <v>187</v>
      </c>
      <c r="M5263" t="s">
        <v>21115</v>
      </c>
      <c r="N5263" t="s">
        <v>532</v>
      </c>
      <c r="P5263" t="s">
        <v>47</v>
      </c>
      <c r="Q5263">
        <f>2018</f>
        <v>2018</v>
      </c>
      <c r="U5263" t="s">
        <v>37</v>
      </c>
      <c r="V5263" t="s">
        <v>21116</v>
      </c>
    </row>
    <row r="5264" spans="1:22" x14ac:dyDescent="0.35">
      <c r="A5264" s="7">
        <v>44470</v>
      </c>
      <c r="B5264">
        <v>5425</v>
      </c>
      <c r="C5264" t="s">
        <v>128</v>
      </c>
      <c r="D5264" s="1" t="s">
        <v>21117</v>
      </c>
      <c r="E5264" t="s">
        <v>21118</v>
      </c>
      <c r="F5264" t="s">
        <v>7</v>
      </c>
      <c r="H5264" t="s">
        <v>131</v>
      </c>
      <c r="K5264" t="s">
        <v>21119</v>
      </c>
      <c r="L5264" t="s">
        <v>44</v>
      </c>
      <c r="M5264" t="s">
        <v>21120</v>
      </c>
      <c r="N5264" t="s">
        <v>14552</v>
      </c>
      <c r="P5264" t="s">
        <v>47</v>
      </c>
      <c r="Q5264">
        <f>2021</f>
        <v>2021</v>
      </c>
      <c r="R5264">
        <f>2021</f>
        <v>2021</v>
      </c>
      <c r="S5264">
        <f>2025</f>
        <v>2025</v>
      </c>
      <c r="U5264" t="s">
        <v>37</v>
      </c>
      <c r="V5264" t="s">
        <v>21121</v>
      </c>
    </row>
    <row r="5265" spans="1:22" x14ac:dyDescent="0.35">
      <c r="A5265" s="7">
        <v>44470</v>
      </c>
      <c r="B5265">
        <v>5426</v>
      </c>
      <c r="C5265" t="s">
        <v>254</v>
      </c>
      <c r="D5265" s="1" t="s">
        <v>21122</v>
      </c>
      <c r="E5265" t="s">
        <v>19854</v>
      </c>
      <c r="F5265" t="s">
        <v>7</v>
      </c>
      <c r="H5265" t="s">
        <v>257</v>
      </c>
      <c r="K5265" t="s">
        <v>21123</v>
      </c>
      <c r="L5265" t="s">
        <v>44</v>
      </c>
      <c r="M5265" t="s">
        <v>21124</v>
      </c>
      <c r="N5265" t="s">
        <v>14552</v>
      </c>
      <c r="P5265" t="s">
        <v>47</v>
      </c>
      <c r="Q5265">
        <f>2021</f>
        <v>2021</v>
      </c>
      <c r="S5265">
        <f>2035</f>
        <v>2035</v>
      </c>
      <c r="U5265" t="s">
        <v>37</v>
      </c>
      <c r="V5265" t="s">
        <v>21125</v>
      </c>
    </row>
    <row r="5266" spans="1:22" x14ac:dyDescent="0.35">
      <c r="A5266" s="7">
        <v>44470</v>
      </c>
      <c r="B5266">
        <v>5427</v>
      </c>
      <c r="C5266" t="s">
        <v>254</v>
      </c>
      <c r="D5266" s="1" t="s">
        <v>21126</v>
      </c>
      <c r="E5266" t="s">
        <v>21127</v>
      </c>
      <c r="F5266" t="s">
        <v>7</v>
      </c>
      <c r="H5266" t="s">
        <v>257</v>
      </c>
      <c r="K5266" t="s">
        <v>21128</v>
      </c>
      <c r="L5266" t="s">
        <v>32</v>
      </c>
      <c r="M5266" t="s">
        <v>21129</v>
      </c>
      <c r="N5266" t="s">
        <v>34</v>
      </c>
      <c r="P5266" t="s">
        <v>444</v>
      </c>
      <c r="Q5266">
        <f>2021</f>
        <v>2021</v>
      </c>
      <c r="R5266">
        <f>2021</f>
        <v>2021</v>
      </c>
      <c r="S5266">
        <f>2030</f>
        <v>2030</v>
      </c>
      <c r="U5266" t="s">
        <v>37</v>
      </c>
      <c r="V5266" t="s">
        <v>21130</v>
      </c>
    </row>
    <row r="5267" spans="1:22" x14ac:dyDescent="0.35">
      <c r="A5267" s="7">
        <v>44470</v>
      </c>
      <c r="B5267">
        <v>5428</v>
      </c>
      <c r="C5267" t="s">
        <v>65</v>
      </c>
      <c r="D5267" s="1" t="s">
        <v>21131</v>
      </c>
      <c r="E5267" t="s">
        <v>21132</v>
      </c>
      <c r="F5267" t="s">
        <v>7</v>
      </c>
      <c r="H5267" t="s">
        <v>68</v>
      </c>
      <c r="K5267" t="s">
        <v>21119</v>
      </c>
      <c r="L5267" t="s">
        <v>44</v>
      </c>
      <c r="M5267" t="s">
        <v>21133</v>
      </c>
      <c r="N5267" t="s">
        <v>14552</v>
      </c>
      <c r="P5267" t="s">
        <v>47</v>
      </c>
      <c r="Q5267">
        <f>2019</f>
        <v>2019</v>
      </c>
      <c r="R5267">
        <f>2019</f>
        <v>2019</v>
      </c>
      <c r="S5267">
        <f>2040</f>
        <v>2040</v>
      </c>
      <c r="U5267" t="s">
        <v>37</v>
      </c>
      <c r="V5267" t="s">
        <v>21134</v>
      </c>
    </row>
    <row r="5268" spans="1:22" x14ac:dyDescent="0.35">
      <c r="A5268" s="7">
        <v>44470</v>
      </c>
      <c r="B5268">
        <v>5429</v>
      </c>
      <c r="C5268" t="s">
        <v>65</v>
      </c>
      <c r="D5268" s="1" t="s">
        <v>440</v>
      </c>
      <c r="E5268" t="s">
        <v>21135</v>
      </c>
      <c r="F5268" t="s">
        <v>7</v>
      </c>
      <c r="H5268" t="s">
        <v>68</v>
      </c>
      <c r="K5268" t="s">
        <v>21128</v>
      </c>
      <c r="L5268" t="s">
        <v>317</v>
      </c>
      <c r="M5268" t="s">
        <v>21136</v>
      </c>
      <c r="N5268" t="s">
        <v>12679</v>
      </c>
      <c r="P5268" t="s">
        <v>47</v>
      </c>
      <c r="Q5268">
        <f>2017</f>
        <v>2017</v>
      </c>
      <c r="R5268">
        <f>2017</f>
        <v>2017</v>
      </c>
      <c r="S5268">
        <f>2031</f>
        <v>2031</v>
      </c>
      <c r="U5268" t="s">
        <v>37</v>
      </c>
      <c r="V5268" t="s">
        <v>21137</v>
      </c>
    </row>
    <row r="5269" spans="1:22" x14ac:dyDescent="0.35">
      <c r="A5269" s="7">
        <v>44470</v>
      </c>
      <c r="B5269">
        <v>5430</v>
      </c>
      <c r="C5269" t="s">
        <v>65</v>
      </c>
      <c r="D5269" s="1" t="s">
        <v>21138</v>
      </c>
      <c r="E5269" t="s">
        <v>21139</v>
      </c>
      <c r="F5269" t="s">
        <v>7</v>
      </c>
      <c r="H5269" t="s">
        <v>68</v>
      </c>
      <c r="K5269" t="s">
        <v>732</v>
      </c>
      <c r="L5269" t="s">
        <v>294</v>
      </c>
      <c r="M5269" t="s">
        <v>21140</v>
      </c>
      <c r="N5269" t="s">
        <v>117</v>
      </c>
      <c r="P5269" t="s">
        <v>47</v>
      </c>
      <c r="Q5269">
        <f>2014</f>
        <v>2014</v>
      </c>
      <c r="U5269" t="s">
        <v>37</v>
      </c>
      <c r="V5269" t="s">
        <v>21141</v>
      </c>
    </row>
    <row r="5270" spans="1:22" x14ac:dyDescent="0.35">
      <c r="A5270" s="7">
        <v>44470</v>
      </c>
      <c r="B5270">
        <v>5431</v>
      </c>
      <c r="C5270" t="s">
        <v>65</v>
      </c>
      <c r="D5270" s="1" t="s">
        <v>21142</v>
      </c>
      <c r="E5270" t="s">
        <v>21143</v>
      </c>
      <c r="F5270" t="s">
        <v>7</v>
      </c>
      <c r="H5270" t="s">
        <v>68</v>
      </c>
      <c r="K5270" t="s">
        <v>242</v>
      </c>
      <c r="L5270" t="s">
        <v>187</v>
      </c>
      <c r="M5270" t="s">
        <v>21144</v>
      </c>
      <c r="N5270" t="s">
        <v>532</v>
      </c>
      <c r="P5270" t="s">
        <v>47</v>
      </c>
      <c r="Q5270">
        <f>2019</f>
        <v>2019</v>
      </c>
      <c r="R5270">
        <f>2019</f>
        <v>2019</v>
      </c>
      <c r="S5270">
        <f>2024</f>
        <v>2024</v>
      </c>
      <c r="U5270" t="s">
        <v>1469</v>
      </c>
      <c r="V5270" t="s">
        <v>21145</v>
      </c>
    </row>
    <row r="5271" spans="1:22" x14ac:dyDescent="0.35">
      <c r="A5271" s="7">
        <v>44470</v>
      </c>
      <c r="B5271">
        <v>5432</v>
      </c>
      <c r="C5271" t="s">
        <v>13488</v>
      </c>
      <c r="D5271" s="1" t="s">
        <v>21146</v>
      </c>
      <c r="E5271" t="s">
        <v>21147</v>
      </c>
      <c r="F5271" t="s">
        <v>7</v>
      </c>
      <c r="H5271" t="s">
        <v>13491</v>
      </c>
      <c r="K5271" t="s">
        <v>14038</v>
      </c>
      <c r="L5271" t="s">
        <v>44</v>
      </c>
      <c r="M5271" t="s">
        <v>21148</v>
      </c>
      <c r="N5271" t="s">
        <v>1837</v>
      </c>
      <c r="P5271" t="s">
        <v>444</v>
      </c>
      <c r="Q5271">
        <f>2021</f>
        <v>2021</v>
      </c>
      <c r="U5271" t="s">
        <v>37</v>
      </c>
      <c r="V5271" t="s">
        <v>21149</v>
      </c>
    </row>
    <row r="5272" spans="1:22" x14ac:dyDescent="0.35">
      <c r="A5272" s="7">
        <v>44470</v>
      </c>
      <c r="B5272">
        <v>5433</v>
      </c>
      <c r="C5272" t="s">
        <v>13488</v>
      </c>
      <c r="D5272" s="1" t="s">
        <v>21150</v>
      </c>
      <c r="E5272" t="s">
        <v>21151</v>
      </c>
      <c r="F5272" t="s">
        <v>7</v>
      </c>
      <c r="H5272" t="s">
        <v>13491</v>
      </c>
      <c r="K5272" t="s">
        <v>21152</v>
      </c>
      <c r="L5272" t="s">
        <v>187</v>
      </c>
      <c r="M5272" t="s">
        <v>21153</v>
      </c>
      <c r="N5272" t="s">
        <v>532</v>
      </c>
      <c r="P5272" t="s">
        <v>47</v>
      </c>
      <c r="Q5272">
        <f>2020</f>
        <v>2020</v>
      </c>
      <c r="U5272" t="s">
        <v>37</v>
      </c>
      <c r="V5272" t="s">
        <v>21154</v>
      </c>
    </row>
    <row r="5273" spans="1:22" x14ac:dyDescent="0.35">
      <c r="A5273" s="7">
        <v>44470</v>
      </c>
      <c r="B5273">
        <v>5434</v>
      </c>
      <c r="C5273" t="s">
        <v>83</v>
      </c>
      <c r="D5273" s="1" t="s">
        <v>21155</v>
      </c>
      <c r="E5273" t="s">
        <v>21156</v>
      </c>
      <c r="F5273" t="s">
        <v>273</v>
      </c>
      <c r="H5273" t="s">
        <v>86</v>
      </c>
      <c r="I5273" t="s">
        <v>1540</v>
      </c>
      <c r="K5273" t="s">
        <v>8407</v>
      </c>
      <c r="L5273" t="s">
        <v>32</v>
      </c>
      <c r="M5273" t="s">
        <v>21157</v>
      </c>
      <c r="N5273" t="s">
        <v>34</v>
      </c>
      <c r="P5273" t="s">
        <v>47</v>
      </c>
      <c r="Q5273">
        <f>2020</f>
        <v>2020</v>
      </c>
      <c r="S5273">
        <f>2040</f>
        <v>2040</v>
      </c>
      <c r="U5273" t="s">
        <v>37</v>
      </c>
      <c r="V5273" t="s">
        <v>21158</v>
      </c>
    </row>
    <row r="5274" spans="1:22" x14ac:dyDescent="0.35">
      <c r="A5274" s="7">
        <v>44470</v>
      </c>
      <c r="B5274">
        <v>5435</v>
      </c>
      <c r="C5274" t="s">
        <v>83</v>
      </c>
      <c r="D5274" s="1" t="s">
        <v>21159</v>
      </c>
      <c r="E5274" t="s">
        <v>21160</v>
      </c>
      <c r="F5274" t="s">
        <v>273</v>
      </c>
      <c r="H5274" t="s">
        <v>86</v>
      </c>
      <c r="I5274" t="s">
        <v>21161</v>
      </c>
      <c r="K5274" t="s">
        <v>8407</v>
      </c>
      <c r="L5274" t="s">
        <v>32</v>
      </c>
      <c r="M5274" t="s">
        <v>21162</v>
      </c>
      <c r="N5274" t="s">
        <v>34</v>
      </c>
      <c r="P5274" t="s">
        <v>54</v>
      </c>
      <c r="Q5274">
        <f>2016</f>
        <v>2016</v>
      </c>
      <c r="R5274">
        <f>2016</f>
        <v>2016</v>
      </c>
      <c r="S5274">
        <f>2020</f>
        <v>2020</v>
      </c>
      <c r="U5274" t="s">
        <v>37</v>
      </c>
      <c r="V5274" t="s">
        <v>21163</v>
      </c>
    </row>
    <row r="5275" spans="1:22" x14ac:dyDescent="0.35">
      <c r="A5275" s="7">
        <v>44470</v>
      </c>
      <c r="B5275">
        <v>5436</v>
      </c>
      <c r="C5275" t="s">
        <v>83</v>
      </c>
      <c r="D5275" s="1" t="s">
        <v>21164</v>
      </c>
      <c r="E5275" t="s">
        <v>21165</v>
      </c>
      <c r="F5275" t="s">
        <v>273</v>
      </c>
      <c r="H5275" t="s">
        <v>86</v>
      </c>
      <c r="I5275" t="s">
        <v>3411</v>
      </c>
      <c r="K5275" t="s">
        <v>8407</v>
      </c>
      <c r="L5275" t="s">
        <v>32</v>
      </c>
      <c r="M5275" t="s">
        <v>21166</v>
      </c>
      <c r="N5275" t="s">
        <v>34</v>
      </c>
      <c r="P5275" t="s">
        <v>47</v>
      </c>
      <c r="Q5275">
        <f>2020</f>
        <v>2020</v>
      </c>
      <c r="R5275">
        <f>2020</f>
        <v>2020</v>
      </c>
      <c r="S5275">
        <f>2030</f>
        <v>2030</v>
      </c>
      <c r="U5275" t="s">
        <v>37</v>
      </c>
      <c r="V5275" t="s">
        <v>21167</v>
      </c>
    </row>
    <row r="5276" spans="1:22" x14ac:dyDescent="0.35">
      <c r="A5276" s="7">
        <v>44470</v>
      </c>
      <c r="B5276">
        <v>5437</v>
      </c>
      <c r="C5276" t="s">
        <v>83</v>
      </c>
      <c r="D5276" s="1" t="s">
        <v>21168</v>
      </c>
      <c r="E5276" t="s">
        <v>21169</v>
      </c>
      <c r="F5276" t="s">
        <v>273</v>
      </c>
      <c r="H5276" t="s">
        <v>86</v>
      </c>
      <c r="I5276" t="s">
        <v>2184</v>
      </c>
      <c r="K5276" t="s">
        <v>2679</v>
      </c>
      <c r="L5276" t="s">
        <v>32</v>
      </c>
      <c r="M5276" t="s">
        <v>21170</v>
      </c>
      <c r="N5276" t="s">
        <v>34</v>
      </c>
      <c r="P5276" t="s">
        <v>47</v>
      </c>
      <c r="Q5276">
        <f>2017</f>
        <v>2017</v>
      </c>
      <c r="R5276">
        <f>2017</f>
        <v>2017</v>
      </c>
      <c r="S5276">
        <f>2030</f>
        <v>2030</v>
      </c>
      <c r="U5276" t="s">
        <v>37</v>
      </c>
      <c r="V5276" t="s">
        <v>21171</v>
      </c>
    </row>
    <row r="5277" spans="1:22" x14ac:dyDescent="0.35">
      <c r="A5277" s="7">
        <v>44470</v>
      </c>
      <c r="B5277">
        <v>5438</v>
      </c>
      <c r="C5277" t="s">
        <v>83</v>
      </c>
      <c r="D5277" s="1" t="s">
        <v>21172</v>
      </c>
      <c r="E5277" t="s">
        <v>21173</v>
      </c>
      <c r="F5277" t="s">
        <v>273</v>
      </c>
      <c r="H5277" t="s">
        <v>86</v>
      </c>
      <c r="I5277" t="s">
        <v>21174</v>
      </c>
      <c r="K5277" t="s">
        <v>2679</v>
      </c>
      <c r="L5277" t="s">
        <v>32</v>
      </c>
      <c r="M5277" t="s">
        <v>21175</v>
      </c>
      <c r="N5277" t="s">
        <v>34</v>
      </c>
      <c r="P5277" t="s">
        <v>47</v>
      </c>
      <c r="Q5277">
        <f>2017</f>
        <v>2017</v>
      </c>
      <c r="R5277">
        <f>2017</f>
        <v>2017</v>
      </c>
      <c r="S5277">
        <f>2030</f>
        <v>2030</v>
      </c>
      <c r="U5277" t="s">
        <v>37</v>
      </c>
      <c r="V5277" t="s">
        <v>21176</v>
      </c>
    </row>
    <row r="5278" spans="1:22" x14ac:dyDescent="0.35">
      <c r="A5278" s="7">
        <v>44470</v>
      </c>
      <c r="B5278">
        <v>5439</v>
      </c>
      <c r="C5278" t="s">
        <v>1283</v>
      </c>
      <c r="D5278" s="1" t="s">
        <v>21177</v>
      </c>
      <c r="E5278" t="s">
        <v>21178</v>
      </c>
      <c r="F5278" t="s">
        <v>7</v>
      </c>
      <c r="H5278" t="s">
        <v>1286</v>
      </c>
      <c r="K5278" t="s">
        <v>928</v>
      </c>
      <c r="L5278" t="s">
        <v>543</v>
      </c>
      <c r="M5278" t="s">
        <v>21179</v>
      </c>
      <c r="N5278" t="s">
        <v>532</v>
      </c>
      <c r="P5278" t="s">
        <v>54</v>
      </c>
      <c r="Q5278">
        <f>2018</f>
        <v>2018</v>
      </c>
      <c r="R5278">
        <f>2018</f>
        <v>2018</v>
      </c>
      <c r="S5278">
        <f>2021</f>
        <v>2021</v>
      </c>
      <c r="U5278" t="s">
        <v>37</v>
      </c>
      <c r="V5278" t="s">
        <v>21180</v>
      </c>
    </row>
    <row r="5279" spans="1:22" x14ac:dyDescent="0.35">
      <c r="A5279" s="7">
        <v>44470</v>
      </c>
      <c r="B5279">
        <v>5440</v>
      </c>
      <c r="C5279" t="s">
        <v>12845</v>
      </c>
      <c r="D5279" s="1" t="s">
        <v>21181</v>
      </c>
      <c r="E5279" t="s">
        <v>21182</v>
      </c>
      <c r="F5279" t="s">
        <v>7</v>
      </c>
      <c r="H5279" t="s">
        <v>12848</v>
      </c>
      <c r="K5279" t="s">
        <v>21119</v>
      </c>
      <c r="L5279" t="s">
        <v>44</v>
      </c>
      <c r="M5279" t="s">
        <v>21183</v>
      </c>
      <c r="N5279" t="s">
        <v>14552</v>
      </c>
      <c r="P5279" t="s">
        <v>47</v>
      </c>
      <c r="Q5279">
        <f>2015</f>
        <v>2015</v>
      </c>
      <c r="R5279">
        <f>2015</f>
        <v>2015</v>
      </c>
      <c r="S5279">
        <f>2050</f>
        <v>2050</v>
      </c>
      <c r="U5279" t="s">
        <v>17449</v>
      </c>
      <c r="V5279" t="s">
        <v>21184</v>
      </c>
    </row>
    <row r="5280" spans="1:22" x14ac:dyDescent="0.35">
      <c r="A5280" s="7">
        <v>44470</v>
      </c>
      <c r="B5280">
        <v>5441</v>
      </c>
      <c r="C5280" t="s">
        <v>12845</v>
      </c>
      <c r="D5280" s="1" t="s">
        <v>21185</v>
      </c>
      <c r="E5280" t="s">
        <v>21186</v>
      </c>
      <c r="F5280" t="s">
        <v>7</v>
      </c>
      <c r="H5280" t="s">
        <v>12848</v>
      </c>
      <c r="K5280" t="s">
        <v>21119</v>
      </c>
      <c r="L5280" t="s">
        <v>32</v>
      </c>
      <c r="M5280" t="s">
        <v>21187</v>
      </c>
      <c r="N5280" t="s">
        <v>473</v>
      </c>
      <c r="P5280" t="s">
        <v>47</v>
      </c>
      <c r="Q5280">
        <f>2018</f>
        <v>2018</v>
      </c>
      <c r="S5280">
        <v>2037</v>
      </c>
      <c r="U5280" t="s">
        <v>37</v>
      </c>
      <c r="V5280" t="s">
        <v>21188</v>
      </c>
    </row>
    <row r="5281" spans="1:22" x14ac:dyDescent="0.35">
      <c r="A5281" s="7">
        <v>44470</v>
      </c>
      <c r="B5281">
        <v>5442</v>
      </c>
      <c r="C5281" t="s">
        <v>13416</v>
      </c>
      <c r="D5281" s="1" t="s">
        <v>21189</v>
      </c>
      <c r="E5281" t="s">
        <v>21190</v>
      </c>
      <c r="F5281" t="s">
        <v>7</v>
      </c>
      <c r="H5281" t="s">
        <v>13419</v>
      </c>
      <c r="K5281" t="s">
        <v>928</v>
      </c>
      <c r="L5281" t="s">
        <v>416</v>
      </c>
      <c r="M5281" t="s">
        <v>21191</v>
      </c>
      <c r="N5281" t="s">
        <v>532</v>
      </c>
      <c r="P5281" t="s">
        <v>47</v>
      </c>
      <c r="Q5281">
        <f>2021</f>
        <v>2021</v>
      </c>
      <c r="U5281" t="s">
        <v>126</v>
      </c>
      <c r="V5281" t="s">
        <v>21192</v>
      </c>
    </row>
    <row r="5282" spans="1:22" x14ac:dyDescent="0.35">
      <c r="A5282" s="7">
        <v>44470</v>
      </c>
      <c r="B5282">
        <v>5443</v>
      </c>
      <c r="C5282" t="s">
        <v>14263</v>
      </c>
      <c r="D5282" t="s">
        <v>21193</v>
      </c>
      <c r="E5282" t="s">
        <v>21194</v>
      </c>
      <c r="F5282" t="s">
        <v>7</v>
      </c>
      <c r="H5282" t="s">
        <v>14266</v>
      </c>
      <c r="K5282" t="s">
        <v>186</v>
      </c>
      <c r="L5282" t="s">
        <v>32</v>
      </c>
      <c r="M5282" t="s">
        <v>21195</v>
      </c>
      <c r="N5282" t="s">
        <v>34</v>
      </c>
      <c r="P5282" t="s">
        <v>54</v>
      </c>
      <c r="Q5282">
        <f>2012</f>
        <v>2012</v>
      </c>
      <c r="U5282" t="s">
        <v>37</v>
      </c>
      <c r="V5282" t="s">
        <v>21196</v>
      </c>
    </row>
    <row r="5283" spans="1:22" x14ac:dyDescent="0.35">
      <c r="A5283" s="7">
        <v>44470</v>
      </c>
      <c r="B5283">
        <v>5444</v>
      </c>
      <c r="C5283" t="s">
        <v>13170</v>
      </c>
      <c r="D5283" s="1" t="s">
        <v>21197</v>
      </c>
      <c r="E5283" t="s">
        <v>21198</v>
      </c>
      <c r="F5283" t="s">
        <v>7</v>
      </c>
      <c r="H5283" t="s">
        <v>13173</v>
      </c>
      <c r="K5283" t="s">
        <v>242</v>
      </c>
      <c r="L5283" t="s">
        <v>61</v>
      </c>
      <c r="M5283" t="s">
        <v>21199</v>
      </c>
      <c r="N5283" t="s">
        <v>63</v>
      </c>
      <c r="P5283" t="s">
        <v>47</v>
      </c>
      <c r="Q5283">
        <f>2017</f>
        <v>2017</v>
      </c>
      <c r="R5283">
        <f>2017</f>
        <v>2017</v>
      </c>
      <c r="S5283">
        <f>2035</f>
        <v>2035</v>
      </c>
      <c r="U5283" t="s">
        <v>37</v>
      </c>
      <c r="V5283" t="s">
        <v>21200</v>
      </c>
    </row>
    <row r="5284" spans="1:22" x14ac:dyDescent="0.35">
      <c r="A5284" s="7">
        <v>44470</v>
      </c>
      <c r="B5284">
        <v>5445</v>
      </c>
      <c r="C5284" t="s">
        <v>13170</v>
      </c>
      <c r="D5284" s="1" t="s">
        <v>21201</v>
      </c>
      <c r="E5284" t="s">
        <v>21202</v>
      </c>
      <c r="F5284" t="s">
        <v>7</v>
      </c>
      <c r="H5284" t="s">
        <v>13173</v>
      </c>
      <c r="K5284" t="s">
        <v>265</v>
      </c>
      <c r="L5284" t="s">
        <v>187</v>
      </c>
      <c r="M5284" t="s">
        <v>21203</v>
      </c>
      <c r="N5284" t="s">
        <v>532</v>
      </c>
      <c r="P5284" t="s">
        <v>47</v>
      </c>
      <c r="Q5284">
        <f>2021</f>
        <v>2021</v>
      </c>
      <c r="U5284" t="s">
        <v>37</v>
      </c>
      <c r="V5284" t="s">
        <v>21204</v>
      </c>
    </row>
    <row r="5285" spans="1:22" x14ac:dyDescent="0.35">
      <c r="A5285" s="7">
        <v>44470</v>
      </c>
      <c r="B5285">
        <v>5446</v>
      </c>
      <c r="C5285" t="s">
        <v>13402</v>
      </c>
      <c r="D5285" s="1" t="s">
        <v>21205</v>
      </c>
      <c r="E5285" t="s">
        <v>21206</v>
      </c>
      <c r="F5285" t="s">
        <v>7</v>
      </c>
      <c r="H5285" t="s">
        <v>13405</v>
      </c>
      <c r="K5285" t="s">
        <v>265</v>
      </c>
      <c r="L5285" t="s">
        <v>1659</v>
      </c>
      <c r="M5285" t="s">
        <v>21207</v>
      </c>
      <c r="N5285" t="s">
        <v>796</v>
      </c>
      <c r="P5285" t="s">
        <v>47</v>
      </c>
      <c r="Q5285">
        <f>2016</f>
        <v>2016</v>
      </c>
      <c r="U5285" t="s">
        <v>37</v>
      </c>
      <c r="V5285" s="2" t="s">
        <v>21208</v>
      </c>
    </row>
    <row r="5286" spans="1:22" x14ac:dyDescent="0.35">
      <c r="A5286" s="7">
        <v>44470</v>
      </c>
      <c r="B5286">
        <v>5447</v>
      </c>
      <c r="C5286" t="s">
        <v>450</v>
      </c>
      <c r="D5286" s="1" t="s">
        <v>21209</v>
      </c>
      <c r="E5286" t="s">
        <v>21210</v>
      </c>
      <c r="F5286" t="s">
        <v>7</v>
      </c>
      <c r="H5286" t="s">
        <v>453</v>
      </c>
      <c r="K5286" t="s">
        <v>21211</v>
      </c>
      <c r="L5286" t="s">
        <v>2799</v>
      </c>
      <c r="M5286" t="s">
        <v>21212</v>
      </c>
      <c r="N5286" t="s">
        <v>53</v>
      </c>
      <c r="P5286" t="s">
        <v>47</v>
      </c>
      <c r="Q5286">
        <f>2012</f>
        <v>2012</v>
      </c>
      <c r="S5286">
        <v>2023</v>
      </c>
      <c r="U5286" t="s">
        <v>37</v>
      </c>
      <c r="V5286" t="s">
        <v>21213</v>
      </c>
    </row>
    <row r="5287" spans="1:22" x14ac:dyDescent="0.35">
      <c r="A5287" s="7">
        <v>44470</v>
      </c>
      <c r="B5287">
        <v>5448</v>
      </c>
      <c r="C5287" t="s">
        <v>119</v>
      </c>
      <c r="D5287" s="1" t="s">
        <v>21214</v>
      </c>
      <c r="E5287" t="s">
        <v>21215</v>
      </c>
      <c r="F5287" t="s">
        <v>7</v>
      </c>
      <c r="H5287" t="s">
        <v>122</v>
      </c>
      <c r="K5287" t="s">
        <v>21216</v>
      </c>
      <c r="L5287" t="s">
        <v>21217</v>
      </c>
      <c r="M5287" s="4" t="s">
        <v>21218</v>
      </c>
      <c r="N5287" t="s">
        <v>14552</v>
      </c>
      <c r="P5287" t="s">
        <v>47</v>
      </c>
      <c r="Q5287">
        <f>2021</f>
        <v>2021</v>
      </c>
      <c r="U5287" t="s">
        <v>37</v>
      </c>
      <c r="V5287" t="s">
        <v>21219</v>
      </c>
    </row>
    <row r="5288" spans="1:22" x14ac:dyDescent="0.35">
      <c r="A5288" s="7">
        <v>44470</v>
      </c>
      <c r="B5288">
        <v>5449</v>
      </c>
      <c r="C5288" t="s">
        <v>302</v>
      </c>
      <c r="D5288" s="1" t="s">
        <v>21220</v>
      </c>
      <c r="E5288" t="s">
        <v>21221</v>
      </c>
      <c r="F5288" t="s">
        <v>7</v>
      </c>
      <c r="H5288" t="s">
        <v>305</v>
      </c>
      <c r="K5288" t="s">
        <v>13340</v>
      </c>
      <c r="L5288" t="s">
        <v>775</v>
      </c>
      <c r="M5288" t="s">
        <v>21222</v>
      </c>
      <c r="N5288" t="s">
        <v>117</v>
      </c>
      <c r="P5288" t="s">
        <v>444</v>
      </c>
      <c r="Q5288">
        <f>2023</f>
        <v>2023</v>
      </c>
      <c r="R5288">
        <f>2023</f>
        <v>2023</v>
      </c>
      <c r="S5288">
        <f>2033</f>
        <v>2033</v>
      </c>
      <c r="U5288" t="s">
        <v>37</v>
      </c>
      <c r="V5288" t="s">
        <v>21223</v>
      </c>
    </row>
    <row r="5289" spans="1:22" x14ac:dyDescent="0.35">
      <c r="A5289" s="7">
        <v>44470</v>
      </c>
      <c r="B5289">
        <v>5450</v>
      </c>
      <c r="C5289" t="s">
        <v>217</v>
      </c>
      <c r="D5289" t="s">
        <v>21224</v>
      </c>
      <c r="E5289" t="s">
        <v>21225</v>
      </c>
      <c r="F5289" t="s">
        <v>7</v>
      </c>
      <c r="H5289" t="s">
        <v>220</v>
      </c>
      <c r="K5289" t="s">
        <v>2100</v>
      </c>
      <c r="L5289" t="s">
        <v>895</v>
      </c>
      <c r="M5289" t="s">
        <v>21226</v>
      </c>
      <c r="N5289" t="s">
        <v>63</v>
      </c>
      <c r="P5289" t="s">
        <v>47</v>
      </c>
      <c r="Q5289">
        <v>2020</v>
      </c>
      <c r="R5289">
        <v>2020</v>
      </c>
      <c r="S5289">
        <v>2023</v>
      </c>
      <c r="T5289" t="s">
        <v>36</v>
      </c>
      <c r="U5289" t="s">
        <v>37</v>
      </c>
      <c r="V5289" t="s">
        <v>21227</v>
      </c>
    </row>
    <row r="5290" spans="1:22" x14ac:dyDescent="0.35">
      <c r="A5290" s="7">
        <v>44470</v>
      </c>
      <c r="B5290">
        <v>5451</v>
      </c>
      <c r="C5290" t="s">
        <v>217</v>
      </c>
      <c r="D5290" t="s">
        <v>21228</v>
      </c>
      <c r="E5290" t="s">
        <v>4292</v>
      </c>
      <c r="F5290" t="s">
        <v>7</v>
      </c>
      <c r="H5290" t="s">
        <v>220</v>
      </c>
      <c r="K5290" t="s">
        <v>17810</v>
      </c>
      <c r="L5290" t="s">
        <v>44</v>
      </c>
      <c r="M5290" t="s">
        <v>21229</v>
      </c>
      <c r="N5290" t="s">
        <v>2102</v>
      </c>
      <c r="P5290" t="s">
        <v>47</v>
      </c>
      <c r="Q5290">
        <v>2020</v>
      </c>
      <c r="R5290">
        <v>2021</v>
      </c>
      <c r="S5290">
        <v>2030</v>
      </c>
      <c r="T5290" t="s">
        <v>36</v>
      </c>
      <c r="U5290" t="s">
        <v>5920</v>
      </c>
      <c r="V5290" t="s">
        <v>21230</v>
      </c>
    </row>
    <row r="5291" spans="1:22" x14ac:dyDescent="0.35">
      <c r="A5291" s="7">
        <v>44470</v>
      </c>
      <c r="B5291">
        <f>5451</f>
        <v>5451</v>
      </c>
      <c r="C5291" t="s">
        <v>217</v>
      </c>
      <c r="D5291" s="1" t="s">
        <v>21231</v>
      </c>
      <c r="E5291" t="s">
        <v>21232</v>
      </c>
      <c r="F5291" t="s">
        <v>7</v>
      </c>
      <c r="H5291" t="s">
        <v>220</v>
      </c>
      <c r="K5291" t="s">
        <v>7052</v>
      </c>
      <c r="L5291" t="s">
        <v>96</v>
      </c>
      <c r="M5291" t="s">
        <v>21233</v>
      </c>
      <c r="N5291" t="s">
        <v>63</v>
      </c>
      <c r="P5291" t="s">
        <v>47</v>
      </c>
      <c r="Q5291">
        <f>2018</f>
        <v>2018</v>
      </c>
      <c r="R5291">
        <f>2018</f>
        <v>2018</v>
      </c>
      <c r="S5291">
        <f>2023</f>
        <v>2023</v>
      </c>
      <c r="U5291" t="s">
        <v>37</v>
      </c>
      <c r="V5291" t="s">
        <v>21234</v>
      </c>
    </row>
    <row r="5292" spans="1:22" x14ac:dyDescent="0.35">
      <c r="A5292" s="7">
        <v>44470</v>
      </c>
      <c r="B5292">
        <f>5452</f>
        <v>5452</v>
      </c>
      <c r="C5292" t="s">
        <v>217</v>
      </c>
      <c r="D5292" s="1" t="s">
        <v>21235</v>
      </c>
      <c r="E5292" t="s">
        <v>21236</v>
      </c>
      <c r="F5292" t="s">
        <v>7</v>
      </c>
      <c r="H5292" t="s">
        <v>220</v>
      </c>
      <c r="K5292" t="s">
        <v>265</v>
      </c>
      <c r="L5292" t="s">
        <v>96</v>
      </c>
      <c r="M5292" t="s">
        <v>21237</v>
      </c>
      <c r="N5292" t="s">
        <v>98</v>
      </c>
      <c r="P5292" t="s">
        <v>47</v>
      </c>
      <c r="Q5292">
        <f>2013</f>
        <v>2013</v>
      </c>
      <c r="U5292" t="s">
        <v>37</v>
      </c>
      <c r="V5292" t="s">
        <v>21238</v>
      </c>
    </row>
    <row r="5293" spans="1:22" ht="29" x14ac:dyDescent="0.35">
      <c r="A5293" s="7">
        <v>44470</v>
      </c>
      <c r="B5293">
        <v>5452</v>
      </c>
      <c r="C5293" t="s">
        <v>217</v>
      </c>
      <c r="D5293" s="1" t="s">
        <v>21239</v>
      </c>
      <c r="E5293" t="s">
        <v>21240</v>
      </c>
      <c r="F5293" t="s">
        <v>7</v>
      </c>
      <c r="H5293" t="s">
        <v>220</v>
      </c>
      <c r="K5293" t="s">
        <v>21241</v>
      </c>
      <c r="L5293" t="s">
        <v>32</v>
      </c>
      <c r="M5293" t="s">
        <v>21242</v>
      </c>
      <c r="N5293" t="s">
        <v>34</v>
      </c>
      <c r="P5293" t="s">
        <v>47</v>
      </c>
      <c r="Q5293">
        <f>2020</f>
        <v>2020</v>
      </c>
      <c r="U5293" t="s">
        <v>37</v>
      </c>
      <c r="V5293" t="s">
        <v>21243</v>
      </c>
    </row>
    <row r="5294" spans="1:22" ht="29" x14ac:dyDescent="0.35">
      <c r="A5294" s="7">
        <v>44470</v>
      </c>
      <c r="B5294">
        <v>5453</v>
      </c>
      <c r="C5294" t="s">
        <v>217</v>
      </c>
      <c r="D5294" s="1" t="s">
        <v>21244</v>
      </c>
      <c r="E5294" t="s">
        <v>21245</v>
      </c>
      <c r="F5294" t="s">
        <v>7</v>
      </c>
      <c r="H5294" t="s">
        <v>220</v>
      </c>
      <c r="K5294" t="s">
        <v>6498</v>
      </c>
      <c r="L5294" t="s">
        <v>21246</v>
      </c>
      <c r="M5294" t="s">
        <v>21247</v>
      </c>
      <c r="N5294" t="s">
        <v>117</v>
      </c>
      <c r="P5294" t="s">
        <v>47</v>
      </c>
      <c r="Q5294">
        <f>2020</f>
        <v>2020</v>
      </c>
      <c r="U5294" t="s">
        <v>1469</v>
      </c>
      <c r="V5294" t="s">
        <v>21248</v>
      </c>
    </row>
    <row r="5295" spans="1:22" x14ac:dyDescent="0.35">
      <c r="A5295" s="7">
        <v>44470</v>
      </c>
      <c r="B5295">
        <v>5454</v>
      </c>
      <c r="C5295" t="s">
        <v>217</v>
      </c>
      <c r="D5295" s="1" t="s">
        <v>21249</v>
      </c>
      <c r="E5295" t="s">
        <v>21250</v>
      </c>
      <c r="F5295" t="s">
        <v>7</v>
      </c>
      <c r="H5295" t="s">
        <v>220</v>
      </c>
      <c r="K5295" t="s">
        <v>15066</v>
      </c>
      <c r="L5295" t="s">
        <v>900</v>
      </c>
      <c r="M5295" t="s">
        <v>21251</v>
      </c>
      <c r="N5295" t="s">
        <v>117</v>
      </c>
      <c r="P5295" t="s">
        <v>47</v>
      </c>
      <c r="Q5295">
        <f>2020</f>
        <v>2020</v>
      </c>
      <c r="U5295" t="s">
        <v>1469</v>
      </c>
      <c r="V5295" t="s">
        <v>21252</v>
      </c>
    </row>
    <row r="5296" spans="1:22" ht="29" x14ac:dyDescent="0.35">
      <c r="A5296" s="7">
        <v>44470</v>
      </c>
      <c r="B5296">
        <v>5455</v>
      </c>
      <c r="C5296" t="s">
        <v>217</v>
      </c>
      <c r="D5296" s="1" t="s">
        <v>21253</v>
      </c>
      <c r="E5296" t="s">
        <v>21254</v>
      </c>
      <c r="F5296" t="s">
        <v>7</v>
      </c>
      <c r="H5296" t="s">
        <v>220</v>
      </c>
      <c r="K5296" t="s">
        <v>21255</v>
      </c>
      <c r="L5296" t="s">
        <v>44</v>
      </c>
      <c r="M5296" t="s">
        <v>21256</v>
      </c>
      <c r="N5296" t="s">
        <v>532</v>
      </c>
      <c r="P5296" t="s">
        <v>47</v>
      </c>
      <c r="Q5296">
        <f>2021</f>
        <v>2021</v>
      </c>
      <c r="U5296" t="s">
        <v>37</v>
      </c>
      <c r="V5296" t="s">
        <v>21257</v>
      </c>
    </row>
    <row r="5297" spans="1:22" x14ac:dyDescent="0.35">
      <c r="A5297" s="7">
        <v>44470</v>
      </c>
      <c r="B5297">
        <v>5456</v>
      </c>
      <c r="C5297" t="s">
        <v>217</v>
      </c>
      <c r="D5297" s="1" t="s">
        <v>21258</v>
      </c>
      <c r="E5297" t="s">
        <v>21259</v>
      </c>
      <c r="F5297" t="s">
        <v>7</v>
      </c>
      <c r="H5297" t="s">
        <v>220</v>
      </c>
      <c r="K5297" t="s">
        <v>3428</v>
      </c>
      <c r="L5297" t="s">
        <v>32</v>
      </c>
      <c r="M5297" t="s">
        <v>21260</v>
      </c>
      <c r="N5297" t="s">
        <v>34</v>
      </c>
      <c r="P5297" t="s">
        <v>47</v>
      </c>
      <c r="Q5297">
        <f>2021</f>
        <v>2021</v>
      </c>
      <c r="U5297" t="s">
        <v>37</v>
      </c>
      <c r="V5297" t="s">
        <v>21261</v>
      </c>
    </row>
    <row r="5298" spans="1:22" x14ac:dyDescent="0.35">
      <c r="A5298" s="7">
        <v>44470</v>
      </c>
      <c r="B5298">
        <v>5457</v>
      </c>
      <c r="C5298" t="s">
        <v>217</v>
      </c>
      <c r="D5298" s="1" t="s">
        <v>21262</v>
      </c>
      <c r="E5298" t="s">
        <v>21263</v>
      </c>
      <c r="F5298" t="s">
        <v>7</v>
      </c>
      <c r="H5298" t="s">
        <v>220</v>
      </c>
      <c r="K5298" t="s">
        <v>13340</v>
      </c>
      <c r="L5298" t="s">
        <v>317</v>
      </c>
      <c r="M5298" t="s">
        <v>21264</v>
      </c>
      <c r="N5298" t="s">
        <v>117</v>
      </c>
      <c r="P5298" t="s">
        <v>47</v>
      </c>
      <c r="Q5298">
        <f>2021</f>
        <v>2021</v>
      </c>
      <c r="R5298">
        <f>2021</f>
        <v>2021</v>
      </c>
      <c r="S5298">
        <f>2022</f>
        <v>2022</v>
      </c>
      <c r="U5298" t="s">
        <v>1469</v>
      </c>
      <c r="V5298" t="s">
        <v>21265</v>
      </c>
    </row>
    <row r="5299" spans="1:22" ht="29" x14ac:dyDescent="0.35">
      <c r="A5299" s="7">
        <v>44470</v>
      </c>
      <c r="B5299">
        <v>5458</v>
      </c>
      <c r="C5299" t="s">
        <v>217</v>
      </c>
      <c r="D5299" s="1" t="s">
        <v>21266</v>
      </c>
      <c r="E5299" t="s">
        <v>21267</v>
      </c>
      <c r="F5299" t="s">
        <v>7</v>
      </c>
      <c r="H5299" t="s">
        <v>220</v>
      </c>
      <c r="K5299" t="s">
        <v>16458</v>
      </c>
      <c r="L5299" t="s">
        <v>32</v>
      </c>
      <c r="M5299" t="s">
        <v>21268</v>
      </c>
      <c r="N5299" t="s">
        <v>34</v>
      </c>
      <c r="P5299" t="s">
        <v>47</v>
      </c>
      <c r="Q5299">
        <f>2015</f>
        <v>2015</v>
      </c>
      <c r="U5299" t="s">
        <v>1469</v>
      </c>
      <c r="V5299" t="s">
        <v>21269</v>
      </c>
    </row>
    <row r="5300" spans="1:22" x14ac:dyDescent="0.35">
      <c r="A5300" s="7">
        <v>44470</v>
      </c>
      <c r="B5300">
        <v>5459</v>
      </c>
      <c r="C5300" t="s">
        <v>217</v>
      </c>
      <c r="D5300" s="1" t="s">
        <v>21270</v>
      </c>
      <c r="E5300" t="s">
        <v>21271</v>
      </c>
      <c r="F5300" t="s">
        <v>7</v>
      </c>
      <c r="H5300" t="s">
        <v>220</v>
      </c>
      <c r="K5300" t="s">
        <v>770</v>
      </c>
      <c r="L5300" t="s">
        <v>1629</v>
      </c>
      <c r="M5300" t="s">
        <v>21272</v>
      </c>
      <c r="N5300" t="s">
        <v>117</v>
      </c>
      <c r="P5300" t="s">
        <v>47</v>
      </c>
      <c r="Q5300">
        <f>2015</f>
        <v>2015</v>
      </c>
      <c r="U5300" t="s">
        <v>1469</v>
      </c>
      <c r="V5300" t="s">
        <v>21273</v>
      </c>
    </row>
    <row r="5301" spans="1:22" ht="29" x14ac:dyDescent="0.35">
      <c r="A5301" s="7">
        <v>44470</v>
      </c>
      <c r="B5301">
        <v>5460</v>
      </c>
      <c r="C5301" t="s">
        <v>217</v>
      </c>
      <c r="D5301" s="1" t="s">
        <v>21274</v>
      </c>
      <c r="E5301" t="s">
        <v>21275</v>
      </c>
      <c r="F5301" t="s">
        <v>7</v>
      </c>
      <c r="H5301" t="s">
        <v>220</v>
      </c>
      <c r="K5301" t="s">
        <v>13340</v>
      </c>
      <c r="L5301" t="s">
        <v>32</v>
      </c>
      <c r="M5301" t="s">
        <v>21276</v>
      </c>
      <c r="N5301" t="s">
        <v>34</v>
      </c>
      <c r="P5301" t="s">
        <v>54</v>
      </c>
      <c r="Q5301">
        <f>2007</f>
        <v>2007</v>
      </c>
      <c r="R5301">
        <f>2007</f>
        <v>2007</v>
      </c>
      <c r="S5301">
        <f>2012</f>
        <v>2012</v>
      </c>
      <c r="U5301" t="s">
        <v>1469</v>
      </c>
      <c r="V5301" t="s">
        <v>21277</v>
      </c>
    </row>
    <row r="5302" spans="1:22" ht="29" x14ac:dyDescent="0.35">
      <c r="A5302" s="7">
        <v>44470</v>
      </c>
      <c r="B5302">
        <v>5461</v>
      </c>
      <c r="C5302" t="s">
        <v>217</v>
      </c>
      <c r="D5302" s="1" t="s">
        <v>21278</v>
      </c>
      <c r="E5302" t="s">
        <v>21279</v>
      </c>
      <c r="F5302" t="s">
        <v>7</v>
      </c>
      <c r="H5302" t="s">
        <v>220</v>
      </c>
      <c r="K5302" t="s">
        <v>928</v>
      </c>
      <c r="L5302" t="s">
        <v>21280</v>
      </c>
      <c r="M5302" t="s">
        <v>21281</v>
      </c>
      <c r="N5302" t="s">
        <v>16233</v>
      </c>
      <c r="P5302" t="s">
        <v>47</v>
      </c>
      <c r="Q5302">
        <f>2020</f>
        <v>2020</v>
      </c>
      <c r="U5302" t="s">
        <v>37</v>
      </c>
      <c r="V5302" t="s">
        <v>21282</v>
      </c>
    </row>
    <row r="5303" spans="1:22" x14ac:dyDescent="0.35">
      <c r="A5303" s="7">
        <v>44470</v>
      </c>
      <c r="B5303">
        <v>5462</v>
      </c>
      <c r="C5303" t="s">
        <v>217</v>
      </c>
      <c r="D5303" t="s">
        <v>21283</v>
      </c>
      <c r="E5303" t="s">
        <v>21284</v>
      </c>
      <c r="F5303" t="s">
        <v>7</v>
      </c>
      <c r="H5303" t="s">
        <v>220</v>
      </c>
      <c r="K5303" t="s">
        <v>699</v>
      </c>
      <c r="L5303" t="s">
        <v>187</v>
      </c>
      <c r="M5303" t="s">
        <v>21285</v>
      </c>
      <c r="N5303" t="s">
        <v>532</v>
      </c>
      <c r="P5303" t="s">
        <v>47</v>
      </c>
      <c r="Q5303">
        <f>2019</f>
        <v>2019</v>
      </c>
      <c r="U5303" t="s">
        <v>37</v>
      </c>
      <c r="V5303" t="s">
        <v>21286</v>
      </c>
    </row>
    <row r="5304" spans="1:22" ht="29" x14ac:dyDescent="0.35">
      <c r="A5304" s="7">
        <v>44470</v>
      </c>
      <c r="B5304">
        <v>5463</v>
      </c>
      <c r="C5304" t="s">
        <v>217</v>
      </c>
      <c r="D5304" s="1" t="s">
        <v>21287</v>
      </c>
      <c r="E5304" t="s">
        <v>21288</v>
      </c>
      <c r="F5304" t="s">
        <v>7</v>
      </c>
      <c r="H5304" t="s">
        <v>220</v>
      </c>
      <c r="K5304" t="s">
        <v>699</v>
      </c>
      <c r="L5304" t="s">
        <v>187</v>
      </c>
      <c r="M5304" t="s">
        <v>21289</v>
      </c>
      <c r="N5304" t="s">
        <v>532</v>
      </c>
      <c r="P5304" t="s">
        <v>47</v>
      </c>
      <c r="Q5304">
        <f>2019</f>
        <v>2019</v>
      </c>
      <c r="U5304" t="s">
        <v>37</v>
      </c>
      <c r="V5304" t="s">
        <v>21290</v>
      </c>
    </row>
    <row r="5305" spans="1:22" ht="29" x14ac:dyDescent="0.35">
      <c r="A5305" s="7">
        <v>44470</v>
      </c>
      <c r="B5305">
        <v>5464</v>
      </c>
      <c r="C5305" t="s">
        <v>217</v>
      </c>
      <c r="D5305" s="1" t="s">
        <v>21291</v>
      </c>
      <c r="E5305" t="s">
        <v>21292</v>
      </c>
      <c r="F5305" t="s">
        <v>7</v>
      </c>
      <c r="H5305" t="s">
        <v>220</v>
      </c>
      <c r="K5305" t="s">
        <v>265</v>
      </c>
      <c r="L5305" t="s">
        <v>416</v>
      </c>
      <c r="M5305" t="s">
        <v>21293</v>
      </c>
      <c r="N5305" t="s">
        <v>117</v>
      </c>
      <c r="P5305" t="s">
        <v>47</v>
      </c>
      <c r="Q5305">
        <f>2019</f>
        <v>2019</v>
      </c>
      <c r="U5305" t="s">
        <v>365</v>
      </c>
      <c r="V5305" s="2" t="s">
        <v>21294</v>
      </c>
    </row>
    <row r="5306" spans="1:22" ht="29" x14ac:dyDescent="0.35">
      <c r="A5306" s="7">
        <v>44470</v>
      </c>
      <c r="B5306">
        <v>5465</v>
      </c>
      <c r="C5306" t="s">
        <v>217</v>
      </c>
      <c r="D5306" s="1" t="s">
        <v>21295</v>
      </c>
      <c r="E5306" t="s">
        <v>21296</v>
      </c>
      <c r="F5306" t="s">
        <v>7</v>
      </c>
      <c r="H5306" t="s">
        <v>220</v>
      </c>
      <c r="K5306" t="s">
        <v>770</v>
      </c>
      <c r="L5306" t="s">
        <v>44</v>
      </c>
      <c r="M5306" t="s">
        <v>21297</v>
      </c>
      <c r="N5306" t="s">
        <v>117</v>
      </c>
      <c r="P5306" t="s">
        <v>47</v>
      </c>
      <c r="Q5306">
        <f>2019</f>
        <v>2019</v>
      </c>
      <c r="U5306" t="s">
        <v>37</v>
      </c>
      <c r="V5306" s="2" t="s">
        <v>21298</v>
      </c>
    </row>
    <row r="5307" spans="1:22" ht="29" x14ac:dyDescent="0.35">
      <c r="A5307" s="7">
        <v>44470</v>
      </c>
      <c r="B5307">
        <v>5466</v>
      </c>
      <c r="C5307" t="s">
        <v>217</v>
      </c>
      <c r="D5307" s="1" t="s">
        <v>21299</v>
      </c>
      <c r="E5307" t="s">
        <v>21300</v>
      </c>
      <c r="F5307" t="s">
        <v>7</v>
      </c>
      <c r="H5307" t="s">
        <v>220</v>
      </c>
      <c r="K5307" t="s">
        <v>7052</v>
      </c>
      <c r="L5307" t="s">
        <v>416</v>
      </c>
      <c r="M5307" t="s">
        <v>21301</v>
      </c>
      <c r="N5307" t="s">
        <v>532</v>
      </c>
      <c r="P5307" t="s">
        <v>47</v>
      </c>
      <c r="Q5307">
        <f>2017</f>
        <v>2017</v>
      </c>
      <c r="U5307" t="s">
        <v>37</v>
      </c>
      <c r="V5307" t="s">
        <v>21302</v>
      </c>
    </row>
    <row r="5308" spans="1:22" ht="29" x14ac:dyDescent="0.35">
      <c r="A5308" s="7">
        <v>44470</v>
      </c>
      <c r="B5308">
        <v>5467</v>
      </c>
      <c r="C5308" t="s">
        <v>217</v>
      </c>
      <c r="D5308" s="1" t="s">
        <v>21303</v>
      </c>
      <c r="E5308" t="s">
        <v>21304</v>
      </c>
      <c r="F5308" t="s">
        <v>7</v>
      </c>
      <c r="H5308" t="s">
        <v>220</v>
      </c>
      <c r="K5308" t="s">
        <v>265</v>
      </c>
      <c r="L5308" t="s">
        <v>187</v>
      </c>
      <c r="M5308" t="s">
        <v>21305</v>
      </c>
      <c r="N5308" t="s">
        <v>532</v>
      </c>
      <c r="P5308" t="s">
        <v>47</v>
      </c>
      <c r="Q5308">
        <f>2017</f>
        <v>2017</v>
      </c>
      <c r="U5308" t="s">
        <v>37</v>
      </c>
      <c r="V5308" t="s">
        <v>21306</v>
      </c>
    </row>
    <row r="5309" spans="1:22" x14ac:dyDescent="0.35">
      <c r="A5309" s="7">
        <v>44470</v>
      </c>
      <c r="B5309">
        <v>5468</v>
      </c>
      <c r="C5309" t="s">
        <v>217</v>
      </c>
      <c r="D5309" s="1" t="s">
        <v>21307</v>
      </c>
      <c r="E5309" t="s">
        <v>21308</v>
      </c>
      <c r="F5309" t="s">
        <v>7</v>
      </c>
      <c r="H5309" t="s">
        <v>220</v>
      </c>
      <c r="K5309" t="s">
        <v>265</v>
      </c>
      <c r="L5309" t="s">
        <v>44</v>
      </c>
      <c r="M5309" t="s">
        <v>21309</v>
      </c>
      <c r="N5309" t="s">
        <v>2102</v>
      </c>
      <c r="P5309" t="s">
        <v>47</v>
      </c>
      <c r="Q5309">
        <f>2016</f>
        <v>2016</v>
      </c>
      <c r="U5309" t="s">
        <v>1521</v>
      </c>
      <c r="V5309" s="2" t="s">
        <v>21310</v>
      </c>
    </row>
    <row r="5310" spans="1:22" x14ac:dyDescent="0.35">
      <c r="A5310" s="7">
        <v>44470</v>
      </c>
      <c r="B5310">
        <v>5469</v>
      </c>
      <c r="C5310" t="s">
        <v>407</v>
      </c>
      <c r="D5310" s="1" t="s">
        <v>21311</v>
      </c>
      <c r="E5310" t="s">
        <v>21312</v>
      </c>
      <c r="F5310" t="s">
        <v>7</v>
      </c>
      <c r="H5310" t="s">
        <v>410</v>
      </c>
      <c r="K5310" t="s">
        <v>265</v>
      </c>
      <c r="L5310" t="s">
        <v>44</v>
      </c>
      <c r="M5310" t="s">
        <v>21313</v>
      </c>
      <c r="N5310" t="s">
        <v>2102</v>
      </c>
      <c r="P5310" t="s">
        <v>47</v>
      </c>
      <c r="Q5310">
        <f>2020</f>
        <v>2020</v>
      </c>
      <c r="U5310" t="s">
        <v>37</v>
      </c>
      <c r="V5310" t="s">
        <v>21314</v>
      </c>
    </row>
    <row r="5311" spans="1:22" x14ac:dyDescent="0.35">
      <c r="A5311" s="7">
        <v>44470</v>
      </c>
      <c r="B5311">
        <v>5470</v>
      </c>
      <c r="C5311" t="s">
        <v>407</v>
      </c>
      <c r="D5311" s="1" t="s">
        <v>21315</v>
      </c>
      <c r="E5311" t="s">
        <v>21316</v>
      </c>
      <c r="F5311" t="s">
        <v>7</v>
      </c>
      <c r="H5311" t="s">
        <v>410</v>
      </c>
      <c r="K5311" t="s">
        <v>8958</v>
      </c>
      <c r="L5311" t="s">
        <v>416</v>
      </c>
      <c r="M5311" t="s">
        <v>21317</v>
      </c>
      <c r="N5311" t="s">
        <v>117</v>
      </c>
      <c r="P5311" t="s">
        <v>47</v>
      </c>
      <c r="Q5311">
        <f>2019</f>
        <v>2019</v>
      </c>
      <c r="U5311" t="s">
        <v>37</v>
      </c>
      <c r="V5311" t="s">
        <v>21318</v>
      </c>
    </row>
    <row r="5312" spans="1:22" x14ac:dyDescent="0.35">
      <c r="A5312" s="7">
        <v>44470</v>
      </c>
      <c r="B5312">
        <v>5471</v>
      </c>
      <c r="C5312" t="s">
        <v>407</v>
      </c>
      <c r="D5312" s="1" t="s">
        <v>21319</v>
      </c>
      <c r="E5312" t="s">
        <v>21320</v>
      </c>
      <c r="F5312" t="s">
        <v>7</v>
      </c>
      <c r="H5312" t="s">
        <v>410</v>
      </c>
      <c r="K5312" t="s">
        <v>21321</v>
      </c>
      <c r="L5312" t="s">
        <v>416</v>
      </c>
      <c r="M5312" t="s">
        <v>21322</v>
      </c>
      <c r="N5312" t="s">
        <v>117</v>
      </c>
      <c r="P5312" t="s">
        <v>47</v>
      </c>
      <c r="Q5312">
        <f>2019</f>
        <v>2019</v>
      </c>
      <c r="U5312" t="s">
        <v>37</v>
      </c>
      <c r="V5312" s="3" t="s">
        <v>21323</v>
      </c>
    </row>
    <row r="5313" spans="1:22" x14ac:dyDescent="0.35">
      <c r="A5313" s="7">
        <v>44470</v>
      </c>
      <c r="B5313">
        <v>5472</v>
      </c>
      <c r="C5313" t="s">
        <v>407</v>
      </c>
      <c r="D5313" s="1" t="s">
        <v>21324</v>
      </c>
      <c r="E5313" t="s">
        <v>21325</v>
      </c>
      <c r="F5313" t="s">
        <v>7</v>
      </c>
      <c r="H5313" t="s">
        <v>410</v>
      </c>
      <c r="K5313" t="s">
        <v>13340</v>
      </c>
      <c r="L5313" t="s">
        <v>44</v>
      </c>
      <c r="M5313" t="s">
        <v>21326</v>
      </c>
      <c r="N5313" t="s">
        <v>117</v>
      </c>
      <c r="P5313" t="s">
        <v>47</v>
      </c>
      <c r="Q5313">
        <f>2019</f>
        <v>2019</v>
      </c>
      <c r="U5313" t="s">
        <v>37</v>
      </c>
      <c r="V5313" t="s">
        <v>21327</v>
      </c>
    </row>
    <row r="5314" spans="1:22" x14ac:dyDescent="0.35">
      <c r="A5314" s="7">
        <v>44470</v>
      </c>
      <c r="B5314">
        <v>5473</v>
      </c>
      <c r="C5314" t="s">
        <v>407</v>
      </c>
      <c r="D5314" s="1" t="s">
        <v>21328</v>
      </c>
      <c r="E5314" t="s">
        <v>21329</v>
      </c>
      <c r="F5314" t="s">
        <v>7</v>
      </c>
      <c r="H5314" t="s">
        <v>410</v>
      </c>
      <c r="K5314" t="s">
        <v>21123</v>
      </c>
      <c r="L5314" t="s">
        <v>44</v>
      </c>
      <c r="M5314" t="s">
        <v>21330</v>
      </c>
      <c r="N5314" t="s">
        <v>2102</v>
      </c>
      <c r="P5314" t="s">
        <v>47</v>
      </c>
      <c r="Q5314">
        <f>2020</f>
        <v>2020</v>
      </c>
      <c r="S5314">
        <f>2050</f>
        <v>2050</v>
      </c>
      <c r="U5314" t="s">
        <v>37</v>
      </c>
      <c r="V5314" t="s">
        <v>21331</v>
      </c>
    </row>
    <row r="5315" spans="1:22" x14ac:dyDescent="0.35">
      <c r="A5315" s="7">
        <v>44470</v>
      </c>
      <c r="B5315">
        <v>5474</v>
      </c>
      <c r="C5315" t="s">
        <v>407</v>
      </c>
      <c r="D5315" s="1" t="s">
        <v>21332</v>
      </c>
      <c r="E5315" t="s">
        <v>21333</v>
      </c>
      <c r="F5315" t="s">
        <v>7</v>
      </c>
      <c r="H5315" t="s">
        <v>410</v>
      </c>
      <c r="K5315" t="s">
        <v>3178</v>
      </c>
      <c r="L5315" t="s">
        <v>44</v>
      </c>
      <c r="M5315" t="s">
        <v>21334</v>
      </c>
      <c r="N5315" t="s">
        <v>2102</v>
      </c>
      <c r="P5315" t="s">
        <v>47</v>
      </c>
      <c r="Q5315">
        <f>2018</f>
        <v>2018</v>
      </c>
      <c r="R5315">
        <f>2018</f>
        <v>2018</v>
      </c>
      <c r="S5315">
        <f>2028</f>
        <v>2028</v>
      </c>
      <c r="U5315" t="s">
        <v>365</v>
      </c>
      <c r="V5315" t="s">
        <v>21335</v>
      </c>
    </row>
    <row r="5316" spans="1:22" x14ac:dyDescent="0.35">
      <c r="A5316" s="7">
        <v>44470</v>
      </c>
      <c r="B5316">
        <v>5475</v>
      </c>
      <c r="C5316" t="s">
        <v>407</v>
      </c>
      <c r="D5316" s="1" t="s">
        <v>21336</v>
      </c>
      <c r="E5316" t="s">
        <v>21337</v>
      </c>
      <c r="F5316" t="s">
        <v>7</v>
      </c>
      <c r="H5316" t="s">
        <v>410</v>
      </c>
      <c r="K5316" t="s">
        <v>928</v>
      </c>
      <c r="L5316" t="s">
        <v>44</v>
      </c>
      <c r="M5316" t="s">
        <v>21338</v>
      </c>
      <c r="N5316" t="s">
        <v>2102</v>
      </c>
      <c r="P5316" t="s">
        <v>47</v>
      </c>
      <c r="Q5316">
        <f>2018</f>
        <v>2018</v>
      </c>
      <c r="U5316" t="s">
        <v>365</v>
      </c>
      <c r="V5316" t="s">
        <v>21339</v>
      </c>
    </row>
    <row r="5317" spans="1:22" x14ac:dyDescent="0.35">
      <c r="A5317" s="7">
        <v>44470</v>
      </c>
      <c r="B5317">
        <v>5476</v>
      </c>
      <c r="C5317" t="s">
        <v>407</v>
      </c>
      <c r="D5317" s="1" t="s">
        <v>21340</v>
      </c>
      <c r="E5317" t="s">
        <v>21341</v>
      </c>
      <c r="F5317" t="s">
        <v>7</v>
      </c>
      <c r="H5317" t="s">
        <v>410</v>
      </c>
      <c r="K5317" t="s">
        <v>21342</v>
      </c>
      <c r="L5317" t="s">
        <v>96</v>
      </c>
      <c r="M5317" t="s">
        <v>21343</v>
      </c>
      <c r="N5317" t="s">
        <v>117</v>
      </c>
      <c r="P5317" t="s">
        <v>47</v>
      </c>
      <c r="Q5317">
        <f>2021</f>
        <v>2021</v>
      </c>
      <c r="U5317" t="s">
        <v>1521</v>
      </c>
      <c r="V5317" t="s">
        <v>21344</v>
      </c>
    </row>
    <row r="5318" spans="1:22" x14ac:dyDescent="0.35">
      <c r="A5318" s="7">
        <v>44470</v>
      </c>
      <c r="B5318">
        <v>5477</v>
      </c>
      <c r="C5318" t="s">
        <v>407</v>
      </c>
      <c r="D5318" s="1" t="s">
        <v>21345</v>
      </c>
      <c r="E5318" t="s">
        <v>21346</v>
      </c>
      <c r="F5318" t="s">
        <v>7</v>
      </c>
      <c r="H5318" t="s">
        <v>410</v>
      </c>
      <c r="K5318" t="s">
        <v>21347</v>
      </c>
      <c r="L5318" t="s">
        <v>44</v>
      </c>
      <c r="M5318" t="s">
        <v>21348</v>
      </c>
      <c r="N5318" t="s">
        <v>2102</v>
      </c>
      <c r="P5318" t="s">
        <v>47</v>
      </c>
      <c r="Q5318">
        <f>2021</f>
        <v>2021</v>
      </c>
      <c r="R5318">
        <f>2021</f>
        <v>2021</v>
      </c>
      <c r="S5318">
        <f>2050</f>
        <v>2050</v>
      </c>
      <c r="U5318" t="s">
        <v>37</v>
      </c>
      <c r="V5318" t="s">
        <v>21349</v>
      </c>
    </row>
    <row r="5319" spans="1:22" x14ac:dyDescent="0.35">
      <c r="A5319" s="7">
        <v>44470</v>
      </c>
      <c r="B5319">
        <v>5478</v>
      </c>
      <c r="C5319" t="s">
        <v>407</v>
      </c>
      <c r="D5319" s="1" t="s">
        <v>21350</v>
      </c>
      <c r="E5319" t="s">
        <v>21351</v>
      </c>
      <c r="F5319" t="s">
        <v>7</v>
      </c>
      <c r="H5319" t="s">
        <v>410</v>
      </c>
      <c r="K5319" t="s">
        <v>3178</v>
      </c>
      <c r="L5319" t="s">
        <v>44</v>
      </c>
      <c r="M5319" t="s">
        <v>21352</v>
      </c>
      <c r="N5319" t="s">
        <v>2102</v>
      </c>
      <c r="P5319" t="s">
        <v>47</v>
      </c>
      <c r="Q5319">
        <f>2018</f>
        <v>2018</v>
      </c>
      <c r="U5319" t="s">
        <v>37</v>
      </c>
      <c r="V5319" t="s">
        <v>21353</v>
      </c>
    </row>
    <row r="5320" spans="1:22" x14ac:dyDescent="0.35">
      <c r="A5320" s="7">
        <v>44470</v>
      </c>
      <c r="B5320">
        <v>5479</v>
      </c>
      <c r="C5320" t="s">
        <v>407</v>
      </c>
      <c r="D5320" s="1" t="s">
        <v>21354</v>
      </c>
      <c r="E5320" t="s">
        <v>21355</v>
      </c>
      <c r="F5320" t="s">
        <v>7</v>
      </c>
      <c r="H5320" t="s">
        <v>410</v>
      </c>
      <c r="K5320" t="s">
        <v>3178</v>
      </c>
      <c r="L5320" t="s">
        <v>44</v>
      </c>
      <c r="M5320" t="s">
        <v>21356</v>
      </c>
      <c r="N5320" t="s">
        <v>2102</v>
      </c>
      <c r="P5320" t="s">
        <v>47</v>
      </c>
      <c r="Q5320">
        <f>2009</f>
        <v>2009</v>
      </c>
      <c r="R5320">
        <f>2009</f>
        <v>2009</v>
      </c>
      <c r="S5320">
        <f>2022</f>
        <v>2022</v>
      </c>
      <c r="U5320" t="s">
        <v>37</v>
      </c>
      <c r="V5320" t="s">
        <v>21357</v>
      </c>
    </row>
    <row r="5321" spans="1:22" x14ac:dyDescent="0.35">
      <c r="A5321" s="7">
        <v>44470</v>
      </c>
      <c r="B5321">
        <v>5480</v>
      </c>
      <c r="C5321" t="s">
        <v>407</v>
      </c>
      <c r="D5321" s="1" t="s">
        <v>6902</v>
      </c>
      <c r="E5321" t="s">
        <v>6903</v>
      </c>
      <c r="F5321" t="s">
        <v>7</v>
      </c>
      <c r="H5321" t="s">
        <v>410</v>
      </c>
      <c r="K5321" t="s">
        <v>3178</v>
      </c>
      <c r="L5321" t="s">
        <v>44</v>
      </c>
      <c r="M5321" t="s">
        <v>21358</v>
      </c>
      <c r="N5321" t="s">
        <v>2102</v>
      </c>
      <c r="P5321" t="s">
        <v>47</v>
      </c>
      <c r="Q5321">
        <f>2017</f>
        <v>2017</v>
      </c>
      <c r="U5321" t="s">
        <v>37</v>
      </c>
      <c r="V5321" t="s">
        <v>21359</v>
      </c>
    </row>
    <row r="5322" spans="1:22" x14ac:dyDescent="0.35">
      <c r="A5322" s="7">
        <v>44470</v>
      </c>
      <c r="B5322">
        <v>5481</v>
      </c>
      <c r="C5322" t="s">
        <v>407</v>
      </c>
      <c r="D5322" s="1" t="s">
        <v>21360</v>
      </c>
      <c r="E5322" t="s">
        <v>21361</v>
      </c>
      <c r="F5322" t="s">
        <v>273</v>
      </c>
      <c r="H5322" t="s">
        <v>410</v>
      </c>
      <c r="I5322" t="s">
        <v>8683</v>
      </c>
      <c r="K5322" t="s">
        <v>3178</v>
      </c>
      <c r="L5322" t="s">
        <v>1629</v>
      </c>
      <c r="M5322" t="s">
        <v>21362</v>
      </c>
      <c r="N5322" t="s">
        <v>53</v>
      </c>
      <c r="P5322" t="s">
        <v>47</v>
      </c>
      <c r="Q5322">
        <f>2019</f>
        <v>2019</v>
      </c>
      <c r="U5322" t="s">
        <v>37</v>
      </c>
      <c r="V5322" t="s">
        <v>21363</v>
      </c>
    </row>
    <row r="5323" spans="1:22" ht="29" x14ac:dyDescent="0.35">
      <c r="A5323" s="7">
        <v>44470</v>
      </c>
      <c r="B5323">
        <v>5482</v>
      </c>
      <c r="C5323" t="s">
        <v>407</v>
      </c>
      <c r="D5323" s="1" t="s">
        <v>21364</v>
      </c>
      <c r="E5323" t="s">
        <v>21365</v>
      </c>
      <c r="F5323" t="s">
        <v>7</v>
      </c>
      <c r="H5323" t="s">
        <v>410</v>
      </c>
      <c r="K5323" t="s">
        <v>13368</v>
      </c>
      <c r="L5323" t="s">
        <v>5052</v>
      </c>
      <c r="M5323" t="s">
        <v>21366</v>
      </c>
      <c r="N5323" t="s">
        <v>117</v>
      </c>
      <c r="P5323" t="s">
        <v>47</v>
      </c>
      <c r="Q5323">
        <f>2020</f>
        <v>2020</v>
      </c>
      <c r="U5323" t="s">
        <v>37</v>
      </c>
      <c r="V5323" t="s">
        <v>21367</v>
      </c>
    </row>
    <row r="5324" spans="1:22" x14ac:dyDescent="0.35">
      <c r="A5324" s="7">
        <v>44470</v>
      </c>
      <c r="B5324">
        <v>5483</v>
      </c>
      <c r="C5324" t="s">
        <v>407</v>
      </c>
      <c r="D5324" s="1" t="s">
        <v>21368</v>
      </c>
      <c r="E5324" t="s">
        <v>21369</v>
      </c>
      <c r="F5324" t="s">
        <v>7</v>
      </c>
      <c r="H5324" t="s">
        <v>410</v>
      </c>
      <c r="K5324" t="s">
        <v>21370</v>
      </c>
      <c r="L5324" t="s">
        <v>187</v>
      </c>
      <c r="M5324" t="s">
        <v>21371</v>
      </c>
      <c r="N5324" t="s">
        <v>532</v>
      </c>
      <c r="P5324" t="s">
        <v>47</v>
      </c>
      <c r="Q5324">
        <f>2021</f>
        <v>2021</v>
      </c>
      <c r="R5324">
        <f>2021</f>
        <v>2021</v>
      </c>
      <c r="S5324">
        <f>2030</f>
        <v>2030</v>
      </c>
      <c r="U5324" t="s">
        <v>37</v>
      </c>
      <c r="V5324" t="s">
        <v>21372</v>
      </c>
    </row>
    <row r="5325" spans="1:22" x14ac:dyDescent="0.35">
      <c r="A5325" s="7">
        <v>44470</v>
      </c>
      <c r="B5325">
        <v>5484</v>
      </c>
      <c r="C5325" t="s">
        <v>407</v>
      </c>
      <c r="D5325" s="1" t="s">
        <v>21373</v>
      </c>
      <c r="E5325" t="s">
        <v>21374</v>
      </c>
      <c r="F5325" t="s">
        <v>7</v>
      </c>
      <c r="H5325" t="s">
        <v>410</v>
      </c>
      <c r="K5325" t="s">
        <v>13368</v>
      </c>
      <c r="L5325" t="s">
        <v>75</v>
      </c>
      <c r="M5325" t="s">
        <v>21375</v>
      </c>
      <c r="N5325" t="s">
        <v>53</v>
      </c>
      <c r="P5325" t="s">
        <v>47</v>
      </c>
      <c r="Q5325">
        <f>2021</f>
        <v>2021</v>
      </c>
      <c r="U5325" t="s">
        <v>37</v>
      </c>
      <c r="V5325" t="s">
        <v>21376</v>
      </c>
    </row>
    <row r="5326" spans="1:22" x14ac:dyDescent="0.35">
      <c r="A5326" s="7">
        <v>44470</v>
      </c>
      <c r="B5326">
        <v>5485</v>
      </c>
      <c r="C5326" t="s">
        <v>407</v>
      </c>
      <c r="D5326" s="1" t="s">
        <v>21377</v>
      </c>
      <c r="E5326" t="s">
        <v>21378</v>
      </c>
      <c r="F5326" t="s">
        <v>7</v>
      </c>
      <c r="H5326" t="s">
        <v>410</v>
      </c>
      <c r="K5326" t="s">
        <v>3178</v>
      </c>
      <c r="L5326" t="s">
        <v>75</v>
      </c>
      <c r="M5326" t="s">
        <v>21379</v>
      </c>
      <c r="N5326" t="s">
        <v>53</v>
      </c>
      <c r="P5326" t="s">
        <v>47</v>
      </c>
      <c r="Q5326">
        <f>2021</f>
        <v>2021</v>
      </c>
      <c r="U5326" t="s">
        <v>37</v>
      </c>
      <c r="V5326" s="2" t="s">
        <v>21380</v>
      </c>
    </row>
    <row r="5327" spans="1:22" x14ac:dyDescent="0.35">
      <c r="A5327" s="7">
        <v>44470</v>
      </c>
      <c r="B5327">
        <v>5486</v>
      </c>
      <c r="C5327" t="s">
        <v>407</v>
      </c>
      <c r="D5327" s="1" t="s">
        <v>21381</v>
      </c>
      <c r="E5327" t="s">
        <v>21382</v>
      </c>
      <c r="F5327" t="s">
        <v>7</v>
      </c>
      <c r="H5327" t="s">
        <v>410</v>
      </c>
      <c r="K5327" t="s">
        <v>3178</v>
      </c>
      <c r="L5327" t="s">
        <v>32</v>
      </c>
      <c r="M5327" t="s">
        <v>21383</v>
      </c>
      <c r="N5327" t="s">
        <v>34</v>
      </c>
      <c r="P5327" t="s">
        <v>47</v>
      </c>
      <c r="Q5327">
        <f>2020</f>
        <v>2020</v>
      </c>
      <c r="U5327" t="s">
        <v>37</v>
      </c>
      <c r="V5327" t="s">
        <v>21384</v>
      </c>
    </row>
    <row r="5328" spans="1:22" x14ac:dyDescent="0.35">
      <c r="A5328" s="7">
        <v>44470</v>
      </c>
      <c r="B5328">
        <v>5487</v>
      </c>
      <c r="C5328" t="s">
        <v>407</v>
      </c>
      <c r="D5328" s="1" t="s">
        <v>21385</v>
      </c>
      <c r="E5328" t="s">
        <v>21386</v>
      </c>
      <c r="F5328" t="s">
        <v>7</v>
      </c>
      <c r="H5328" t="s">
        <v>410</v>
      </c>
      <c r="K5328" t="s">
        <v>4623</v>
      </c>
      <c r="L5328" t="s">
        <v>75</v>
      </c>
      <c r="M5328" t="s">
        <v>21387</v>
      </c>
      <c r="N5328" t="s">
        <v>53</v>
      </c>
      <c r="P5328" t="s">
        <v>47</v>
      </c>
      <c r="Q5328">
        <f>2021</f>
        <v>2021</v>
      </c>
      <c r="U5328" t="s">
        <v>37</v>
      </c>
      <c r="V5328" t="s">
        <v>21388</v>
      </c>
    </row>
    <row r="5329" spans="1:22" x14ac:dyDescent="0.35">
      <c r="A5329" s="7">
        <v>44470</v>
      </c>
      <c r="B5329">
        <v>5488</v>
      </c>
      <c r="C5329" t="s">
        <v>407</v>
      </c>
      <c r="D5329" s="1" t="s">
        <v>21389</v>
      </c>
      <c r="E5329" t="s">
        <v>21390</v>
      </c>
      <c r="F5329" t="s">
        <v>7</v>
      </c>
      <c r="H5329" t="s">
        <v>410</v>
      </c>
      <c r="K5329" t="s">
        <v>4623</v>
      </c>
      <c r="L5329" t="s">
        <v>61</v>
      </c>
      <c r="M5329" t="s">
        <v>21391</v>
      </c>
      <c r="N5329" t="s">
        <v>63</v>
      </c>
      <c r="P5329" t="s">
        <v>47</v>
      </c>
      <c r="Q5329">
        <f>2021</f>
        <v>2021</v>
      </c>
      <c r="U5329" t="s">
        <v>37</v>
      </c>
      <c r="V5329" t="s">
        <v>21392</v>
      </c>
    </row>
    <row r="5330" spans="1:22" x14ac:dyDescent="0.35">
      <c r="A5330" s="7">
        <v>44470</v>
      </c>
      <c r="B5330">
        <v>5489</v>
      </c>
      <c r="C5330" t="s">
        <v>407</v>
      </c>
      <c r="D5330" s="1" t="s">
        <v>21393</v>
      </c>
      <c r="E5330" t="s">
        <v>21394</v>
      </c>
      <c r="F5330" t="s">
        <v>7</v>
      </c>
      <c r="H5330" t="s">
        <v>410</v>
      </c>
      <c r="K5330" t="s">
        <v>186</v>
      </c>
      <c r="L5330" t="s">
        <v>44</v>
      </c>
      <c r="M5330" t="s">
        <v>21395</v>
      </c>
      <c r="N5330" t="s">
        <v>2102</v>
      </c>
      <c r="P5330" t="s">
        <v>47</v>
      </c>
      <c r="Q5330">
        <f>2021</f>
        <v>2021</v>
      </c>
      <c r="U5330" t="s">
        <v>37</v>
      </c>
      <c r="V5330" t="s">
        <v>21396</v>
      </c>
    </row>
    <row r="5331" spans="1:22" ht="29" x14ac:dyDescent="0.35">
      <c r="A5331" s="7">
        <v>44470</v>
      </c>
      <c r="B5331">
        <v>5490</v>
      </c>
      <c r="C5331" t="s">
        <v>407</v>
      </c>
      <c r="D5331" s="1" t="s">
        <v>21397</v>
      </c>
      <c r="E5331" t="s">
        <v>21398</v>
      </c>
      <c r="F5331" t="s">
        <v>7</v>
      </c>
      <c r="H5331" t="s">
        <v>410</v>
      </c>
      <c r="K5331" t="s">
        <v>21399</v>
      </c>
      <c r="L5331" t="s">
        <v>96</v>
      </c>
      <c r="M5331" t="s">
        <v>21400</v>
      </c>
      <c r="N5331" t="s">
        <v>98</v>
      </c>
      <c r="P5331" t="s">
        <v>47</v>
      </c>
      <c r="Q5331">
        <f>2021</f>
        <v>2021</v>
      </c>
      <c r="U5331" t="s">
        <v>37</v>
      </c>
      <c r="V5331" s="2" t="s">
        <v>21401</v>
      </c>
    </row>
    <row r="5332" spans="1:22" x14ac:dyDescent="0.35">
      <c r="A5332" s="7">
        <v>44470</v>
      </c>
      <c r="B5332">
        <v>5491</v>
      </c>
      <c r="C5332" t="s">
        <v>407</v>
      </c>
      <c r="D5332" s="1" t="s">
        <v>21402</v>
      </c>
      <c r="E5332" t="s">
        <v>21403</v>
      </c>
      <c r="F5332" t="s">
        <v>7</v>
      </c>
      <c r="H5332" t="s">
        <v>410</v>
      </c>
      <c r="K5332" t="s">
        <v>13368</v>
      </c>
      <c r="L5332" t="s">
        <v>32</v>
      </c>
      <c r="M5332" t="s">
        <v>21404</v>
      </c>
      <c r="N5332" t="s">
        <v>34</v>
      </c>
      <c r="P5332" t="s">
        <v>47</v>
      </c>
      <c r="Q5332">
        <f>2021</f>
        <v>2021</v>
      </c>
      <c r="R5332">
        <f>2021</f>
        <v>2021</v>
      </c>
      <c r="S5332">
        <f>2025</f>
        <v>2025</v>
      </c>
      <c r="U5332" t="s">
        <v>37</v>
      </c>
      <c r="V5332" t="s">
        <v>21405</v>
      </c>
    </row>
    <row r="5333" spans="1:22" x14ac:dyDescent="0.35">
      <c r="A5333" s="7">
        <v>44470</v>
      </c>
      <c r="B5333">
        <v>5492</v>
      </c>
      <c r="C5333" t="s">
        <v>407</v>
      </c>
      <c r="D5333" s="1" t="s">
        <v>21406</v>
      </c>
      <c r="E5333" t="s">
        <v>21407</v>
      </c>
      <c r="F5333" t="s">
        <v>7</v>
      </c>
      <c r="H5333" t="s">
        <v>410</v>
      </c>
      <c r="K5333" t="s">
        <v>13368</v>
      </c>
      <c r="L5333" t="s">
        <v>21408</v>
      </c>
      <c r="M5333" t="s">
        <v>21409</v>
      </c>
      <c r="N5333" t="s">
        <v>2102</v>
      </c>
      <c r="P5333" t="s">
        <v>47</v>
      </c>
      <c r="Q5333">
        <f>2017</f>
        <v>2017</v>
      </c>
      <c r="R5333">
        <f>2017</f>
        <v>2017</v>
      </c>
      <c r="S5333">
        <f>2028</f>
        <v>2028</v>
      </c>
      <c r="U5333" t="s">
        <v>37</v>
      </c>
      <c r="V5333" t="s">
        <v>21410</v>
      </c>
    </row>
    <row r="5334" spans="1:22" x14ac:dyDescent="0.35">
      <c r="A5334" s="7">
        <v>44470</v>
      </c>
      <c r="B5334">
        <v>5493</v>
      </c>
      <c r="C5334" t="s">
        <v>407</v>
      </c>
      <c r="D5334" s="1" t="s">
        <v>21411</v>
      </c>
      <c r="E5334" t="s">
        <v>21412</v>
      </c>
      <c r="F5334" t="s">
        <v>7</v>
      </c>
      <c r="H5334" t="s">
        <v>410</v>
      </c>
      <c r="K5334" t="s">
        <v>21413</v>
      </c>
      <c r="L5334" t="s">
        <v>21414</v>
      </c>
      <c r="M5334" t="s">
        <v>21415</v>
      </c>
      <c r="N5334" t="s">
        <v>2102</v>
      </c>
      <c r="P5334" t="s">
        <v>47</v>
      </c>
      <c r="Q5334">
        <f>2020</f>
        <v>2020</v>
      </c>
      <c r="R5334">
        <f>2021</f>
        <v>2021</v>
      </c>
      <c r="S5334">
        <f>2024</f>
        <v>2024</v>
      </c>
      <c r="U5334" t="s">
        <v>37</v>
      </c>
      <c r="V5334" t="s">
        <v>21416</v>
      </c>
    </row>
    <row r="5335" spans="1:22" x14ac:dyDescent="0.35">
      <c r="A5335" s="7">
        <v>44470</v>
      </c>
      <c r="B5335">
        <v>5494</v>
      </c>
      <c r="C5335" t="s">
        <v>407</v>
      </c>
      <c r="D5335" s="1" t="s">
        <v>21417</v>
      </c>
      <c r="E5335" t="s">
        <v>21418</v>
      </c>
      <c r="F5335" t="s">
        <v>7</v>
      </c>
      <c r="H5335" t="s">
        <v>410</v>
      </c>
      <c r="K5335" t="s">
        <v>21413</v>
      </c>
      <c r="L5335" t="s">
        <v>32</v>
      </c>
      <c r="M5335" t="s">
        <v>21419</v>
      </c>
      <c r="N5335" t="s">
        <v>34</v>
      </c>
      <c r="P5335" t="s">
        <v>47</v>
      </c>
      <c r="Q5335">
        <f>2020</f>
        <v>2020</v>
      </c>
      <c r="U5335" t="s">
        <v>37</v>
      </c>
      <c r="V5335" t="s">
        <v>21420</v>
      </c>
    </row>
    <row r="5336" spans="1:22" x14ac:dyDescent="0.35">
      <c r="A5336" s="7">
        <v>44470</v>
      </c>
      <c r="B5336">
        <v>5495</v>
      </c>
      <c r="C5336" t="s">
        <v>407</v>
      </c>
      <c r="D5336" s="1" t="s">
        <v>21421</v>
      </c>
      <c r="E5336" t="s">
        <v>21422</v>
      </c>
      <c r="F5336" t="s">
        <v>7</v>
      </c>
      <c r="H5336" t="s">
        <v>410</v>
      </c>
      <c r="K5336" t="s">
        <v>13368</v>
      </c>
      <c r="L5336" t="s">
        <v>21423</v>
      </c>
      <c r="M5336" t="s">
        <v>21424</v>
      </c>
      <c r="N5336" t="s">
        <v>14552</v>
      </c>
      <c r="P5336" t="s">
        <v>47</v>
      </c>
      <c r="Q5336">
        <f>2020</f>
        <v>2020</v>
      </c>
      <c r="U5336" t="s">
        <v>37</v>
      </c>
      <c r="V5336" t="s">
        <v>21425</v>
      </c>
    </row>
    <row r="5337" spans="1:22" x14ac:dyDescent="0.35">
      <c r="A5337" s="7">
        <v>44470</v>
      </c>
      <c r="B5337">
        <v>5496</v>
      </c>
      <c r="C5337" t="s">
        <v>407</v>
      </c>
      <c r="D5337" s="1" t="s">
        <v>21426</v>
      </c>
      <c r="E5337" t="s">
        <v>21427</v>
      </c>
      <c r="F5337" t="s">
        <v>7</v>
      </c>
      <c r="H5337" t="s">
        <v>410</v>
      </c>
      <c r="K5337" t="s">
        <v>242</v>
      </c>
      <c r="L5337" t="s">
        <v>628</v>
      </c>
      <c r="M5337" t="s">
        <v>21428</v>
      </c>
      <c r="N5337" t="s">
        <v>63</v>
      </c>
      <c r="P5337" t="s">
        <v>47</v>
      </c>
      <c r="Q5337">
        <f>2020</f>
        <v>2020</v>
      </c>
      <c r="U5337" t="s">
        <v>37</v>
      </c>
      <c r="V5337" t="s">
        <v>21429</v>
      </c>
    </row>
    <row r="5338" spans="1:22" x14ac:dyDescent="0.35">
      <c r="A5338" s="7">
        <v>44470</v>
      </c>
      <c r="B5338">
        <v>5497</v>
      </c>
      <c r="C5338" t="s">
        <v>407</v>
      </c>
      <c r="D5338" s="1" t="s">
        <v>21430</v>
      </c>
      <c r="E5338" t="s">
        <v>21431</v>
      </c>
      <c r="F5338" t="s">
        <v>7</v>
      </c>
      <c r="H5338" t="s">
        <v>410</v>
      </c>
      <c r="K5338" t="s">
        <v>265</v>
      </c>
      <c r="L5338" t="s">
        <v>32</v>
      </c>
      <c r="M5338" t="s">
        <v>21432</v>
      </c>
      <c r="N5338" t="s">
        <v>473</v>
      </c>
      <c r="P5338" t="s">
        <v>47</v>
      </c>
      <c r="Q5338">
        <f>2020</f>
        <v>2020</v>
      </c>
      <c r="U5338" t="s">
        <v>37</v>
      </c>
      <c r="V5338" t="s">
        <v>21433</v>
      </c>
    </row>
    <row r="5339" spans="1:22" ht="29" x14ac:dyDescent="0.35">
      <c r="A5339" s="7">
        <v>44470</v>
      </c>
      <c r="B5339">
        <v>5498</v>
      </c>
      <c r="C5339" t="s">
        <v>407</v>
      </c>
      <c r="D5339" s="1" t="s">
        <v>21434</v>
      </c>
      <c r="E5339" t="s">
        <v>21435</v>
      </c>
      <c r="F5339" t="s">
        <v>7</v>
      </c>
      <c r="H5339" t="s">
        <v>410</v>
      </c>
      <c r="K5339" t="s">
        <v>21436</v>
      </c>
      <c r="L5339" t="s">
        <v>416</v>
      </c>
      <c r="M5339" t="s">
        <v>21437</v>
      </c>
      <c r="N5339" t="s">
        <v>2102</v>
      </c>
      <c r="P5339" t="s">
        <v>47</v>
      </c>
      <c r="Q5339">
        <f>2020</f>
        <v>2020</v>
      </c>
      <c r="U5339" t="s">
        <v>37</v>
      </c>
      <c r="V5339" t="s">
        <v>21438</v>
      </c>
    </row>
    <row r="5340" spans="1:22" x14ac:dyDescent="0.35">
      <c r="A5340" s="7">
        <v>44470</v>
      </c>
      <c r="B5340">
        <v>5499</v>
      </c>
      <c r="C5340" t="s">
        <v>407</v>
      </c>
      <c r="D5340" s="1" t="s">
        <v>21439</v>
      </c>
      <c r="E5340" t="s">
        <v>21440</v>
      </c>
      <c r="F5340" t="s">
        <v>7</v>
      </c>
      <c r="H5340" t="s">
        <v>410</v>
      </c>
      <c r="K5340" t="s">
        <v>21436</v>
      </c>
      <c r="L5340" t="s">
        <v>900</v>
      </c>
      <c r="M5340" t="s">
        <v>21441</v>
      </c>
      <c r="N5340" t="s">
        <v>117</v>
      </c>
      <c r="P5340" t="s">
        <v>47</v>
      </c>
      <c r="Q5340">
        <f>2019</f>
        <v>2019</v>
      </c>
      <c r="U5340" t="s">
        <v>37</v>
      </c>
      <c r="V5340" t="s">
        <v>21442</v>
      </c>
    </row>
    <row r="5341" spans="1:22" ht="29" x14ac:dyDescent="0.35">
      <c r="A5341" s="7">
        <v>44470</v>
      </c>
      <c r="B5341">
        <v>5500</v>
      </c>
      <c r="C5341" t="s">
        <v>407</v>
      </c>
      <c r="D5341" s="1" t="s">
        <v>21443</v>
      </c>
      <c r="E5341" t="s">
        <v>21444</v>
      </c>
      <c r="F5341" t="s">
        <v>7</v>
      </c>
      <c r="H5341" t="s">
        <v>410</v>
      </c>
      <c r="K5341" t="s">
        <v>9644</v>
      </c>
      <c r="L5341" t="s">
        <v>61</v>
      </c>
      <c r="M5341" t="s">
        <v>21445</v>
      </c>
      <c r="N5341" t="s">
        <v>63</v>
      </c>
      <c r="P5341" t="s">
        <v>47</v>
      </c>
      <c r="Q5341">
        <f>2018</f>
        <v>2018</v>
      </c>
      <c r="U5341" t="s">
        <v>37</v>
      </c>
      <c r="V5341" t="s">
        <v>21446</v>
      </c>
    </row>
    <row r="5342" spans="1:22" x14ac:dyDescent="0.35">
      <c r="A5342" s="7">
        <v>44470</v>
      </c>
      <c r="B5342">
        <v>5501</v>
      </c>
      <c r="C5342" t="s">
        <v>407</v>
      </c>
      <c r="D5342" s="1" t="s">
        <v>21447</v>
      </c>
      <c r="E5342" t="s">
        <v>21448</v>
      </c>
      <c r="F5342" t="s">
        <v>7</v>
      </c>
      <c r="H5342" t="s">
        <v>410</v>
      </c>
      <c r="K5342" t="s">
        <v>265</v>
      </c>
      <c r="L5342" t="s">
        <v>75</v>
      </c>
      <c r="M5342" t="s">
        <v>21449</v>
      </c>
      <c r="N5342" t="s">
        <v>53</v>
      </c>
      <c r="P5342" t="s">
        <v>47</v>
      </c>
      <c r="Q5342">
        <f>2017</f>
        <v>2017</v>
      </c>
      <c r="U5342" t="s">
        <v>37</v>
      </c>
      <c r="V5342" t="s">
        <v>21450</v>
      </c>
    </row>
    <row r="5343" spans="1:22" ht="29" x14ac:dyDescent="0.35">
      <c r="A5343" s="7">
        <v>44470</v>
      </c>
      <c r="B5343">
        <v>5502</v>
      </c>
      <c r="C5343" t="s">
        <v>407</v>
      </c>
      <c r="D5343" s="1" t="s">
        <v>21451</v>
      </c>
      <c r="E5343" t="s">
        <v>21452</v>
      </c>
      <c r="F5343" t="s">
        <v>7</v>
      </c>
      <c r="H5343" t="s">
        <v>410</v>
      </c>
      <c r="K5343" t="s">
        <v>265</v>
      </c>
      <c r="L5343" t="s">
        <v>75</v>
      </c>
      <c r="M5343" t="s">
        <v>21453</v>
      </c>
      <c r="N5343" t="s">
        <v>53</v>
      </c>
      <c r="P5343" t="s">
        <v>47</v>
      </c>
      <c r="Q5343">
        <f>2017</f>
        <v>2017</v>
      </c>
      <c r="U5343" t="s">
        <v>37</v>
      </c>
      <c r="V5343" t="s">
        <v>21454</v>
      </c>
    </row>
    <row r="5344" spans="1:22" x14ac:dyDescent="0.35">
      <c r="A5344" s="7">
        <v>44470</v>
      </c>
      <c r="B5344">
        <v>5503</v>
      </c>
      <c r="C5344" t="s">
        <v>14284</v>
      </c>
      <c r="D5344" s="1" t="s">
        <v>21455</v>
      </c>
      <c r="E5344" t="s">
        <v>21456</v>
      </c>
      <c r="F5344" t="s">
        <v>7</v>
      </c>
      <c r="H5344" t="s">
        <v>14287</v>
      </c>
      <c r="K5344" t="s">
        <v>21457</v>
      </c>
      <c r="L5344" t="s">
        <v>673</v>
      </c>
      <c r="M5344" t="s">
        <v>21458</v>
      </c>
      <c r="N5344" t="s">
        <v>117</v>
      </c>
      <c r="P5344" t="s">
        <v>47</v>
      </c>
      <c r="Q5344">
        <f>2021</f>
        <v>2021</v>
      </c>
      <c r="R5344">
        <f>2025</f>
        <v>2025</v>
      </c>
      <c r="S5344">
        <f>2040</f>
        <v>2040</v>
      </c>
      <c r="U5344" t="s">
        <v>37</v>
      </c>
      <c r="V5344" t="s">
        <v>21459</v>
      </c>
    </row>
    <row r="5345" spans="1:26" x14ac:dyDescent="0.35">
      <c r="A5345" s="7">
        <v>44470</v>
      </c>
      <c r="B5345">
        <v>5504</v>
      </c>
      <c r="C5345" t="s">
        <v>14284</v>
      </c>
      <c r="D5345" s="1" t="s">
        <v>21460</v>
      </c>
      <c r="E5345" t="s">
        <v>21461</v>
      </c>
      <c r="F5345" t="s">
        <v>7</v>
      </c>
      <c r="H5345" t="s">
        <v>14287</v>
      </c>
      <c r="K5345" t="s">
        <v>21347</v>
      </c>
      <c r="L5345" t="s">
        <v>44</v>
      </c>
      <c r="M5345" t="s">
        <v>21462</v>
      </c>
      <c r="N5345" t="s">
        <v>2102</v>
      </c>
      <c r="P5345" t="s">
        <v>444</v>
      </c>
      <c r="Q5345">
        <f>2022</f>
        <v>2022</v>
      </c>
      <c r="U5345" t="s">
        <v>37</v>
      </c>
      <c r="V5345" t="s">
        <v>21463</v>
      </c>
    </row>
    <row r="5346" spans="1:26" x14ac:dyDescent="0.35">
      <c r="A5346" s="7">
        <v>44470</v>
      </c>
      <c r="B5346">
        <v>5505</v>
      </c>
      <c r="C5346" t="s">
        <v>14284</v>
      </c>
      <c r="D5346" s="1" t="s">
        <v>21464</v>
      </c>
      <c r="E5346" t="s">
        <v>21465</v>
      </c>
      <c r="F5346" t="s">
        <v>7</v>
      </c>
      <c r="H5346" t="s">
        <v>14287</v>
      </c>
      <c r="K5346" t="s">
        <v>21466</v>
      </c>
      <c r="L5346" t="s">
        <v>1629</v>
      </c>
      <c r="M5346" t="s">
        <v>21467</v>
      </c>
      <c r="N5346" t="s">
        <v>53</v>
      </c>
      <c r="P5346" t="s">
        <v>47</v>
      </c>
      <c r="Q5346">
        <f>2021</f>
        <v>2021</v>
      </c>
      <c r="R5346">
        <f>2021</f>
        <v>2021</v>
      </c>
      <c r="S5346">
        <f>2030</f>
        <v>2030</v>
      </c>
      <c r="U5346" t="s">
        <v>37</v>
      </c>
      <c r="V5346" t="s">
        <v>21468</v>
      </c>
    </row>
    <row r="5347" spans="1:26" x14ac:dyDescent="0.35">
      <c r="A5347" s="7">
        <v>44470</v>
      </c>
      <c r="B5347">
        <v>5506</v>
      </c>
      <c r="C5347" t="s">
        <v>14284</v>
      </c>
      <c r="D5347" s="1" t="s">
        <v>21469</v>
      </c>
      <c r="E5347" t="s">
        <v>21470</v>
      </c>
      <c r="F5347" t="s">
        <v>7</v>
      </c>
      <c r="H5347" t="s">
        <v>14287</v>
      </c>
      <c r="K5347" t="s">
        <v>242</v>
      </c>
      <c r="L5347" t="s">
        <v>21471</v>
      </c>
      <c r="M5347" t="s">
        <v>21472</v>
      </c>
      <c r="N5347" t="s">
        <v>63</v>
      </c>
      <c r="P5347" t="s">
        <v>47</v>
      </c>
      <c r="Q5347">
        <f>2020</f>
        <v>2020</v>
      </c>
      <c r="S5347">
        <f>2040</f>
        <v>2040</v>
      </c>
      <c r="U5347" t="s">
        <v>37</v>
      </c>
      <c r="V5347" t="s">
        <v>21473</v>
      </c>
    </row>
    <row r="5348" spans="1:26" x14ac:dyDescent="0.35">
      <c r="A5348" s="7">
        <v>44470</v>
      </c>
      <c r="B5348">
        <v>5507</v>
      </c>
      <c r="C5348" t="s">
        <v>14284</v>
      </c>
      <c r="D5348" s="1" t="s">
        <v>21474</v>
      </c>
      <c r="E5348" t="s">
        <v>21475</v>
      </c>
      <c r="F5348" t="s">
        <v>7</v>
      </c>
      <c r="H5348" t="s">
        <v>14287</v>
      </c>
      <c r="K5348" t="s">
        <v>9392</v>
      </c>
      <c r="L5348" t="s">
        <v>416</v>
      </c>
      <c r="M5348" t="s">
        <v>21476</v>
      </c>
      <c r="N5348" t="s">
        <v>53</v>
      </c>
      <c r="P5348" t="s">
        <v>47</v>
      </c>
      <c r="Q5348">
        <f>2013</f>
        <v>2013</v>
      </c>
      <c r="U5348" t="s">
        <v>37</v>
      </c>
      <c r="V5348" t="s">
        <v>21477</v>
      </c>
    </row>
    <row r="5349" spans="1:26" x14ac:dyDescent="0.35">
      <c r="A5349" s="7">
        <v>44470</v>
      </c>
      <c r="B5349">
        <v>5508</v>
      </c>
      <c r="C5349" t="s">
        <v>14284</v>
      </c>
      <c r="D5349" s="1" t="s">
        <v>21478</v>
      </c>
      <c r="E5349" t="s">
        <v>21479</v>
      </c>
      <c r="F5349" t="s">
        <v>7</v>
      </c>
      <c r="H5349" t="s">
        <v>14287</v>
      </c>
      <c r="K5349" t="s">
        <v>686</v>
      </c>
      <c r="L5349" t="s">
        <v>96</v>
      </c>
      <c r="M5349" t="s">
        <v>21480</v>
      </c>
      <c r="N5349" t="s">
        <v>117</v>
      </c>
      <c r="P5349" t="s">
        <v>47</v>
      </c>
      <c r="Q5349">
        <f>2010</f>
        <v>2010</v>
      </c>
      <c r="R5349">
        <f>2011</f>
        <v>2011</v>
      </c>
      <c r="U5349" t="s">
        <v>37</v>
      </c>
      <c r="V5349" t="s">
        <v>21481</v>
      </c>
    </row>
    <row r="5350" spans="1:26" x14ac:dyDescent="0.35">
      <c r="A5350" s="7">
        <v>44470</v>
      </c>
      <c r="B5350">
        <v>5509</v>
      </c>
      <c r="C5350" t="s">
        <v>14284</v>
      </c>
      <c r="D5350" s="1" t="s">
        <v>21482</v>
      </c>
      <c r="E5350" t="s">
        <v>21483</v>
      </c>
      <c r="F5350" t="s">
        <v>7</v>
      </c>
      <c r="H5350" t="s">
        <v>14287</v>
      </c>
      <c r="K5350" t="s">
        <v>1693</v>
      </c>
      <c r="L5350" t="s">
        <v>21484</v>
      </c>
      <c r="M5350" t="s">
        <v>21485</v>
      </c>
      <c r="N5350" t="s">
        <v>117</v>
      </c>
      <c r="P5350" t="s">
        <v>47</v>
      </c>
      <c r="Q5350">
        <f>2017</f>
        <v>2017</v>
      </c>
      <c r="U5350" t="s">
        <v>37</v>
      </c>
      <c r="V5350" t="s">
        <v>21486</v>
      </c>
    </row>
    <row r="5351" spans="1:26" x14ac:dyDescent="0.35">
      <c r="A5351" s="7">
        <v>44470</v>
      </c>
      <c r="B5351">
        <v>5510</v>
      </c>
      <c r="C5351" t="s">
        <v>14284</v>
      </c>
      <c r="D5351" s="1" t="s">
        <v>21487</v>
      </c>
      <c r="E5351" t="s">
        <v>21488</v>
      </c>
      <c r="F5351" t="s">
        <v>7</v>
      </c>
      <c r="H5351" t="s">
        <v>14287</v>
      </c>
      <c r="K5351" t="s">
        <v>21489</v>
      </c>
      <c r="L5351" t="s">
        <v>75</v>
      </c>
      <c r="M5351" t="s">
        <v>21490</v>
      </c>
      <c r="N5351" t="s">
        <v>53</v>
      </c>
      <c r="P5351" t="s">
        <v>47</v>
      </c>
      <c r="Q5351">
        <f>2012</f>
        <v>2012</v>
      </c>
      <c r="U5351" t="s">
        <v>37</v>
      </c>
      <c r="V5351" t="s">
        <v>21491</v>
      </c>
    </row>
    <row r="5352" spans="1:26" x14ac:dyDescent="0.35">
      <c r="A5352" s="7">
        <v>44470</v>
      </c>
      <c r="B5352">
        <v>5511</v>
      </c>
      <c r="C5352" t="s">
        <v>14284</v>
      </c>
      <c r="D5352" s="1" t="s">
        <v>21492</v>
      </c>
      <c r="E5352" t="s">
        <v>21493</v>
      </c>
      <c r="F5352" t="s">
        <v>7</v>
      </c>
      <c r="H5352" t="s">
        <v>14287</v>
      </c>
      <c r="K5352" t="s">
        <v>9639</v>
      </c>
      <c r="L5352" t="s">
        <v>673</v>
      </c>
      <c r="M5352" t="s">
        <v>21494</v>
      </c>
      <c r="N5352" t="s">
        <v>117</v>
      </c>
      <c r="P5352" t="s">
        <v>444</v>
      </c>
      <c r="Q5352">
        <f>2021</f>
        <v>2021</v>
      </c>
      <c r="U5352" t="s">
        <v>37</v>
      </c>
      <c r="V5352" t="s">
        <v>21495</v>
      </c>
    </row>
    <row r="5353" spans="1:26" x14ac:dyDescent="0.35">
      <c r="A5353" s="7">
        <v>44470</v>
      </c>
      <c r="B5353">
        <v>5512</v>
      </c>
      <c r="C5353" t="s">
        <v>14284</v>
      </c>
      <c r="D5353" s="1" t="s">
        <v>21496</v>
      </c>
      <c r="E5353" t="s">
        <v>21497</v>
      </c>
      <c r="F5353" t="s">
        <v>7</v>
      </c>
      <c r="H5353" t="s">
        <v>14287</v>
      </c>
      <c r="K5353" t="s">
        <v>8958</v>
      </c>
      <c r="L5353" t="s">
        <v>919</v>
      </c>
      <c r="M5353" t="s">
        <v>21498</v>
      </c>
      <c r="N5353" t="s">
        <v>117</v>
      </c>
      <c r="P5353" t="s">
        <v>47</v>
      </c>
      <c r="Q5353">
        <f>2014</f>
        <v>2014</v>
      </c>
      <c r="U5353" t="s">
        <v>37</v>
      </c>
      <c r="V5353" t="s">
        <v>21499</v>
      </c>
    </row>
    <row r="5354" spans="1:26" x14ac:dyDescent="0.35">
      <c r="A5354" s="7">
        <v>44470</v>
      </c>
      <c r="B5354">
        <v>5513</v>
      </c>
      <c r="C5354" t="s">
        <v>14284</v>
      </c>
      <c r="D5354" s="1" t="s">
        <v>21500</v>
      </c>
      <c r="E5354" t="s">
        <v>21501</v>
      </c>
      <c r="F5354" t="s">
        <v>7</v>
      </c>
      <c r="H5354" t="s">
        <v>14287</v>
      </c>
      <c r="K5354" t="s">
        <v>1654</v>
      </c>
      <c r="L5354" t="s">
        <v>416</v>
      </c>
      <c r="M5354" t="s">
        <v>21502</v>
      </c>
      <c r="N5354" t="s">
        <v>53</v>
      </c>
      <c r="P5354" t="s">
        <v>47</v>
      </c>
      <c r="Q5354">
        <f>2021</f>
        <v>2021</v>
      </c>
      <c r="U5354" t="s">
        <v>37</v>
      </c>
      <c r="V5354" t="s">
        <v>21503</v>
      </c>
    </row>
    <row r="5355" spans="1:26" x14ac:dyDescent="0.35">
      <c r="A5355" s="7">
        <v>44470</v>
      </c>
      <c r="B5355">
        <v>5514</v>
      </c>
      <c r="C5355" t="s">
        <v>14284</v>
      </c>
      <c r="D5355" s="1" t="s">
        <v>21504</v>
      </c>
      <c r="E5355" t="s">
        <v>21505</v>
      </c>
      <c r="F5355" t="s">
        <v>7</v>
      </c>
      <c r="H5355" t="s">
        <v>14287</v>
      </c>
      <c r="K5355" t="s">
        <v>265</v>
      </c>
      <c r="L5355" t="s">
        <v>44</v>
      </c>
      <c r="M5355" t="s">
        <v>21506</v>
      </c>
      <c r="N5355" t="s">
        <v>2102</v>
      </c>
      <c r="P5355" t="s">
        <v>444</v>
      </c>
      <c r="Q5355">
        <f>2021</f>
        <v>2021</v>
      </c>
      <c r="U5355" t="s">
        <v>37</v>
      </c>
      <c r="V5355" t="s">
        <v>21507</v>
      </c>
    </row>
    <row r="5356" spans="1:26" x14ac:dyDescent="0.35">
      <c r="A5356" s="7">
        <v>44470</v>
      </c>
      <c r="B5356">
        <v>5515</v>
      </c>
      <c r="C5356" t="s">
        <v>14284</v>
      </c>
      <c r="D5356" s="1" t="s">
        <v>21508</v>
      </c>
      <c r="E5356" t="s">
        <v>21509</v>
      </c>
      <c r="F5356" t="s">
        <v>7</v>
      </c>
      <c r="H5356" t="s">
        <v>14287</v>
      </c>
      <c r="K5356" t="s">
        <v>3178</v>
      </c>
      <c r="L5356" t="s">
        <v>32</v>
      </c>
      <c r="M5356" t="s">
        <v>21510</v>
      </c>
      <c r="N5356" t="s">
        <v>34</v>
      </c>
      <c r="P5356" t="s">
        <v>47</v>
      </c>
      <c r="Q5356">
        <f>2021</f>
        <v>2021</v>
      </c>
      <c r="U5356" t="s">
        <v>37</v>
      </c>
      <c r="V5356" t="s">
        <v>21511</v>
      </c>
    </row>
    <row r="5357" spans="1:26" x14ac:dyDescent="0.35">
      <c r="A5357" s="7">
        <v>44470</v>
      </c>
      <c r="B5357">
        <v>5516</v>
      </c>
      <c r="C5357" s="4" t="s">
        <v>128</v>
      </c>
      <c r="D5357" s="6" t="s">
        <v>21512</v>
      </c>
      <c r="E5357" s="4" t="s">
        <v>21456</v>
      </c>
      <c r="F5357" s="4" t="s">
        <v>7</v>
      </c>
      <c r="G5357" s="4"/>
      <c r="H5357" s="4" t="s">
        <v>131</v>
      </c>
      <c r="I5357" s="4"/>
      <c r="J5357" s="4"/>
      <c r="K5357" s="4" t="s">
        <v>1190</v>
      </c>
      <c r="L5357" s="4" t="s">
        <v>673</v>
      </c>
      <c r="M5357" s="4" t="s">
        <v>21513</v>
      </c>
      <c r="N5357" s="4" t="s">
        <v>117</v>
      </c>
      <c r="O5357" s="4"/>
      <c r="P5357" s="4" t="s">
        <v>47</v>
      </c>
      <c r="Q5357" s="4">
        <f>2021</f>
        <v>2021</v>
      </c>
      <c r="R5357" s="4">
        <f>2021</f>
        <v>2021</v>
      </c>
      <c r="S5357" s="4">
        <f>2025</f>
        <v>2025</v>
      </c>
      <c r="T5357" s="4"/>
      <c r="U5357" s="4" t="s">
        <v>37</v>
      </c>
      <c r="V5357" s="4" t="s">
        <v>21514</v>
      </c>
      <c r="W5357" s="4"/>
      <c r="X5357" s="4"/>
      <c r="Y5357" s="4"/>
      <c r="Z5357" s="4"/>
    </row>
    <row r="5358" spans="1:26" x14ac:dyDescent="0.35">
      <c r="A5358" s="7">
        <v>44470</v>
      </c>
      <c r="B5358">
        <v>5517</v>
      </c>
      <c r="C5358" s="4" t="s">
        <v>128</v>
      </c>
      <c r="D5358" s="6" t="s">
        <v>21515</v>
      </c>
      <c r="E5358" s="4" t="s">
        <v>21516</v>
      </c>
      <c r="F5358" s="4" t="s">
        <v>7</v>
      </c>
      <c r="G5358" s="4"/>
      <c r="H5358" s="4" t="s">
        <v>131</v>
      </c>
      <c r="I5358" s="4"/>
      <c r="J5358" s="4"/>
      <c r="K5358" s="4" t="s">
        <v>1190</v>
      </c>
      <c r="L5358" s="4" t="s">
        <v>32</v>
      </c>
      <c r="M5358" s="4" t="s">
        <v>21517</v>
      </c>
      <c r="N5358" s="4" t="s">
        <v>34</v>
      </c>
      <c r="O5358" s="4"/>
      <c r="P5358" s="4" t="s">
        <v>47</v>
      </c>
      <c r="Q5358" s="4">
        <f>2021</f>
        <v>2021</v>
      </c>
      <c r="R5358" s="4">
        <f>2021</f>
        <v>2021</v>
      </c>
      <c r="S5358" s="4">
        <f>2025</f>
        <v>2025</v>
      </c>
      <c r="T5358" s="4"/>
      <c r="U5358" s="4" t="s">
        <v>37</v>
      </c>
      <c r="V5358" s="4" t="s">
        <v>21518</v>
      </c>
    </row>
    <row r="5359" spans="1:26" x14ac:dyDescent="0.35">
      <c r="A5359" s="7">
        <v>44470</v>
      </c>
      <c r="B5359">
        <v>5518</v>
      </c>
      <c r="C5359" t="s">
        <v>128</v>
      </c>
      <c r="D5359" s="1" t="s">
        <v>21519</v>
      </c>
      <c r="E5359" t="s">
        <v>21520</v>
      </c>
      <c r="F5359" t="s">
        <v>7</v>
      </c>
      <c r="H5359" t="s">
        <v>131</v>
      </c>
      <c r="K5359" t="s">
        <v>21521</v>
      </c>
      <c r="L5359" t="s">
        <v>416</v>
      </c>
      <c r="M5359" t="s">
        <v>21522</v>
      </c>
      <c r="N5359" t="s">
        <v>36</v>
      </c>
      <c r="P5359" t="s">
        <v>444</v>
      </c>
      <c r="Q5359" t="s">
        <v>20283</v>
      </c>
      <c r="U5359" t="s">
        <v>126</v>
      </c>
      <c r="V5359" t="s">
        <v>21523</v>
      </c>
    </row>
    <row r="5360" spans="1:26" x14ac:dyDescent="0.35">
      <c r="A5360" s="7">
        <v>44470</v>
      </c>
      <c r="B5360">
        <v>5519</v>
      </c>
      <c r="C5360" t="s">
        <v>128</v>
      </c>
      <c r="D5360" s="1" t="s">
        <v>21524</v>
      </c>
      <c r="E5360" t="s">
        <v>21525</v>
      </c>
      <c r="F5360" t="s">
        <v>7</v>
      </c>
      <c r="H5360" t="s">
        <v>131</v>
      </c>
      <c r="K5360" t="s">
        <v>732</v>
      </c>
      <c r="L5360" t="s">
        <v>294</v>
      </c>
      <c r="M5360" t="s">
        <v>21526</v>
      </c>
      <c r="N5360" t="s">
        <v>117</v>
      </c>
      <c r="P5360" t="s">
        <v>54</v>
      </c>
      <c r="Q5360">
        <f>2016</f>
        <v>2016</v>
      </c>
      <c r="R5360">
        <f>2016</f>
        <v>2016</v>
      </c>
      <c r="S5360">
        <f>2020</f>
        <v>2020</v>
      </c>
      <c r="U5360" t="s">
        <v>37</v>
      </c>
      <c r="V5360" t="s">
        <v>21527</v>
      </c>
    </row>
    <row r="5361" spans="1:22" x14ac:dyDescent="0.35">
      <c r="A5361" s="7">
        <v>44470</v>
      </c>
      <c r="B5361">
        <v>5520</v>
      </c>
      <c r="C5361" t="s">
        <v>128</v>
      </c>
      <c r="D5361" s="1" t="s">
        <v>21528</v>
      </c>
      <c r="E5361" t="s">
        <v>21525</v>
      </c>
      <c r="F5361" t="s">
        <v>7</v>
      </c>
      <c r="H5361" t="s">
        <v>131</v>
      </c>
      <c r="K5361" t="s">
        <v>732</v>
      </c>
      <c r="L5361" t="s">
        <v>294</v>
      </c>
      <c r="M5361" t="s">
        <v>21529</v>
      </c>
      <c r="N5361" t="s">
        <v>117</v>
      </c>
      <c r="P5361" t="s">
        <v>47</v>
      </c>
      <c r="Q5361">
        <f>2021</f>
        <v>2021</v>
      </c>
      <c r="U5361" t="s">
        <v>37</v>
      </c>
      <c r="V5361" t="s">
        <v>21530</v>
      </c>
    </row>
    <row r="5362" spans="1:22" x14ac:dyDescent="0.35">
      <c r="A5362" s="7">
        <v>44470</v>
      </c>
      <c r="B5362">
        <v>5521</v>
      </c>
      <c r="C5362" t="s">
        <v>128</v>
      </c>
      <c r="D5362" s="1" t="s">
        <v>21531</v>
      </c>
      <c r="E5362" t="s">
        <v>21532</v>
      </c>
      <c r="F5362" t="s">
        <v>7</v>
      </c>
      <c r="H5362" t="s">
        <v>131</v>
      </c>
      <c r="K5362" t="s">
        <v>732</v>
      </c>
      <c r="L5362" t="s">
        <v>2109</v>
      </c>
      <c r="M5362" t="s">
        <v>21533</v>
      </c>
      <c r="N5362" t="s">
        <v>117</v>
      </c>
      <c r="P5362" t="s">
        <v>47</v>
      </c>
      <c r="Q5362">
        <f>2021</f>
        <v>2021</v>
      </c>
      <c r="U5362" t="s">
        <v>37</v>
      </c>
      <c r="V5362" t="s">
        <v>21534</v>
      </c>
    </row>
    <row r="5363" spans="1:22" x14ac:dyDescent="0.35">
      <c r="A5363" s="7">
        <v>44470</v>
      </c>
      <c r="B5363">
        <v>5522</v>
      </c>
      <c r="C5363" t="s">
        <v>128</v>
      </c>
      <c r="D5363" s="1" t="s">
        <v>21535</v>
      </c>
      <c r="E5363" t="s">
        <v>2869</v>
      </c>
      <c r="F5363" t="s">
        <v>7</v>
      </c>
      <c r="H5363" t="s">
        <v>131</v>
      </c>
      <c r="K5363" t="s">
        <v>9644</v>
      </c>
      <c r="L5363" t="s">
        <v>3260</v>
      </c>
      <c r="M5363" t="s">
        <v>21536</v>
      </c>
      <c r="N5363" t="s">
        <v>117</v>
      </c>
      <c r="P5363" t="s">
        <v>47</v>
      </c>
      <c r="Q5363">
        <f>2018</f>
        <v>2018</v>
      </c>
      <c r="U5363" t="s">
        <v>37</v>
      </c>
      <c r="V5363" t="s">
        <v>21537</v>
      </c>
    </row>
    <row r="5364" spans="1:22" x14ac:dyDescent="0.35">
      <c r="A5364" s="7">
        <v>44470</v>
      </c>
      <c r="B5364">
        <v>5523</v>
      </c>
      <c r="C5364" t="s">
        <v>128</v>
      </c>
      <c r="D5364" s="1" t="s">
        <v>21538</v>
      </c>
      <c r="E5364" t="s">
        <v>21539</v>
      </c>
      <c r="F5364" t="s">
        <v>7</v>
      </c>
      <c r="H5364" t="s">
        <v>131</v>
      </c>
      <c r="K5364" t="s">
        <v>9639</v>
      </c>
      <c r="L5364" t="s">
        <v>75</v>
      </c>
      <c r="M5364" t="s">
        <v>21540</v>
      </c>
      <c r="N5364" t="s">
        <v>53</v>
      </c>
      <c r="P5364" t="s">
        <v>47</v>
      </c>
      <c r="Q5364">
        <f>2019</f>
        <v>2019</v>
      </c>
      <c r="U5364" t="s">
        <v>37</v>
      </c>
      <c r="V5364" t="s">
        <v>21541</v>
      </c>
    </row>
    <row r="5365" spans="1:22" x14ac:dyDescent="0.35">
      <c r="A5365" s="7">
        <v>44470</v>
      </c>
      <c r="B5365">
        <v>5524</v>
      </c>
      <c r="C5365" t="s">
        <v>128</v>
      </c>
      <c r="D5365" s="1" t="s">
        <v>21542</v>
      </c>
      <c r="E5365" t="s">
        <v>3721</v>
      </c>
      <c r="F5365" t="s">
        <v>7</v>
      </c>
      <c r="H5365" t="s">
        <v>131</v>
      </c>
      <c r="K5365" t="s">
        <v>265</v>
      </c>
      <c r="L5365" t="s">
        <v>1629</v>
      </c>
      <c r="M5365" t="s">
        <v>21543</v>
      </c>
      <c r="N5365" t="s">
        <v>53</v>
      </c>
      <c r="P5365" t="s">
        <v>54</v>
      </c>
      <c r="Q5365">
        <f>2007</f>
        <v>2007</v>
      </c>
      <c r="U5365" t="s">
        <v>37</v>
      </c>
      <c r="V5365" t="s">
        <v>21544</v>
      </c>
    </row>
    <row r="5366" spans="1:22" ht="29" x14ac:dyDescent="0.35">
      <c r="A5366" s="7">
        <v>44470</v>
      </c>
      <c r="B5366">
        <v>5525</v>
      </c>
      <c r="C5366" t="s">
        <v>128</v>
      </c>
      <c r="D5366" s="1" t="s">
        <v>21545</v>
      </c>
      <c r="E5366" t="s">
        <v>21546</v>
      </c>
      <c r="F5366" t="s">
        <v>7</v>
      </c>
      <c r="H5366" t="s">
        <v>131</v>
      </c>
      <c r="K5366" t="s">
        <v>265</v>
      </c>
      <c r="L5366" t="s">
        <v>1629</v>
      </c>
      <c r="M5366" t="s">
        <v>21547</v>
      </c>
      <c r="N5366" t="s">
        <v>392</v>
      </c>
      <c r="P5366" t="s">
        <v>47</v>
      </c>
      <c r="Q5366">
        <f>2021</f>
        <v>2021</v>
      </c>
      <c r="U5366" t="s">
        <v>37</v>
      </c>
      <c r="V5366" s="2" t="s">
        <v>21548</v>
      </c>
    </row>
    <row r="5367" spans="1:22" x14ac:dyDescent="0.35">
      <c r="A5367" s="7">
        <v>44470</v>
      </c>
      <c r="B5367">
        <v>5526</v>
      </c>
      <c r="C5367" t="s">
        <v>128</v>
      </c>
      <c r="D5367" s="1" t="s">
        <v>21549</v>
      </c>
      <c r="E5367" t="s">
        <v>21550</v>
      </c>
      <c r="F5367" t="s">
        <v>7</v>
      </c>
      <c r="H5367" t="s">
        <v>131</v>
      </c>
      <c r="K5367" t="s">
        <v>20968</v>
      </c>
      <c r="L5367" t="s">
        <v>61</v>
      </c>
      <c r="M5367" t="s">
        <v>21551</v>
      </c>
      <c r="N5367" t="s">
        <v>63</v>
      </c>
      <c r="P5367" t="s">
        <v>47</v>
      </c>
      <c r="Q5367">
        <f>2020</f>
        <v>2020</v>
      </c>
      <c r="R5367">
        <f>2020</f>
        <v>2020</v>
      </c>
      <c r="S5367">
        <f>2022</f>
        <v>2022</v>
      </c>
      <c r="U5367" t="s">
        <v>37</v>
      </c>
      <c r="V5367" t="s">
        <v>21552</v>
      </c>
    </row>
    <row r="5368" spans="1:22" x14ac:dyDescent="0.35">
      <c r="A5368" s="7">
        <v>44470</v>
      </c>
      <c r="B5368">
        <v>5527</v>
      </c>
      <c r="C5368" t="s">
        <v>128</v>
      </c>
      <c r="D5368" s="1" t="s">
        <v>21553</v>
      </c>
      <c r="E5368" t="s">
        <v>21554</v>
      </c>
      <c r="F5368" t="s">
        <v>7</v>
      </c>
      <c r="H5368" t="s">
        <v>131</v>
      </c>
      <c r="K5368" t="s">
        <v>265</v>
      </c>
      <c r="L5368" t="s">
        <v>61</v>
      </c>
      <c r="M5368" t="s">
        <v>21555</v>
      </c>
      <c r="N5368" t="s">
        <v>63</v>
      </c>
      <c r="P5368" t="s">
        <v>47</v>
      </c>
      <c r="Q5368">
        <f>2020</f>
        <v>2020</v>
      </c>
      <c r="R5368">
        <f>2021</f>
        <v>2021</v>
      </c>
      <c r="S5368">
        <f>2035</f>
        <v>2035</v>
      </c>
      <c r="U5368" t="s">
        <v>37</v>
      </c>
      <c r="V5368" t="s">
        <v>21552</v>
      </c>
    </row>
    <row r="5369" spans="1:22" x14ac:dyDescent="0.35">
      <c r="A5369" s="7">
        <v>44470</v>
      </c>
      <c r="B5369">
        <v>5528</v>
      </c>
      <c r="C5369" t="s">
        <v>128</v>
      </c>
      <c r="D5369" s="1" t="s">
        <v>21556</v>
      </c>
      <c r="E5369" t="s">
        <v>21557</v>
      </c>
      <c r="F5369" t="s">
        <v>7</v>
      </c>
      <c r="H5369" t="s">
        <v>131</v>
      </c>
      <c r="K5369" t="s">
        <v>16462</v>
      </c>
      <c r="L5369" t="s">
        <v>32</v>
      </c>
      <c r="M5369" t="s">
        <v>21558</v>
      </c>
      <c r="N5369" t="s">
        <v>34</v>
      </c>
      <c r="P5369" t="s">
        <v>47</v>
      </c>
      <c r="Q5369">
        <f>2021</f>
        <v>2021</v>
      </c>
      <c r="U5369" t="s">
        <v>37</v>
      </c>
      <c r="V5369" t="s">
        <v>21559</v>
      </c>
    </row>
    <row r="5370" spans="1:22" ht="29" x14ac:dyDescent="0.35">
      <c r="A5370" s="7">
        <v>44470</v>
      </c>
      <c r="B5370">
        <v>5529</v>
      </c>
      <c r="C5370" t="s">
        <v>128</v>
      </c>
      <c r="D5370" s="1" t="s">
        <v>21560</v>
      </c>
      <c r="E5370" t="s">
        <v>21561</v>
      </c>
      <c r="F5370" t="s">
        <v>7</v>
      </c>
      <c r="H5370" t="s">
        <v>131</v>
      </c>
      <c r="K5370" t="s">
        <v>242</v>
      </c>
      <c r="L5370" t="s">
        <v>75</v>
      </c>
      <c r="M5370" t="s">
        <v>21562</v>
      </c>
      <c r="N5370" t="s">
        <v>53</v>
      </c>
      <c r="P5370" t="s">
        <v>54</v>
      </c>
      <c r="Q5370">
        <f>2017</f>
        <v>2017</v>
      </c>
      <c r="R5370">
        <f>2017</f>
        <v>2017</v>
      </c>
      <c r="S5370">
        <f>2020</f>
        <v>2020</v>
      </c>
      <c r="U5370" t="s">
        <v>37</v>
      </c>
      <c r="V5370" t="s">
        <v>21563</v>
      </c>
    </row>
    <row r="5371" spans="1:22" x14ac:dyDescent="0.35">
      <c r="A5371" s="7">
        <v>44470</v>
      </c>
      <c r="B5371">
        <v>5530</v>
      </c>
      <c r="C5371" t="s">
        <v>128</v>
      </c>
      <c r="D5371" s="1" t="s">
        <v>21564</v>
      </c>
      <c r="E5371" t="s">
        <v>21565</v>
      </c>
      <c r="F5371" t="s">
        <v>7</v>
      </c>
      <c r="H5371" t="s">
        <v>131</v>
      </c>
      <c r="K5371" t="s">
        <v>242</v>
      </c>
      <c r="L5371" t="s">
        <v>317</v>
      </c>
      <c r="M5371" t="s">
        <v>21566</v>
      </c>
      <c r="N5371" t="s">
        <v>34</v>
      </c>
      <c r="P5371" t="s">
        <v>47</v>
      </c>
      <c r="Q5371">
        <f>2017</f>
        <v>2017</v>
      </c>
      <c r="R5371">
        <f>2017</f>
        <v>2017</v>
      </c>
      <c r="S5371">
        <f>2021</f>
        <v>2021</v>
      </c>
      <c r="U5371" t="s">
        <v>37</v>
      </c>
      <c r="V5371" t="s">
        <v>21567</v>
      </c>
    </row>
    <row r="5372" spans="1:22" x14ac:dyDescent="0.35">
      <c r="A5372" s="7">
        <v>44470</v>
      </c>
      <c r="B5372">
        <v>5531</v>
      </c>
      <c r="C5372" t="s">
        <v>128</v>
      </c>
      <c r="D5372" s="1" t="s">
        <v>21568</v>
      </c>
      <c r="E5372" t="s">
        <v>21569</v>
      </c>
      <c r="F5372" t="s">
        <v>7</v>
      </c>
      <c r="H5372" t="s">
        <v>131</v>
      </c>
      <c r="K5372" t="s">
        <v>732</v>
      </c>
      <c r="L5372" t="s">
        <v>96</v>
      </c>
      <c r="M5372" t="s">
        <v>21570</v>
      </c>
      <c r="N5372" t="s">
        <v>117</v>
      </c>
      <c r="P5372" t="s">
        <v>47</v>
      </c>
      <c r="Q5372">
        <f>2017</f>
        <v>2017</v>
      </c>
      <c r="R5372">
        <f>2017</f>
        <v>2017</v>
      </c>
      <c r="S5372">
        <f>2025</f>
        <v>2025</v>
      </c>
      <c r="U5372" t="s">
        <v>37</v>
      </c>
      <c r="V5372" t="s">
        <v>21571</v>
      </c>
    </row>
    <row r="5373" spans="1:22" x14ac:dyDescent="0.35">
      <c r="A5373" s="7">
        <v>44470</v>
      </c>
      <c r="B5373">
        <v>5532</v>
      </c>
      <c r="C5373" t="s">
        <v>128</v>
      </c>
      <c r="D5373" s="1" t="s">
        <v>21572</v>
      </c>
      <c r="E5373" t="s">
        <v>21573</v>
      </c>
      <c r="F5373" t="s">
        <v>7</v>
      </c>
      <c r="H5373" t="s">
        <v>131</v>
      </c>
      <c r="K5373" t="s">
        <v>242</v>
      </c>
      <c r="L5373" t="s">
        <v>32</v>
      </c>
      <c r="M5373" t="s">
        <v>21574</v>
      </c>
      <c r="N5373" t="s">
        <v>34</v>
      </c>
      <c r="P5373" t="s">
        <v>54</v>
      </c>
      <c r="Q5373">
        <f>2016</f>
        <v>2016</v>
      </c>
      <c r="R5373">
        <f>2016</f>
        <v>2016</v>
      </c>
      <c r="S5373">
        <f>2020</f>
        <v>2020</v>
      </c>
      <c r="U5373" t="s">
        <v>37</v>
      </c>
      <c r="V5373" t="s">
        <v>21575</v>
      </c>
    </row>
    <row r="5374" spans="1:22" x14ac:dyDescent="0.35">
      <c r="A5374" s="7">
        <v>44470</v>
      </c>
      <c r="B5374">
        <v>5533</v>
      </c>
      <c r="C5374" t="s">
        <v>128</v>
      </c>
      <c r="D5374" s="1" t="s">
        <v>21576</v>
      </c>
      <c r="E5374" t="s">
        <v>21577</v>
      </c>
      <c r="F5374" t="s">
        <v>7</v>
      </c>
      <c r="H5374" t="s">
        <v>131</v>
      </c>
      <c r="K5374" t="s">
        <v>265</v>
      </c>
      <c r="L5374" t="s">
        <v>21578</v>
      </c>
      <c r="M5374" t="s">
        <v>21579</v>
      </c>
      <c r="N5374" t="s">
        <v>34</v>
      </c>
      <c r="P5374" t="s">
        <v>47</v>
      </c>
      <c r="Q5374">
        <f>2016</f>
        <v>2016</v>
      </c>
      <c r="R5374">
        <f>2016</f>
        <v>2016</v>
      </c>
      <c r="S5374">
        <f>2030</f>
        <v>2030</v>
      </c>
      <c r="U5374" t="s">
        <v>37</v>
      </c>
      <c r="V5374" t="s">
        <v>21580</v>
      </c>
    </row>
    <row r="5375" spans="1:22" x14ac:dyDescent="0.35">
      <c r="A5375" s="7">
        <v>44470</v>
      </c>
      <c r="B5375">
        <v>5534</v>
      </c>
      <c r="C5375" t="s">
        <v>128</v>
      </c>
      <c r="D5375" s="1" t="s">
        <v>21581</v>
      </c>
      <c r="E5375" t="s">
        <v>21582</v>
      </c>
      <c r="F5375" t="s">
        <v>7</v>
      </c>
      <c r="H5375" t="s">
        <v>131</v>
      </c>
      <c r="K5375" t="s">
        <v>15066</v>
      </c>
      <c r="L5375" t="s">
        <v>416</v>
      </c>
      <c r="M5375" t="s">
        <v>21583</v>
      </c>
      <c r="N5375" t="s">
        <v>117</v>
      </c>
      <c r="P5375" t="s">
        <v>47</v>
      </c>
      <c r="Q5375">
        <f>2016</f>
        <v>2016</v>
      </c>
      <c r="U5375" t="s">
        <v>37</v>
      </c>
      <c r="V5375" t="s">
        <v>21584</v>
      </c>
    </row>
    <row r="5376" spans="1:22" x14ac:dyDescent="0.35">
      <c r="A5376" s="7">
        <v>44470</v>
      </c>
      <c r="B5376">
        <v>5535</v>
      </c>
      <c r="C5376" t="s">
        <v>128</v>
      </c>
      <c r="D5376" s="1" t="s">
        <v>21585</v>
      </c>
      <c r="E5376" t="s">
        <v>21586</v>
      </c>
      <c r="F5376" t="s">
        <v>7</v>
      </c>
      <c r="H5376" t="s">
        <v>131</v>
      </c>
      <c r="K5376" t="s">
        <v>265</v>
      </c>
      <c r="L5376" t="s">
        <v>1629</v>
      </c>
      <c r="M5376" t="s">
        <v>21587</v>
      </c>
      <c r="N5376" t="s">
        <v>53</v>
      </c>
      <c r="P5376" t="s">
        <v>47</v>
      </c>
      <c r="Q5376">
        <f>2016</f>
        <v>2016</v>
      </c>
      <c r="U5376" t="s">
        <v>37</v>
      </c>
      <c r="V5376" t="s">
        <v>21588</v>
      </c>
    </row>
    <row r="5377" spans="1:22" ht="29" x14ac:dyDescent="0.35">
      <c r="A5377" s="7">
        <v>44470</v>
      </c>
      <c r="B5377">
        <v>5536</v>
      </c>
      <c r="C5377" t="s">
        <v>13453</v>
      </c>
      <c r="D5377" s="1" t="s">
        <v>21589</v>
      </c>
      <c r="E5377" t="s">
        <v>21590</v>
      </c>
      <c r="F5377" t="s">
        <v>7</v>
      </c>
      <c r="H5377" t="s">
        <v>13456</v>
      </c>
      <c r="K5377" t="s">
        <v>5478</v>
      </c>
      <c r="L5377" t="s">
        <v>842</v>
      </c>
      <c r="M5377" t="s">
        <v>21591</v>
      </c>
      <c r="N5377" t="s">
        <v>34</v>
      </c>
      <c r="P5377" t="s">
        <v>47</v>
      </c>
      <c r="Q5377">
        <f>2021</f>
        <v>2021</v>
      </c>
      <c r="U5377" t="s">
        <v>37</v>
      </c>
      <c r="V5377" t="s">
        <v>21592</v>
      </c>
    </row>
    <row r="5378" spans="1:22" x14ac:dyDescent="0.35">
      <c r="A5378" s="7">
        <v>44470</v>
      </c>
      <c r="B5378">
        <v>5537</v>
      </c>
      <c r="C5378" t="s">
        <v>13453</v>
      </c>
      <c r="D5378" s="1" t="s">
        <v>21593</v>
      </c>
      <c r="E5378" t="s">
        <v>1279</v>
      </c>
      <c r="F5378" t="s">
        <v>7</v>
      </c>
      <c r="H5378" t="s">
        <v>13456</v>
      </c>
      <c r="K5378" t="s">
        <v>13167</v>
      </c>
      <c r="L5378" t="s">
        <v>32</v>
      </c>
      <c r="M5378" t="s">
        <v>21594</v>
      </c>
      <c r="N5378" t="s">
        <v>34</v>
      </c>
      <c r="P5378" t="s">
        <v>47</v>
      </c>
      <c r="Q5378">
        <f>2019</f>
        <v>2019</v>
      </c>
      <c r="R5378">
        <f>2019</f>
        <v>2019</v>
      </c>
      <c r="S5378">
        <f>2022</f>
        <v>2022</v>
      </c>
      <c r="U5378" t="s">
        <v>37</v>
      </c>
      <c r="V5378" t="s">
        <v>21595</v>
      </c>
    </row>
    <row r="5379" spans="1:22" x14ac:dyDescent="0.35">
      <c r="A5379" s="7">
        <v>44470</v>
      </c>
      <c r="B5379">
        <v>5538</v>
      </c>
      <c r="C5379" t="s">
        <v>13453</v>
      </c>
      <c r="D5379" s="1" t="s">
        <v>21596</v>
      </c>
      <c r="E5379" t="s">
        <v>21597</v>
      </c>
      <c r="F5379" t="s">
        <v>7</v>
      </c>
      <c r="H5379" t="s">
        <v>13456</v>
      </c>
      <c r="K5379" t="s">
        <v>265</v>
      </c>
      <c r="L5379" t="s">
        <v>187</v>
      </c>
      <c r="M5379" t="s">
        <v>21598</v>
      </c>
      <c r="N5379" t="s">
        <v>532</v>
      </c>
      <c r="P5379" t="s">
        <v>47</v>
      </c>
      <c r="Q5379">
        <f>2015</f>
        <v>2015</v>
      </c>
      <c r="R5379">
        <f>2015</f>
        <v>2015</v>
      </c>
      <c r="S5379">
        <f>2030</f>
        <v>2030</v>
      </c>
      <c r="U5379" t="s">
        <v>37</v>
      </c>
      <c r="V5379" t="s">
        <v>21599</v>
      </c>
    </row>
    <row r="5380" spans="1:22" x14ac:dyDescent="0.35">
      <c r="A5380" s="7">
        <v>44470</v>
      </c>
      <c r="B5380">
        <v>5539</v>
      </c>
      <c r="C5380" t="s">
        <v>13453</v>
      </c>
      <c r="D5380" s="1" t="s">
        <v>21600</v>
      </c>
      <c r="E5380" t="s">
        <v>21601</v>
      </c>
      <c r="F5380" t="s">
        <v>7</v>
      </c>
      <c r="H5380" t="s">
        <v>13456</v>
      </c>
      <c r="K5380" t="s">
        <v>21602</v>
      </c>
      <c r="L5380" t="s">
        <v>61</v>
      </c>
      <c r="M5380" t="s">
        <v>21603</v>
      </c>
      <c r="N5380" t="s">
        <v>63</v>
      </c>
      <c r="P5380" t="s">
        <v>47</v>
      </c>
      <c r="Q5380">
        <f>2019</f>
        <v>2019</v>
      </c>
      <c r="U5380" t="s">
        <v>37</v>
      </c>
      <c r="V5380" t="s">
        <v>21604</v>
      </c>
    </row>
    <row r="5381" spans="1:22" ht="29" x14ac:dyDescent="0.35">
      <c r="A5381" s="7">
        <v>44470</v>
      </c>
      <c r="B5381">
        <v>5540</v>
      </c>
      <c r="C5381" t="s">
        <v>13453</v>
      </c>
      <c r="D5381" s="1" t="s">
        <v>21605</v>
      </c>
      <c r="E5381" t="s">
        <v>21606</v>
      </c>
      <c r="F5381" t="s">
        <v>7</v>
      </c>
      <c r="H5381" t="s">
        <v>13456</v>
      </c>
      <c r="K5381" t="s">
        <v>265</v>
      </c>
      <c r="L5381" t="s">
        <v>21607</v>
      </c>
      <c r="M5381" t="s">
        <v>21608</v>
      </c>
      <c r="N5381" t="s">
        <v>2002</v>
      </c>
      <c r="P5381" t="s">
        <v>47</v>
      </c>
      <c r="Q5381">
        <f>2021</f>
        <v>2021</v>
      </c>
      <c r="R5381">
        <f>2021</f>
        <v>2021</v>
      </c>
      <c r="S5381">
        <f>2030</f>
        <v>2030</v>
      </c>
      <c r="U5381" t="s">
        <v>37</v>
      </c>
      <c r="V5381" t="s">
        <v>21609</v>
      </c>
    </row>
    <row r="5382" spans="1:22" x14ac:dyDescent="0.35">
      <c r="A5382" s="7">
        <v>44470</v>
      </c>
      <c r="B5382">
        <v>5541</v>
      </c>
      <c r="C5382" t="s">
        <v>13453</v>
      </c>
      <c r="D5382" s="1" t="s">
        <v>21610</v>
      </c>
      <c r="E5382" t="s">
        <v>21611</v>
      </c>
      <c r="F5382" t="s">
        <v>7</v>
      </c>
      <c r="H5382" t="s">
        <v>13456</v>
      </c>
      <c r="K5382" t="s">
        <v>9639</v>
      </c>
      <c r="L5382" t="s">
        <v>75</v>
      </c>
      <c r="M5382" t="s">
        <v>21612</v>
      </c>
      <c r="N5382" t="s">
        <v>53</v>
      </c>
      <c r="P5382" t="s">
        <v>47</v>
      </c>
      <c r="Q5382">
        <f>2015</f>
        <v>2015</v>
      </c>
      <c r="R5382">
        <f>2016</f>
        <v>2016</v>
      </c>
      <c r="U5382" t="s">
        <v>37</v>
      </c>
      <c r="V5382" t="s">
        <v>21613</v>
      </c>
    </row>
    <row r="5383" spans="1:22" ht="29" x14ac:dyDescent="0.35">
      <c r="A5383" s="7">
        <v>44470</v>
      </c>
      <c r="B5383">
        <v>5542</v>
      </c>
      <c r="C5383" t="s">
        <v>13453</v>
      </c>
      <c r="D5383" s="1" t="s">
        <v>21614</v>
      </c>
      <c r="E5383" t="s">
        <v>21615</v>
      </c>
      <c r="F5383" t="s">
        <v>7</v>
      </c>
      <c r="H5383" t="s">
        <v>13456</v>
      </c>
      <c r="K5383" t="s">
        <v>484</v>
      </c>
      <c r="L5383" t="s">
        <v>32</v>
      </c>
      <c r="M5383" t="s">
        <v>21616</v>
      </c>
      <c r="N5383" t="s">
        <v>34</v>
      </c>
      <c r="P5383" t="s">
        <v>47</v>
      </c>
      <c r="Q5383">
        <f>2020</f>
        <v>2020</v>
      </c>
      <c r="U5383" t="s">
        <v>2131</v>
      </c>
      <c r="V5383" t="s">
        <v>21617</v>
      </c>
    </row>
    <row r="5384" spans="1:22" x14ac:dyDescent="0.35">
      <c r="A5384" s="7">
        <v>44470</v>
      </c>
      <c r="B5384">
        <v>5543</v>
      </c>
      <c r="C5384" t="s">
        <v>13453</v>
      </c>
      <c r="D5384" s="1" t="s">
        <v>21618</v>
      </c>
      <c r="E5384" t="s">
        <v>21619</v>
      </c>
      <c r="F5384" t="s">
        <v>7</v>
      </c>
      <c r="H5384" t="s">
        <v>13456</v>
      </c>
      <c r="K5384" t="s">
        <v>928</v>
      </c>
      <c r="L5384" t="s">
        <v>32</v>
      </c>
      <c r="M5384" t="s">
        <v>21620</v>
      </c>
      <c r="N5384" t="s">
        <v>34</v>
      </c>
      <c r="P5384" t="s">
        <v>47</v>
      </c>
      <c r="Q5384">
        <f>2021</f>
        <v>2021</v>
      </c>
      <c r="U5384" t="s">
        <v>37</v>
      </c>
      <c r="V5384" t="s">
        <v>21621</v>
      </c>
    </row>
    <row r="5385" spans="1:22" x14ac:dyDescent="0.35">
      <c r="A5385" s="7">
        <v>44470</v>
      </c>
      <c r="B5385">
        <v>5544</v>
      </c>
      <c r="C5385" t="s">
        <v>13453</v>
      </c>
      <c r="D5385" s="1" t="s">
        <v>21622</v>
      </c>
      <c r="E5385" t="s">
        <v>21623</v>
      </c>
      <c r="F5385" t="s">
        <v>7</v>
      </c>
      <c r="H5385" t="s">
        <v>13456</v>
      </c>
      <c r="K5385" t="s">
        <v>21128</v>
      </c>
      <c r="L5385" t="s">
        <v>722</v>
      </c>
      <c r="M5385" t="s">
        <v>21624</v>
      </c>
      <c r="N5385" t="s">
        <v>34</v>
      </c>
      <c r="P5385" t="s">
        <v>47</v>
      </c>
      <c r="Q5385">
        <f>2021</f>
        <v>2021</v>
      </c>
      <c r="U5385" t="s">
        <v>1469</v>
      </c>
      <c r="V5385" t="s">
        <v>21625</v>
      </c>
    </row>
    <row r="5386" spans="1:22" x14ac:dyDescent="0.35">
      <c r="A5386" s="7">
        <v>44470</v>
      </c>
      <c r="B5386">
        <v>5545</v>
      </c>
      <c r="C5386" t="s">
        <v>13453</v>
      </c>
      <c r="D5386" s="1" t="s">
        <v>21626</v>
      </c>
      <c r="E5386" t="s">
        <v>21627</v>
      </c>
      <c r="F5386" t="s">
        <v>7</v>
      </c>
      <c r="H5386" t="s">
        <v>13456</v>
      </c>
      <c r="K5386" t="s">
        <v>21128</v>
      </c>
      <c r="L5386" t="s">
        <v>722</v>
      </c>
      <c r="M5386" t="s">
        <v>21628</v>
      </c>
      <c r="N5386" t="s">
        <v>34</v>
      </c>
      <c r="P5386" t="s">
        <v>47</v>
      </c>
      <c r="Q5386">
        <f>2021</f>
        <v>2021</v>
      </c>
      <c r="U5386" t="s">
        <v>37</v>
      </c>
      <c r="V5386" t="s">
        <v>21629</v>
      </c>
    </row>
    <row r="5387" spans="1:22" ht="29" x14ac:dyDescent="0.35">
      <c r="A5387" s="7">
        <v>44470</v>
      </c>
      <c r="B5387">
        <v>5546</v>
      </c>
      <c r="C5387" t="s">
        <v>13453</v>
      </c>
      <c r="D5387" s="1" t="s">
        <v>21630</v>
      </c>
      <c r="E5387" t="s">
        <v>21631</v>
      </c>
      <c r="F5387" t="s">
        <v>7</v>
      </c>
      <c r="H5387" t="s">
        <v>13456</v>
      </c>
      <c r="K5387" t="s">
        <v>928</v>
      </c>
      <c r="L5387" t="s">
        <v>32</v>
      </c>
      <c r="M5387" t="s">
        <v>21632</v>
      </c>
      <c r="N5387" t="s">
        <v>34</v>
      </c>
      <c r="P5387" t="s">
        <v>47</v>
      </c>
      <c r="Q5387">
        <f>2020</f>
        <v>2020</v>
      </c>
      <c r="U5387" t="s">
        <v>37</v>
      </c>
      <c r="V5387" t="s">
        <v>21633</v>
      </c>
    </row>
    <row r="5388" spans="1:22" x14ac:dyDescent="0.35">
      <c r="A5388" s="7">
        <v>44470</v>
      </c>
      <c r="B5388">
        <v>5547</v>
      </c>
      <c r="C5388" t="s">
        <v>13453</v>
      </c>
      <c r="D5388" s="1" t="s">
        <v>21634</v>
      </c>
      <c r="E5388" t="s">
        <v>21635</v>
      </c>
      <c r="F5388" t="s">
        <v>7</v>
      </c>
      <c r="H5388" t="s">
        <v>13456</v>
      </c>
      <c r="K5388" t="s">
        <v>265</v>
      </c>
      <c r="L5388" t="s">
        <v>44</v>
      </c>
      <c r="M5388" t="s">
        <v>21636</v>
      </c>
      <c r="N5388" t="s">
        <v>2102</v>
      </c>
      <c r="P5388" t="s">
        <v>47</v>
      </c>
      <c r="Q5388">
        <f>2020</f>
        <v>2020</v>
      </c>
      <c r="U5388" t="s">
        <v>37</v>
      </c>
      <c r="V5388" t="s">
        <v>21637</v>
      </c>
    </row>
    <row r="5389" spans="1:22" x14ac:dyDescent="0.35">
      <c r="A5389" s="7">
        <v>44470</v>
      </c>
      <c r="B5389">
        <v>5548</v>
      </c>
      <c r="C5389" t="s">
        <v>13453</v>
      </c>
      <c r="D5389" s="1" t="s">
        <v>21638</v>
      </c>
      <c r="E5389" t="s">
        <v>21639</v>
      </c>
      <c r="F5389" t="s">
        <v>7</v>
      </c>
      <c r="H5389" t="s">
        <v>13456</v>
      </c>
      <c r="K5389" t="s">
        <v>265</v>
      </c>
      <c r="L5389" t="s">
        <v>61</v>
      </c>
      <c r="M5389" t="s">
        <v>21640</v>
      </c>
      <c r="N5389" t="s">
        <v>63</v>
      </c>
      <c r="P5389" t="s">
        <v>47</v>
      </c>
      <c r="Q5389">
        <f>2019</f>
        <v>2019</v>
      </c>
      <c r="U5389" t="s">
        <v>37</v>
      </c>
      <c r="V5389" t="s">
        <v>21641</v>
      </c>
    </row>
    <row r="5390" spans="1:22" ht="29" x14ac:dyDescent="0.35">
      <c r="A5390" s="7">
        <v>44470</v>
      </c>
      <c r="B5390">
        <v>5549</v>
      </c>
      <c r="C5390" t="s">
        <v>13453</v>
      </c>
      <c r="D5390" s="1" t="s">
        <v>21642</v>
      </c>
      <c r="E5390" t="s">
        <v>21643</v>
      </c>
      <c r="F5390" t="s">
        <v>7</v>
      </c>
      <c r="H5390" t="s">
        <v>13456</v>
      </c>
      <c r="K5390" t="s">
        <v>242</v>
      </c>
      <c r="L5390" t="s">
        <v>187</v>
      </c>
      <c r="M5390" t="s">
        <v>21644</v>
      </c>
      <c r="N5390" t="s">
        <v>532</v>
      </c>
      <c r="P5390" t="s">
        <v>35</v>
      </c>
      <c r="Q5390">
        <f>2019</f>
        <v>2019</v>
      </c>
      <c r="U5390" t="s">
        <v>37</v>
      </c>
      <c r="V5390" t="s">
        <v>21645</v>
      </c>
    </row>
    <row r="5391" spans="1:22" x14ac:dyDescent="0.35">
      <c r="A5391" s="7">
        <v>44470</v>
      </c>
      <c r="B5391">
        <v>5550</v>
      </c>
      <c r="C5391" t="s">
        <v>13453</v>
      </c>
      <c r="D5391" s="1" t="s">
        <v>21646</v>
      </c>
      <c r="E5391" t="s">
        <v>21647</v>
      </c>
      <c r="F5391" t="s">
        <v>7</v>
      </c>
      <c r="H5391" t="s">
        <v>13456</v>
      </c>
      <c r="K5391" t="s">
        <v>265</v>
      </c>
      <c r="L5391" t="s">
        <v>44</v>
      </c>
      <c r="M5391" t="s">
        <v>21648</v>
      </c>
      <c r="N5391" t="s">
        <v>2102</v>
      </c>
      <c r="P5391" t="s">
        <v>47</v>
      </c>
      <c r="Q5391">
        <f>2018</f>
        <v>2018</v>
      </c>
      <c r="U5391" t="s">
        <v>37</v>
      </c>
      <c r="V5391" t="s">
        <v>21649</v>
      </c>
    </row>
    <row r="5392" spans="1:22" x14ac:dyDescent="0.35">
      <c r="A5392" s="7">
        <v>44470</v>
      </c>
      <c r="B5392">
        <v>5552</v>
      </c>
      <c r="C5392" t="s">
        <v>13520</v>
      </c>
      <c r="D5392" s="1" t="s">
        <v>21650</v>
      </c>
      <c r="E5392" t="s">
        <v>21651</v>
      </c>
      <c r="F5392" t="s">
        <v>7</v>
      </c>
      <c r="H5392" t="s">
        <v>13523</v>
      </c>
      <c r="K5392" t="s">
        <v>265</v>
      </c>
      <c r="L5392" t="s">
        <v>543</v>
      </c>
      <c r="M5392" t="s">
        <v>21652</v>
      </c>
      <c r="N5392" t="s">
        <v>532</v>
      </c>
      <c r="P5392" t="s">
        <v>54</v>
      </c>
      <c r="Q5392">
        <f>2011</f>
        <v>2011</v>
      </c>
      <c r="R5392">
        <f>2011</f>
        <v>2011</v>
      </c>
      <c r="S5392">
        <f>2014</f>
        <v>2014</v>
      </c>
      <c r="U5392" t="s">
        <v>5920</v>
      </c>
      <c r="V5392" t="s">
        <v>21653</v>
      </c>
    </row>
    <row r="5393" spans="1:22" x14ac:dyDescent="0.35">
      <c r="A5393" s="7">
        <v>44470</v>
      </c>
      <c r="B5393">
        <v>5553</v>
      </c>
      <c r="C5393" t="s">
        <v>13520</v>
      </c>
      <c r="D5393" s="1" t="s">
        <v>21654</v>
      </c>
      <c r="E5393" t="s">
        <v>21655</v>
      </c>
      <c r="F5393" t="s">
        <v>7</v>
      </c>
      <c r="H5393" t="s">
        <v>13523</v>
      </c>
      <c r="K5393" t="s">
        <v>265</v>
      </c>
      <c r="L5393" t="s">
        <v>44</v>
      </c>
      <c r="M5393" t="s">
        <v>21656</v>
      </c>
      <c r="N5393" t="s">
        <v>2102</v>
      </c>
      <c r="P5393" t="s">
        <v>47</v>
      </c>
      <c r="Q5393">
        <f>1998</f>
        <v>1998</v>
      </c>
      <c r="U5393" t="s">
        <v>5920</v>
      </c>
      <c r="V5393" t="s">
        <v>21657</v>
      </c>
    </row>
    <row r="5394" spans="1:22" ht="29" x14ac:dyDescent="0.35">
      <c r="A5394" s="7">
        <v>44470</v>
      </c>
      <c r="B5394">
        <v>5554</v>
      </c>
      <c r="C5394" t="s">
        <v>13520</v>
      </c>
      <c r="D5394" s="1" t="s">
        <v>21658</v>
      </c>
      <c r="E5394" t="s">
        <v>21659</v>
      </c>
      <c r="F5394" t="s">
        <v>7</v>
      </c>
      <c r="H5394" t="s">
        <v>13523</v>
      </c>
      <c r="K5394" t="s">
        <v>265</v>
      </c>
      <c r="L5394" t="s">
        <v>543</v>
      </c>
      <c r="M5394" t="s">
        <v>21660</v>
      </c>
      <c r="N5394" t="s">
        <v>16505</v>
      </c>
      <c r="P5394" t="s">
        <v>47</v>
      </c>
      <c r="Q5394">
        <f>2018</f>
        <v>2018</v>
      </c>
      <c r="R5394">
        <f>2018</f>
        <v>2018</v>
      </c>
      <c r="S5394">
        <f>2022</f>
        <v>2022</v>
      </c>
      <c r="U5394" t="s">
        <v>5920</v>
      </c>
      <c r="V5394" t="s">
        <v>21661</v>
      </c>
    </row>
    <row r="5395" spans="1:22" ht="29" x14ac:dyDescent="0.35">
      <c r="A5395" s="7">
        <v>44470</v>
      </c>
      <c r="B5395">
        <v>5555</v>
      </c>
      <c r="C5395" t="s">
        <v>13520</v>
      </c>
      <c r="D5395" s="1" t="s">
        <v>21662</v>
      </c>
      <c r="E5395" t="s">
        <v>21663</v>
      </c>
      <c r="F5395" t="s">
        <v>7</v>
      </c>
      <c r="H5395" t="s">
        <v>13523</v>
      </c>
      <c r="K5395" t="s">
        <v>265</v>
      </c>
      <c r="L5395" t="s">
        <v>21664</v>
      </c>
      <c r="M5395" t="s">
        <v>21665</v>
      </c>
      <c r="N5395" t="s">
        <v>223</v>
      </c>
      <c r="P5395" t="s">
        <v>47</v>
      </c>
      <c r="Q5395">
        <f>2018</f>
        <v>2018</v>
      </c>
      <c r="U5395" t="s">
        <v>37</v>
      </c>
      <c r="V5395" s="2" t="s">
        <v>21666</v>
      </c>
    </row>
    <row r="5396" spans="1:22" x14ac:dyDescent="0.35">
      <c r="A5396" s="7">
        <v>44470</v>
      </c>
      <c r="B5396">
        <v>5556</v>
      </c>
      <c r="C5396" t="s">
        <v>13520</v>
      </c>
      <c r="D5396" s="1" t="s">
        <v>21667</v>
      </c>
      <c r="E5396" t="s">
        <v>21668</v>
      </c>
      <c r="F5396" t="s">
        <v>7</v>
      </c>
      <c r="H5396" t="s">
        <v>13523</v>
      </c>
      <c r="K5396" t="s">
        <v>265</v>
      </c>
      <c r="L5396" t="s">
        <v>44</v>
      </c>
      <c r="M5396" t="s">
        <v>21669</v>
      </c>
      <c r="N5396" t="s">
        <v>36</v>
      </c>
      <c r="P5396" t="s">
        <v>47</v>
      </c>
      <c r="Q5396">
        <f>2018</f>
        <v>2018</v>
      </c>
      <c r="R5396">
        <f>2018</f>
        <v>2018</v>
      </c>
      <c r="S5396">
        <f>2030</f>
        <v>2030</v>
      </c>
      <c r="U5396" t="s">
        <v>21670</v>
      </c>
      <c r="V5396" s="2" t="s">
        <v>21671</v>
      </c>
    </row>
    <row r="5397" spans="1:22" ht="29" x14ac:dyDescent="0.35">
      <c r="A5397" s="7">
        <v>44470</v>
      </c>
      <c r="B5397">
        <v>5557</v>
      </c>
      <c r="C5397" t="s">
        <v>13520</v>
      </c>
      <c r="D5397" s="1" t="s">
        <v>21672</v>
      </c>
      <c r="E5397" t="s">
        <v>21673</v>
      </c>
      <c r="F5397" t="s">
        <v>7</v>
      </c>
      <c r="H5397" t="s">
        <v>13523</v>
      </c>
      <c r="K5397" t="s">
        <v>21674</v>
      </c>
      <c r="L5397" t="s">
        <v>44</v>
      </c>
      <c r="M5397" t="s">
        <v>21675</v>
      </c>
      <c r="N5397" t="s">
        <v>36</v>
      </c>
      <c r="P5397" t="s">
        <v>47</v>
      </c>
      <c r="Q5397">
        <f>2018</f>
        <v>2018</v>
      </c>
      <c r="U5397" t="s">
        <v>37</v>
      </c>
      <c r="V5397" s="2" t="s">
        <v>21676</v>
      </c>
    </row>
    <row r="5398" spans="1:22" ht="29" x14ac:dyDescent="0.35">
      <c r="A5398" s="7">
        <v>44470</v>
      </c>
      <c r="B5398">
        <v>5558</v>
      </c>
      <c r="C5398" t="s">
        <v>13520</v>
      </c>
      <c r="D5398" s="1" t="s">
        <v>21677</v>
      </c>
      <c r="E5398" t="s">
        <v>21678</v>
      </c>
      <c r="F5398" t="s">
        <v>7</v>
      </c>
      <c r="H5398" t="s">
        <v>13523</v>
      </c>
      <c r="K5398" t="s">
        <v>21679</v>
      </c>
      <c r="L5398" t="s">
        <v>416</v>
      </c>
      <c r="M5398" t="s">
        <v>21680</v>
      </c>
      <c r="N5398" t="s">
        <v>2002</v>
      </c>
      <c r="P5398" t="s">
        <v>47</v>
      </c>
      <c r="Q5398">
        <f>2018</f>
        <v>2018</v>
      </c>
      <c r="U5398" t="s">
        <v>37</v>
      </c>
      <c r="V5398" t="s">
        <v>21681</v>
      </c>
    </row>
    <row r="5399" spans="1:22" x14ac:dyDescent="0.35">
      <c r="A5399" s="7">
        <v>44470</v>
      </c>
      <c r="B5399">
        <v>5559</v>
      </c>
      <c r="C5399" t="s">
        <v>13520</v>
      </c>
      <c r="D5399" s="1" t="s">
        <v>21682</v>
      </c>
      <c r="E5399" t="s">
        <v>21683</v>
      </c>
      <c r="F5399" t="s">
        <v>7</v>
      </c>
      <c r="H5399" t="s">
        <v>13523</v>
      </c>
      <c r="K5399" t="s">
        <v>265</v>
      </c>
      <c r="L5399" t="s">
        <v>44</v>
      </c>
      <c r="M5399" t="s">
        <v>21684</v>
      </c>
      <c r="N5399" t="s">
        <v>36</v>
      </c>
      <c r="P5399" t="s">
        <v>47</v>
      </c>
      <c r="Q5399">
        <f>2016</f>
        <v>2016</v>
      </c>
      <c r="U5399" t="s">
        <v>1521</v>
      </c>
      <c r="V5399" t="s">
        <v>21685</v>
      </c>
    </row>
    <row r="5400" spans="1:22" ht="29" x14ac:dyDescent="0.35">
      <c r="A5400" s="7">
        <v>44470</v>
      </c>
      <c r="B5400">
        <v>5560</v>
      </c>
      <c r="C5400" t="s">
        <v>13520</v>
      </c>
      <c r="D5400" s="1" t="s">
        <v>21686</v>
      </c>
      <c r="E5400" t="s">
        <v>21687</v>
      </c>
      <c r="F5400" t="s">
        <v>7</v>
      </c>
      <c r="H5400" t="s">
        <v>13523</v>
      </c>
      <c r="K5400" t="s">
        <v>928</v>
      </c>
      <c r="L5400" t="s">
        <v>1849</v>
      </c>
      <c r="M5400" t="s">
        <v>21688</v>
      </c>
      <c r="N5400" t="s">
        <v>10809</v>
      </c>
      <c r="P5400" t="s">
        <v>47</v>
      </c>
      <c r="Q5400">
        <f>2011</f>
        <v>2011</v>
      </c>
      <c r="U5400" t="s">
        <v>37</v>
      </c>
      <c r="V5400" t="s">
        <v>21689</v>
      </c>
    </row>
    <row r="5401" spans="1:22" x14ac:dyDescent="0.35">
      <c r="A5401" s="7">
        <v>44470</v>
      </c>
      <c r="B5401">
        <v>5561</v>
      </c>
      <c r="C5401" t="s">
        <v>13520</v>
      </c>
      <c r="D5401" s="1" t="s">
        <v>21690</v>
      </c>
      <c r="E5401" t="s">
        <v>21691</v>
      </c>
      <c r="F5401" t="s">
        <v>7</v>
      </c>
      <c r="H5401" t="s">
        <v>13523</v>
      </c>
      <c r="K5401" t="s">
        <v>928</v>
      </c>
      <c r="L5401" t="s">
        <v>5327</v>
      </c>
      <c r="M5401" t="s">
        <v>21692</v>
      </c>
      <c r="N5401" t="s">
        <v>63</v>
      </c>
      <c r="P5401" t="s">
        <v>47</v>
      </c>
      <c r="Q5401">
        <f>2017</f>
        <v>2017</v>
      </c>
      <c r="U5401" t="s">
        <v>37</v>
      </c>
      <c r="V5401" t="s">
        <v>21693</v>
      </c>
    </row>
    <row r="5402" spans="1:22" x14ac:dyDescent="0.35">
      <c r="A5402" s="7">
        <v>44470</v>
      </c>
      <c r="B5402">
        <v>5562</v>
      </c>
      <c r="C5402" t="s">
        <v>13520</v>
      </c>
      <c r="D5402" s="1" t="s">
        <v>21694</v>
      </c>
      <c r="E5402" t="s">
        <v>21695</v>
      </c>
      <c r="F5402" t="s">
        <v>7</v>
      </c>
      <c r="H5402" t="s">
        <v>13523</v>
      </c>
      <c r="K5402" t="s">
        <v>16368</v>
      </c>
      <c r="L5402" t="s">
        <v>21696</v>
      </c>
      <c r="M5402" t="s">
        <v>21697</v>
      </c>
      <c r="N5402" t="s">
        <v>34</v>
      </c>
      <c r="P5402" t="s">
        <v>47</v>
      </c>
      <c r="Q5402">
        <f>2014</f>
        <v>2014</v>
      </c>
      <c r="U5402" t="s">
        <v>37</v>
      </c>
      <c r="V5402" t="s">
        <v>21698</v>
      </c>
    </row>
    <row r="5403" spans="1:22" x14ac:dyDescent="0.35">
      <c r="A5403" s="7">
        <v>44470</v>
      </c>
      <c r="B5403">
        <v>5563</v>
      </c>
      <c r="C5403" t="s">
        <v>13520</v>
      </c>
      <c r="D5403" s="1" t="s">
        <v>21699</v>
      </c>
      <c r="E5403" t="s">
        <v>21700</v>
      </c>
      <c r="F5403" t="s">
        <v>7</v>
      </c>
      <c r="H5403" t="s">
        <v>13523</v>
      </c>
      <c r="K5403" t="s">
        <v>123</v>
      </c>
      <c r="L5403" t="s">
        <v>32</v>
      </c>
      <c r="M5403" t="s">
        <v>21701</v>
      </c>
      <c r="N5403" t="s">
        <v>34</v>
      </c>
      <c r="P5403" t="s">
        <v>54</v>
      </c>
      <c r="Q5403">
        <f>2010</f>
        <v>2010</v>
      </c>
      <c r="U5403" t="s">
        <v>37</v>
      </c>
      <c r="V5403" t="s">
        <v>21702</v>
      </c>
    </row>
    <row r="5404" spans="1:22" x14ac:dyDescent="0.35">
      <c r="A5404" s="7">
        <v>44470</v>
      </c>
      <c r="B5404">
        <v>5564</v>
      </c>
      <c r="C5404" t="s">
        <v>14263</v>
      </c>
      <c r="D5404" t="s">
        <v>21703</v>
      </c>
      <c r="E5404" t="s">
        <v>21704</v>
      </c>
      <c r="F5404" t="s">
        <v>7</v>
      </c>
      <c r="H5404" t="s">
        <v>14266</v>
      </c>
      <c r="K5404" t="s">
        <v>123</v>
      </c>
      <c r="L5404" t="s">
        <v>44</v>
      </c>
      <c r="M5404" t="s">
        <v>21705</v>
      </c>
      <c r="N5404" t="s">
        <v>2102</v>
      </c>
      <c r="P5404" t="s">
        <v>47</v>
      </c>
      <c r="Q5404">
        <f>2020</f>
        <v>2020</v>
      </c>
      <c r="R5404">
        <f>2021</f>
        <v>2021</v>
      </c>
      <c r="S5404">
        <v>2030</v>
      </c>
      <c r="U5404" t="s">
        <v>21706</v>
      </c>
      <c r="V5404" t="s">
        <v>21707</v>
      </c>
    </row>
    <row r="5405" spans="1:22" x14ac:dyDescent="0.35">
      <c r="A5405" s="7">
        <v>44470</v>
      </c>
      <c r="B5405">
        <v>5565</v>
      </c>
      <c r="C5405" t="s">
        <v>14263</v>
      </c>
      <c r="D5405" t="s">
        <v>21708</v>
      </c>
      <c r="E5405" t="s">
        <v>21709</v>
      </c>
      <c r="F5405" t="s">
        <v>7</v>
      </c>
      <c r="H5405" t="s">
        <v>14266</v>
      </c>
      <c r="K5405" t="s">
        <v>21710</v>
      </c>
      <c r="L5405" t="s">
        <v>187</v>
      </c>
      <c r="M5405" t="s">
        <v>21711</v>
      </c>
      <c r="N5405" t="s">
        <v>532</v>
      </c>
      <c r="P5405" t="s">
        <v>47</v>
      </c>
      <c r="Q5405">
        <f>2019</f>
        <v>2019</v>
      </c>
      <c r="U5405" t="s">
        <v>37</v>
      </c>
      <c r="V5405" t="s">
        <v>21712</v>
      </c>
    </row>
    <row r="5406" spans="1:22" x14ac:dyDescent="0.35">
      <c r="A5406" s="7">
        <v>44470</v>
      </c>
      <c r="B5406">
        <v>5566</v>
      </c>
      <c r="C5406" t="s">
        <v>14263</v>
      </c>
      <c r="D5406" t="s">
        <v>21713</v>
      </c>
      <c r="E5406" t="s">
        <v>21714</v>
      </c>
      <c r="F5406" t="s">
        <v>7</v>
      </c>
      <c r="H5406" t="s">
        <v>14266</v>
      </c>
      <c r="K5406" t="s">
        <v>265</v>
      </c>
      <c r="L5406" t="s">
        <v>96</v>
      </c>
      <c r="M5406" t="s">
        <v>21715</v>
      </c>
      <c r="N5406" t="s">
        <v>117</v>
      </c>
      <c r="P5406" t="s">
        <v>47</v>
      </c>
      <c r="Q5406">
        <f>2020</f>
        <v>2020</v>
      </c>
      <c r="U5406" t="s">
        <v>37</v>
      </c>
      <c r="V5406" t="s">
        <v>21716</v>
      </c>
    </row>
    <row r="5407" spans="1:22" x14ac:dyDescent="0.35">
      <c r="A5407" s="7">
        <v>44470</v>
      </c>
      <c r="B5407">
        <v>5567</v>
      </c>
      <c r="C5407" t="s">
        <v>14263</v>
      </c>
      <c r="D5407" t="s">
        <v>21717</v>
      </c>
      <c r="E5407" t="s">
        <v>21718</v>
      </c>
      <c r="F5407" t="s">
        <v>7</v>
      </c>
      <c r="H5407" t="s">
        <v>14266</v>
      </c>
      <c r="K5407" t="s">
        <v>265</v>
      </c>
      <c r="L5407" t="s">
        <v>187</v>
      </c>
      <c r="M5407" t="s">
        <v>21719</v>
      </c>
      <c r="N5407" t="s">
        <v>532</v>
      </c>
      <c r="P5407" t="s">
        <v>47</v>
      </c>
      <c r="Q5407">
        <f>2007</f>
        <v>2007</v>
      </c>
      <c r="U5407" t="s">
        <v>37</v>
      </c>
      <c r="V5407" t="s">
        <v>21720</v>
      </c>
    </row>
    <row r="5408" spans="1:22" x14ac:dyDescent="0.35">
      <c r="A5408" s="7">
        <v>44470</v>
      </c>
      <c r="B5408">
        <v>5568</v>
      </c>
      <c r="C5408" t="s">
        <v>14263</v>
      </c>
      <c r="D5408" t="s">
        <v>21721</v>
      </c>
      <c r="E5408" t="s">
        <v>21722</v>
      </c>
      <c r="F5408" t="s">
        <v>7</v>
      </c>
      <c r="H5408" t="s">
        <v>14266</v>
      </c>
      <c r="K5408" t="s">
        <v>16397</v>
      </c>
      <c r="L5408" t="s">
        <v>32</v>
      </c>
      <c r="M5408" t="s">
        <v>21723</v>
      </c>
      <c r="N5408" t="s">
        <v>34</v>
      </c>
      <c r="P5408" t="s">
        <v>47</v>
      </c>
      <c r="Q5408">
        <f>2017</f>
        <v>2017</v>
      </c>
      <c r="U5408" t="s">
        <v>37</v>
      </c>
      <c r="V5408" t="s">
        <v>21724</v>
      </c>
    </row>
    <row r="5409" spans="1:22" x14ac:dyDescent="0.35">
      <c r="A5409" s="7">
        <v>44470</v>
      </c>
      <c r="B5409">
        <v>5569</v>
      </c>
      <c r="C5409" t="s">
        <v>14263</v>
      </c>
      <c r="D5409" t="s">
        <v>21725</v>
      </c>
      <c r="E5409" t="s">
        <v>21726</v>
      </c>
      <c r="F5409" t="s">
        <v>7</v>
      </c>
      <c r="H5409" t="s">
        <v>14266</v>
      </c>
      <c r="K5409" t="s">
        <v>13406</v>
      </c>
      <c r="L5409" t="s">
        <v>32</v>
      </c>
      <c r="M5409" t="s">
        <v>21727</v>
      </c>
      <c r="N5409" t="s">
        <v>223</v>
      </c>
      <c r="P5409" t="s">
        <v>47</v>
      </c>
      <c r="Q5409">
        <f>2007</f>
        <v>2007</v>
      </c>
      <c r="U5409" t="s">
        <v>37</v>
      </c>
      <c r="V5409" t="s">
        <v>21728</v>
      </c>
    </row>
    <row r="5410" spans="1:22" x14ac:dyDescent="0.35">
      <c r="A5410" s="7">
        <v>44470</v>
      </c>
      <c r="B5410">
        <v>5570</v>
      </c>
      <c r="C5410" t="s">
        <v>14263</v>
      </c>
      <c r="D5410" t="s">
        <v>21729</v>
      </c>
      <c r="E5410" t="s">
        <v>19152</v>
      </c>
      <c r="F5410" t="s">
        <v>7</v>
      </c>
      <c r="H5410" t="s">
        <v>14266</v>
      </c>
      <c r="K5410" t="s">
        <v>13368</v>
      </c>
      <c r="L5410" t="s">
        <v>21730</v>
      </c>
      <c r="M5410" t="s">
        <v>21731</v>
      </c>
      <c r="N5410" t="s">
        <v>34</v>
      </c>
      <c r="P5410" t="s">
        <v>54</v>
      </c>
      <c r="Q5410">
        <f>2003</f>
        <v>2003</v>
      </c>
      <c r="U5410" t="s">
        <v>2131</v>
      </c>
      <c r="V5410" t="s">
        <v>21732</v>
      </c>
    </row>
    <row r="5411" spans="1:22" x14ac:dyDescent="0.35">
      <c r="A5411" s="7">
        <v>40848</v>
      </c>
      <c r="B5411">
        <v>5571</v>
      </c>
      <c r="C5411" t="s">
        <v>14058</v>
      </c>
      <c r="D5411" t="s">
        <v>21733</v>
      </c>
      <c r="E5411" t="s">
        <v>21734</v>
      </c>
      <c r="F5411" t="s">
        <v>7</v>
      </c>
      <c r="H5411" t="s">
        <v>14061</v>
      </c>
      <c r="K5411" t="s">
        <v>265</v>
      </c>
      <c r="L5411" t="s">
        <v>44</v>
      </c>
      <c r="M5411" t="s">
        <v>551</v>
      </c>
      <c r="N5411" t="s">
        <v>36</v>
      </c>
      <c r="P5411" t="s">
        <v>47</v>
      </c>
      <c r="Q5411">
        <f>2014</f>
        <v>2014</v>
      </c>
      <c r="U5411" t="s">
        <v>1469</v>
      </c>
      <c r="V5411" t="s">
        <v>21735</v>
      </c>
    </row>
    <row r="5412" spans="1:22" x14ac:dyDescent="0.35">
      <c r="A5412" s="7">
        <v>40848</v>
      </c>
      <c r="B5412">
        <v>5572</v>
      </c>
      <c r="C5412" t="s">
        <v>13528</v>
      </c>
      <c r="D5412" t="s">
        <v>21736</v>
      </c>
      <c r="E5412" t="s">
        <v>3311</v>
      </c>
      <c r="F5412" t="s">
        <v>7</v>
      </c>
      <c r="H5412" t="s">
        <v>13531</v>
      </c>
      <c r="K5412" t="s">
        <v>3312</v>
      </c>
      <c r="L5412" t="s">
        <v>44</v>
      </c>
      <c r="M5412" t="s">
        <v>21737</v>
      </c>
      <c r="N5412" t="s">
        <v>15662</v>
      </c>
      <c r="P5412" t="s">
        <v>47</v>
      </c>
      <c r="Q5412">
        <f>2021</f>
        <v>2021</v>
      </c>
      <c r="R5412">
        <f>2021</f>
        <v>2021</v>
      </c>
      <c r="S5412">
        <v>2030</v>
      </c>
      <c r="U5412" t="s">
        <v>5920</v>
      </c>
      <c r="V5412" t="s">
        <v>21738</v>
      </c>
    </row>
    <row r="5413" spans="1:22" x14ac:dyDescent="0.35">
      <c r="A5413" s="7">
        <v>40848</v>
      </c>
      <c r="B5413">
        <v>5573</v>
      </c>
      <c r="C5413" t="s">
        <v>461</v>
      </c>
      <c r="D5413" t="s">
        <v>21739</v>
      </c>
      <c r="E5413" t="s">
        <v>4292</v>
      </c>
      <c r="F5413" t="s">
        <v>7</v>
      </c>
      <c r="H5413" t="s">
        <v>464</v>
      </c>
      <c r="K5413" t="s">
        <v>2595</v>
      </c>
      <c r="L5413" t="s">
        <v>44</v>
      </c>
      <c r="M5413" t="s">
        <v>21740</v>
      </c>
      <c r="N5413" t="s">
        <v>2102</v>
      </c>
      <c r="P5413" t="s">
        <v>47</v>
      </c>
      <c r="Q5413">
        <f>2021</f>
        <v>2021</v>
      </c>
      <c r="R5413">
        <f>2021</f>
        <v>2021</v>
      </c>
      <c r="S5413">
        <v>2030</v>
      </c>
      <c r="U5413" t="s">
        <v>5920</v>
      </c>
      <c r="V5413" t="s">
        <v>21741</v>
      </c>
    </row>
    <row r="5414" spans="1:22" x14ac:dyDescent="0.35">
      <c r="A5414" s="7">
        <v>40848</v>
      </c>
      <c r="B5414">
        <v>5574</v>
      </c>
      <c r="C5414" t="s">
        <v>15658</v>
      </c>
      <c r="D5414" t="s">
        <v>21742</v>
      </c>
      <c r="E5414" t="s">
        <v>3311</v>
      </c>
      <c r="F5414" t="s">
        <v>7</v>
      </c>
      <c r="H5414" t="s">
        <v>15660</v>
      </c>
      <c r="K5414" t="s">
        <v>3312</v>
      </c>
      <c r="L5414" t="s">
        <v>44</v>
      </c>
      <c r="M5414" t="s">
        <v>21743</v>
      </c>
      <c r="N5414" t="s">
        <v>15662</v>
      </c>
      <c r="P5414" t="s">
        <v>47</v>
      </c>
      <c r="Q5414">
        <f>2021</f>
        <v>2021</v>
      </c>
      <c r="R5414">
        <f>2021</f>
        <v>2021</v>
      </c>
      <c r="S5414">
        <v>2030</v>
      </c>
      <c r="U5414" t="s">
        <v>5920</v>
      </c>
      <c r="V5414" t="s">
        <v>21744</v>
      </c>
    </row>
    <row r="5415" spans="1:22" x14ac:dyDescent="0.35">
      <c r="A5415" s="7">
        <v>40848</v>
      </c>
      <c r="B5415">
        <v>5575</v>
      </c>
      <c r="C5415" t="s">
        <v>15802</v>
      </c>
      <c r="D5415" t="s">
        <v>21745</v>
      </c>
      <c r="E5415" t="s">
        <v>4292</v>
      </c>
      <c r="F5415" t="s">
        <v>7</v>
      </c>
      <c r="H5415" t="s">
        <v>15804</v>
      </c>
      <c r="K5415" t="s">
        <v>3312</v>
      </c>
      <c r="L5415" t="s">
        <v>44</v>
      </c>
      <c r="M5415" t="s">
        <v>21746</v>
      </c>
      <c r="N5415" t="s">
        <v>15662</v>
      </c>
      <c r="P5415" t="s">
        <v>47</v>
      </c>
      <c r="Q5415">
        <f>2021</f>
        <v>2021</v>
      </c>
      <c r="R5415">
        <f>2021</f>
        <v>2021</v>
      </c>
      <c r="S5415">
        <v>2030</v>
      </c>
      <c r="U5415" t="s">
        <v>5920</v>
      </c>
      <c r="V5415" t="s">
        <v>21747</v>
      </c>
    </row>
    <row r="5416" spans="1:22" x14ac:dyDescent="0.35">
      <c r="A5416" s="7">
        <v>40848</v>
      </c>
      <c r="B5416">
        <v>5576</v>
      </c>
      <c r="C5416" t="s">
        <v>15968</v>
      </c>
      <c r="D5416" t="s">
        <v>21748</v>
      </c>
      <c r="E5416" t="s">
        <v>4292</v>
      </c>
      <c r="F5416" t="s">
        <v>7</v>
      </c>
      <c r="H5416" t="s">
        <v>15970</v>
      </c>
      <c r="K5416" t="s">
        <v>17810</v>
      </c>
      <c r="L5416" t="s">
        <v>44</v>
      </c>
      <c r="M5416" t="s">
        <v>21749</v>
      </c>
      <c r="N5416" t="s">
        <v>2102</v>
      </c>
      <c r="P5416" t="s">
        <v>47</v>
      </c>
      <c r="Q5416">
        <f>2021</f>
        <v>2021</v>
      </c>
      <c r="R5416">
        <f>2021</f>
        <v>2021</v>
      </c>
      <c r="S5416">
        <v>2030</v>
      </c>
      <c r="U5416" t="s">
        <v>5920</v>
      </c>
      <c r="V5416" t="s">
        <v>21750</v>
      </c>
    </row>
    <row r="5417" spans="1:22" x14ac:dyDescent="0.35">
      <c r="A5417" s="7">
        <v>40848</v>
      </c>
      <c r="B5417">
        <v>5577</v>
      </c>
      <c r="C5417" t="s">
        <v>15681</v>
      </c>
      <c r="D5417" t="s">
        <v>21751</v>
      </c>
      <c r="E5417" t="s">
        <v>4292</v>
      </c>
      <c r="F5417" t="s">
        <v>7</v>
      </c>
      <c r="H5417" t="s">
        <v>15683</v>
      </c>
      <c r="K5417" t="s">
        <v>3312</v>
      </c>
      <c r="L5417" t="s">
        <v>44</v>
      </c>
      <c r="M5417" t="s">
        <v>21752</v>
      </c>
      <c r="N5417" t="s">
        <v>13707</v>
      </c>
      <c r="P5417" t="s">
        <v>47</v>
      </c>
      <c r="Q5417">
        <f>2021</f>
        <v>2021</v>
      </c>
      <c r="R5417">
        <f>2021</f>
        <v>2021</v>
      </c>
      <c r="S5417">
        <v>2030</v>
      </c>
      <c r="U5417" t="s">
        <v>365</v>
      </c>
      <c r="V5417" t="s">
        <v>21753</v>
      </c>
    </row>
    <row r="5418" spans="1:22" x14ac:dyDescent="0.35">
      <c r="A5418" s="7">
        <v>40848</v>
      </c>
      <c r="B5418">
        <v>5578</v>
      </c>
      <c r="C5418" t="s">
        <v>21754</v>
      </c>
      <c r="D5418" t="s">
        <v>21755</v>
      </c>
      <c r="E5418" t="s">
        <v>4292</v>
      </c>
      <c r="F5418" t="s">
        <v>7</v>
      </c>
      <c r="H5418" t="s">
        <v>21756</v>
      </c>
      <c r="K5418" t="s">
        <v>3312</v>
      </c>
      <c r="L5418" t="s">
        <v>44</v>
      </c>
      <c r="M5418" t="s">
        <v>21757</v>
      </c>
      <c r="N5418" t="s">
        <v>13707</v>
      </c>
      <c r="P5418" t="s">
        <v>47</v>
      </c>
      <c r="Q5418">
        <f>2021</f>
        <v>2021</v>
      </c>
      <c r="R5418">
        <f>2021</f>
        <v>2021</v>
      </c>
      <c r="S5418">
        <v>2030</v>
      </c>
      <c r="U5418" t="s">
        <v>365</v>
      </c>
      <c r="V5418" t="s">
        <v>21758</v>
      </c>
    </row>
    <row r="5419" spans="1:22" x14ac:dyDescent="0.35">
      <c r="A5419" s="7">
        <v>40848</v>
      </c>
      <c r="B5419">
        <v>5579</v>
      </c>
      <c r="C5419" t="s">
        <v>14013</v>
      </c>
      <c r="D5419" t="s">
        <v>21759</v>
      </c>
      <c r="E5419" t="s">
        <v>4292</v>
      </c>
      <c r="F5419" t="s">
        <v>7</v>
      </c>
      <c r="H5419" t="s">
        <v>14016</v>
      </c>
      <c r="K5419" t="s">
        <v>3312</v>
      </c>
      <c r="L5419" t="s">
        <v>44</v>
      </c>
      <c r="M5419" t="s">
        <v>21760</v>
      </c>
      <c r="N5419" t="s">
        <v>15662</v>
      </c>
      <c r="P5419" t="s">
        <v>47</v>
      </c>
      <c r="Q5419">
        <f>2021</f>
        <v>2021</v>
      </c>
      <c r="R5419">
        <f>2021</f>
        <v>2021</v>
      </c>
      <c r="S5419">
        <v>2030</v>
      </c>
      <c r="U5419" t="s">
        <v>5920</v>
      </c>
      <c r="V5419" t="s">
        <v>21761</v>
      </c>
    </row>
    <row r="5420" spans="1:22" x14ac:dyDescent="0.35">
      <c r="A5420" s="7">
        <v>40848</v>
      </c>
      <c r="B5420">
        <v>5580</v>
      </c>
      <c r="C5420" t="s">
        <v>450</v>
      </c>
      <c r="D5420" t="s">
        <v>21762</v>
      </c>
      <c r="E5420" t="s">
        <v>3311</v>
      </c>
      <c r="F5420" t="s">
        <v>7</v>
      </c>
      <c r="H5420" t="s">
        <v>453</v>
      </c>
      <c r="K5420" t="s">
        <v>3312</v>
      </c>
      <c r="L5420" t="s">
        <v>44</v>
      </c>
      <c r="M5420" t="s">
        <v>21763</v>
      </c>
      <c r="N5420" t="s">
        <v>15662</v>
      </c>
      <c r="P5420" t="s">
        <v>47</v>
      </c>
      <c r="Q5420">
        <f>2021</f>
        <v>2021</v>
      </c>
      <c r="R5420">
        <f>2021</f>
        <v>2021</v>
      </c>
      <c r="S5420">
        <v>2030</v>
      </c>
      <c r="U5420" t="s">
        <v>5920</v>
      </c>
      <c r="V5420" t="s">
        <v>21764</v>
      </c>
    </row>
    <row r="5421" spans="1:22" x14ac:dyDescent="0.35">
      <c r="A5421" s="7">
        <v>40848</v>
      </c>
      <c r="B5421">
        <v>5581</v>
      </c>
      <c r="C5421" t="s">
        <v>13389</v>
      </c>
      <c r="D5421" t="s">
        <v>21765</v>
      </c>
      <c r="E5421" t="s">
        <v>4292</v>
      </c>
      <c r="F5421" t="s">
        <v>7</v>
      </c>
      <c r="H5421" t="s">
        <v>13392</v>
      </c>
      <c r="K5421" t="s">
        <v>3312</v>
      </c>
      <c r="L5421" t="s">
        <v>16212</v>
      </c>
      <c r="M5421" t="s">
        <v>21766</v>
      </c>
      <c r="N5421" t="s">
        <v>15662</v>
      </c>
      <c r="P5421" t="s">
        <v>47</v>
      </c>
      <c r="Q5421">
        <f>2021</f>
        <v>2021</v>
      </c>
      <c r="R5421">
        <f>2021</f>
        <v>2021</v>
      </c>
      <c r="S5421">
        <v>2030</v>
      </c>
      <c r="U5421" t="s">
        <v>5920</v>
      </c>
      <c r="V5421" t="s">
        <v>21767</v>
      </c>
    </row>
    <row r="5422" spans="1:22" x14ac:dyDescent="0.35">
      <c r="A5422" s="7">
        <v>40848</v>
      </c>
      <c r="B5422">
        <v>5582</v>
      </c>
      <c r="C5422" t="s">
        <v>13685</v>
      </c>
      <c r="D5422" t="s">
        <v>21768</v>
      </c>
      <c r="E5422" t="s">
        <v>4292</v>
      </c>
      <c r="F5422" t="s">
        <v>7</v>
      </c>
      <c r="H5422" t="s">
        <v>13688</v>
      </c>
      <c r="K5422" t="s">
        <v>3312</v>
      </c>
      <c r="L5422" t="s">
        <v>44</v>
      </c>
      <c r="M5422" t="s">
        <v>21769</v>
      </c>
      <c r="N5422" t="s">
        <v>134</v>
      </c>
      <c r="P5422" t="s">
        <v>47</v>
      </c>
      <c r="Q5422">
        <f>2021</f>
        <v>2021</v>
      </c>
      <c r="R5422">
        <f>2021</f>
        <v>2021</v>
      </c>
      <c r="S5422">
        <v>2030</v>
      </c>
      <c r="U5422" t="s">
        <v>365</v>
      </c>
      <c r="V5422" t="s">
        <v>21770</v>
      </c>
    </row>
    <row r="5423" spans="1:22" x14ac:dyDescent="0.35">
      <c r="A5423" s="7">
        <v>40848</v>
      </c>
      <c r="B5423">
        <v>5583</v>
      </c>
      <c r="C5423" t="s">
        <v>13227</v>
      </c>
      <c r="D5423" t="s">
        <v>21771</v>
      </c>
      <c r="E5423" t="s">
        <v>4292</v>
      </c>
      <c r="F5423" t="s">
        <v>7</v>
      </c>
      <c r="H5423" t="s">
        <v>13230</v>
      </c>
      <c r="K5423" t="s">
        <v>3312</v>
      </c>
      <c r="L5423" t="s">
        <v>44</v>
      </c>
      <c r="M5423" t="s">
        <v>21772</v>
      </c>
      <c r="N5423" t="s">
        <v>15662</v>
      </c>
      <c r="P5423" t="s">
        <v>47</v>
      </c>
      <c r="Q5423">
        <f>2021</f>
        <v>2021</v>
      </c>
      <c r="R5423">
        <f>2021</f>
        <v>2021</v>
      </c>
      <c r="S5423">
        <v>2030</v>
      </c>
      <c r="U5423" t="s">
        <v>5920</v>
      </c>
      <c r="V5423" t="s">
        <v>21773</v>
      </c>
    </row>
    <row r="5424" spans="1:22" x14ac:dyDescent="0.35">
      <c r="A5424" s="7">
        <v>40848</v>
      </c>
      <c r="B5424">
        <v>5584</v>
      </c>
      <c r="C5424" t="s">
        <v>15371</v>
      </c>
      <c r="D5424" t="s">
        <v>21774</v>
      </c>
      <c r="E5424" t="s">
        <v>4292</v>
      </c>
      <c r="F5424" t="s">
        <v>7</v>
      </c>
      <c r="H5424" t="s">
        <v>15374</v>
      </c>
      <c r="K5424" t="s">
        <v>3312</v>
      </c>
      <c r="L5424" t="s">
        <v>44</v>
      </c>
      <c r="M5424" t="s">
        <v>21775</v>
      </c>
      <c r="N5424" t="s">
        <v>15662</v>
      </c>
      <c r="P5424" t="s">
        <v>47</v>
      </c>
      <c r="Q5424">
        <f>2021</f>
        <v>2021</v>
      </c>
      <c r="R5424">
        <f>2021</f>
        <v>2021</v>
      </c>
      <c r="S5424">
        <v>2030</v>
      </c>
      <c r="U5424" t="s">
        <v>5920</v>
      </c>
      <c r="V5424" t="s">
        <v>21776</v>
      </c>
    </row>
    <row r="5425" spans="1:22" x14ac:dyDescent="0.35">
      <c r="A5425" s="7">
        <v>40848</v>
      </c>
      <c r="B5425">
        <v>5585</v>
      </c>
      <c r="C5425" t="s">
        <v>14084</v>
      </c>
      <c r="D5425" t="s">
        <v>21777</v>
      </c>
      <c r="E5425" t="s">
        <v>4292</v>
      </c>
      <c r="F5425" t="s">
        <v>7</v>
      </c>
      <c r="H5425" t="s">
        <v>14087</v>
      </c>
      <c r="K5425" t="s">
        <v>3312</v>
      </c>
      <c r="L5425" t="s">
        <v>44</v>
      </c>
      <c r="M5425" t="s">
        <v>21778</v>
      </c>
      <c r="N5425" t="s">
        <v>15662</v>
      </c>
      <c r="P5425" t="s">
        <v>47</v>
      </c>
      <c r="Q5425">
        <f>2021</f>
        <v>2021</v>
      </c>
      <c r="R5425">
        <f>2021</f>
        <v>2021</v>
      </c>
      <c r="S5425">
        <v>2030</v>
      </c>
      <c r="U5425" t="s">
        <v>5920</v>
      </c>
      <c r="V5425" t="s">
        <v>21779</v>
      </c>
    </row>
    <row r="5426" spans="1:22" x14ac:dyDescent="0.35">
      <c r="A5426" s="7">
        <v>40848</v>
      </c>
      <c r="B5426">
        <v>5586</v>
      </c>
      <c r="C5426" t="s">
        <v>15797</v>
      </c>
      <c r="D5426" t="s">
        <v>21780</v>
      </c>
      <c r="E5426" t="s">
        <v>4292</v>
      </c>
      <c r="F5426" t="s">
        <v>7</v>
      </c>
      <c r="H5426" t="s">
        <v>15799</v>
      </c>
      <c r="K5426" t="s">
        <v>3312</v>
      </c>
      <c r="L5426" t="s">
        <v>44</v>
      </c>
      <c r="M5426" t="s">
        <v>21781</v>
      </c>
      <c r="N5426" t="s">
        <v>2102</v>
      </c>
      <c r="P5426" t="s">
        <v>47</v>
      </c>
      <c r="Q5426">
        <f>2021</f>
        <v>2021</v>
      </c>
      <c r="R5426">
        <f>2021</f>
        <v>2021</v>
      </c>
      <c r="S5426">
        <v>2030</v>
      </c>
      <c r="U5426" t="s">
        <v>5920</v>
      </c>
      <c r="V5426" t="s">
        <v>21782</v>
      </c>
    </row>
    <row r="5427" spans="1:22" x14ac:dyDescent="0.35">
      <c r="A5427" s="7">
        <v>40848</v>
      </c>
      <c r="B5427">
        <v>5587</v>
      </c>
      <c r="C5427" t="s">
        <v>16334</v>
      </c>
      <c r="D5427" t="s">
        <v>21783</v>
      </c>
      <c r="E5427" t="s">
        <v>4292</v>
      </c>
      <c r="F5427" t="s">
        <v>7</v>
      </c>
      <c r="H5427" t="s">
        <v>16336</v>
      </c>
      <c r="K5427" t="s">
        <v>16337</v>
      </c>
      <c r="L5427" t="s">
        <v>44</v>
      </c>
      <c r="M5427" t="s">
        <v>21784</v>
      </c>
      <c r="N5427" t="s">
        <v>15662</v>
      </c>
      <c r="P5427" t="s">
        <v>47</v>
      </c>
      <c r="Q5427">
        <f>2021</f>
        <v>2021</v>
      </c>
      <c r="R5427">
        <f>2021</f>
        <v>2021</v>
      </c>
      <c r="S5427">
        <v>2030</v>
      </c>
      <c r="U5427" t="s">
        <v>5920</v>
      </c>
      <c r="V5427" t="s">
        <v>21785</v>
      </c>
    </row>
    <row r="5428" spans="1:22" x14ac:dyDescent="0.35">
      <c r="A5428" s="7">
        <v>40848</v>
      </c>
      <c r="B5428">
        <v>5588</v>
      </c>
      <c r="C5428" t="s">
        <v>13439</v>
      </c>
      <c r="D5428" t="s">
        <v>21786</v>
      </c>
      <c r="E5428" t="s">
        <v>4292</v>
      </c>
      <c r="F5428" t="s">
        <v>7</v>
      </c>
      <c r="H5428" t="s">
        <v>13442</v>
      </c>
      <c r="K5428" t="s">
        <v>4542</v>
      </c>
      <c r="L5428" t="s">
        <v>44</v>
      </c>
      <c r="M5428" t="s">
        <v>21787</v>
      </c>
      <c r="N5428" t="s">
        <v>15662</v>
      </c>
      <c r="P5428" t="s">
        <v>47</v>
      </c>
      <c r="Q5428">
        <f>2021</f>
        <v>2021</v>
      </c>
      <c r="R5428">
        <f>2021</f>
        <v>2021</v>
      </c>
      <c r="S5428">
        <v>2030</v>
      </c>
      <c r="U5428" t="s">
        <v>5920</v>
      </c>
      <c r="V5428" t="s">
        <v>21788</v>
      </c>
    </row>
    <row r="5429" spans="1:22" x14ac:dyDescent="0.35">
      <c r="A5429" s="7">
        <v>40848</v>
      </c>
      <c r="B5429">
        <v>5589</v>
      </c>
      <c r="C5429" t="s">
        <v>14641</v>
      </c>
      <c r="D5429" t="s">
        <v>21789</v>
      </c>
      <c r="E5429" t="s">
        <v>4292</v>
      </c>
      <c r="F5429" t="s">
        <v>7</v>
      </c>
      <c r="H5429" t="s">
        <v>14644</v>
      </c>
      <c r="K5429" t="s">
        <v>3312</v>
      </c>
      <c r="L5429" t="s">
        <v>44</v>
      </c>
      <c r="M5429" t="s">
        <v>21790</v>
      </c>
      <c r="N5429" t="s">
        <v>13707</v>
      </c>
      <c r="P5429" t="s">
        <v>47</v>
      </c>
      <c r="Q5429">
        <f>2021</f>
        <v>2021</v>
      </c>
      <c r="R5429">
        <f>2021</f>
        <v>2021</v>
      </c>
      <c r="S5429">
        <v>2030</v>
      </c>
      <c r="U5429" t="s">
        <v>365</v>
      </c>
      <c r="V5429" t="s">
        <v>21791</v>
      </c>
    </row>
    <row r="5430" spans="1:22" x14ac:dyDescent="0.35">
      <c r="A5430" s="7">
        <v>40848</v>
      </c>
      <c r="B5430">
        <v>5590</v>
      </c>
      <c r="C5430" t="s">
        <v>15954</v>
      </c>
      <c r="D5430" t="s">
        <v>21792</v>
      </c>
      <c r="E5430" t="s">
        <v>4292</v>
      </c>
      <c r="F5430" t="s">
        <v>7</v>
      </c>
      <c r="H5430" t="s">
        <v>15956</v>
      </c>
      <c r="K5430" t="s">
        <v>3312</v>
      </c>
      <c r="L5430" t="s">
        <v>44</v>
      </c>
      <c r="M5430" t="s">
        <v>21793</v>
      </c>
      <c r="N5430" t="s">
        <v>13707</v>
      </c>
      <c r="P5430" t="s">
        <v>47</v>
      </c>
      <c r="Q5430">
        <f>2021</f>
        <v>2021</v>
      </c>
      <c r="R5430">
        <f>2021</f>
        <v>2021</v>
      </c>
      <c r="S5430">
        <v>2030</v>
      </c>
      <c r="U5430" t="s">
        <v>365</v>
      </c>
      <c r="V5430" t="s">
        <v>21794</v>
      </c>
    </row>
    <row r="5431" spans="1:22" x14ac:dyDescent="0.35">
      <c r="A5431" s="7">
        <v>40848</v>
      </c>
      <c r="B5431">
        <v>5591</v>
      </c>
      <c r="C5431" t="s">
        <v>14233</v>
      </c>
      <c r="D5431" t="s">
        <v>21795</v>
      </c>
      <c r="E5431" t="s">
        <v>4292</v>
      </c>
      <c r="F5431" t="s">
        <v>7</v>
      </c>
      <c r="H5431" t="s">
        <v>14236</v>
      </c>
      <c r="K5431" t="s">
        <v>123</v>
      </c>
      <c r="L5431" t="s">
        <v>44</v>
      </c>
      <c r="M5431" t="s">
        <v>21796</v>
      </c>
      <c r="N5431" t="s">
        <v>14552</v>
      </c>
      <c r="P5431" t="s">
        <v>47</v>
      </c>
      <c r="Q5431">
        <f>2021</f>
        <v>2021</v>
      </c>
      <c r="R5431">
        <f>2021</f>
        <v>2021</v>
      </c>
      <c r="S5431">
        <v>2030</v>
      </c>
      <c r="U5431" t="s">
        <v>365</v>
      </c>
      <c r="V5431" t="s">
        <v>21797</v>
      </c>
    </row>
    <row r="5432" spans="1:22" x14ac:dyDescent="0.35">
      <c r="A5432" s="7">
        <v>40848</v>
      </c>
      <c r="B5432">
        <v>5592</v>
      </c>
      <c r="C5432" t="s">
        <v>15978</v>
      </c>
      <c r="D5432" t="s">
        <v>21798</v>
      </c>
      <c r="E5432" t="s">
        <v>4292</v>
      </c>
      <c r="F5432" t="s">
        <v>7</v>
      </c>
      <c r="H5432" t="s">
        <v>15980</v>
      </c>
      <c r="K5432" t="s">
        <v>3312</v>
      </c>
      <c r="L5432" t="s">
        <v>44</v>
      </c>
      <c r="M5432" t="s">
        <v>21799</v>
      </c>
      <c r="N5432" t="s">
        <v>13707</v>
      </c>
      <c r="P5432" t="s">
        <v>47</v>
      </c>
      <c r="Q5432">
        <f>2021</f>
        <v>2021</v>
      </c>
      <c r="R5432">
        <f>2021</f>
        <v>2021</v>
      </c>
      <c r="S5432">
        <v>2030</v>
      </c>
      <c r="U5432" t="s">
        <v>365</v>
      </c>
      <c r="V5432" t="s">
        <v>21800</v>
      </c>
    </row>
    <row r="5433" spans="1:22" x14ac:dyDescent="0.35">
      <c r="A5433" s="7">
        <v>40848</v>
      </c>
      <c r="B5433">
        <v>5593</v>
      </c>
      <c r="C5433" t="s">
        <v>17469</v>
      </c>
      <c r="D5433" t="s">
        <v>21801</v>
      </c>
      <c r="E5433" t="s">
        <v>4292</v>
      </c>
      <c r="F5433" t="s">
        <v>7</v>
      </c>
      <c r="H5433" t="s">
        <v>17472</v>
      </c>
      <c r="K5433" t="s">
        <v>3312</v>
      </c>
      <c r="L5433" t="s">
        <v>18117</v>
      </c>
      <c r="M5433" t="s">
        <v>21802</v>
      </c>
      <c r="N5433" t="s">
        <v>15662</v>
      </c>
      <c r="P5433" t="s">
        <v>47</v>
      </c>
      <c r="Q5433">
        <f>2021</f>
        <v>2021</v>
      </c>
      <c r="R5433">
        <f>2021</f>
        <v>2021</v>
      </c>
      <c r="S5433">
        <v>2030</v>
      </c>
      <c r="U5433" t="s">
        <v>5920</v>
      </c>
      <c r="V5433" t="s">
        <v>21803</v>
      </c>
    </row>
    <row r="5434" spans="1:22" x14ac:dyDescent="0.35">
      <c r="A5434" s="7">
        <v>40848</v>
      </c>
      <c r="B5434">
        <v>5594</v>
      </c>
      <c r="C5434" t="s">
        <v>16220</v>
      </c>
      <c r="D5434" t="s">
        <v>21804</v>
      </c>
      <c r="E5434" t="s">
        <v>4292</v>
      </c>
      <c r="F5434" t="s">
        <v>7</v>
      </c>
      <c r="H5434" t="s">
        <v>16222</v>
      </c>
      <c r="K5434" t="s">
        <v>454</v>
      </c>
      <c r="L5434" t="s">
        <v>44</v>
      </c>
      <c r="M5434" t="s">
        <v>21805</v>
      </c>
      <c r="N5434" t="s">
        <v>15662</v>
      </c>
      <c r="P5434" t="s">
        <v>47</v>
      </c>
      <c r="Q5434">
        <f>2021</f>
        <v>2021</v>
      </c>
      <c r="R5434">
        <f>2021</f>
        <v>2021</v>
      </c>
      <c r="S5434">
        <v>2030</v>
      </c>
      <c r="U5434" t="s">
        <v>1521</v>
      </c>
      <c r="V5434" t="s">
        <v>21806</v>
      </c>
    </row>
    <row r="5435" spans="1:22" x14ac:dyDescent="0.35">
      <c r="A5435" s="7">
        <v>40848</v>
      </c>
      <c r="B5435">
        <v>5595</v>
      </c>
      <c r="C5435" t="s">
        <v>16103</v>
      </c>
      <c r="D5435" t="s">
        <v>21807</v>
      </c>
      <c r="E5435" t="s">
        <v>4292</v>
      </c>
      <c r="F5435" t="s">
        <v>7</v>
      </c>
      <c r="H5435" t="s">
        <v>16106</v>
      </c>
      <c r="K5435" t="s">
        <v>2595</v>
      </c>
      <c r="L5435" t="s">
        <v>44</v>
      </c>
      <c r="M5435" t="s">
        <v>21808</v>
      </c>
      <c r="N5435" t="s">
        <v>2102</v>
      </c>
      <c r="P5435" t="s">
        <v>47</v>
      </c>
      <c r="Q5435">
        <f>2021</f>
        <v>2021</v>
      </c>
      <c r="R5435">
        <f>2021</f>
        <v>2021</v>
      </c>
      <c r="S5435">
        <v>2030</v>
      </c>
      <c r="U5435" t="s">
        <v>5920</v>
      </c>
      <c r="V5435" t="s">
        <v>21809</v>
      </c>
    </row>
    <row r="5436" spans="1:22" x14ac:dyDescent="0.35">
      <c r="A5436" s="7">
        <v>40848</v>
      </c>
      <c r="B5436">
        <v>5596</v>
      </c>
      <c r="C5436" t="s">
        <v>16348</v>
      </c>
      <c r="D5436" t="s">
        <v>21810</v>
      </c>
      <c r="E5436" t="s">
        <v>4292</v>
      </c>
      <c r="F5436" t="s">
        <v>7</v>
      </c>
      <c r="H5436" t="s">
        <v>16350</v>
      </c>
      <c r="K5436" t="s">
        <v>265</v>
      </c>
      <c r="L5436" t="s">
        <v>44</v>
      </c>
      <c r="M5436" t="s">
        <v>21811</v>
      </c>
      <c r="N5436" t="s">
        <v>15662</v>
      </c>
      <c r="P5436" t="s">
        <v>47</v>
      </c>
      <c r="Q5436">
        <f>2021</f>
        <v>2021</v>
      </c>
      <c r="R5436">
        <f>2021</f>
        <v>2021</v>
      </c>
      <c r="S5436">
        <v>2030</v>
      </c>
      <c r="U5436" t="s">
        <v>5920</v>
      </c>
      <c r="V5436" t="s">
        <v>21812</v>
      </c>
    </row>
    <row r="5437" spans="1:22" x14ac:dyDescent="0.35">
      <c r="A5437" s="7">
        <v>40848</v>
      </c>
      <c r="B5437">
        <v>5597</v>
      </c>
      <c r="C5437" t="s">
        <v>18224</v>
      </c>
      <c r="D5437" t="s">
        <v>21813</v>
      </c>
      <c r="E5437" t="s">
        <v>4292</v>
      </c>
      <c r="F5437" t="s">
        <v>7</v>
      </c>
      <c r="H5437" t="s">
        <v>18226</v>
      </c>
      <c r="K5437" t="s">
        <v>3312</v>
      </c>
      <c r="L5437" t="s">
        <v>44</v>
      </c>
      <c r="M5437" t="s">
        <v>21814</v>
      </c>
      <c r="N5437" t="s">
        <v>15662</v>
      </c>
      <c r="P5437" t="s">
        <v>47</v>
      </c>
      <c r="Q5437">
        <f>2021</f>
        <v>2021</v>
      </c>
      <c r="R5437">
        <f>2021</f>
        <v>2021</v>
      </c>
      <c r="S5437">
        <v>2030</v>
      </c>
      <c r="U5437" t="s">
        <v>5920</v>
      </c>
      <c r="V5437" t="s">
        <v>21815</v>
      </c>
    </row>
    <row r="5438" spans="1:22" x14ac:dyDescent="0.35">
      <c r="A5438" s="7">
        <v>40848</v>
      </c>
      <c r="B5438">
        <v>5598</v>
      </c>
      <c r="C5438" t="s">
        <v>254</v>
      </c>
      <c r="D5438" t="s">
        <v>21816</v>
      </c>
      <c r="E5438" t="s">
        <v>4292</v>
      </c>
      <c r="F5438" t="s">
        <v>7</v>
      </c>
      <c r="H5438" t="s">
        <v>257</v>
      </c>
      <c r="K5438" t="s">
        <v>17810</v>
      </c>
      <c r="L5438" t="s">
        <v>44</v>
      </c>
      <c r="M5438" t="s">
        <v>21817</v>
      </c>
      <c r="N5438" t="s">
        <v>2102</v>
      </c>
      <c r="P5438" t="s">
        <v>47</v>
      </c>
      <c r="Q5438">
        <f>2021</f>
        <v>2021</v>
      </c>
      <c r="R5438">
        <f>2021</f>
        <v>2021</v>
      </c>
      <c r="S5438">
        <v>2030</v>
      </c>
      <c r="U5438" t="s">
        <v>5920</v>
      </c>
      <c r="V5438" t="s">
        <v>21818</v>
      </c>
    </row>
    <row r="5439" spans="1:22" x14ac:dyDescent="0.35">
      <c r="A5439" s="7">
        <v>40848</v>
      </c>
      <c r="B5439">
        <v>5599</v>
      </c>
      <c r="C5439" t="s">
        <v>119</v>
      </c>
      <c r="D5439" t="s">
        <v>21819</v>
      </c>
      <c r="E5439" t="s">
        <v>4292</v>
      </c>
      <c r="F5439" t="s">
        <v>7</v>
      </c>
      <c r="H5439" t="s">
        <v>122</v>
      </c>
      <c r="K5439" t="s">
        <v>2595</v>
      </c>
      <c r="L5439" t="s">
        <v>44</v>
      </c>
      <c r="M5439" t="s">
        <v>21820</v>
      </c>
      <c r="N5439" t="s">
        <v>134</v>
      </c>
      <c r="P5439" t="s">
        <v>47</v>
      </c>
      <c r="Q5439">
        <f>2021</f>
        <v>2021</v>
      </c>
      <c r="R5439">
        <f>2021</f>
        <v>2021</v>
      </c>
      <c r="S5439">
        <v>2030</v>
      </c>
      <c r="U5439" t="s">
        <v>5920</v>
      </c>
      <c r="V5439" t="s">
        <v>21821</v>
      </c>
    </row>
    <row r="5440" spans="1:22" x14ac:dyDescent="0.35">
      <c r="A5440" s="7">
        <v>40848</v>
      </c>
      <c r="B5440">
        <v>5600</v>
      </c>
      <c r="C5440" t="s">
        <v>15935</v>
      </c>
      <c r="D5440" t="s">
        <v>21822</v>
      </c>
      <c r="E5440" t="s">
        <v>4292</v>
      </c>
      <c r="F5440" t="s">
        <v>7</v>
      </c>
      <c r="H5440" t="s">
        <v>15937</v>
      </c>
      <c r="K5440" t="s">
        <v>3312</v>
      </c>
      <c r="L5440" t="s">
        <v>44</v>
      </c>
      <c r="M5440" t="s">
        <v>21823</v>
      </c>
      <c r="N5440" t="s">
        <v>13707</v>
      </c>
      <c r="P5440" t="s">
        <v>47</v>
      </c>
      <c r="Q5440">
        <f>2021</f>
        <v>2021</v>
      </c>
      <c r="R5440">
        <f>2021</f>
        <v>2021</v>
      </c>
      <c r="S5440">
        <v>2030</v>
      </c>
      <c r="U5440" t="s">
        <v>5920</v>
      </c>
      <c r="V5440" t="s">
        <v>21824</v>
      </c>
    </row>
    <row r="5441" spans="1:22" x14ac:dyDescent="0.35">
      <c r="A5441" s="7">
        <v>40848</v>
      </c>
      <c r="B5441">
        <v>5601</v>
      </c>
      <c r="C5441" t="s">
        <v>83</v>
      </c>
      <c r="D5441" s="1" t="s">
        <v>21825</v>
      </c>
      <c r="E5441" t="s">
        <v>4292</v>
      </c>
      <c r="F5441" t="s">
        <v>7</v>
      </c>
      <c r="H5441" t="s">
        <v>86</v>
      </c>
      <c r="K5441" t="s">
        <v>17810</v>
      </c>
      <c r="L5441" t="s">
        <v>44</v>
      </c>
      <c r="M5441" t="s">
        <v>21826</v>
      </c>
      <c r="N5441" t="s">
        <v>2102</v>
      </c>
      <c r="P5441" t="s">
        <v>47</v>
      </c>
      <c r="Q5441">
        <f>2021</f>
        <v>2021</v>
      </c>
      <c r="R5441">
        <f>2021</f>
        <v>2021</v>
      </c>
      <c r="S5441">
        <v>2030</v>
      </c>
      <c r="U5441" t="s">
        <v>37</v>
      </c>
      <c r="V5441" t="s">
        <v>21827</v>
      </c>
    </row>
    <row r="5442" spans="1:22" x14ac:dyDescent="0.35">
      <c r="A5442" s="7">
        <v>40848</v>
      </c>
      <c r="B5442">
        <v>5602</v>
      </c>
      <c r="C5442" t="s">
        <v>128</v>
      </c>
      <c r="D5442" s="1" t="s">
        <v>21828</v>
      </c>
      <c r="E5442" t="s">
        <v>4292</v>
      </c>
      <c r="F5442" t="s">
        <v>7</v>
      </c>
      <c r="H5442" t="s">
        <v>131</v>
      </c>
      <c r="K5442" t="s">
        <v>3321</v>
      </c>
      <c r="L5442" t="s">
        <v>3322</v>
      </c>
      <c r="M5442" t="s">
        <v>21829</v>
      </c>
      <c r="N5442" t="s">
        <v>3324</v>
      </c>
      <c r="P5442" t="s">
        <v>47</v>
      </c>
      <c r="Q5442">
        <f>2021</f>
        <v>2021</v>
      </c>
      <c r="R5442">
        <f>2021</f>
        <v>2021</v>
      </c>
      <c r="S5442">
        <v>2030</v>
      </c>
      <c r="U5442" t="s">
        <v>5920</v>
      </c>
      <c r="V5442" t="s">
        <v>21830</v>
      </c>
    </row>
    <row r="5443" spans="1:22" x14ac:dyDescent="0.35">
      <c r="A5443" s="7">
        <v>40848</v>
      </c>
      <c r="B5443">
        <v>5603</v>
      </c>
      <c r="C5443" t="s">
        <v>14137</v>
      </c>
      <c r="D5443" s="1" t="s">
        <v>21831</v>
      </c>
      <c r="E5443" t="s">
        <v>4292</v>
      </c>
      <c r="F5443" t="s">
        <v>7</v>
      </c>
      <c r="H5443" t="s">
        <v>14140</v>
      </c>
      <c r="K5443" t="s">
        <v>2595</v>
      </c>
      <c r="L5443" t="s">
        <v>44</v>
      </c>
      <c r="M5443" t="s">
        <v>21832</v>
      </c>
      <c r="N5443" t="s">
        <v>2102</v>
      </c>
      <c r="P5443" t="s">
        <v>47</v>
      </c>
      <c r="Q5443">
        <f>2021</f>
        <v>2021</v>
      </c>
      <c r="R5443">
        <f>2021</f>
        <v>2021</v>
      </c>
      <c r="S5443">
        <v>2030</v>
      </c>
      <c r="U5443" t="s">
        <v>5920</v>
      </c>
      <c r="V5443" t="s">
        <v>21833</v>
      </c>
    </row>
    <row r="5444" spans="1:22" x14ac:dyDescent="0.35">
      <c r="A5444" s="7">
        <v>40848</v>
      </c>
      <c r="B5444">
        <v>5604</v>
      </c>
      <c r="C5444" t="s">
        <v>702</v>
      </c>
      <c r="D5444" t="s">
        <v>21834</v>
      </c>
      <c r="E5444" t="s">
        <v>4292</v>
      </c>
      <c r="F5444" t="s">
        <v>7</v>
      </c>
      <c r="H5444" t="s">
        <v>705</v>
      </c>
      <c r="K5444" t="s">
        <v>17810</v>
      </c>
      <c r="L5444" t="s">
        <v>44</v>
      </c>
      <c r="M5444" t="s">
        <v>21835</v>
      </c>
      <c r="N5444" t="s">
        <v>2102</v>
      </c>
      <c r="P5444" t="s">
        <v>47</v>
      </c>
      <c r="Q5444">
        <f>2021</f>
        <v>2021</v>
      </c>
      <c r="R5444">
        <f>2021</f>
        <v>2021</v>
      </c>
      <c r="S5444">
        <v>2030</v>
      </c>
      <c r="U5444" t="s">
        <v>5920</v>
      </c>
      <c r="V5444" t="s">
        <v>21836</v>
      </c>
    </row>
    <row r="5445" spans="1:22" x14ac:dyDescent="0.35">
      <c r="A5445" s="7">
        <v>40848</v>
      </c>
      <c r="B5445">
        <v>5605</v>
      </c>
      <c r="C5445" t="s">
        <v>13702</v>
      </c>
      <c r="D5445" t="s">
        <v>21837</v>
      </c>
      <c r="E5445" t="s">
        <v>4292</v>
      </c>
      <c r="F5445" t="s">
        <v>7</v>
      </c>
      <c r="H5445" t="s">
        <v>13705</v>
      </c>
      <c r="K5445" t="s">
        <v>20170</v>
      </c>
      <c r="L5445" t="s">
        <v>44</v>
      </c>
      <c r="M5445" t="s">
        <v>21838</v>
      </c>
      <c r="N5445" t="s">
        <v>2102</v>
      </c>
      <c r="P5445" t="s">
        <v>47</v>
      </c>
      <c r="Q5445">
        <f>2021</f>
        <v>2021</v>
      </c>
      <c r="R5445">
        <f>2021</f>
        <v>2021</v>
      </c>
      <c r="S5445">
        <v>2030</v>
      </c>
      <c r="U5445" t="s">
        <v>5920</v>
      </c>
      <c r="V5445" t="s">
        <v>21839</v>
      </c>
    </row>
    <row r="5446" spans="1:22" x14ac:dyDescent="0.35">
      <c r="A5446" s="7">
        <v>40848</v>
      </c>
      <c r="B5446">
        <v>5606</v>
      </c>
      <c r="C5446" t="s">
        <v>14573</v>
      </c>
      <c r="D5446" t="s">
        <v>21840</v>
      </c>
      <c r="E5446" t="s">
        <v>4292</v>
      </c>
      <c r="F5446" t="s">
        <v>7</v>
      </c>
      <c r="H5446" t="s">
        <v>14576</v>
      </c>
      <c r="K5446" t="s">
        <v>3312</v>
      </c>
      <c r="L5446" t="s">
        <v>44</v>
      </c>
      <c r="M5446" t="s">
        <v>21841</v>
      </c>
      <c r="N5446" t="s">
        <v>13707</v>
      </c>
      <c r="P5446" t="s">
        <v>47</v>
      </c>
      <c r="Q5446">
        <f>2021</f>
        <v>2021</v>
      </c>
      <c r="R5446">
        <f>2021</f>
        <v>2021</v>
      </c>
      <c r="S5446">
        <v>2030</v>
      </c>
      <c r="U5446" t="s">
        <v>5920</v>
      </c>
      <c r="V5446" t="s">
        <v>21842</v>
      </c>
    </row>
    <row r="5447" spans="1:22" x14ac:dyDescent="0.35">
      <c r="A5447" s="7">
        <v>40848</v>
      </c>
      <c r="B5447">
        <v>5607</v>
      </c>
      <c r="C5447" t="s">
        <v>21843</v>
      </c>
      <c r="D5447" t="s">
        <v>21844</v>
      </c>
      <c r="E5447" t="s">
        <v>4292</v>
      </c>
      <c r="F5447" t="s">
        <v>7</v>
      </c>
      <c r="H5447" t="s">
        <v>21845</v>
      </c>
      <c r="K5447" t="s">
        <v>3312</v>
      </c>
      <c r="L5447" t="s">
        <v>44</v>
      </c>
      <c r="M5447" t="s">
        <v>21846</v>
      </c>
      <c r="N5447" t="s">
        <v>13707</v>
      </c>
      <c r="P5447" t="s">
        <v>47</v>
      </c>
      <c r="Q5447">
        <f>2021</f>
        <v>2021</v>
      </c>
      <c r="R5447">
        <f>2021</f>
        <v>2021</v>
      </c>
      <c r="S5447">
        <v>2030</v>
      </c>
      <c r="U5447" t="s">
        <v>5920</v>
      </c>
      <c r="V5447" t="s">
        <v>21847</v>
      </c>
    </row>
    <row r="5448" spans="1:22" x14ac:dyDescent="0.35">
      <c r="A5448" s="7">
        <v>40848</v>
      </c>
      <c r="B5448">
        <v>5608</v>
      </c>
      <c r="C5448" t="s">
        <v>14028</v>
      </c>
      <c r="D5448" t="s">
        <v>21848</v>
      </c>
      <c r="E5448" t="s">
        <v>4292</v>
      </c>
      <c r="F5448" t="s">
        <v>7</v>
      </c>
      <c r="H5448" t="s">
        <v>14031</v>
      </c>
      <c r="K5448" t="s">
        <v>2595</v>
      </c>
      <c r="L5448" t="s">
        <v>44</v>
      </c>
      <c r="M5448" t="s">
        <v>21849</v>
      </c>
      <c r="N5448" t="s">
        <v>2102</v>
      </c>
      <c r="P5448" t="s">
        <v>47</v>
      </c>
      <c r="Q5448">
        <f>2021</f>
        <v>2021</v>
      </c>
      <c r="R5448">
        <f>2021</f>
        <v>2021</v>
      </c>
      <c r="S5448">
        <v>2030</v>
      </c>
      <c r="U5448" t="s">
        <v>5920</v>
      </c>
      <c r="V5448" t="s">
        <v>21850</v>
      </c>
    </row>
    <row r="5449" spans="1:22" x14ac:dyDescent="0.35">
      <c r="A5449" s="7">
        <v>40848</v>
      </c>
      <c r="B5449">
        <v>5609</v>
      </c>
      <c r="C5449" t="s">
        <v>302</v>
      </c>
      <c r="D5449" t="s">
        <v>21851</v>
      </c>
      <c r="E5449" t="s">
        <v>21852</v>
      </c>
      <c r="F5449" t="s">
        <v>7</v>
      </c>
      <c r="H5449" t="s">
        <v>305</v>
      </c>
      <c r="K5449" t="s">
        <v>21853</v>
      </c>
      <c r="L5449" t="s">
        <v>44</v>
      </c>
      <c r="M5449" t="s">
        <v>21854</v>
      </c>
      <c r="N5449" t="s">
        <v>2102</v>
      </c>
      <c r="P5449" t="s">
        <v>47</v>
      </c>
      <c r="Q5449">
        <f>2021</f>
        <v>2021</v>
      </c>
      <c r="U5449" t="s">
        <v>37</v>
      </c>
      <c r="V5449" t="s">
        <v>21855</v>
      </c>
    </row>
    <row r="5450" spans="1:22" x14ac:dyDescent="0.35">
      <c r="A5450" s="7">
        <v>40848</v>
      </c>
      <c r="B5450">
        <v>5610</v>
      </c>
      <c r="C5450" t="s">
        <v>302</v>
      </c>
      <c r="D5450" t="s">
        <v>21856</v>
      </c>
      <c r="E5450" t="s">
        <v>21857</v>
      </c>
      <c r="F5450" t="s">
        <v>7</v>
      </c>
      <c r="H5450" t="s">
        <v>305</v>
      </c>
      <c r="K5450" t="s">
        <v>21128</v>
      </c>
      <c r="L5450" t="s">
        <v>32</v>
      </c>
      <c r="M5450" t="s">
        <v>21858</v>
      </c>
      <c r="N5450" t="s">
        <v>34</v>
      </c>
      <c r="P5450" t="s">
        <v>47</v>
      </c>
      <c r="Q5450">
        <f>2020</f>
        <v>2020</v>
      </c>
      <c r="U5450" t="s">
        <v>37</v>
      </c>
      <c r="V5450" t="s">
        <v>21859</v>
      </c>
    </row>
    <row r="5451" spans="1:22" x14ac:dyDescent="0.35">
      <c r="A5451" s="7">
        <v>40848</v>
      </c>
      <c r="B5451">
        <v>5611</v>
      </c>
      <c r="C5451" t="s">
        <v>302</v>
      </c>
      <c r="D5451" t="s">
        <v>21860</v>
      </c>
      <c r="E5451" t="s">
        <v>21861</v>
      </c>
      <c r="F5451" t="s">
        <v>7</v>
      </c>
      <c r="H5451" t="s">
        <v>305</v>
      </c>
      <c r="K5451" t="s">
        <v>928</v>
      </c>
      <c r="L5451" t="s">
        <v>32</v>
      </c>
      <c r="M5451" t="s">
        <v>21862</v>
      </c>
      <c r="N5451" t="s">
        <v>34</v>
      </c>
      <c r="P5451" t="s">
        <v>47</v>
      </c>
      <c r="Q5451">
        <f>2020</f>
        <v>2020</v>
      </c>
      <c r="U5451" t="s">
        <v>37</v>
      </c>
      <c r="V5451" t="s">
        <v>21863</v>
      </c>
    </row>
    <row r="5452" spans="1:22" x14ac:dyDescent="0.35">
      <c r="A5452" s="7">
        <v>40848</v>
      </c>
      <c r="B5452">
        <v>5612</v>
      </c>
      <c r="C5452" t="s">
        <v>302</v>
      </c>
      <c r="D5452" t="s">
        <v>21864</v>
      </c>
      <c r="E5452" t="s">
        <v>21865</v>
      </c>
      <c r="F5452" t="s">
        <v>7</v>
      </c>
      <c r="H5452" t="s">
        <v>305</v>
      </c>
      <c r="K5452" t="s">
        <v>265</v>
      </c>
      <c r="L5452" t="s">
        <v>416</v>
      </c>
      <c r="M5452" t="s">
        <v>21866</v>
      </c>
      <c r="N5452" t="s">
        <v>117</v>
      </c>
      <c r="P5452" t="s">
        <v>47</v>
      </c>
      <c r="Q5452">
        <f>2020</f>
        <v>2020</v>
      </c>
      <c r="U5452" t="s">
        <v>37</v>
      </c>
      <c r="V5452" t="s">
        <v>21867</v>
      </c>
    </row>
    <row r="5453" spans="1:22" x14ac:dyDescent="0.35">
      <c r="A5453" s="7">
        <v>40848</v>
      </c>
      <c r="B5453">
        <v>5613</v>
      </c>
      <c r="C5453" t="s">
        <v>302</v>
      </c>
      <c r="D5453" t="s">
        <v>21868</v>
      </c>
      <c r="E5453" t="s">
        <v>21869</v>
      </c>
      <c r="F5453" t="s">
        <v>7</v>
      </c>
      <c r="H5453" t="s">
        <v>305</v>
      </c>
      <c r="K5453" t="s">
        <v>21870</v>
      </c>
      <c r="L5453" t="s">
        <v>339</v>
      </c>
      <c r="M5453" t="s">
        <v>21871</v>
      </c>
      <c r="N5453" t="s">
        <v>223</v>
      </c>
      <c r="P5453" t="s">
        <v>7845</v>
      </c>
      <c r="Q5453">
        <f>2021</f>
        <v>2021</v>
      </c>
      <c r="U5453" t="s">
        <v>37</v>
      </c>
      <c r="V5453" t="s">
        <v>21872</v>
      </c>
    </row>
    <row r="5454" spans="1:22" x14ac:dyDescent="0.35">
      <c r="A5454" s="7">
        <v>40848</v>
      </c>
      <c r="B5454">
        <v>5614</v>
      </c>
      <c r="C5454" t="s">
        <v>302</v>
      </c>
      <c r="D5454" t="s">
        <v>21873</v>
      </c>
      <c r="E5454" t="s">
        <v>21874</v>
      </c>
      <c r="F5454" t="s">
        <v>7</v>
      </c>
      <c r="H5454" t="s">
        <v>305</v>
      </c>
      <c r="K5454" t="s">
        <v>21870</v>
      </c>
      <c r="L5454" t="s">
        <v>775</v>
      </c>
      <c r="M5454" t="s">
        <v>21875</v>
      </c>
      <c r="N5454" t="s">
        <v>223</v>
      </c>
      <c r="P5454" t="s">
        <v>7845</v>
      </c>
      <c r="Q5454">
        <f>2021</f>
        <v>2021</v>
      </c>
      <c r="U5454" t="s">
        <v>37</v>
      </c>
      <c r="V5454" t="s">
        <v>21876</v>
      </c>
    </row>
    <row r="5455" spans="1:22" x14ac:dyDescent="0.35">
      <c r="A5455" s="7">
        <v>40848</v>
      </c>
      <c r="B5455">
        <v>5615</v>
      </c>
      <c r="C5455" t="s">
        <v>302</v>
      </c>
      <c r="D5455" t="s">
        <v>21877</v>
      </c>
      <c r="E5455" t="s">
        <v>21878</v>
      </c>
      <c r="F5455" t="s">
        <v>7</v>
      </c>
      <c r="H5455" t="s">
        <v>305</v>
      </c>
      <c r="K5455" t="s">
        <v>21879</v>
      </c>
      <c r="L5455" t="s">
        <v>1457</v>
      </c>
      <c r="M5455" t="s">
        <v>21880</v>
      </c>
      <c r="N5455" t="s">
        <v>223</v>
      </c>
      <c r="P5455" t="s">
        <v>7845</v>
      </c>
      <c r="Q5455">
        <f>2021</f>
        <v>2021</v>
      </c>
      <c r="U5455" t="s">
        <v>37</v>
      </c>
      <c r="V5455" t="s">
        <v>21881</v>
      </c>
    </row>
    <row r="5456" spans="1:22" x14ac:dyDescent="0.35">
      <c r="A5456" s="7">
        <v>40848</v>
      </c>
      <c r="B5456">
        <v>5616</v>
      </c>
      <c r="C5456" t="s">
        <v>302</v>
      </c>
      <c r="D5456" t="s">
        <v>21882</v>
      </c>
      <c r="E5456" t="s">
        <v>21883</v>
      </c>
      <c r="F5456" t="s">
        <v>7</v>
      </c>
      <c r="H5456" t="s">
        <v>305</v>
      </c>
      <c r="K5456" t="s">
        <v>21884</v>
      </c>
      <c r="L5456" t="s">
        <v>75</v>
      </c>
      <c r="M5456" t="s">
        <v>21885</v>
      </c>
      <c r="N5456" t="s">
        <v>53</v>
      </c>
      <c r="P5456" t="s">
        <v>47</v>
      </c>
      <c r="Q5456">
        <f>2020</f>
        <v>2020</v>
      </c>
      <c r="R5456">
        <f>2020</f>
        <v>2020</v>
      </c>
      <c r="S5456">
        <f>2030</f>
        <v>2030</v>
      </c>
      <c r="U5456" t="s">
        <v>37</v>
      </c>
      <c r="V5456" t="s">
        <v>21886</v>
      </c>
    </row>
    <row r="5457" spans="1:22" x14ac:dyDescent="0.35">
      <c r="A5457" s="7">
        <v>40848</v>
      </c>
      <c r="B5457">
        <v>5617</v>
      </c>
      <c r="C5457" t="s">
        <v>302</v>
      </c>
      <c r="D5457" t="s">
        <v>21887</v>
      </c>
      <c r="E5457" t="s">
        <v>21888</v>
      </c>
      <c r="F5457" t="s">
        <v>7</v>
      </c>
      <c r="H5457" t="s">
        <v>305</v>
      </c>
      <c r="K5457" t="s">
        <v>21889</v>
      </c>
      <c r="L5457" t="s">
        <v>44</v>
      </c>
      <c r="M5457" t="s">
        <v>21890</v>
      </c>
      <c r="N5457" t="s">
        <v>2102</v>
      </c>
      <c r="P5457" t="s">
        <v>47</v>
      </c>
      <c r="Q5457">
        <f>2021</f>
        <v>2021</v>
      </c>
      <c r="U5457" t="s">
        <v>37</v>
      </c>
      <c r="V5457" t="s">
        <v>21891</v>
      </c>
    </row>
    <row r="5458" spans="1:22" x14ac:dyDescent="0.35">
      <c r="A5458" s="7">
        <v>40848</v>
      </c>
      <c r="B5458">
        <v>5618</v>
      </c>
      <c r="C5458" t="s">
        <v>302</v>
      </c>
      <c r="D5458" t="s">
        <v>21892</v>
      </c>
      <c r="E5458" t="s">
        <v>21893</v>
      </c>
      <c r="F5458" t="s">
        <v>7</v>
      </c>
      <c r="H5458" t="s">
        <v>305</v>
      </c>
      <c r="K5458" t="s">
        <v>9639</v>
      </c>
      <c r="L5458" t="s">
        <v>416</v>
      </c>
      <c r="M5458" t="s">
        <v>21894</v>
      </c>
      <c r="N5458" t="s">
        <v>2102</v>
      </c>
      <c r="P5458" t="s">
        <v>47</v>
      </c>
      <c r="Q5458">
        <f>2020</f>
        <v>2020</v>
      </c>
      <c r="U5458" t="s">
        <v>37</v>
      </c>
      <c r="V5458" t="s">
        <v>21895</v>
      </c>
    </row>
    <row r="5459" spans="1:22" x14ac:dyDescent="0.35">
      <c r="A5459" s="7">
        <v>40848</v>
      </c>
      <c r="B5459">
        <v>5619</v>
      </c>
      <c r="C5459" t="s">
        <v>302</v>
      </c>
      <c r="D5459" t="s">
        <v>21896</v>
      </c>
      <c r="E5459" t="s">
        <v>21897</v>
      </c>
      <c r="F5459" t="s">
        <v>7</v>
      </c>
      <c r="H5459" t="s">
        <v>305</v>
      </c>
      <c r="K5459" t="s">
        <v>242</v>
      </c>
      <c r="L5459" t="s">
        <v>44</v>
      </c>
      <c r="M5459" t="s">
        <v>21898</v>
      </c>
      <c r="N5459" t="s">
        <v>36</v>
      </c>
      <c r="P5459" t="s">
        <v>47</v>
      </c>
      <c r="Q5459">
        <f>2021</f>
        <v>2021</v>
      </c>
      <c r="U5459" t="s">
        <v>1521</v>
      </c>
      <c r="V5459" t="s">
        <v>21899</v>
      </c>
    </row>
    <row r="5460" spans="1:22" x14ac:dyDescent="0.35">
      <c r="A5460" s="7">
        <v>40848</v>
      </c>
      <c r="B5460">
        <v>5620</v>
      </c>
      <c r="C5460" t="s">
        <v>302</v>
      </c>
      <c r="D5460" t="s">
        <v>21900</v>
      </c>
      <c r="E5460" t="s">
        <v>21901</v>
      </c>
      <c r="F5460" t="s">
        <v>7</v>
      </c>
      <c r="H5460" t="s">
        <v>305</v>
      </c>
      <c r="K5460" t="s">
        <v>265</v>
      </c>
      <c r="L5460" t="s">
        <v>21578</v>
      </c>
      <c r="M5460" t="s">
        <v>21902</v>
      </c>
      <c r="N5460" t="s">
        <v>14552</v>
      </c>
      <c r="P5460" t="s">
        <v>47</v>
      </c>
      <c r="Q5460">
        <f>2020</f>
        <v>2020</v>
      </c>
      <c r="U5460" t="s">
        <v>37</v>
      </c>
      <c r="V5460" t="s">
        <v>21903</v>
      </c>
    </row>
    <row r="5461" spans="1:22" x14ac:dyDescent="0.35">
      <c r="A5461" s="7">
        <v>40848</v>
      </c>
      <c r="B5461">
        <v>5621</v>
      </c>
      <c r="C5461" t="s">
        <v>302</v>
      </c>
      <c r="D5461" t="s">
        <v>21904</v>
      </c>
      <c r="E5461" t="s">
        <v>21905</v>
      </c>
      <c r="F5461" t="s">
        <v>7</v>
      </c>
      <c r="H5461" t="s">
        <v>305</v>
      </c>
      <c r="K5461" t="s">
        <v>21906</v>
      </c>
      <c r="L5461" t="s">
        <v>44</v>
      </c>
      <c r="M5461" t="s">
        <v>21907</v>
      </c>
      <c r="N5461" t="s">
        <v>2102</v>
      </c>
      <c r="P5461" t="s">
        <v>47</v>
      </c>
      <c r="Q5461">
        <f>2021</f>
        <v>2021</v>
      </c>
      <c r="R5461">
        <f>2021</f>
        <v>2021</v>
      </c>
      <c r="S5461">
        <f>2027</f>
        <v>2027</v>
      </c>
      <c r="U5461" t="s">
        <v>17449</v>
      </c>
      <c r="V5461" t="s">
        <v>21908</v>
      </c>
    </row>
    <row r="5462" spans="1:22" x14ac:dyDescent="0.35">
      <c r="A5462" s="7">
        <v>40848</v>
      </c>
      <c r="B5462">
        <v>5622</v>
      </c>
      <c r="C5462" t="s">
        <v>302</v>
      </c>
      <c r="D5462" t="s">
        <v>21909</v>
      </c>
      <c r="E5462" t="s">
        <v>21910</v>
      </c>
      <c r="F5462" t="s">
        <v>7</v>
      </c>
      <c r="H5462" t="s">
        <v>305</v>
      </c>
      <c r="K5462" t="s">
        <v>265</v>
      </c>
      <c r="L5462" t="s">
        <v>21911</v>
      </c>
      <c r="M5462" t="s">
        <v>21912</v>
      </c>
      <c r="N5462" t="s">
        <v>197</v>
      </c>
      <c r="P5462" t="s">
        <v>47</v>
      </c>
      <c r="Q5462">
        <f>2020</f>
        <v>2020</v>
      </c>
      <c r="U5462" t="s">
        <v>37</v>
      </c>
      <c r="V5462" t="s">
        <v>21913</v>
      </c>
    </row>
    <row r="5463" spans="1:22" x14ac:dyDescent="0.35">
      <c r="A5463" s="7">
        <v>40848</v>
      </c>
      <c r="B5463">
        <v>5623</v>
      </c>
      <c r="C5463" t="s">
        <v>112</v>
      </c>
      <c r="D5463" t="s">
        <v>21914</v>
      </c>
      <c r="E5463" t="s">
        <v>21915</v>
      </c>
      <c r="F5463" t="s">
        <v>7</v>
      </c>
      <c r="H5463" t="s">
        <v>115</v>
      </c>
      <c r="K5463" t="s">
        <v>1190</v>
      </c>
      <c r="L5463" t="s">
        <v>61</v>
      </c>
      <c r="M5463" t="s">
        <v>21916</v>
      </c>
      <c r="N5463" t="s">
        <v>63</v>
      </c>
      <c r="P5463" t="s">
        <v>47</v>
      </c>
      <c r="Q5463">
        <f>2019</f>
        <v>2019</v>
      </c>
      <c r="R5463">
        <f>2019</f>
        <v>2019</v>
      </c>
      <c r="S5463">
        <f>2030</f>
        <v>2030</v>
      </c>
      <c r="U5463" t="s">
        <v>37</v>
      </c>
      <c r="V5463" t="s">
        <v>21917</v>
      </c>
    </row>
    <row r="5464" spans="1:22" x14ac:dyDescent="0.35">
      <c r="A5464" s="7">
        <v>40848</v>
      </c>
      <c r="B5464">
        <v>5624</v>
      </c>
      <c r="C5464" t="s">
        <v>112</v>
      </c>
      <c r="D5464" t="s">
        <v>21918</v>
      </c>
      <c r="E5464" t="s">
        <v>21919</v>
      </c>
      <c r="F5464" t="s">
        <v>7</v>
      </c>
      <c r="H5464" t="s">
        <v>115</v>
      </c>
      <c r="K5464" t="s">
        <v>21870</v>
      </c>
      <c r="L5464" t="s">
        <v>96</v>
      </c>
      <c r="M5464" t="s">
        <v>21920</v>
      </c>
      <c r="N5464" t="s">
        <v>63</v>
      </c>
      <c r="P5464" t="s">
        <v>47</v>
      </c>
      <c r="Q5464">
        <f>2020</f>
        <v>2020</v>
      </c>
      <c r="R5464">
        <f>2020</f>
        <v>2020</v>
      </c>
      <c r="S5464">
        <f>2025</f>
        <v>2025</v>
      </c>
      <c r="U5464" t="s">
        <v>37</v>
      </c>
      <c r="V5464" t="s">
        <v>21921</v>
      </c>
    </row>
    <row r="5465" spans="1:22" x14ac:dyDescent="0.35">
      <c r="A5465" s="7">
        <v>40848</v>
      </c>
      <c r="B5465">
        <v>5625</v>
      </c>
      <c r="C5465" t="s">
        <v>112</v>
      </c>
      <c r="D5465" t="s">
        <v>21922</v>
      </c>
      <c r="E5465" t="s">
        <v>21923</v>
      </c>
      <c r="F5465" t="s">
        <v>7</v>
      </c>
      <c r="H5465" t="s">
        <v>115</v>
      </c>
      <c r="K5465" t="s">
        <v>9644</v>
      </c>
      <c r="L5465" t="s">
        <v>61</v>
      </c>
      <c r="M5465" t="s">
        <v>21924</v>
      </c>
      <c r="N5465" t="s">
        <v>63</v>
      </c>
      <c r="P5465" t="s">
        <v>47</v>
      </c>
      <c r="Q5465">
        <f>2019</f>
        <v>2019</v>
      </c>
      <c r="U5465" t="s">
        <v>37</v>
      </c>
      <c r="V5465" t="s">
        <v>21925</v>
      </c>
    </row>
    <row r="5466" spans="1:22" x14ac:dyDescent="0.35">
      <c r="A5466" s="7">
        <v>40848</v>
      </c>
      <c r="B5466">
        <v>5626</v>
      </c>
      <c r="C5466" t="s">
        <v>112</v>
      </c>
      <c r="D5466" t="s">
        <v>21926</v>
      </c>
      <c r="E5466" t="s">
        <v>21927</v>
      </c>
      <c r="F5466" t="s">
        <v>7</v>
      </c>
      <c r="H5466" t="s">
        <v>115</v>
      </c>
      <c r="K5466" t="s">
        <v>265</v>
      </c>
      <c r="L5466" t="s">
        <v>32</v>
      </c>
      <c r="M5466" t="s">
        <v>21928</v>
      </c>
      <c r="N5466" t="s">
        <v>34</v>
      </c>
      <c r="P5466" t="s">
        <v>47</v>
      </c>
      <c r="Q5466">
        <f>2019</f>
        <v>2019</v>
      </c>
      <c r="R5466">
        <f>2019</f>
        <v>2019</v>
      </c>
      <c r="S5466">
        <f>2032</f>
        <v>2032</v>
      </c>
      <c r="U5466" t="s">
        <v>37</v>
      </c>
      <c r="V5466" t="s">
        <v>21929</v>
      </c>
    </row>
    <row r="5467" spans="1:22" x14ac:dyDescent="0.35">
      <c r="A5467" s="7">
        <v>40848</v>
      </c>
      <c r="B5467">
        <v>5627</v>
      </c>
      <c r="C5467" t="s">
        <v>112</v>
      </c>
      <c r="D5467" t="s">
        <v>21930</v>
      </c>
      <c r="E5467" t="s">
        <v>21931</v>
      </c>
      <c r="F5467" t="s">
        <v>7</v>
      </c>
      <c r="H5467" t="s">
        <v>115</v>
      </c>
      <c r="K5467" t="s">
        <v>21932</v>
      </c>
      <c r="L5467" t="s">
        <v>44</v>
      </c>
      <c r="M5467" t="s">
        <v>21933</v>
      </c>
      <c r="N5467" t="s">
        <v>134</v>
      </c>
      <c r="P5467" t="s">
        <v>47</v>
      </c>
      <c r="Q5467">
        <f>2020</f>
        <v>2020</v>
      </c>
      <c r="U5467" t="s">
        <v>37</v>
      </c>
      <c r="V5467" t="s">
        <v>21934</v>
      </c>
    </row>
    <row r="5468" spans="1:22" x14ac:dyDescent="0.35">
      <c r="A5468" s="7">
        <v>40848</v>
      </c>
      <c r="B5468">
        <v>5628</v>
      </c>
      <c r="C5468" t="s">
        <v>1283</v>
      </c>
      <c r="D5468" t="s">
        <v>21935</v>
      </c>
      <c r="E5468" t="s">
        <v>21936</v>
      </c>
      <c r="F5468" t="s">
        <v>7</v>
      </c>
      <c r="H5468" t="s">
        <v>1286</v>
      </c>
      <c r="K5468" t="s">
        <v>21937</v>
      </c>
      <c r="L5468" t="s">
        <v>61</v>
      </c>
      <c r="M5468" t="s">
        <v>21938</v>
      </c>
      <c r="N5468" t="s">
        <v>63</v>
      </c>
      <c r="P5468" t="s">
        <v>444</v>
      </c>
      <c r="Q5468">
        <f>2021</f>
        <v>2021</v>
      </c>
      <c r="U5468" t="s">
        <v>37</v>
      </c>
      <c r="V5468" s="3" t="s">
        <v>21939</v>
      </c>
    </row>
    <row r="5469" spans="1:22" x14ac:dyDescent="0.35">
      <c r="A5469" s="7">
        <v>40848</v>
      </c>
      <c r="B5469">
        <v>5629</v>
      </c>
      <c r="C5469" t="s">
        <v>1283</v>
      </c>
      <c r="D5469" t="s">
        <v>21940</v>
      </c>
      <c r="E5469" t="s">
        <v>21941</v>
      </c>
      <c r="F5469" t="s">
        <v>7</v>
      </c>
      <c r="H5469" t="s">
        <v>1286</v>
      </c>
      <c r="K5469" t="s">
        <v>21942</v>
      </c>
      <c r="L5469" t="s">
        <v>32</v>
      </c>
      <c r="M5469" t="s">
        <v>21943</v>
      </c>
      <c r="N5469" t="s">
        <v>34</v>
      </c>
      <c r="P5469" t="s">
        <v>47</v>
      </c>
      <c r="Q5469">
        <f>2020</f>
        <v>2020</v>
      </c>
      <c r="U5469" t="s">
        <v>37</v>
      </c>
      <c r="V5469" t="s">
        <v>21944</v>
      </c>
    </row>
    <row r="5470" spans="1:22" x14ac:dyDescent="0.35">
      <c r="A5470" s="7">
        <v>40848</v>
      </c>
      <c r="B5470">
        <v>5630</v>
      </c>
      <c r="C5470" t="s">
        <v>1283</v>
      </c>
      <c r="D5470" t="s">
        <v>21945</v>
      </c>
      <c r="E5470" t="s">
        <v>21946</v>
      </c>
      <c r="F5470" t="s">
        <v>7</v>
      </c>
      <c r="H5470" t="s">
        <v>1286</v>
      </c>
      <c r="K5470" t="s">
        <v>928</v>
      </c>
      <c r="L5470" t="s">
        <v>543</v>
      </c>
      <c r="M5470" t="s">
        <v>21947</v>
      </c>
      <c r="N5470" t="s">
        <v>532</v>
      </c>
      <c r="P5470" t="s">
        <v>47</v>
      </c>
      <c r="Q5470">
        <f>2020</f>
        <v>2020</v>
      </c>
      <c r="U5470" t="s">
        <v>37</v>
      </c>
      <c r="V5470" t="s">
        <v>21948</v>
      </c>
    </row>
    <row r="5471" spans="1:22" x14ac:dyDescent="0.35">
      <c r="A5471" s="7">
        <v>40848</v>
      </c>
      <c r="B5471">
        <v>5631</v>
      </c>
      <c r="C5471" t="s">
        <v>1283</v>
      </c>
      <c r="D5471" t="s">
        <v>21949</v>
      </c>
      <c r="E5471" t="s">
        <v>21950</v>
      </c>
      <c r="F5471" t="s">
        <v>7</v>
      </c>
      <c r="H5471" t="s">
        <v>1286</v>
      </c>
      <c r="K5471" t="s">
        <v>242</v>
      </c>
      <c r="L5471" t="s">
        <v>21951</v>
      </c>
      <c r="M5471" t="s">
        <v>21952</v>
      </c>
      <c r="N5471" t="s">
        <v>63</v>
      </c>
      <c r="P5471" t="s">
        <v>47</v>
      </c>
      <c r="Q5471">
        <f>2017</f>
        <v>2017</v>
      </c>
      <c r="U5471" t="s">
        <v>37</v>
      </c>
      <c r="V5471" t="s">
        <v>21953</v>
      </c>
    </row>
    <row r="5472" spans="1:22" x14ac:dyDescent="0.35">
      <c r="A5472" s="7">
        <v>40848</v>
      </c>
      <c r="B5472">
        <v>5632</v>
      </c>
      <c r="C5472" t="s">
        <v>1283</v>
      </c>
      <c r="D5472" t="s">
        <v>21954</v>
      </c>
      <c r="E5472" t="s">
        <v>21955</v>
      </c>
      <c r="F5472" t="s">
        <v>7</v>
      </c>
      <c r="H5472" t="s">
        <v>1286</v>
      </c>
      <c r="K5472" t="s">
        <v>21956</v>
      </c>
      <c r="L5472" t="s">
        <v>187</v>
      </c>
      <c r="M5472" t="s">
        <v>21957</v>
      </c>
      <c r="N5472" t="s">
        <v>532</v>
      </c>
      <c r="P5472" t="s">
        <v>47</v>
      </c>
      <c r="Q5472">
        <f>2017</f>
        <v>2017</v>
      </c>
      <c r="U5472" t="s">
        <v>37</v>
      </c>
      <c r="V5472" t="s">
        <v>21958</v>
      </c>
    </row>
    <row r="5473" spans="1:22" x14ac:dyDescent="0.35">
      <c r="A5473" s="7">
        <v>40848</v>
      </c>
      <c r="B5473">
        <v>5633</v>
      </c>
      <c r="C5473" t="s">
        <v>1283</v>
      </c>
      <c r="D5473" t="s">
        <v>21959</v>
      </c>
      <c r="E5473" t="s">
        <v>21960</v>
      </c>
      <c r="F5473" t="s">
        <v>7</v>
      </c>
      <c r="H5473" t="s">
        <v>1286</v>
      </c>
      <c r="K5473" t="s">
        <v>21956</v>
      </c>
      <c r="L5473" t="s">
        <v>543</v>
      </c>
      <c r="M5473" t="s">
        <v>21961</v>
      </c>
      <c r="N5473" t="s">
        <v>532</v>
      </c>
      <c r="P5473" t="s">
        <v>47</v>
      </c>
      <c r="Q5473">
        <f>2016</f>
        <v>2016</v>
      </c>
      <c r="U5473" t="s">
        <v>37</v>
      </c>
      <c r="V5473" t="s">
        <v>21962</v>
      </c>
    </row>
    <row r="5474" spans="1:22" x14ac:dyDescent="0.35">
      <c r="A5474" s="7">
        <v>40848</v>
      </c>
      <c r="B5474">
        <v>5634</v>
      </c>
      <c r="C5474" t="s">
        <v>13156</v>
      </c>
      <c r="D5474" t="s">
        <v>21963</v>
      </c>
      <c r="E5474" t="s">
        <v>21964</v>
      </c>
      <c r="F5474" t="s">
        <v>7</v>
      </c>
      <c r="H5474" t="s">
        <v>13159</v>
      </c>
      <c r="K5474" t="s">
        <v>21128</v>
      </c>
      <c r="L5474" t="s">
        <v>21965</v>
      </c>
      <c r="M5474" t="s">
        <v>21966</v>
      </c>
      <c r="N5474" t="s">
        <v>34</v>
      </c>
      <c r="P5474" t="s">
        <v>47</v>
      </c>
      <c r="Q5474">
        <f>2017</f>
        <v>2017</v>
      </c>
      <c r="R5474">
        <f>2017</f>
        <v>2017</v>
      </c>
      <c r="S5474">
        <f>2021</f>
        <v>2021</v>
      </c>
      <c r="U5474" t="s">
        <v>37</v>
      </c>
      <c r="V5474" t="s">
        <v>21967</v>
      </c>
    </row>
    <row r="5475" spans="1:22" x14ac:dyDescent="0.35">
      <c r="A5475" s="7">
        <v>40848</v>
      </c>
      <c r="B5475">
        <v>5635</v>
      </c>
      <c r="C5475" t="s">
        <v>13156</v>
      </c>
      <c r="D5475" t="s">
        <v>21968</v>
      </c>
      <c r="E5475" t="s">
        <v>21969</v>
      </c>
      <c r="F5475" t="s">
        <v>7</v>
      </c>
      <c r="H5475" t="s">
        <v>13159</v>
      </c>
      <c r="K5475" t="s">
        <v>648</v>
      </c>
      <c r="L5475" t="s">
        <v>44</v>
      </c>
      <c r="M5475" t="s">
        <v>21970</v>
      </c>
      <c r="N5475" t="s">
        <v>36</v>
      </c>
      <c r="P5475" t="s">
        <v>47</v>
      </c>
      <c r="Q5475">
        <f>2017</f>
        <v>2017</v>
      </c>
      <c r="U5475" t="s">
        <v>37</v>
      </c>
      <c r="V5475" t="s">
        <v>21971</v>
      </c>
    </row>
    <row r="5476" spans="1:22" x14ac:dyDescent="0.35">
      <c r="A5476" s="7">
        <v>40848</v>
      </c>
      <c r="B5476">
        <v>5636</v>
      </c>
      <c r="C5476" t="s">
        <v>254</v>
      </c>
      <c r="D5476" t="s">
        <v>21972</v>
      </c>
      <c r="E5476" t="s">
        <v>21973</v>
      </c>
      <c r="F5476" t="s">
        <v>7</v>
      </c>
      <c r="H5476" t="s">
        <v>257</v>
      </c>
      <c r="K5476" t="s">
        <v>265</v>
      </c>
      <c r="L5476" t="s">
        <v>4698</v>
      </c>
      <c r="M5476" t="s">
        <v>21974</v>
      </c>
      <c r="N5476" t="s">
        <v>197</v>
      </c>
      <c r="P5476" t="s">
        <v>47</v>
      </c>
      <c r="Q5476">
        <f>2021</f>
        <v>2021</v>
      </c>
      <c r="U5476" t="s">
        <v>37</v>
      </c>
      <c r="V5476" t="s">
        <v>21975</v>
      </c>
    </row>
    <row r="5477" spans="1:22" x14ac:dyDescent="0.35">
      <c r="A5477" s="7">
        <v>40848</v>
      </c>
      <c r="B5477">
        <v>5637</v>
      </c>
      <c r="C5477" t="s">
        <v>254</v>
      </c>
      <c r="D5477" s="1" t="s">
        <v>21976</v>
      </c>
      <c r="E5477" t="s">
        <v>21977</v>
      </c>
      <c r="F5477" t="s">
        <v>7</v>
      </c>
      <c r="H5477" t="s">
        <v>257</v>
      </c>
      <c r="K5477" t="s">
        <v>242</v>
      </c>
      <c r="L5477" t="s">
        <v>21978</v>
      </c>
      <c r="M5477" t="s">
        <v>21979</v>
      </c>
      <c r="N5477" t="s">
        <v>223</v>
      </c>
      <c r="P5477" t="s">
        <v>47</v>
      </c>
      <c r="Q5477">
        <f>2017</f>
        <v>2017</v>
      </c>
      <c r="U5477" t="s">
        <v>37</v>
      </c>
      <c r="V5477" t="s">
        <v>21980</v>
      </c>
    </row>
    <row r="5478" spans="1:22" x14ac:dyDescent="0.35">
      <c r="A5478" s="7">
        <v>40848</v>
      </c>
      <c r="B5478">
        <v>5638</v>
      </c>
      <c r="C5478" t="s">
        <v>254</v>
      </c>
      <c r="D5478" t="s">
        <v>21981</v>
      </c>
      <c r="E5478" t="s">
        <v>21982</v>
      </c>
      <c r="F5478" t="s">
        <v>7</v>
      </c>
      <c r="H5478" t="s">
        <v>257</v>
      </c>
      <c r="K5478" t="s">
        <v>242</v>
      </c>
      <c r="L5478" t="s">
        <v>21978</v>
      </c>
      <c r="M5478" t="s">
        <v>21983</v>
      </c>
      <c r="N5478" t="s">
        <v>223</v>
      </c>
      <c r="P5478" t="s">
        <v>47</v>
      </c>
      <c r="Q5478">
        <f>2019</f>
        <v>2019</v>
      </c>
      <c r="U5478" t="s">
        <v>37</v>
      </c>
      <c r="V5478" t="s">
        <v>21984</v>
      </c>
    </row>
    <row r="5479" spans="1:22" x14ac:dyDescent="0.35">
      <c r="A5479" s="7">
        <v>40848</v>
      </c>
      <c r="B5479">
        <v>5639</v>
      </c>
      <c r="C5479" t="s">
        <v>254</v>
      </c>
      <c r="D5479" s="1" t="s">
        <v>21985</v>
      </c>
      <c r="E5479" t="s">
        <v>21986</v>
      </c>
      <c r="F5479" t="s">
        <v>7</v>
      </c>
      <c r="H5479" t="s">
        <v>257</v>
      </c>
      <c r="K5479" t="s">
        <v>265</v>
      </c>
      <c r="L5479" t="s">
        <v>44</v>
      </c>
      <c r="M5479" t="s">
        <v>21987</v>
      </c>
      <c r="N5479" t="s">
        <v>2102</v>
      </c>
      <c r="P5479" t="s">
        <v>47</v>
      </c>
      <c r="Q5479">
        <f>2021</f>
        <v>2021</v>
      </c>
      <c r="U5479" t="s">
        <v>37</v>
      </c>
      <c r="V5479" t="s">
        <v>21988</v>
      </c>
    </row>
    <row r="5480" spans="1:22" x14ac:dyDescent="0.35">
      <c r="A5480" s="7">
        <v>40848</v>
      </c>
      <c r="B5480">
        <v>5640</v>
      </c>
      <c r="C5480" t="s">
        <v>254</v>
      </c>
      <c r="D5480" t="s">
        <v>21989</v>
      </c>
      <c r="E5480" t="s">
        <v>21990</v>
      </c>
      <c r="F5480" t="s">
        <v>7</v>
      </c>
      <c r="H5480" t="s">
        <v>257</v>
      </c>
      <c r="K5480" t="s">
        <v>14038</v>
      </c>
      <c r="L5480" t="s">
        <v>11332</v>
      </c>
      <c r="M5480" t="s">
        <v>21991</v>
      </c>
      <c r="N5480" t="s">
        <v>2102</v>
      </c>
      <c r="P5480" t="s">
        <v>47</v>
      </c>
      <c r="Q5480">
        <f>2021</f>
        <v>2021</v>
      </c>
      <c r="U5480" t="s">
        <v>37</v>
      </c>
      <c r="V5480" t="s">
        <v>21992</v>
      </c>
    </row>
    <row r="5481" spans="1:22" x14ac:dyDescent="0.35">
      <c r="A5481" s="7">
        <v>40848</v>
      </c>
      <c r="B5481">
        <v>5641</v>
      </c>
      <c r="C5481" t="s">
        <v>254</v>
      </c>
      <c r="D5481" s="1" t="s">
        <v>21993</v>
      </c>
      <c r="E5481" t="s">
        <v>21994</v>
      </c>
      <c r="F5481" t="s">
        <v>7</v>
      </c>
      <c r="H5481" t="s">
        <v>257</v>
      </c>
      <c r="K5481" t="s">
        <v>21995</v>
      </c>
      <c r="L5481" t="s">
        <v>32</v>
      </c>
      <c r="M5481" t="s">
        <v>21996</v>
      </c>
      <c r="N5481" t="s">
        <v>223</v>
      </c>
      <c r="P5481" t="s">
        <v>47</v>
      </c>
      <c r="Q5481">
        <f>2021</f>
        <v>2021</v>
      </c>
      <c r="U5481" t="s">
        <v>37</v>
      </c>
      <c r="V5481" t="s">
        <v>21997</v>
      </c>
    </row>
    <row r="5482" spans="1:22" x14ac:dyDescent="0.35">
      <c r="A5482" s="7">
        <v>40848</v>
      </c>
      <c r="B5482">
        <v>5642</v>
      </c>
      <c r="C5482" t="s">
        <v>254</v>
      </c>
      <c r="D5482" t="s">
        <v>21998</v>
      </c>
      <c r="E5482" t="s">
        <v>21999</v>
      </c>
      <c r="F5482" t="s">
        <v>7</v>
      </c>
      <c r="H5482" t="s">
        <v>257</v>
      </c>
      <c r="K5482" t="s">
        <v>22000</v>
      </c>
      <c r="L5482" t="s">
        <v>22001</v>
      </c>
      <c r="M5482" t="s">
        <v>22002</v>
      </c>
      <c r="N5482" t="s">
        <v>2102</v>
      </c>
      <c r="P5482" t="s">
        <v>47</v>
      </c>
      <c r="Q5482">
        <f>2021</f>
        <v>2021</v>
      </c>
      <c r="U5482" t="s">
        <v>37</v>
      </c>
      <c r="V5482" t="s">
        <v>22003</v>
      </c>
    </row>
    <row r="5483" spans="1:22" x14ac:dyDescent="0.35">
      <c r="A5483" s="7">
        <v>40848</v>
      </c>
      <c r="B5483">
        <v>5643</v>
      </c>
      <c r="C5483" t="s">
        <v>254</v>
      </c>
      <c r="D5483" s="1" t="s">
        <v>22004</v>
      </c>
      <c r="E5483" t="s">
        <v>22005</v>
      </c>
      <c r="F5483" t="s">
        <v>7</v>
      </c>
      <c r="H5483" t="s">
        <v>257</v>
      </c>
      <c r="K5483" t="s">
        <v>265</v>
      </c>
      <c r="L5483" t="s">
        <v>966</v>
      </c>
      <c r="M5483" t="s">
        <v>22006</v>
      </c>
      <c r="N5483" t="s">
        <v>117</v>
      </c>
      <c r="P5483" t="s">
        <v>47</v>
      </c>
      <c r="Q5483">
        <f>2019</f>
        <v>2019</v>
      </c>
      <c r="U5483" t="s">
        <v>37</v>
      </c>
      <c r="V5483" t="s">
        <v>22007</v>
      </c>
    </row>
    <row r="5484" spans="1:22" x14ac:dyDescent="0.35">
      <c r="A5484" s="7">
        <v>40848</v>
      </c>
      <c r="B5484">
        <v>5644</v>
      </c>
      <c r="C5484" t="s">
        <v>254</v>
      </c>
      <c r="D5484" t="s">
        <v>22008</v>
      </c>
      <c r="E5484" t="s">
        <v>22009</v>
      </c>
      <c r="F5484" t="s">
        <v>7</v>
      </c>
      <c r="H5484" t="s">
        <v>257</v>
      </c>
      <c r="K5484" t="s">
        <v>3178</v>
      </c>
      <c r="L5484" t="s">
        <v>1158</v>
      </c>
      <c r="M5484" t="s">
        <v>22010</v>
      </c>
      <c r="N5484" t="s">
        <v>53</v>
      </c>
      <c r="P5484" t="s">
        <v>47</v>
      </c>
      <c r="Q5484">
        <f>2021</f>
        <v>2021</v>
      </c>
      <c r="U5484" t="s">
        <v>37</v>
      </c>
      <c r="V5484" t="s">
        <v>22011</v>
      </c>
    </row>
    <row r="5485" spans="1:22" x14ac:dyDescent="0.35">
      <c r="A5485" s="7">
        <v>40848</v>
      </c>
      <c r="B5485">
        <v>5645</v>
      </c>
      <c r="C5485" t="s">
        <v>13402</v>
      </c>
      <c r="D5485" t="s">
        <v>22012</v>
      </c>
      <c r="E5485" t="s">
        <v>22013</v>
      </c>
      <c r="F5485" t="s">
        <v>7</v>
      </c>
      <c r="H5485" t="s">
        <v>13405</v>
      </c>
      <c r="K5485" t="s">
        <v>4832</v>
      </c>
      <c r="L5485" t="s">
        <v>32</v>
      </c>
      <c r="M5485" t="s">
        <v>22014</v>
      </c>
      <c r="N5485" t="s">
        <v>34</v>
      </c>
      <c r="P5485" t="s">
        <v>47</v>
      </c>
      <c r="Q5485">
        <f>2016</f>
        <v>2016</v>
      </c>
      <c r="U5485" t="s">
        <v>37</v>
      </c>
      <c r="V5485" t="s">
        <v>22015</v>
      </c>
    </row>
    <row r="5486" spans="1:22" x14ac:dyDescent="0.35">
      <c r="A5486" s="7">
        <v>40848</v>
      </c>
      <c r="B5486">
        <v>5646</v>
      </c>
      <c r="C5486" t="s">
        <v>13402</v>
      </c>
      <c r="D5486" t="s">
        <v>22016</v>
      </c>
      <c r="E5486" t="s">
        <v>22017</v>
      </c>
      <c r="F5486" t="s">
        <v>7</v>
      </c>
      <c r="H5486" t="s">
        <v>13405</v>
      </c>
      <c r="K5486" t="s">
        <v>741</v>
      </c>
      <c r="L5486" t="s">
        <v>32</v>
      </c>
      <c r="M5486" t="s">
        <v>22018</v>
      </c>
      <c r="N5486" t="s">
        <v>34</v>
      </c>
      <c r="P5486" t="s">
        <v>47</v>
      </c>
      <c r="Q5486">
        <f>2017</f>
        <v>2017</v>
      </c>
      <c r="U5486" t="s">
        <v>37</v>
      </c>
      <c r="V5486" t="s">
        <v>22019</v>
      </c>
    </row>
    <row r="5487" spans="1:22" x14ac:dyDescent="0.35">
      <c r="A5487" s="7">
        <v>40848</v>
      </c>
      <c r="B5487">
        <v>5647</v>
      </c>
      <c r="C5487" t="s">
        <v>13402</v>
      </c>
      <c r="D5487" t="s">
        <v>22020</v>
      </c>
      <c r="E5487" t="s">
        <v>16396</v>
      </c>
      <c r="F5487" t="s">
        <v>7</v>
      </c>
      <c r="H5487" t="s">
        <v>13405</v>
      </c>
      <c r="K5487" t="s">
        <v>16397</v>
      </c>
      <c r="L5487" t="s">
        <v>32</v>
      </c>
      <c r="M5487" t="s">
        <v>22021</v>
      </c>
      <c r="N5487" t="s">
        <v>34</v>
      </c>
      <c r="P5487" t="s">
        <v>47</v>
      </c>
      <c r="Q5487">
        <f>2018</f>
        <v>2018</v>
      </c>
      <c r="U5487" t="s">
        <v>37</v>
      </c>
      <c r="V5487" t="s">
        <v>22022</v>
      </c>
    </row>
    <row r="5488" spans="1:22" x14ac:dyDescent="0.35">
      <c r="A5488" s="7">
        <v>40848</v>
      </c>
      <c r="B5488">
        <v>5648</v>
      </c>
      <c r="C5488" t="s">
        <v>13402</v>
      </c>
      <c r="D5488" t="s">
        <v>22023</v>
      </c>
      <c r="E5488" t="s">
        <v>22024</v>
      </c>
      <c r="F5488" t="s">
        <v>7</v>
      </c>
      <c r="H5488" t="s">
        <v>13405</v>
      </c>
      <c r="K5488" t="s">
        <v>7292</v>
      </c>
      <c r="L5488" t="s">
        <v>75</v>
      </c>
      <c r="M5488" t="s">
        <v>22025</v>
      </c>
      <c r="N5488" t="s">
        <v>53</v>
      </c>
      <c r="P5488" t="s">
        <v>47</v>
      </c>
      <c r="Q5488">
        <f>2015</f>
        <v>2015</v>
      </c>
      <c r="U5488" t="s">
        <v>37</v>
      </c>
      <c r="V5488" t="s">
        <v>22026</v>
      </c>
    </row>
    <row r="5489" spans="1:22" x14ac:dyDescent="0.35">
      <c r="A5489" s="7">
        <v>40848</v>
      </c>
      <c r="B5489">
        <v>5649</v>
      </c>
      <c r="C5489" t="s">
        <v>13426</v>
      </c>
      <c r="D5489" t="s">
        <v>22027</v>
      </c>
      <c r="E5489" t="s">
        <v>22028</v>
      </c>
      <c r="F5489" t="s">
        <v>7</v>
      </c>
      <c r="H5489" t="s">
        <v>13429</v>
      </c>
      <c r="K5489" t="s">
        <v>242</v>
      </c>
      <c r="L5489" t="s">
        <v>44</v>
      </c>
      <c r="M5489" t="s">
        <v>22029</v>
      </c>
      <c r="N5489" t="s">
        <v>2102</v>
      </c>
      <c r="P5489" t="s">
        <v>47</v>
      </c>
      <c r="Q5489">
        <f>2018</f>
        <v>2018</v>
      </c>
      <c r="R5489">
        <f>2018</f>
        <v>2018</v>
      </c>
      <c r="S5489">
        <f>2022</f>
        <v>2022</v>
      </c>
      <c r="U5489" t="s">
        <v>5920</v>
      </c>
      <c r="V5489" t="s">
        <v>22030</v>
      </c>
    </row>
    <row r="5490" spans="1:22" x14ac:dyDescent="0.35">
      <c r="A5490" s="7">
        <v>40848</v>
      </c>
      <c r="B5490">
        <v>5650</v>
      </c>
      <c r="C5490" t="s">
        <v>13426</v>
      </c>
      <c r="D5490" t="s">
        <v>22031</v>
      </c>
      <c r="E5490" t="s">
        <v>22032</v>
      </c>
      <c r="F5490" t="s">
        <v>7</v>
      </c>
      <c r="H5490" t="s">
        <v>13429</v>
      </c>
      <c r="K5490" t="s">
        <v>242</v>
      </c>
      <c r="L5490" t="s">
        <v>44</v>
      </c>
      <c r="M5490" t="s">
        <v>22033</v>
      </c>
      <c r="N5490" t="s">
        <v>2102</v>
      </c>
      <c r="P5490" t="s">
        <v>54</v>
      </c>
      <c r="Q5490">
        <f>2013</f>
        <v>2013</v>
      </c>
      <c r="R5490">
        <f>2013</f>
        <v>2013</v>
      </c>
      <c r="S5490">
        <f>2017</f>
        <v>2017</v>
      </c>
      <c r="U5490" t="s">
        <v>5920</v>
      </c>
      <c r="V5490" t="s">
        <v>22034</v>
      </c>
    </row>
    <row r="5491" spans="1:22" x14ac:dyDescent="0.35">
      <c r="A5491" s="7">
        <v>40848</v>
      </c>
      <c r="B5491">
        <v>5651</v>
      </c>
      <c r="C5491" t="s">
        <v>13426</v>
      </c>
      <c r="D5491" t="s">
        <v>22035</v>
      </c>
      <c r="E5491" t="s">
        <v>22036</v>
      </c>
      <c r="F5491" t="s">
        <v>7</v>
      </c>
      <c r="H5491" t="s">
        <v>13429</v>
      </c>
      <c r="K5491" t="s">
        <v>265</v>
      </c>
      <c r="L5491" t="s">
        <v>96</v>
      </c>
      <c r="M5491" t="s">
        <v>22037</v>
      </c>
      <c r="N5491" t="s">
        <v>140</v>
      </c>
      <c r="P5491" t="s">
        <v>47</v>
      </c>
      <c r="Q5491">
        <f>2010</f>
        <v>2010</v>
      </c>
      <c r="U5491" t="s">
        <v>37</v>
      </c>
      <c r="V5491" t="s">
        <v>22034</v>
      </c>
    </row>
    <row r="5492" spans="1:22" x14ac:dyDescent="0.35">
      <c r="A5492" s="7">
        <v>40848</v>
      </c>
      <c r="B5492">
        <v>5652</v>
      </c>
      <c r="C5492" t="s">
        <v>13426</v>
      </c>
      <c r="D5492" t="s">
        <v>22038</v>
      </c>
      <c r="E5492" t="s">
        <v>22039</v>
      </c>
      <c r="F5492" t="s">
        <v>7</v>
      </c>
      <c r="H5492" t="s">
        <v>13429</v>
      </c>
      <c r="K5492" t="s">
        <v>14712</v>
      </c>
      <c r="L5492" t="s">
        <v>44</v>
      </c>
      <c r="M5492" t="s">
        <v>22040</v>
      </c>
      <c r="N5492" t="s">
        <v>2102</v>
      </c>
      <c r="P5492" t="s">
        <v>47</v>
      </c>
      <c r="Q5492">
        <f>1999</f>
        <v>1999</v>
      </c>
      <c r="U5492" t="s">
        <v>5920</v>
      </c>
      <c r="V5492" t="s">
        <v>22034</v>
      </c>
    </row>
    <row r="5493" spans="1:22" x14ac:dyDescent="0.35">
      <c r="A5493" s="7">
        <v>40848</v>
      </c>
      <c r="B5493">
        <v>5653</v>
      </c>
      <c r="C5493" t="s">
        <v>13426</v>
      </c>
      <c r="D5493" t="s">
        <v>22041</v>
      </c>
      <c r="E5493" t="s">
        <v>22042</v>
      </c>
      <c r="F5493" t="s">
        <v>7</v>
      </c>
      <c r="H5493" t="s">
        <v>13429</v>
      </c>
      <c r="K5493" t="s">
        <v>265</v>
      </c>
      <c r="L5493" t="s">
        <v>543</v>
      </c>
      <c r="M5493" t="s">
        <v>22043</v>
      </c>
      <c r="N5493" t="s">
        <v>197</v>
      </c>
      <c r="P5493" t="s">
        <v>54</v>
      </c>
      <c r="Q5493">
        <f>2010</f>
        <v>2010</v>
      </c>
      <c r="R5493">
        <f>2010</f>
        <v>2010</v>
      </c>
      <c r="S5493">
        <f>2020</f>
        <v>2020</v>
      </c>
      <c r="U5493" t="s">
        <v>5920</v>
      </c>
      <c r="V5493" t="s">
        <v>22034</v>
      </c>
    </row>
    <row r="5494" spans="1:22" x14ac:dyDescent="0.35">
      <c r="A5494" s="7">
        <v>40848</v>
      </c>
      <c r="B5494">
        <v>5654</v>
      </c>
      <c r="C5494" t="s">
        <v>13426</v>
      </c>
      <c r="D5494" t="s">
        <v>22044</v>
      </c>
      <c r="E5494" t="s">
        <v>22045</v>
      </c>
      <c r="F5494" t="s">
        <v>7</v>
      </c>
      <c r="H5494" t="s">
        <v>13429</v>
      </c>
      <c r="K5494" t="s">
        <v>265</v>
      </c>
      <c r="L5494" t="s">
        <v>187</v>
      </c>
      <c r="M5494" t="s">
        <v>22046</v>
      </c>
      <c r="N5494" t="s">
        <v>532</v>
      </c>
      <c r="P5494" t="s">
        <v>54</v>
      </c>
      <c r="Q5494">
        <f>1995</f>
        <v>1995</v>
      </c>
      <c r="R5494">
        <f>1995</f>
        <v>1995</v>
      </c>
      <c r="S5494">
        <f>2020</f>
        <v>2020</v>
      </c>
      <c r="U5494" t="s">
        <v>5920</v>
      </c>
      <c r="V5494" t="s">
        <v>22034</v>
      </c>
    </row>
    <row r="5495" spans="1:22" x14ac:dyDescent="0.35">
      <c r="A5495" s="7">
        <v>40848</v>
      </c>
      <c r="B5495">
        <v>5655</v>
      </c>
      <c r="C5495" t="s">
        <v>13426</v>
      </c>
      <c r="D5495" t="s">
        <v>22047</v>
      </c>
      <c r="E5495" t="s">
        <v>22048</v>
      </c>
      <c r="F5495" t="s">
        <v>7</v>
      </c>
      <c r="H5495" t="s">
        <v>13429</v>
      </c>
      <c r="K5495" t="s">
        <v>265</v>
      </c>
      <c r="L5495" t="s">
        <v>44</v>
      </c>
      <c r="M5495" t="s">
        <v>22049</v>
      </c>
      <c r="N5495" t="s">
        <v>2102</v>
      </c>
      <c r="P5495" t="s">
        <v>54</v>
      </c>
      <c r="Q5495">
        <f>2009</f>
        <v>2009</v>
      </c>
      <c r="R5495">
        <f>2009</f>
        <v>2009</v>
      </c>
      <c r="S5495">
        <f>2013</f>
        <v>2013</v>
      </c>
      <c r="U5495" t="s">
        <v>5920</v>
      </c>
      <c r="V5495" t="s">
        <v>22034</v>
      </c>
    </row>
    <row r="5496" spans="1:22" x14ac:dyDescent="0.35">
      <c r="A5496" s="7">
        <v>40848</v>
      </c>
      <c r="B5496">
        <v>5656</v>
      </c>
      <c r="C5496" t="s">
        <v>13426</v>
      </c>
      <c r="D5496" t="s">
        <v>22050</v>
      </c>
      <c r="E5496" t="s">
        <v>22051</v>
      </c>
      <c r="F5496" t="s">
        <v>7</v>
      </c>
      <c r="H5496" t="s">
        <v>13429</v>
      </c>
      <c r="K5496" t="s">
        <v>265</v>
      </c>
      <c r="L5496" t="s">
        <v>317</v>
      </c>
      <c r="M5496" t="s">
        <v>22052</v>
      </c>
      <c r="N5496" t="s">
        <v>10809</v>
      </c>
      <c r="P5496" t="s">
        <v>35</v>
      </c>
      <c r="Q5496">
        <f>2018</f>
        <v>2018</v>
      </c>
      <c r="R5496">
        <f>2018</f>
        <v>2018</v>
      </c>
      <c r="S5496">
        <f>2037</f>
        <v>2037</v>
      </c>
      <c r="U5496" t="s">
        <v>1469</v>
      </c>
      <c r="V5496" t="s">
        <v>22053</v>
      </c>
    </row>
    <row r="5497" spans="1:22" x14ac:dyDescent="0.35">
      <c r="A5497" s="7">
        <v>40848</v>
      </c>
      <c r="B5497">
        <v>5657</v>
      </c>
      <c r="C5497" t="s">
        <v>13426</v>
      </c>
      <c r="D5497" t="s">
        <v>22054</v>
      </c>
      <c r="E5497" t="s">
        <v>22055</v>
      </c>
      <c r="F5497" t="s">
        <v>7</v>
      </c>
      <c r="H5497" t="s">
        <v>13429</v>
      </c>
      <c r="K5497" t="s">
        <v>265</v>
      </c>
      <c r="L5497" t="s">
        <v>317</v>
      </c>
      <c r="M5497" t="s">
        <v>22056</v>
      </c>
      <c r="N5497" t="s">
        <v>10809</v>
      </c>
      <c r="P5497" t="s">
        <v>47</v>
      </c>
      <c r="Q5497">
        <f>2021</f>
        <v>2021</v>
      </c>
      <c r="R5497">
        <f>2021</f>
        <v>2021</v>
      </c>
      <c r="S5497">
        <f>2030</f>
        <v>2030</v>
      </c>
      <c r="U5497" t="s">
        <v>1469</v>
      </c>
      <c r="V5497" t="s">
        <v>22057</v>
      </c>
    </row>
    <row r="5498" spans="1:22" x14ac:dyDescent="0.35">
      <c r="A5498" s="7">
        <v>40848</v>
      </c>
      <c r="B5498">
        <v>5658</v>
      </c>
      <c r="C5498" t="s">
        <v>13426</v>
      </c>
      <c r="D5498" t="s">
        <v>22058</v>
      </c>
      <c r="E5498" t="s">
        <v>22059</v>
      </c>
      <c r="F5498" t="s">
        <v>7</v>
      </c>
      <c r="H5498" t="s">
        <v>13429</v>
      </c>
      <c r="K5498" t="s">
        <v>2414</v>
      </c>
      <c r="L5498" t="s">
        <v>32</v>
      </c>
      <c r="M5498" t="s">
        <v>22060</v>
      </c>
      <c r="N5498" t="s">
        <v>34</v>
      </c>
      <c r="P5498" t="s">
        <v>47</v>
      </c>
      <c r="Q5498">
        <f>2008</f>
        <v>2008</v>
      </c>
      <c r="U5498" t="s">
        <v>37</v>
      </c>
      <c r="V5498" t="s">
        <v>22061</v>
      </c>
    </row>
    <row r="5499" spans="1:22" x14ac:dyDescent="0.35">
      <c r="A5499" s="7">
        <v>40848</v>
      </c>
      <c r="B5499">
        <v>5659</v>
      </c>
      <c r="C5499" t="s">
        <v>13426</v>
      </c>
      <c r="D5499" t="s">
        <v>22062</v>
      </c>
      <c r="E5499" t="s">
        <v>22063</v>
      </c>
      <c r="F5499" t="s">
        <v>7</v>
      </c>
      <c r="H5499" t="s">
        <v>13429</v>
      </c>
      <c r="K5499" t="s">
        <v>22064</v>
      </c>
      <c r="L5499" t="s">
        <v>32</v>
      </c>
      <c r="M5499" t="s">
        <v>22065</v>
      </c>
      <c r="N5499" t="s">
        <v>34</v>
      </c>
      <c r="P5499" t="s">
        <v>47</v>
      </c>
      <c r="Q5499">
        <f>2021</f>
        <v>2021</v>
      </c>
      <c r="U5499" t="s">
        <v>37</v>
      </c>
      <c r="V5499" t="s">
        <v>22066</v>
      </c>
    </row>
    <row r="5500" spans="1:22" x14ac:dyDescent="0.35">
      <c r="A5500" s="7">
        <v>40848</v>
      </c>
      <c r="B5500">
        <v>5660</v>
      </c>
      <c r="C5500" t="s">
        <v>13426</v>
      </c>
      <c r="D5500" t="s">
        <v>22067</v>
      </c>
      <c r="E5500" t="s">
        <v>22068</v>
      </c>
      <c r="F5500" t="s">
        <v>7</v>
      </c>
      <c r="H5500" t="s">
        <v>13429</v>
      </c>
      <c r="K5500" t="s">
        <v>14712</v>
      </c>
      <c r="L5500" t="s">
        <v>317</v>
      </c>
      <c r="M5500" t="s">
        <v>22069</v>
      </c>
      <c r="N5500" t="s">
        <v>10809</v>
      </c>
      <c r="P5500" t="s">
        <v>47</v>
      </c>
      <c r="Q5500">
        <f>2019</f>
        <v>2019</v>
      </c>
      <c r="U5500" t="s">
        <v>37</v>
      </c>
      <c r="V5500" t="s">
        <v>22070</v>
      </c>
    </row>
    <row r="5501" spans="1:22" x14ac:dyDescent="0.35">
      <c r="A5501" s="7">
        <v>40848</v>
      </c>
      <c r="B5501">
        <v>5661</v>
      </c>
      <c r="C5501" t="s">
        <v>13426</v>
      </c>
      <c r="D5501" t="s">
        <v>22071</v>
      </c>
      <c r="E5501" t="s">
        <v>17515</v>
      </c>
      <c r="F5501" t="s">
        <v>7</v>
      </c>
      <c r="H5501" t="s">
        <v>13429</v>
      </c>
      <c r="K5501" t="s">
        <v>265</v>
      </c>
      <c r="L5501" t="s">
        <v>317</v>
      </c>
      <c r="M5501" t="s">
        <v>22072</v>
      </c>
      <c r="N5501" t="s">
        <v>10809</v>
      </c>
      <c r="P5501" t="s">
        <v>47</v>
      </c>
      <c r="Q5501">
        <f>2018</f>
        <v>2018</v>
      </c>
      <c r="U5501" t="s">
        <v>37</v>
      </c>
      <c r="V5501" t="s">
        <v>22073</v>
      </c>
    </row>
    <row r="5502" spans="1:22" x14ac:dyDescent="0.35">
      <c r="A5502" s="7">
        <v>40848</v>
      </c>
      <c r="B5502">
        <v>5662</v>
      </c>
      <c r="C5502" t="s">
        <v>13426</v>
      </c>
      <c r="D5502" t="s">
        <v>22074</v>
      </c>
      <c r="E5502" t="s">
        <v>22075</v>
      </c>
      <c r="F5502" t="s">
        <v>7</v>
      </c>
      <c r="H5502" t="s">
        <v>13429</v>
      </c>
      <c r="K5502" t="s">
        <v>265</v>
      </c>
      <c r="L5502" t="s">
        <v>543</v>
      </c>
      <c r="M5502" t="s">
        <v>22076</v>
      </c>
      <c r="N5502" t="s">
        <v>532</v>
      </c>
      <c r="P5502" t="s">
        <v>47</v>
      </c>
      <c r="Q5502">
        <f>2017</f>
        <v>2017</v>
      </c>
      <c r="R5502">
        <f>2017</f>
        <v>2017</v>
      </c>
      <c r="S5502">
        <f>2026</f>
        <v>2026</v>
      </c>
      <c r="U5502" t="s">
        <v>37</v>
      </c>
      <c r="V5502" t="s">
        <v>22077</v>
      </c>
    </row>
    <row r="5503" spans="1:22" x14ac:dyDescent="0.35">
      <c r="A5503" s="7">
        <v>40848</v>
      </c>
      <c r="B5503">
        <v>5663</v>
      </c>
      <c r="C5503" t="s">
        <v>13426</v>
      </c>
      <c r="D5503" t="s">
        <v>22078</v>
      </c>
      <c r="E5503" t="s">
        <v>3975</v>
      </c>
      <c r="F5503" t="s">
        <v>7</v>
      </c>
      <c r="H5503" t="s">
        <v>13429</v>
      </c>
      <c r="K5503" t="s">
        <v>22079</v>
      </c>
      <c r="L5503" t="s">
        <v>317</v>
      </c>
      <c r="M5503" t="s">
        <v>22080</v>
      </c>
      <c r="N5503" t="s">
        <v>53</v>
      </c>
      <c r="P5503" t="s">
        <v>47</v>
      </c>
      <c r="Q5503">
        <f>2012</f>
        <v>2012</v>
      </c>
      <c r="U5503" t="s">
        <v>37</v>
      </c>
      <c r="V5503" t="s">
        <v>22081</v>
      </c>
    </row>
    <row r="5504" spans="1:22" x14ac:dyDescent="0.35">
      <c r="A5504" s="7">
        <v>40848</v>
      </c>
      <c r="B5504">
        <v>5664</v>
      </c>
      <c r="C5504" t="s">
        <v>13426</v>
      </c>
      <c r="D5504" t="s">
        <v>22082</v>
      </c>
      <c r="E5504" t="s">
        <v>22083</v>
      </c>
      <c r="F5504" t="s">
        <v>7</v>
      </c>
      <c r="H5504" t="s">
        <v>13429</v>
      </c>
      <c r="K5504" t="s">
        <v>242</v>
      </c>
      <c r="L5504" t="s">
        <v>22084</v>
      </c>
      <c r="M5504" t="s">
        <v>22085</v>
      </c>
      <c r="N5504" t="s">
        <v>53</v>
      </c>
      <c r="P5504" t="s">
        <v>47</v>
      </c>
      <c r="Q5504">
        <f>2020</f>
        <v>2020</v>
      </c>
      <c r="U5504" t="s">
        <v>37</v>
      </c>
      <c r="V5504" t="s">
        <v>22086</v>
      </c>
    </row>
    <row r="5505" spans="1:22" x14ac:dyDescent="0.35">
      <c r="A5505" s="7">
        <v>40848</v>
      </c>
      <c r="B5505">
        <v>5665</v>
      </c>
      <c r="C5505" t="s">
        <v>13426</v>
      </c>
      <c r="D5505" t="s">
        <v>22087</v>
      </c>
      <c r="E5505" t="s">
        <v>22088</v>
      </c>
      <c r="F5505" t="s">
        <v>7</v>
      </c>
      <c r="H5505" t="s">
        <v>13429</v>
      </c>
      <c r="K5505" t="s">
        <v>265</v>
      </c>
      <c r="L5505" t="s">
        <v>187</v>
      </c>
      <c r="M5505" t="s">
        <v>22089</v>
      </c>
      <c r="N5505" t="s">
        <v>532</v>
      </c>
      <c r="P5505" t="s">
        <v>47</v>
      </c>
      <c r="Q5505">
        <f>2016</f>
        <v>2016</v>
      </c>
      <c r="U5505" t="s">
        <v>37</v>
      </c>
      <c r="V5505" t="s">
        <v>22090</v>
      </c>
    </row>
    <row r="5506" spans="1:22" x14ac:dyDescent="0.35">
      <c r="A5506" s="7">
        <v>40848</v>
      </c>
      <c r="B5506">
        <v>5666</v>
      </c>
      <c r="C5506" t="s">
        <v>13426</v>
      </c>
      <c r="D5506" t="s">
        <v>22091</v>
      </c>
      <c r="E5506" t="s">
        <v>22092</v>
      </c>
      <c r="F5506" t="s">
        <v>7</v>
      </c>
      <c r="H5506" t="s">
        <v>13429</v>
      </c>
      <c r="K5506" t="s">
        <v>265</v>
      </c>
      <c r="L5506" t="s">
        <v>1982</v>
      </c>
      <c r="M5506" t="s">
        <v>22093</v>
      </c>
      <c r="N5506" t="s">
        <v>532</v>
      </c>
      <c r="P5506" t="s">
        <v>47</v>
      </c>
      <c r="Q5506">
        <f>2006</f>
        <v>2006</v>
      </c>
      <c r="U5506" t="s">
        <v>37</v>
      </c>
      <c r="V5506" t="s">
        <v>22094</v>
      </c>
    </row>
    <row r="5507" spans="1:22" x14ac:dyDescent="0.35">
      <c r="A5507" s="7">
        <v>40848</v>
      </c>
      <c r="B5507">
        <v>5667</v>
      </c>
      <c r="C5507" t="s">
        <v>13426</v>
      </c>
      <c r="D5507" t="s">
        <v>22095</v>
      </c>
      <c r="E5507" t="s">
        <v>22096</v>
      </c>
      <c r="F5507" t="s">
        <v>7</v>
      </c>
      <c r="H5507" t="s">
        <v>13429</v>
      </c>
      <c r="K5507" t="s">
        <v>265</v>
      </c>
      <c r="L5507" t="s">
        <v>44</v>
      </c>
      <c r="M5507" t="s">
        <v>22097</v>
      </c>
      <c r="N5507" t="s">
        <v>2102</v>
      </c>
      <c r="P5507" t="s">
        <v>47</v>
      </c>
      <c r="Q5507">
        <f>2016</f>
        <v>2016</v>
      </c>
      <c r="U5507" t="s">
        <v>5920</v>
      </c>
      <c r="V5507" t="s">
        <v>22098</v>
      </c>
    </row>
    <row r="5508" spans="1:22" x14ac:dyDescent="0.35">
      <c r="A5508" s="7">
        <v>40848</v>
      </c>
      <c r="B5508">
        <v>5668</v>
      </c>
      <c r="C5508" t="s">
        <v>13426</v>
      </c>
      <c r="D5508" t="s">
        <v>22099</v>
      </c>
      <c r="E5508" t="s">
        <v>22100</v>
      </c>
      <c r="F5508" t="s">
        <v>7</v>
      </c>
      <c r="H5508" t="s">
        <v>13429</v>
      </c>
      <c r="K5508" t="s">
        <v>265</v>
      </c>
      <c r="L5508" t="s">
        <v>44</v>
      </c>
      <c r="M5508" t="s">
        <v>22101</v>
      </c>
      <c r="N5508" t="s">
        <v>36</v>
      </c>
      <c r="P5508" t="s">
        <v>47</v>
      </c>
      <c r="Q5508">
        <f>2016</f>
        <v>2016</v>
      </c>
      <c r="R5508">
        <f>2016</f>
        <v>2016</v>
      </c>
      <c r="S5508">
        <f>2030</f>
        <v>2030</v>
      </c>
      <c r="U5508" t="s">
        <v>1521</v>
      </c>
      <c r="V5508" t="s">
        <v>22102</v>
      </c>
    </row>
    <row r="5509" spans="1:22" x14ac:dyDescent="0.35">
      <c r="A5509" s="7">
        <v>40848</v>
      </c>
      <c r="B5509">
        <v>5669</v>
      </c>
      <c r="C5509" t="s">
        <v>13426</v>
      </c>
      <c r="D5509" t="s">
        <v>22103</v>
      </c>
      <c r="E5509" t="s">
        <v>22104</v>
      </c>
      <c r="F5509" t="s">
        <v>7</v>
      </c>
      <c r="H5509" t="s">
        <v>13429</v>
      </c>
      <c r="K5509" t="s">
        <v>265</v>
      </c>
      <c r="L5509" t="s">
        <v>44</v>
      </c>
      <c r="M5509" t="s">
        <v>22105</v>
      </c>
      <c r="N5509" t="s">
        <v>36</v>
      </c>
      <c r="P5509" t="s">
        <v>47</v>
      </c>
      <c r="Q5509">
        <f>2016</f>
        <v>2016</v>
      </c>
      <c r="U5509" t="s">
        <v>1521</v>
      </c>
      <c r="V5509" t="s">
        <v>22106</v>
      </c>
    </row>
    <row r="5510" spans="1:22" x14ac:dyDescent="0.35">
      <c r="A5510" s="7">
        <v>40848</v>
      </c>
      <c r="B5510">
        <v>5670</v>
      </c>
      <c r="C5510" t="s">
        <v>13426</v>
      </c>
      <c r="D5510" t="s">
        <v>22107</v>
      </c>
      <c r="E5510" t="s">
        <v>22108</v>
      </c>
      <c r="F5510" t="s">
        <v>7</v>
      </c>
      <c r="H5510" t="s">
        <v>13429</v>
      </c>
      <c r="K5510" t="s">
        <v>15066</v>
      </c>
      <c r="L5510" t="s">
        <v>416</v>
      </c>
      <c r="M5510" t="s">
        <v>22109</v>
      </c>
      <c r="N5510" t="s">
        <v>197</v>
      </c>
      <c r="P5510" t="s">
        <v>47</v>
      </c>
      <c r="Q5510">
        <f>2014</f>
        <v>2014</v>
      </c>
      <c r="U5510" t="s">
        <v>37</v>
      </c>
      <c r="V5510" t="s">
        <v>22110</v>
      </c>
    </row>
    <row r="5511" spans="1:22" x14ac:dyDescent="0.35">
      <c r="A5511" s="7">
        <v>40878</v>
      </c>
      <c r="B5511">
        <v>5671</v>
      </c>
      <c r="C5511" t="s">
        <v>499</v>
      </c>
      <c r="D5511" t="s">
        <v>22111</v>
      </c>
      <c r="E5511" t="s">
        <v>22112</v>
      </c>
      <c r="F5511" t="s">
        <v>7</v>
      </c>
      <c r="H5511" t="s">
        <v>502</v>
      </c>
      <c r="K5511" t="s">
        <v>4542</v>
      </c>
      <c r="L5511" t="s">
        <v>32</v>
      </c>
      <c r="M5511" t="s">
        <v>22113</v>
      </c>
      <c r="N5511" t="s">
        <v>34</v>
      </c>
      <c r="P5511" t="s">
        <v>47</v>
      </c>
      <c r="Q5511">
        <f>2017</f>
        <v>2017</v>
      </c>
      <c r="R5511">
        <f>2017</f>
        <v>2017</v>
      </c>
      <c r="S5511">
        <f>2031</f>
        <v>2031</v>
      </c>
      <c r="U5511" t="s">
        <v>37</v>
      </c>
      <c r="V5511" t="s">
        <v>22114</v>
      </c>
    </row>
    <row r="5512" spans="1:22" x14ac:dyDescent="0.35">
      <c r="A5512" s="7">
        <v>40878</v>
      </c>
      <c r="B5512">
        <v>5672</v>
      </c>
      <c r="C5512" t="s">
        <v>499</v>
      </c>
      <c r="D5512" t="s">
        <v>22115</v>
      </c>
      <c r="E5512" t="s">
        <v>12254</v>
      </c>
      <c r="F5512" t="s">
        <v>7</v>
      </c>
      <c r="H5512" t="s">
        <v>502</v>
      </c>
      <c r="K5512" t="s">
        <v>11355</v>
      </c>
      <c r="L5512" t="s">
        <v>722</v>
      </c>
      <c r="M5512" t="s">
        <v>22116</v>
      </c>
      <c r="N5512" t="s">
        <v>117</v>
      </c>
      <c r="P5512" t="s">
        <v>54</v>
      </c>
      <c r="Q5512">
        <f>2019</f>
        <v>2019</v>
      </c>
      <c r="R5512">
        <f>2019</f>
        <v>2019</v>
      </c>
      <c r="S5512">
        <f>2021</f>
        <v>2021</v>
      </c>
      <c r="U5512" t="s">
        <v>37</v>
      </c>
      <c r="V5512" t="s">
        <v>22117</v>
      </c>
    </row>
    <row r="5513" spans="1:22" x14ac:dyDescent="0.35">
      <c r="A5513" s="7">
        <v>40878</v>
      </c>
      <c r="B5513">
        <v>5673</v>
      </c>
      <c r="C5513" t="s">
        <v>499</v>
      </c>
      <c r="D5513" t="s">
        <v>22118</v>
      </c>
      <c r="E5513" t="s">
        <v>22119</v>
      </c>
      <c r="F5513" t="s">
        <v>7</v>
      </c>
      <c r="H5513" t="s">
        <v>502</v>
      </c>
      <c r="K5513" t="s">
        <v>265</v>
      </c>
      <c r="L5513" t="s">
        <v>44</v>
      </c>
      <c r="M5513" t="s">
        <v>22120</v>
      </c>
      <c r="N5513" t="s">
        <v>2102</v>
      </c>
      <c r="P5513" t="s">
        <v>47</v>
      </c>
      <c r="Q5513">
        <f>2020</f>
        <v>2020</v>
      </c>
      <c r="R5513">
        <f>2020</f>
        <v>2020</v>
      </c>
      <c r="S5513">
        <f>2024</f>
        <v>2024</v>
      </c>
      <c r="U5513" t="s">
        <v>37</v>
      </c>
      <c r="V5513" t="s">
        <v>22121</v>
      </c>
    </row>
    <row r="5514" spans="1:22" x14ac:dyDescent="0.35">
      <c r="A5514" s="7">
        <v>40878</v>
      </c>
      <c r="B5514">
        <v>5674</v>
      </c>
      <c r="C5514" t="s">
        <v>499</v>
      </c>
      <c r="D5514" t="s">
        <v>22122</v>
      </c>
      <c r="E5514" t="s">
        <v>22123</v>
      </c>
      <c r="F5514" t="s">
        <v>7</v>
      </c>
      <c r="H5514" t="s">
        <v>502</v>
      </c>
      <c r="K5514" t="s">
        <v>265</v>
      </c>
      <c r="L5514" t="s">
        <v>44</v>
      </c>
      <c r="M5514" t="s">
        <v>22124</v>
      </c>
      <c r="N5514" t="s">
        <v>2102</v>
      </c>
      <c r="P5514" t="s">
        <v>47</v>
      </c>
      <c r="Q5514">
        <f>2020</f>
        <v>2020</v>
      </c>
      <c r="R5514">
        <f>2020</f>
        <v>2020</v>
      </c>
      <c r="S5514">
        <f>2024</f>
        <v>2024</v>
      </c>
      <c r="U5514" t="s">
        <v>37</v>
      </c>
      <c r="V5514" t="s">
        <v>22125</v>
      </c>
    </row>
    <row r="5515" spans="1:22" x14ac:dyDescent="0.35">
      <c r="A5515" s="7">
        <v>40878</v>
      </c>
      <c r="B5515">
        <v>5675</v>
      </c>
      <c r="C5515" t="s">
        <v>499</v>
      </c>
      <c r="D5515" t="s">
        <v>22126</v>
      </c>
      <c r="E5515" t="s">
        <v>22127</v>
      </c>
      <c r="F5515" t="s">
        <v>7</v>
      </c>
      <c r="H5515" t="s">
        <v>502</v>
      </c>
      <c r="K5515" t="s">
        <v>265</v>
      </c>
      <c r="L5515" t="s">
        <v>44</v>
      </c>
      <c r="M5515" t="s">
        <v>22128</v>
      </c>
      <c r="N5515" t="s">
        <v>34</v>
      </c>
      <c r="P5515" t="s">
        <v>47</v>
      </c>
      <c r="Q5515">
        <f>2019</f>
        <v>2019</v>
      </c>
      <c r="R5515">
        <f>2019</f>
        <v>2019</v>
      </c>
      <c r="S5515">
        <f>2024</f>
        <v>2024</v>
      </c>
      <c r="U5515" t="s">
        <v>37</v>
      </c>
      <c r="V5515" t="s">
        <v>22129</v>
      </c>
    </row>
    <row r="5516" spans="1:22" x14ac:dyDescent="0.35">
      <c r="A5516" s="7">
        <v>40878</v>
      </c>
      <c r="B5516">
        <v>5676</v>
      </c>
      <c r="C5516" t="s">
        <v>499</v>
      </c>
      <c r="D5516" t="s">
        <v>22130</v>
      </c>
      <c r="E5516" t="s">
        <v>22131</v>
      </c>
      <c r="F5516" t="s">
        <v>7</v>
      </c>
      <c r="H5516" t="s">
        <v>502</v>
      </c>
      <c r="K5516" t="s">
        <v>265</v>
      </c>
      <c r="L5516" t="s">
        <v>187</v>
      </c>
      <c r="M5516" t="s">
        <v>22132</v>
      </c>
      <c r="N5516" t="s">
        <v>532</v>
      </c>
      <c r="P5516" t="s">
        <v>47</v>
      </c>
      <c r="Q5516">
        <f>2020</f>
        <v>2020</v>
      </c>
      <c r="R5516">
        <f>2020</f>
        <v>2020</v>
      </c>
      <c r="S5516">
        <f>2024</f>
        <v>2024</v>
      </c>
      <c r="U5516" t="s">
        <v>37</v>
      </c>
      <c r="V5516" t="s">
        <v>22133</v>
      </c>
    </row>
    <row r="5517" spans="1:22" x14ac:dyDescent="0.35">
      <c r="A5517" s="7">
        <v>40878</v>
      </c>
      <c r="B5517">
        <v>5677</v>
      </c>
      <c r="C5517" t="s">
        <v>499</v>
      </c>
      <c r="D5517" t="s">
        <v>22134</v>
      </c>
      <c r="E5517" t="s">
        <v>22135</v>
      </c>
      <c r="F5517" t="s">
        <v>7</v>
      </c>
      <c r="H5517" t="s">
        <v>502</v>
      </c>
      <c r="K5517" t="s">
        <v>265</v>
      </c>
      <c r="L5517" t="s">
        <v>317</v>
      </c>
      <c r="M5517" t="s">
        <v>22136</v>
      </c>
      <c r="N5517" t="s">
        <v>34</v>
      </c>
      <c r="P5517" t="s">
        <v>47</v>
      </c>
      <c r="Q5517">
        <f>2021</f>
        <v>2021</v>
      </c>
      <c r="R5517">
        <f>2021</f>
        <v>2021</v>
      </c>
      <c r="S5517">
        <f>2035</f>
        <v>2035</v>
      </c>
      <c r="U5517" t="s">
        <v>37</v>
      </c>
      <c r="V5517" t="s">
        <v>22137</v>
      </c>
    </row>
    <row r="5518" spans="1:22" x14ac:dyDescent="0.35">
      <c r="A5518" s="7">
        <v>40878</v>
      </c>
      <c r="B5518">
        <v>5678</v>
      </c>
      <c r="C5518" t="s">
        <v>14147</v>
      </c>
      <c r="D5518" t="s">
        <v>22138</v>
      </c>
      <c r="E5518" t="s">
        <v>22139</v>
      </c>
      <c r="F5518" t="s">
        <v>7</v>
      </c>
      <c r="H5518" t="s">
        <v>14150</v>
      </c>
      <c r="K5518" t="s">
        <v>265</v>
      </c>
      <c r="L5518" t="s">
        <v>416</v>
      </c>
      <c r="M5518" t="s">
        <v>22140</v>
      </c>
      <c r="N5518" t="s">
        <v>197</v>
      </c>
      <c r="P5518" t="s">
        <v>47</v>
      </c>
      <c r="Q5518">
        <v>2021</v>
      </c>
      <c r="R5518">
        <v>2021</v>
      </c>
      <c r="S5518">
        <f>2023</f>
        <v>2023</v>
      </c>
      <c r="U5518" t="s">
        <v>1469</v>
      </c>
      <c r="V5518" t="s">
        <v>22141</v>
      </c>
    </row>
    <row r="5519" spans="1:22" x14ac:dyDescent="0.35">
      <c r="A5519" s="7">
        <v>40878</v>
      </c>
      <c r="B5519">
        <v>5679</v>
      </c>
      <c r="C5519" t="s">
        <v>14147</v>
      </c>
      <c r="D5519" s="8" t="s">
        <v>22142</v>
      </c>
      <c r="E5519" t="s">
        <v>22143</v>
      </c>
      <c r="F5519" t="s">
        <v>7</v>
      </c>
      <c r="H5519" t="s">
        <v>14150</v>
      </c>
      <c r="K5519" t="s">
        <v>265</v>
      </c>
      <c r="L5519" t="s">
        <v>3783</v>
      </c>
      <c r="M5519" t="s">
        <v>22144</v>
      </c>
      <c r="N5519" t="s">
        <v>2102</v>
      </c>
      <c r="P5519" t="s">
        <v>47</v>
      </c>
      <c r="Q5519">
        <f>2021</f>
        <v>2021</v>
      </c>
      <c r="U5519" t="s">
        <v>1469</v>
      </c>
      <c r="V5519" t="s">
        <v>22145</v>
      </c>
    </row>
    <row r="5520" spans="1:22" x14ac:dyDescent="0.35">
      <c r="A5520" s="7">
        <v>40878</v>
      </c>
      <c r="B5520">
        <v>5680</v>
      </c>
      <c r="C5520" t="s">
        <v>14147</v>
      </c>
      <c r="D5520" t="s">
        <v>22146</v>
      </c>
      <c r="E5520" t="s">
        <v>22147</v>
      </c>
      <c r="F5520" t="s">
        <v>7</v>
      </c>
      <c r="H5520" t="s">
        <v>14150</v>
      </c>
      <c r="K5520" t="s">
        <v>265</v>
      </c>
      <c r="L5520" t="s">
        <v>75</v>
      </c>
      <c r="M5520" t="s">
        <v>22148</v>
      </c>
      <c r="N5520" t="s">
        <v>53</v>
      </c>
      <c r="P5520" t="s">
        <v>47</v>
      </c>
      <c r="Q5520">
        <f>2019</f>
        <v>2019</v>
      </c>
      <c r="R5520">
        <f>2019</f>
        <v>2019</v>
      </c>
      <c r="S5520">
        <f>2023</f>
        <v>2023</v>
      </c>
      <c r="U5520" t="s">
        <v>37</v>
      </c>
      <c r="V5520" t="s">
        <v>22149</v>
      </c>
    </row>
    <row r="5521" spans="1:22" x14ac:dyDescent="0.35">
      <c r="A5521" s="7">
        <v>40878</v>
      </c>
      <c r="B5521">
        <v>5681</v>
      </c>
      <c r="C5521" t="s">
        <v>14147</v>
      </c>
      <c r="D5521" t="s">
        <v>22150</v>
      </c>
      <c r="E5521" t="s">
        <v>22151</v>
      </c>
      <c r="F5521" t="s">
        <v>7</v>
      </c>
      <c r="H5521" t="s">
        <v>14150</v>
      </c>
      <c r="K5521" t="s">
        <v>16368</v>
      </c>
      <c r="L5521" t="s">
        <v>32</v>
      </c>
      <c r="M5521" t="s">
        <v>22152</v>
      </c>
      <c r="N5521" t="s">
        <v>34</v>
      </c>
      <c r="P5521" t="s">
        <v>47</v>
      </c>
      <c r="Q5521">
        <f>2015</f>
        <v>2015</v>
      </c>
      <c r="U5521" t="s">
        <v>37</v>
      </c>
      <c r="V5521" t="s">
        <v>22153</v>
      </c>
    </row>
    <row r="5522" spans="1:22" x14ac:dyDescent="0.35">
      <c r="A5522" s="7">
        <v>40878</v>
      </c>
      <c r="B5522">
        <v>5682</v>
      </c>
      <c r="C5522" t="s">
        <v>14147</v>
      </c>
      <c r="D5522" t="s">
        <v>22154</v>
      </c>
      <c r="E5522" t="s">
        <v>22155</v>
      </c>
      <c r="F5522" t="s">
        <v>7</v>
      </c>
      <c r="H5522" t="s">
        <v>14150</v>
      </c>
      <c r="K5522" t="s">
        <v>8407</v>
      </c>
      <c r="L5522" t="s">
        <v>32</v>
      </c>
      <c r="M5522" t="s">
        <v>22156</v>
      </c>
      <c r="N5522" t="s">
        <v>34</v>
      </c>
      <c r="P5522" t="s">
        <v>47</v>
      </c>
      <c r="Q5522">
        <f>2015</f>
        <v>2015</v>
      </c>
      <c r="U5522" t="s">
        <v>37</v>
      </c>
      <c r="V5522" t="s">
        <v>22157</v>
      </c>
    </row>
    <row r="5523" spans="1:22" x14ac:dyDescent="0.35">
      <c r="A5523" s="7">
        <v>40878</v>
      </c>
      <c r="B5523">
        <v>5683</v>
      </c>
      <c r="C5523" t="s">
        <v>14147</v>
      </c>
      <c r="D5523" t="s">
        <v>22158</v>
      </c>
      <c r="E5523" t="s">
        <v>22159</v>
      </c>
      <c r="F5523" t="s">
        <v>7</v>
      </c>
      <c r="H5523" t="s">
        <v>14150</v>
      </c>
      <c r="K5523" t="s">
        <v>265</v>
      </c>
      <c r="L5523" t="s">
        <v>187</v>
      </c>
      <c r="M5523" t="s">
        <v>22160</v>
      </c>
      <c r="N5523" t="s">
        <v>532</v>
      </c>
      <c r="P5523" t="s">
        <v>47</v>
      </c>
      <c r="Q5523">
        <f>2020</f>
        <v>2020</v>
      </c>
      <c r="R5523">
        <f>2020</f>
        <v>2020</v>
      </c>
      <c r="S5523">
        <f>2030</f>
        <v>2030</v>
      </c>
      <c r="U5523" t="s">
        <v>37</v>
      </c>
      <c r="V5523" t="s">
        <v>22161</v>
      </c>
    </row>
    <row r="5524" spans="1:22" x14ac:dyDescent="0.35">
      <c r="A5524" s="7">
        <v>40878</v>
      </c>
      <c r="B5524">
        <v>5684</v>
      </c>
      <c r="C5524" t="s">
        <v>14147</v>
      </c>
      <c r="D5524" t="s">
        <v>22162</v>
      </c>
      <c r="E5524" t="s">
        <v>22163</v>
      </c>
      <c r="F5524" t="s">
        <v>7</v>
      </c>
      <c r="H5524" t="s">
        <v>14150</v>
      </c>
      <c r="K5524" t="s">
        <v>265</v>
      </c>
      <c r="L5524" t="s">
        <v>543</v>
      </c>
      <c r="M5524" t="s">
        <v>22164</v>
      </c>
      <c r="N5524" t="s">
        <v>532</v>
      </c>
      <c r="P5524" t="s">
        <v>47</v>
      </c>
      <c r="Q5524">
        <f>2020</f>
        <v>2020</v>
      </c>
      <c r="R5524">
        <f>2020</f>
        <v>2020</v>
      </c>
      <c r="S5524">
        <f>2030</f>
        <v>2030</v>
      </c>
      <c r="U5524" t="s">
        <v>37</v>
      </c>
      <c r="V5524" t="s">
        <v>22165</v>
      </c>
    </row>
    <row r="5525" spans="1:22" x14ac:dyDescent="0.35">
      <c r="A5525" s="7">
        <v>40878</v>
      </c>
      <c r="B5525">
        <v>5685</v>
      </c>
      <c r="C5525" t="s">
        <v>14147</v>
      </c>
      <c r="D5525" t="s">
        <v>22166</v>
      </c>
      <c r="E5525" t="s">
        <v>22167</v>
      </c>
      <c r="F5525" t="s">
        <v>7</v>
      </c>
      <c r="H5525" t="s">
        <v>14150</v>
      </c>
      <c r="K5525" t="s">
        <v>623</v>
      </c>
      <c r="L5525" t="s">
        <v>3587</v>
      </c>
      <c r="M5525" t="s">
        <v>22168</v>
      </c>
      <c r="N5525" t="s">
        <v>2102</v>
      </c>
      <c r="P5525" t="s">
        <v>47</v>
      </c>
      <c r="Q5525">
        <f>2019</f>
        <v>2019</v>
      </c>
      <c r="U5525" t="s">
        <v>37</v>
      </c>
      <c r="V5525" t="s">
        <v>22169</v>
      </c>
    </row>
    <row r="5526" spans="1:22" x14ac:dyDescent="0.35">
      <c r="A5526" s="7">
        <v>40878</v>
      </c>
      <c r="B5526">
        <v>5686</v>
      </c>
      <c r="C5526" t="s">
        <v>14147</v>
      </c>
      <c r="D5526" t="s">
        <v>22170</v>
      </c>
      <c r="E5526" t="s">
        <v>22171</v>
      </c>
      <c r="F5526" t="s">
        <v>7</v>
      </c>
      <c r="H5526" t="s">
        <v>14150</v>
      </c>
      <c r="K5526" t="s">
        <v>22172</v>
      </c>
      <c r="L5526" t="s">
        <v>32</v>
      </c>
      <c r="M5526" t="s">
        <v>22173</v>
      </c>
      <c r="N5526" t="s">
        <v>473</v>
      </c>
      <c r="P5526" t="s">
        <v>47</v>
      </c>
      <c r="Q5526">
        <f>2017</f>
        <v>2017</v>
      </c>
      <c r="U5526" t="s">
        <v>37</v>
      </c>
      <c r="V5526" t="s">
        <v>22174</v>
      </c>
    </row>
    <row r="5527" spans="1:22" x14ac:dyDescent="0.35">
      <c r="A5527" s="7">
        <v>40878</v>
      </c>
      <c r="B5527">
        <v>5687</v>
      </c>
      <c r="C5527" t="s">
        <v>13831</v>
      </c>
      <c r="D5527" t="s">
        <v>22175</v>
      </c>
      <c r="E5527" t="s">
        <v>22176</v>
      </c>
      <c r="F5527" t="s">
        <v>7</v>
      </c>
      <c r="H5527" t="s">
        <v>13833</v>
      </c>
      <c r="K5527" t="s">
        <v>265</v>
      </c>
      <c r="L5527" t="s">
        <v>16562</v>
      </c>
      <c r="M5527" t="s">
        <v>22177</v>
      </c>
      <c r="N5527" t="s">
        <v>532</v>
      </c>
      <c r="P5527" t="s">
        <v>47</v>
      </c>
      <c r="Q5527">
        <f>2020</f>
        <v>2020</v>
      </c>
      <c r="U5527" t="s">
        <v>37</v>
      </c>
      <c r="V5527" t="s">
        <v>22178</v>
      </c>
    </row>
    <row r="5528" spans="1:22" x14ac:dyDescent="0.35">
      <c r="A5528" s="7">
        <v>40878</v>
      </c>
      <c r="B5528">
        <v>5688</v>
      </c>
      <c r="C5528" t="s">
        <v>13831</v>
      </c>
      <c r="D5528" t="s">
        <v>22179</v>
      </c>
      <c r="E5528" t="s">
        <v>22180</v>
      </c>
      <c r="F5528" t="s">
        <v>7</v>
      </c>
      <c r="H5528" t="s">
        <v>13833</v>
      </c>
      <c r="K5528" t="s">
        <v>265</v>
      </c>
      <c r="L5528" t="s">
        <v>32</v>
      </c>
      <c r="M5528" t="s">
        <v>22181</v>
      </c>
      <c r="N5528" t="s">
        <v>34</v>
      </c>
      <c r="P5528" t="s">
        <v>54</v>
      </c>
      <c r="Q5528">
        <f>2012</f>
        <v>2012</v>
      </c>
      <c r="R5528">
        <f>2012</f>
        <v>2012</v>
      </c>
      <c r="S5528">
        <f>2017</f>
        <v>2017</v>
      </c>
      <c r="U5528" t="s">
        <v>37</v>
      </c>
      <c r="V5528" t="s">
        <v>22182</v>
      </c>
    </row>
    <row r="5529" spans="1:22" x14ac:dyDescent="0.35">
      <c r="A5529" s="7">
        <v>40878</v>
      </c>
      <c r="B5529">
        <v>5689</v>
      </c>
      <c r="C5529" t="s">
        <v>13831</v>
      </c>
      <c r="D5529" t="s">
        <v>22183</v>
      </c>
      <c r="E5529" t="s">
        <v>22184</v>
      </c>
      <c r="F5529" t="s">
        <v>7</v>
      </c>
      <c r="H5529" t="s">
        <v>13833</v>
      </c>
      <c r="K5529" t="s">
        <v>265</v>
      </c>
      <c r="L5529" t="s">
        <v>32</v>
      </c>
      <c r="M5529" t="s">
        <v>22185</v>
      </c>
      <c r="N5529" t="s">
        <v>34</v>
      </c>
      <c r="P5529" t="s">
        <v>47</v>
      </c>
      <c r="Q5529">
        <f>2019</f>
        <v>2019</v>
      </c>
      <c r="R5529">
        <f>2019</f>
        <v>2019</v>
      </c>
      <c r="S5529">
        <f>2023</f>
        <v>2023</v>
      </c>
      <c r="U5529" t="s">
        <v>37</v>
      </c>
      <c r="V5529" t="s">
        <v>22186</v>
      </c>
    </row>
    <row r="5530" spans="1:22" x14ac:dyDescent="0.35">
      <c r="A5530" s="7">
        <v>40878</v>
      </c>
      <c r="B5530">
        <v>5690</v>
      </c>
      <c r="C5530" t="s">
        <v>13831</v>
      </c>
      <c r="D5530" t="s">
        <v>22187</v>
      </c>
      <c r="E5530" t="s">
        <v>22188</v>
      </c>
      <c r="F5530" t="s">
        <v>7</v>
      </c>
      <c r="H5530" t="s">
        <v>13833</v>
      </c>
      <c r="K5530" t="s">
        <v>7773</v>
      </c>
      <c r="L5530" t="s">
        <v>32</v>
      </c>
      <c r="M5530" t="s">
        <v>22189</v>
      </c>
      <c r="N5530" t="s">
        <v>34</v>
      </c>
      <c r="P5530" t="s">
        <v>47</v>
      </c>
      <c r="Q5530">
        <f>2018</f>
        <v>2018</v>
      </c>
      <c r="R5530">
        <f>2018</f>
        <v>2018</v>
      </c>
      <c r="S5530">
        <f>2018</f>
        <v>2018</v>
      </c>
      <c r="U5530" t="s">
        <v>37</v>
      </c>
      <c r="V5530" t="s">
        <v>22190</v>
      </c>
    </row>
    <row r="5531" spans="1:22" x14ac:dyDescent="0.35">
      <c r="A5531" s="7">
        <v>40878</v>
      </c>
      <c r="B5531">
        <v>5691</v>
      </c>
      <c r="C5531" t="s">
        <v>13831</v>
      </c>
      <c r="D5531" t="s">
        <v>22191</v>
      </c>
      <c r="E5531" t="s">
        <v>22192</v>
      </c>
      <c r="F5531" t="s">
        <v>7</v>
      </c>
      <c r="H5531" t="s">
        <v>13833</v>
      </c>
      <c r="K5531" t="s">
        <v>265</v>
      </c>
      <c r="L5531" t="s">
        <v>187</v>
      </c>
      <c r="M5531" t="s">
        <v>22193</v>
      </c>
      <c r="N5531" t="s">
        <v>532</v>
      </c>
      <c r="P5531" t="s">
        <v>47</v>
      </c>
      <c r="Q5531">
        <f>2020</f>
        <v>2020</v>
      </c>
      <c r="U5531" t="s">
        <v>37</v>
      </c>
      <c r="V5531" t="s">
        <v>22194</v>
      </c>
    </row>
    <row r="5532" spans="1:22" x14ac:dyDescent="0.35">
      <c r="A5532" s="7">
        <v>40878</v>
      </c>
      <c r="B5532">
        <v>5692</v>
      </c>
      <c r="C5532" t="s">
        <v>13831</v>
      </c>
      <c r="D5532" t="s">
        <v>22195</v>
      </c>
      <c r="E5532" t="s">
        <v>9400</v>
      </c>
      <c r="F5532" t="s">
        <v>7</v>
      </c>
      <c r="H5532" t="s">
        <v>13833</v>
      </c>
      <c r="K5532" t="s">
        <v>265</v>
      </c>
      <c r="L5532" t="s">
        <v>187</v>
      </c>
      <c r="M5532" t="s">
        <v>22196</v>
      </c>
      <c r="N5532" t="s">
        <v>532</v>
      </c>
      <c r="P5532" t="s">
        <v>47</v>
      </c>
      <c r="Q5532">
        <f>2018</f>
        <v>2018</v>
      </c>
      <c r="U5532" t="s">
        <v>37</v>
      </c>
      <c r="V5532" t="s">
        <v>22197</v>
      </c>
    </row>
    <row r="5533" spans="1:22" x14ac:dyDescent="0.35">
      <c r="A5533" s="7">
        <v>40878</v>
      </c>
      <c r="B5533">
        <v>5693</v>
      </c>
      <c r="C5533" t="s">
        <v>13831</v>
      </c>
      <c r="D5533" t="s">
        <v>22198</v>
      </c>
      <c r="E5533" t="s">
        <v>22199</v>
      </c>
      <c r="F5533" t="s">
        <v>7</v>
      </c>
      <c r="H5533" t="s">
        <v>13833</v>
      </c>
      <c r="K5533" t="s">
        <v>3178</v>
      </c>
      <c r="L5533" t="s">
        <v>32</v>
      </c>
      <c r="M5533" t="s">
        <v>22200</v>
      </c>
      <c r="N5533" t="s">
        <v>34</v>
      </c>
      <c r="P5533" t="s">
        <v>47</v>
      </c>
      <c r="Q5533">
        <f>2016</f>
        <v>2016</v>
      </c>
      <c r="U5533" t="s">
        <v>37</v>
      </c>
      <c r="V5533" t="s">
        <v>22201</v>
      </c>
    </row>
    <row r="5534" spans="1:22" x14ac:dyDescent="0.35">
      <c r="A5534" s="7">
        <v>40878</v>
      </c>
      <c r="B5534">
        <v>5694</v>
      </c>
      <c r="C5534" t="s">
        <v>13831</v>
      </c>
      <c r="D5534" t="s">
        <v>22202</v>
      </c>
      <c r="E5534" t="s">
        <v>22203</v>
      </c>
      <c r="F5534" t="s">
        <v>7</v>
      </c>
      <c r="H5534" t="s">
        <v>13833</v>
      </c>
      <c r="K5534" t="s">
        <v>265</v>
      </c>
      <c r="L5534" t="s">
        <v>187</v>
      </c>
      <c r="M5534" t="s">
        <v>22204</v>
      </c>
      <c r="N5534" t="s">
        <v>532</v>
      </c>
      <c r="P5534" t="s">
        <v>47</v>
      </c>
      <c r="Q5534">
        <f>2019</f>
        <v>2019</v>
      </c>
      <c r="U5534" t="s">
        <v>37</v>
      </c>
      <c r="V5534" t="s">
        <v>22205</v>
      </c>
    </row>
    <row r="5535" spans="1:22" x14ac:dyDescent="0.35">
      <c r="A5535" s="7">
        <v>40878</v>
      </c>
      <c r="B5535">
        <v>5695</v>
      </c>
      <c r="C5535" t="s">
        <v>13831</v>
      </c>
      <c r="D5535" t="s">
        <v>22206</v>
      </c>
      <c r="E5535" t="s">
        <v>22207</v>
      </c>
      <c r="F5535" t="s">
        <v>7</v>
      </c>
      <c r="H5535" t="s">
        <v>13833</v>
      </c>
      <c r="K5535" t="s">
        <v>265</v>
      </c>
      <c r="L5535" t="s">
        <v>44</v>
      </c>
      <c r="M5535" t="s">
        <v>22208</v>
      </c>
      <c r="N5535" t="s">
        <v>2102</v>
      </c>
      <c r="P5535" t="s">
        <v>47</v>
      </c>
      <c r="Q5535">
        <f>2019</f>
        <v>2019</v>
      </c>
      <c r="U5535" t="s">
        <v>37</v>
      </c>
      <c r="V5535" t="s">
        <v>22209</v>
      </c>
    </row>
    <row r="5536" spans="1:22" x14ac:dyDescent="0.35">
      <c r="A5536" s="7">
        <v>40878</v>
      </c>
      <c r="B5536">
        <v>5696</v>
      </c>
      <c r="C5536" t="s">
        <v>13831</v>
      </c>
      <c r="D5536" t="s">
        <v>22210</v>
      </c>
      <c r="E5536" t="s">
        <v>13829</v>
      </c>
      <c r="F5536" t="s">
        <v>7</v>
      </c>
      <c r="H5536" t="s">
        <v>13833</v>
      </c>
      <c r="K5536" t="s">
        <v>385</v>
      </c>
      <c r="L5536" t="s">
        <v>44</v>
      </c>
      <c r="M5536" t="s">
        <v>22211</v>
      </c>
      <c r="N5536" t="s">
        <v>2102</v>
      </c>
      <c r="P5536" t="s">
        <v>47</v>
      </c>
      <c r="Q5536">
        <f>2020</f>
        <v>2020</v>
      </c>
      <c r="U5536" t="s">
        <v>37</v>
      </c>
      <c r="V5536" t="s">
        <v>22212</v>
      </c>
    </row>
    <row r="5537" spans="1:22" x14ac:dyDescent="0.35">
      <c r="A5537" s="7">
        <v>40878</v>
      </c>
      <c r="B5537">
        <v>5697</v>
      </c>
      <c r="C5537" t="s">
        <v>13831</v>
      </c>
      <c r="D5537" t="s">
        <v>22213</v>
      </c>
      <c r="E5537" t="s">
        <v>13551</v>
      </c>
      <c r="F5537" t="s">
        <v>7</v>
      </c>
      <c r="H5537" t="s">
        <v>13833</v>
      </c>
      <c r="K5537" t="s">
        <v>385</v>
      </c>
      <c r="L5537" t="s">
        <v>32</v>
      </c>
      <c r="M5537" t="s">
        <v>22214</v>
      </c>
      <c r="N5537" t="s">
        <v>16567</v>
      </c>
      <c r="P5537" t="s">
        <v>47</v>
      </c>
      <c r="Q5537">
        <f>2017</f>
        <v>2017</v>
      </c>
      <c r="U5537" t="s">
        <v>37</v>
      </c>
      <c r="V5537" t="s">
        <v>22215</v>
      </c>
    </row>
    <row r="5538" spans="1:22" x14ac:dyDescent="0.35">
      <c r="A5538" s="7">
        <v>40878</v>
      </c>
      <c r="B5538">
        <v>5698</v>
      </c>
      <c r="C5538" t="s">
        <v>13831</v>
      </c>
      <c r="D5538" t="s">
        <v>22216</v>
      </c>
      <c r="E5538" t="s">
        <v>22217</v>
      </c>
      <c r="F5538" t="s">
        <v>7</v>
      </c>
      <c r="H5538" t="s">
        <v>13833</v>
      </c>
      <c r="K5538" t="s">
        <v>385</v>
      </c>
      <c r="L5538" t="s">
        <v>543</v>
      </c>
      <c r="M5538" t="s">
        <v>22218</v>
      </c>
      <c r="N5538" t="s">
        <v>532</v>
      </c>
      <c r="P5538" t="s">
        <v>47</v>
      </c>
      <c r="Q5538">
        <f>2015</f>
        <v>2015</v>
      </c>
      <c r="R5538">
        <f>2015</f>
        <v>2015</v>
      </c>
      <c r="S5538">
        <f>2035</f>
        <v>2035</v>
      </c>
      <c r="U5538" t="s">
        <v>1469</v>
      </c>
      <c r="V5538" t="s">
        <v>22219</v>
      </c>
    </row>
    <row r="5539" spans="1:22" x14ac:dyDescent="0.35">
      <c r="A5539" s="7">
        <v>40878</v>
      </c>
      <c r="B5539">
        <v>5699</v>
      </c>
      <c r="C5539" t="s">
        <v>13702</v>
      </c>
      <c r="D5539" t="s">
        <v>22220</v>
      </c>
      <c r="E5539" t="s">
        <v>3576</v>
      </c>
      <c r="F5539" t="s">
        <v>7</v>
      </c>
      <c r="H5539" t="s">
        <v>13705</v>
      </c>
      <c r="K5539" t="s">
        <v>11355</v>
      </c>
      <c r="L5539" t="s">
        <v>16562</v>
      </c>
      <c r="M5539" t="s">
        <v>22221</v>
      </c>
      <c r="N5539" t="s">
        <v>2102</v>
      </c>
      <c r="P5539" t="s">
        <v>47</v>
      </c>
      <c r="Q5539">
        <f>2008</f>
        <v>2008</v>
      </c>
      <c r="U5539" t="s">
        <v>37</v>
      </c>
      <c r="V5539" t="s">
        <v>22222</v>
      </c>
    </row>
    <row r="5540" spans="1:22" x14ac:dyDescent="0.35">
      <c r="A5540" s="7">
        <v>40878</v>
      </c>
      <c r="B5540">
        <v>5700</v>
      </c>
      <c r="C5540" t="s">
        <v>13702</v>
      </c>
      <c r="D5540" t="s">
        <v>22223</v>
      </c>
      <c r="E5540" t="s">
        <v>22224</v>
      </c>
      <c r="F5540" t="s">
        <v>7</v>
      </c>
      <c r="H5540" t="s">
        <v>13705</v>
      </c>
      <c r="K5540" t="s">
        <v>22225</v>
      </c>
      <c r="L5540" t="s">
        <v>187</v>
      </c>
      <c r="M5540" t="s">
        <v>22226</v>
      </c>
      <c r="N5540" t="s">
        <v>532</v>
      </c>
      <c r="P5540" t="s">
        <v>47</v>
      </c>
      <c r="Q5540">
        <f>2020</f>
        <v>2020</v>
      </c>
      <c r="R5540">
        <f>2020</f>
        <v>2020</v>
      </c>
      <c r="S5540">
        <f>2024</f>
        <v>2024</v>
      </c>
      <c r="U5540" t="s">
        <v>37</v>
      </c>
      <c r="V5540" t="s">
        <v>22227</v>
      </c>
    </row>
    <row r="5541" spans="1:22" x14ac:dyDescent="0.35">
      <c r="A5541" s="7">
        <v>40878</v>
      </c>
      <c r="B5541">
        <v>5701</v>
      </c>
      <c r="C5541" t="s">
        <v>13702</v>
      </c>
      <c r="D5541" t="s">
        <v>22228</v>
      </c>
      <c r="E5541" t="s">
        <v>22229</v>
      </c>
      <c r="F5541" t="s">
        <v>7</v>
      </c>
      <c r="H5541" t="s">
        <v>13705</v>
      </c>
      <c r="K5541" t="s">
        <v>496</v>
      </c>
      <c r="L5541" t="s">
        <v>61</v>
      </c>
      <c r="M5541" t="s">
        <v>22230</v>
      </c>
      <c r="N5541" t="s">
        <v>63</v>
      </c>
      <c r="P5541" t="s">
        <v>47</v>
      </c>
      <c r="Q5541">
        <f>2021</f>
        <v>2021</v>
      </c>
      <c r="U5541" t="s">
        <v>37</v>
      </c>
      <c r="V5541" t="s">
        <v>22231</v>
      </c>
    </row>
    <row r="5542" spans="1:22" x14ac:dyDescent="0.35">
      <c r="A5542" s="7">
        <v>40878</v>
      </c>
      <c r="B5542">
        <v>5702</v>
      </c>
      <c r="C5542" t="s">
        <v>13702</v>
      </c>
      <c r="D5542" t="s">
        <v>22232</v>
      </c>
      <c r="E5542" t="s">
        <v>22233</v>
      </c>
      <c r="F5542" t="s">
        <v>7</v>
      </c>
      <c r="H5542" t="s">
        <v>13705</v>
      </c>
      <c r="K5542" t="s">
        <v>13340</v>
      </c>
      <c r="L5542" t="s">
        <v>294</v>
      </c>
      <c r="M5542" t="s">
        <v>22234</v>
      </c>
      <c r="N5542" t="s">
        <v>63</v>
      </c>
      <c r="P5542" t="s">
        <v>444</v>
      </c>
      <c r="Q5542">
        <f>2022</f>
        <v>2022</v>
      </c>
      <c r="U5542" t="s">
        <v>37</v>
      </c>
      <c r="V5542" t="s">
        <v>22235</v>
      </c>
    </row>
    <row r="5543" spans="1:22" x14ac:dyDescent="0.35">
      <c r="A5543" s="7">
        <v>40878</v>
      </c>
      <c r="B5543">
        <v>5703</v>
      </c>
      <c r="C5543" t="s">
        <v>13702</v>
      </c>
      <c r="D5543" t="s">
        <v>22236</v>
      </c>
      <c r="E5543" t="s">
        <v>22237</v>
      </c>
      <c r="F5543" t="s">
        <v>7</v>
      </c>
      <c r="H5543" t="s">
        <v>13705</v>
      </c>
      <c r="K5543" t="s">
        <v>265</v>
      </c>
      <c r="L5543" t="s">
        <v>44</v>
      </c>
      <c r="M5543" t="s">
        <v>22238</v>
      </c>
      <c r="N5543" t="s">
        <v>2102</v>
      </c>
      <c r="P5543" t="s">
        <v>47</v>
      </c>
      <c r="Q5543">
        <f>2019</f>
        <v>2019</v>
      </c>
      <c r="U5543" t="s">
        <v>5920</v>
      </c>
      <c r="V5543" t="s">
        <v>22239</v>
      </c>
    </row>
    <row r="5544" spans="1:22" x14ac:dyDescent="0.35">
      <c r="A5544" s="7">
        <v>40878</v>
      </c>
      <c r="B5544">
        <v>5704</v>
      </c>
      <c r="C5544" t="s">
        <v>13702</v>
      </c>
      <c r="D5544" t="s">
        <v>22240</v>
      </c>
      <c r="E5544" t="s">
        <v>22241</v>
      </c>
      <c r="F5544" t="s">
        <v>7</v>
      </c>
      <c r="H5544" t="s">
        <v>13705</v>
      </c>
      <c r="K5544" t="s">
        <v>22242</v>
      </c>
      <c r="L5544" t="s">
        <v>61</v>
      </c>
      <c r="M5544" t="s">
        <v>22243</v>
      </c>
      <c r="N5544" t="s">
        <v>63</v>
      </c>
      <c r="P5544" t="s">
        <v>47</v>
      </c>
      <c r="Q5544">
        <f>2021</f>
        <v>2021</v>
      </c>
      <c r="R5544">
        <f>2021</f>
        <v>2021</v>
      </c>
      <c r="S5544">
        <f>2035</f>
        <v>2035</v>
      </c>
      <c r="U5544" t="s">
        <v>37</v>
      </c>
      <c r="V5544" t="s">
        <v>22244</v>
      </c>
    </row>
    <row r="5545" spans="1:22" x14ac:dyDescent="0.35">
      <c r="A5545" s="7">
        <v>40878</v>
      </c>
      <c r="B5545">
        <v>5705</v>
      </c>
      <c r="C5545" t="s">
        <v>13702</v>
      </c>
      <c r="D5545" t="s">
        <v>22245</v>
      </c>
      <c r="E5545" t="s">
        <v>22246</v>
      </c>
      <c r="F5545" t="s">
        <v>7</v>
      </c>
      <c r="H5545" t="s">
        <v>13705</v>
      </c>
      <c r="K5545" t="s">
        <v>3178</v>
      </c>
      <c r="L5545" t="s">
        <v>187</v>
      </c>
      <c r="M5545" t="s">
        <v>22247</v>
      </c>
      <c r="N5545" t="s">
        <v>532</v>
      </c>
      <c r="P5545" t="s">
        <v>47</v>
      </c>
      <c r="Q5545">
        <f>2019</f>
        <v>2019</v>
      </c>
      <c r="R5545">
        <f>2019</f>
        <v>2019</v>
      </c>
      <c r="S5545">
        <f>2028</f>
        <v>2028</v>
      </c>
      <c r="U5545" t="s">
        <v>37</v>
      </c>
      <c r="V5545" s="2" t="s">
        <v>22248</v>
      </c>
    </row>
    <row r="5546" spans="1:22" x14ac:dyDescent="0.35">
      <c r="A5546" s="7">
        <v>40878</v>
      </c>
      <c r="B5546">
        <v>5706</v>
      </c>
      <c r="C5546" t="s">
        <v>13539</v>
      </c>
      <c r="D5546" t="s">
        <v>22249</v>
      </c>
      <c r="E5546" t="s">
        <v>17176</v>
      </c>
      <c r="F5546" t="s">
        <v>7</v>
      </c>
      <c r="H5546" t="s">
        <v>13542</v>
      </c>
      <c r="K5546" t="s">
        <v>265</v>
      </c>
      <c r="L5546" t="s">
        <v>44</v>
      </c>
      <c r="M5546" t="s">
        <v>22250</v>
      </c>
      <c r="N5546" t="s">
        <v>2102</v>
      </c>
      <c r="P5546" t="s">
        <v>47</v>
      </c>
      <c r="Q5546">
        <f>2021</f>
        <v>2021</v>
      </c>
      <c r="U5546" t="s">
        <v>5920</v>
      </c>
      <c r="V5546" t="s">
        <v>22251</v>
      </c>
    </row>
    <row r="5547" spans="1:22" x14ac:dyDescent="0.35">
      <c r="A5547" s="7">
        <v>40878</v>
      </c>
      <c r="B5547">
        <v>5707</v>
      </c>
      <c r="C5547" t="s">
        <v>13539</v>
      </c>
      <c r="D5547" t="s">
        <v>22252</v>
      </c>
      <c r="E5547" t="s">
        <v>22253</v>
      </c>
      <c r="F5547" t="s">
        <v>7</v>
      </c>
      <c r="H5547" t="s">
        <v>13542</v>
      </c>
      <c r="K5547" t="s">
        <v>265</v>
      </c>
      <c r="L5547" t="s">
        <v>22254</v>
      </c>
      <c r="M5547" t="s">
        <v>22255</v>
      </c>
      <c r="N5547" t="s">
        <v>2102</v>
      </c>
      <c r="P5547" t="s">
        <v>47</v>
      </c>
      <c r="Q5547">
        <f>2020</f>
        <v>2020</v>
      </c>
      <c r="R5547">
        <f>2020</f>
        <v>2020</v>
      </c>
      <c r="S5547">
        <f>2025</f>
        <v>2025</v>
      </c>
      <c r="U5547" t="s">
        <v>5920</v>
      </c>
      <c r="V5547" t="s">
        <v>22256</v>
      </c>
    </row>
    <row r="5548" spans="1:22" x14ac:dyDescent="0.35">
      <c r="A5548" s="7">
        <v>40878</v>
      </c>
      <c r="B5548">
        <v>5708</v>
      </c>
      <c r="C5548" t="s">
        <v>13539</v>
      </c>
      <c r="D5548" t="s">
        <v>22257</v>
      </c>
      <c r="E5548" t="s">
        <v>22258</v>
      </c>
      <c r="F5548" t="s">
        <v>7</v>
      </c>
      <c r="H5548" t="s">
        <v>13542</v>
      </c>
      <c r="K5548" t="s">
        <v>265</v>
      </c>
      <c r="L5548" t="s">
        <v>22259</v>
      </c>
      <c r="M5548" t="s">
        <v>22260</v>
      </c>
      <c r="N5548" t="s">
        <v>197</v>
      </c>
      <c r="P5548" t="s">
        <v>47</v>
      </c>
      <c r="Q5548">
        <f>2019</f>
        <v>2019</v>
      </c>
      <c r="R5548">
        <f>2019</f>
        <v>2019</v>
      </c>
      <c r="S5548">
        <f>2024</f>
        <v>2024</v>
      </c>
      <c r="U5548" t="s">
        <v>37</v>
      </c>
      <c r="V5548" t="s">
        <v>22261</v>
      </c>
    </row>
    <row r="5549" spans="1:22" x14ac:dyDescent="0.35">
      <c r="A5549" s="7">
        <v>40878</v>
      </c>
      <c r="B5549">
        <v>5709</v>
      </c>
      <c r="C5549" t="s">
        <v>13539</v>
      </c>
      <c r="D5549" t="s">
        <v>22262</v>
      </c>
      <c r="E5549" t="s">
        <v>17662</v>
      </c>
      <c r="F5549" t="s">
        <v>7</v>
      </c>
      <c r="H5549" t="s">
        <v>13542</v>
      </c>
      <c r="K5549" t="s">
        <v>265</v>
      </c>
      <c r="L5549" t="s">
        <v>187</v>
      </c>
      <c r="M5549" t="s">
        <v>22263</v>
      </c>
      <c r="N5549" t="s">
        <v>532</v>
      </c>
      <c r="P5549" t="s">
        <v>47</v>
      </c>
      <c r="Q5549">
        <f>2006</f>
        <v>2006</v>
      </c>
      <c r="U5549" t="s">
        <v>37</v>
      </c>
      <c r="V5549" t="s">
        <v>22264</v>
      </c>
    </row>
    <row r="5550" spans="1:22" x14ac:dyDescent="0.35">
      <c r="A5550" s="7">
        <v>40878</v>
      </c>
      <c r="B5550">
        <v>5710</v>
      </c>
      <c r="C5550" t="s">
        <v>13539</v>
      </c>
      <c r="D5550" t="s">
        <v>22265</v>
      </c>
      <c r="E5550" t="s">
        <v>22266</v>
      </c>
      <c r="F5550" t="s">
        <v>7</v>
      </c>
      <c r="H5550" t="s">
        <v>13542</v>
      </c>
      <c r="K5550" t="s">
        <v>265</v>
      </c>
      <c r="L5550" t="s">
        <v>187</v>
      </c>
      <c r="M5550" t="s">
        <v>22267</v>
      </c>
      <c r="N5550" t="s">
        <v>532</v>
      </c>
      <c r="P5550" t="s">
        <v>47</v>
      </c>
      <c r="Q5550">
        <f>2012</f>
        <v>2012</v>
      </c>
      <c r="U5550" t="s">
        <v>37</v>
      </c>
      <c r="V5550" t="s">
        <v>22268</v>
      </c>
    </row>
    <row r="5551" spans="1:22" x14ac:dyDescent="0.35">
      <c r="A5551" s="7">
        <v>40878</v>
      </c>
      <c r="B5551">
        <v>5711</v>
      </c>
      <c r="C5551" t="s">
        <v>13539</v>
      </c>
      <c r="D5551" t="s">
        <v>22269</v>
      </c>
      <c r="E5551" t="s">
        <v>17822</v>
      </c>
      <c r="F5551" t="s">
        <v>7</v>
      </c>
      <c r="H5551" t="s">
        <v>13542</v>
      </c>
      <c r="K5551" t="s">
        <v>265</v>
      </c>
      <c r="L5551" t="s">
        <v>187</v>
      </c>
      <c r="M5551" t="s">
        <v>22270</v>
      </c>
      <c r="N5551" t="s">
        <v>532</v>
      </c>
      <c r="P5551" t="s">
        <v>47</v>
      </c>
      <c r="Q5551">
        <f>2021</f>
        <v>2021</v>
      </c>
      <c r="U5551" t="s">
        <v>37</v>
      </c>
      <c r="V5551" t="s">
        <v>22271</v>
      </c>
    </row>
    <row r="5552" spans="1:22" x14ac:dyDescent="0.35">
      <c r="A5552" s="7">
        <v>40878</v>
      </c>
      <c r="B5552">
        <v>5712</v>
      </c>
      <c r="C5552" t="s">
        <v>13539</v>
      </c>
      <c r="D5552" t="s">
        <v>22272</v>
      </c>
      <c r="E5552" t="s">
        <v>22273</v>
      </c>
      <c r="F5552" t="s">
        <v>7</v>
      </c>
      <c r="H5552" t="s">
        <v>13542</v>
      </c>
      <c r="K5552" t="s">
        <v>265</v>
      </c>
      <c r="L5552" t="s">
        <v>317</v>
      </c>
      <c r="M5552" t="s">
        <v>22274</v>
      </c>
      <c r="N5552" t="s">
        <v>12679</v>
      </c>
      <c r="P5552" t="s">
        <v>7845</v>
      </c>
      <c r="Q5552">
        <f>2018</f>
        <v>2018</v>
      </c>
      <c r="U5552" t="s">
        <v>37</v>
      </c>
      <c r="V5552" t="s">
        <v>22275</v>
      </c>
    </row>
    <row r="5553" spans="1:22" x14ac:dyDescent="0.35">
      <c r="A5553" s="7">
        <v>40878</v>
      </c>
      <c r="B5553">
        <v>5713</v>
      </c>
      <c r="C5553" t="s">
        <v>13539</v>
      </c>
      <c r="D5553" t="s">
        <v>22276</v>
      </c>
      <c r="E5553" t="s">
        <v>4740</v>
      </c>
      <c r="F5553" t="s">
        <v>7</v>
      </c>
      <c r="H5553" t="s">
        <v>13542</v>
      </c>
      <c r="K5553" t="s">
        <v>2414</v>
      </c>
      <c r="L5553" t="s">
        <v>32</v>
      </c>
      <c r="M5553" t="s">
        <v>22277</v>
      </c>
      <c r="N5553" t="s">
        <v>34</v>
      </c>
      <c r="P5553" t="s">
        <v>47</v>
      </c>
      <c r="Q5553">
        <f>2016</f>
        <v>2016</v>
      </c>
      <c r="U5553" t="s">
        <v>37</v>
      </c>
      <c r="V5553" t="s">
        <v>22278</v>
      </c>
    </row>
    <row r="5554" spans="1:22" x14ac:dyDescent="0.35">
      <c r="A5554" s="7">
        <v>40878</v>
      </c>
      <c r="B5554">
        <v>5714</v>
      </c>
      <c r="C5554" t="s">
        <v>13539</v>
      </c>
      <c r="D5554" t="s">
        <v>22279</v>
      </c>
      <c r="E5554" t="s">
        <v>22280</v>
      </c>
      <c r="F5554" t="s">
        <v>7</v>
      </c>
      <c r="H5554" t="s">
        <v>13542</v>
      </c>
      <c r="K5554" t="s">
        <v>5431</v>
      </c>
      <c r="L5554" t="s">
        <v>18196</v>
      </c>
      <c r="M5554" t="s">
        <v>22281</v>
      </c>
      <c r="N5554" t="s">
        <v>16505</v>
      </c>
      <c r="P5554" t="s">
        <v>47</v>
      </c>
      <c r="Q5554">
        <f>2017</f>
        <v>2017</v>
      </c>
      <c r="U5554" t="s">
        <v>37</v>
      </c>
      <c r="V5554" t="s">
        <v>22282</v>
      </c>
    </row>
    <row r="5555" spans="1:22" x14ac:dyDescent="0.35">
      <c r="A5555" s="7">
        <v>40878</v>
      </c>
      <c r="B5555">
        <v>5715</v>
      </c>
      <c r="C5555" t="s">
        <v>13539</v>
      </c>
      <c r="D5555" t="s">
        <v>20614</v>
      </c>
      <c r="E5555" t="s">
        <v>20615</v>
      </c>
      <c r="F5555" t="s">
        <v>7</v>
      </c>
      <c r="H5555" t="s">
        <v>13542</v>
      </c>
      <c r="K5555" t="s">
        <v>265</v>
      </c>
      <c r="L5555" t="s">
        <v>44</v>
      </c>
      <c r="M5555" t="s">
        <v>22283</v>
      </c>
      <c r="N5555" t="s">
        <v>2102</v>
      </c>
      <c r="P5555" t="s">
        <v>47</v>
      </c>
      <c r="Q5555">
        <f>2017</f>
        <v>2017</v>
      </c>
      <c r="R5555">
        <f>2017</f>
        <v>2017</v>
      </c>
      <c r="S5555">
        <f>2020</f>
        <v>2020</v>
      </c>
      <c r="U5555" t="s">
        <v>1469</v>
      </c>
      <c r="V5555" t="s">
        <v>22284</v>
      </c>
    </row>
    <row r="5556" spans="1:22" x14ac:dyDescent="0.35">
      <c r="A5556" s="7">
        <v>44562</v>
      </c>
      <c r="B5556">
        <v>5716</v>
      </c>
      <c r="C5556" t="s">
        <v>13176</v>
      </c>
      <c r="D5556" t="s">
        <v>22285</v>
      </c>
      <c r="E5556" t="s">
        <v>22286</v>
      </c>
      <c r="F5556" t="s">
        <v>7</v>
      </c>
      <c r="H5556" t="s">
        <v>13179</v>
      </c>
      <c r="K5556" t="s">
        <v>496</v>
      </c>
      <c r="L5556" t="s">
        <v>61</v>
      </c>
      <c r="M5556" t="s">
        <v>22287</v>
      </c>
      <c r="N5556" t="s">
        <v>63</v>
      </c>
      <c r="P5556" t="s">
        <v>47</v>
      </c>
      <c r="Q5556">
        <f>2021</f>
        <v>2021</v>
      </c>
      <c r="R5556">
        <f>2021</f>
        <v>2021</v>
      </c>
      <c r="S5556">
        <f>2022</f>
        <v>2022</v>
      </c>
      <c r="U5556" t="s">
        <v>37</v>
      </c>
      <c r="V5556" t="s">
        <v>22288</v>
      </c>
    </row>
    <row r="5557" spans="1:22" x14ac:dyDescent="0.35">
      <c r="A5557" s="7">
        <v>44562</v>
      </c>
      <c r="B5557">
        <v>5717</v>
      </c>
      <c r="C5557" t="s">
        <v>13176</v>
      </c>
      <c r="D5557" t="s">
        <v>22289</v>
      </c>
      <c r="E5557" t="s">
        <v>22290</v>
      </c>
      <c r="F5557" t="s">
        <v>7</v>
      </c>
      <c r="H5557" t="s">
        <v>13179</v>
      </c>
      <c r="K5557" t="s">
        <v>265</v>
      </c>
      <c r="L5557" t="s">
        <v>44</v>
      </c>
      <c r="M5557" t="s">
        <v>22291</v>
      </c>
      <c r="N5557" t="s">
        <v>14552</v>
      </c>
      <c r="P5557" t="s">
        <v>47</v>
      </c>
      <c r="Q5557">
        <f>2017</f>
        <v>2017</v>
      </c>
      <c r="U5557" t="s">
        <v>37</v>
      </c>
      <c r="V5557" t="s">
        <v>22292</v>
      </c>
    </row>
    <row r="5558" spans="1:22" x14ac:dyDescent="0.35">
      <c r="A5558" s="7">
        <v>44562</v>
      </c>
      <c r="B5558">
        <v>5718</v>
      </c>
      <c r="C5558" t="s">
        <v>13176</v>
      </c>
      <c r="D5558" t="s">
        <v>22293</v>
      </c>
      <c r="E5558" t="s">
        <v>22294</v>
      </c>
      <c r="F5558" t="s">
        <v>7</v>
      </c>
      <c r="H5558" t="s">
        <v>13179</v>
      </c>
      <c r="K5558" t="s">
        <v>265</v>
      </c>
      <c r="L5558" t="s">
        <v>96</v>
      </c>
      <c r="M5558" t="s">
        <v>22295</v>
      </c>
      <c r="N5558" t="s">
        <v>16567</v>
      </c>
      <c r="P5558" t="s">
        <v>47</v>
      </c>
      <c r="Q5558">
        <f>2021</f>
        <v>2021</v>
      </c>
      <c r="R5558">
        <f>2022</f>
        <v>2022</v>
      </c>
      <c r="S5558">
        <f>2034</f>
        <v>2034</v>
      </c>
      <c r="U5558" t="s">
        <v>37</v>
      </c>
      <c r="V5558" t="s">
        <v>22296</v>
      </c>
    </row>
    <row r="5559" spans="1:22" x14ac:dyDescent="0.35">
      <c r="A5559" s="7">
        <v>44562</v>
      </c>
      <c r="B5559">
        <v>5719</v>
      </c>
      <c r="C5559" t="s">
        <v>13176</v>
      </c>
      <c r="D5559" t="s">
        <v>22297</v>
      </c>
      <c r="E5559" t="s">
        <v>22298</v>
      </c>
      <c r="F5559" t="s">
        <v>7</v>
      </c>
      <c r="H5559" t="s">
        <v>13179</v>
      </c>
      <c r="K5559" t="s">
        <v>265</v>
      </c>
      <c r="L5559" t="s">
        <v>842</v>
      </c>
      <c r="M5559" t="s">
        <v>22299</v>
      </c>
      <c r="N5559" t="s">
        <v>63</v>
      </c>
      <c r="P5559" t="s">
        <v>47</v>
      </c>
      <c r="Q5559">
        <f>2020</f>
        <v>2020</v>
      </c>
      <c r="U5559" t="s">
        <v>37</v>
      </c>
      <c r="V5559" t="s">
        <v>22300</v>
      </c>
    </row>
    <row r="5560" spans="1:22" x14ac:dyDescent="0.35">
      <c r="A5560" s="7">
        <v>44562</v>
      </c>
      <c r="B5560">
        <v>5720</v>
      </c>
      <c r="C5560" t="s">
        <v>13380</v>
      </c>
      <c r="D5560" t="s">
        <v>22301</v>
      </c>
      <c r="E5560" t="s">
        <v>22302</v>
      </c>
      <c r="F5560" t="s">
        <v>7</v>
      </c>
      <c r="H5560" t="s">
        <v>13383</v>
      </c>
      <c r="K5560" t="s">
        <v>265</v>
      </c>
      <c r="L5560" t="s">
        <v>96</v>
      </c>
      <c r="M5560" t="s">
        <v>22303</v>
      </c>
      <c r="N5560" t="s">
        <v>14552</v>
      </c>
      <c r="P5560" t="s">
        <v>47</v>
      </c>
      <c r="Q5560">
        <f>2019</f>
        <v>2019</v>
      </c>
      <c r="U5560" t="s">
        <v>37</v>
      </c>
      <c r="V5560" t="s">
        <v>22304</v>
      </c>
    </row>
    <row r="5561" spans="1:22" x14ac:dyDescent="0.35">
      <c r="A5561" s="7">
        <v>44562</v>
      </c>
      <c r="B5561">
        <v>5721</v>
      </c>
      <c r="C5561" t="s">
        <v>13380</v>
      </c>
      <c r="D5561" t="s">
        <v>22305</v>
      </c>
      <c r="E5561" t="s">
        <v>22306</v>
      </c>
      <c r="F5561" t="s">
        <v>7</v>
      </c>
      <c r="H5561" t="s">
        <v>13383</v>
      </c>
      <c r="K5561" t="s">
        <v>265</v>
      </c>
      <c r="L5561" t="s">
        <v>187</v>
      </c>
      <c r="M5561" t="s">
        <v>22307</v>
      </c>
      <c r="N5561" t="s">
        <v>532</v>
      </c>
      <c r="P5561" t="s">
        <v>47</v>
      </c>
      <c r="Q5561">
        <f>2010</f>
        <v>2010</v>
      </c>
      <c r="R5561">
        <f>2010</f>
        <v>2010</v>
      </c>
      <c r="S5561">
        <v>2030</v>
      </c>
      <c r="U5561" t="s">
        <v>37</v>
      </c>
      <c r="V5561" t="s">
        <v>22308</v>
      </c>
    </row>
    <row r="5562" spans="1:22" x14ac:dyDescent="0.35">
      <c r="A5562" s="7">
        <v>44562</v>
      </c>
      <c r="B5562">
        <v>5722</v>
      </c>
      <c r="C5562" t="s">
        <v>13380</v>
      </c>
      <c r="D5562" t="s">
        <v>22309</v>
      </c>
      <c r="E5562" t="s">
        <v>22310</v>
      </c>
      <c r="F5562" t="s">
        <v>7</v>
      </c>
      <c r="H5562" t="s">
        <v>13383</v>
      </c>
      <c r="K5562" t="s">
        <v>22311</v>
      </c>
      <c r="L5562" t="s">
        <v>61</v>
      </c>
      <c r="M5562" t="s">
        <v>22312</v>
      </c>
      <c r="N5562" t="s">
        <v>63</v>
      </c>
      <c r="P5562" t="s">
        <v>47</v>
      </c>
      <c r="Q5562">
        <f>2020</f>
        <v>2020</v>
      </c>
      <c r="U5562" t="s">
        <v>37</v>
      </c>
      <c r="V5562" t="s">
        <v>22313</v>
      </c>
    </row>
    <row r="5563" spans="1:22" x14ac:dyDescent="0.35">
      <c r="A5563" s="7">
        <v>44562</v>
      </c>
      <c r="B5563">
        <v>5723</v>
      </c>
      <c r="C5563" t="s">
        <v>13380</v>
      </c>
      <c r="D5563" t="s">
        <v>22314</v>
      </c>
      <c r="E5563" t="s">
        <v>22315</v>
      </c>
      <c r="F5563" t="s">
        <v>7</v>
      </c>
      <c r="H5563" t="s">
        <v>13383</v>
      </c>
      <c r="K5563" t="s">
        <v>3178</v>
      </c>
      <c r="L5563" t="s">
        <v>22316</v>
      </c>
      <c r="M5563" t="s">
        <v>22317</v>
      </c>
      <c r="N5563" t="s">
        <v>63</v>
      </c>
      <c r="P5563" t="s">
        <v>54</v>
      </c>
      <c r="Q5563">
        <f>2007</f>
        <v>2007</v>
      </c>
      <c r="R5563">
        <f>2007</f>
        <v>2007</v>
      </c>
      <c r="S5563">
        <f>2018</f>
        <v>2018</v>
      </c>
      <c r="U5563" t="s">
        <v>37</v>
      </c>
      <c r="V5563" t="s">
        <v>22318</v>
      </c>
    </row>
    <row r="5564" spans="1:22" x14ac:dyDescent="0.35">
      <c r="A5564" s="7">
        <v>44562</v>
      </c>
      <c r="B5564">
        <v>5724</v>
      </c>
      <c r="C5564" t="s">
        <v>13380</v>
      </c>
      <c r="D5564" t="s">
        <v>22319</v>
      </c>
      <c r="E5564" t="s">
        <v>22320</v>
      </c>
      <c r="F5564" t="s">
        <v>7</v>
      </c>
      <c r="H5564" t="s">
        <v>13383</v>
      </c>
      <c r="K5564" t="s">
        <v>732</v>
      </c>
      <c r="L5564" t="s">
        <v>22316</v>
      </c>
      <c r="M5564" t="s">
        <v>22321</v>
      </c>
      <c r="N5564" t="s">
        <v>117</v>
      </c>
      <c r="P5564" t="s">
        <v>47</v>
      </c>
      <c r="Q5564">
        <f>2016</f>
        <v>2016</v>
      </c>
      <c r="U5564" t="s">
        <v>37</v>
      </c>
      <c r="V5564" t="s">
        <v>22322</v>
      </c>
    </row>
    <row r="5565" spans="1:22" x14ac:dyDescent="0.35">
      <c r="A5565" s="7">
        <v>44562</v>
      </c>
      <c r="B5565">
        <v>5725</v>
      </c>
      <c r="C5565" t="s">
        <v>13380</v>
      </c>
      <c r="D5565" t="s">
        <v>22323</v>
      </c>
      <c r="E5565" t="s">
        <v>22324</v>
      </c>
      <c r="F5565" t="s">
        <v>7</v>
      </c>
      <c r="H5565" t="s">
        <v>13383</v>
      </c>
      <c r="K5565" t="s">
        <v>732</v>
      </c>
      <c r="L5565" t="s">
        <v>22325</v>
      </c>
      <c r="M5565" t="s">
        <v>22326</v>
      </c>
      <c r="N5565" t="s">
        <v>117</v>
      </c>
      <c r="P5565" t="s">
        <v>47</v>
      </c>
      <c r="Q5565">
        <f>2018</f>
        <v>2018</v>
      </c>
      <c r="U5565" t="s">
        <v>37</v>
      </c>
      <c r="V5565" t="s">
        <v>22327</v>
      </c>
    </row>
    <row r="5566" spans="1:22" x14ac:dyDescent="0.35">
      <c r="A5566" s="7">
        <v>44562</v>
      </c>
      <c r="B5566">
        <v>5726</v>
      </c>
      <c r="C5566" t="s">
        <v>13380</v>
      </c>
      <c r="D5566" t="s">
        <v>22328</v>
      </c>
      <c r="E5566" t="s">
        <v>22329</v>
      </c>
      <c r="F5566" t="s">
        <v>7</v>
      </c>
      <c r="H5566" t="s">
        <v>13383</v>
      </c>
      <c r="K5566" t="s">
        <v>265</v>
      </c>
      <c r="L5566" t="s">
        <v>32</v>
      </c>
      <c r="M5566" t="s">
        <v>22330</v>
      </c>
      <c r="N5566" t="s">
        <v>34</v>
      </c>
      <c r="P5566" t="s">
        <v>47</v>
      </c>
      <c r="Q5566">
        <f>2012</f>
        <v>2012</v>
      </c>
      <c r="R5566">
        <f>2013</f>
        <v>2013</v>
      </c>
      <c r="S5566">
        <f>2022</f>
        <v>2022</v>
      </c>
      <c r="U5566" t="s">
        <v>37</v>
      </c>
      <c r="V5566" t="s">
        <v>22331</v>
      </c>
    </row>
    <row r="5567" spans="1:22" x14ac:dyDescent="0.35">
      <c r="A5567" s="7">
        <v>44562</v>
      </c>
      <c r="B5567">
        <v>5727</v>
      </c>
      <c r="C5567" t="s">
        <v>13380</v>
      </c>
      <c r="D5567" t="s">
        <v>22332</v>
      </c>
      <c r="E5567" t="s">
        <v>22333</v>
      </c>
      <c r="F5567" t="s">
        <v>7</v>
      </c>
      <c r="H5567" t="s">
        <v>13383</v>
      </c>
      <c r="K5567" t="s">
        <v>265</v>
      </c>
      <c r="L5567" t="s">
        <v>32</v>
      </c>
      <c r="M5567" t="s">
        <v>22334</v>
      </c>
      <c r="N5567" t="s">
        <v>34</v>
      </c>
      <c r="P5567" t="s">
        <v>47</v>
      </c>
      <c r="Q5567">
        <f>2010</f>
        <v>2010</v>
      </c>
      <c r="R5567">
        <f>2010</f>
        <v>2010</v>
      </c>
      <c r="S5567">
        <f>2040</f>
        <v>2040</v>
      </c>
      <c r="U5567" t="s">
        <v>37</v>
      </c>
      <c r="V5567" t="s">
        <v>22335</v>
      </c>
    </row>
    <row r="5568" spans="1:22" x14ac:dyDescent="0.35">
      <c r="A5568" s="7">
        <v>44562</v>
      </c>
      <c r="B5568">
        <v>5728</v>
      </c>
      <c r="C5568" t="s">
        <v>13380</v>
      </c>
      <c r="D5568" t="s">
        <v>22336</v>
      </c>
      <c r="E5568" t="s">
        <v>22337</v>
      </c>
      <c r="F5568" t="s">
        <v>7</v>
      </c>
      <c r="H5568" t="s">
        <v>13383</v>
      </c>
      <c r="K5568" t="s">
        <v>265</v>
      </c>
      <c r="L5568" t="s">
        <v>187</v>
      </c>
      <c r="M5568" t="s">
        <v>22338</v>
      </c>
      <c r="N5568" t="s">
        <v>532</v>
      </c>
      <c r="P5568" t="s">
        <v>47</v>
      </c>
      <c r="Q5568">
        <f>2021</f>
        <v>2021</v>
      </c>
      <c r="U5568" t="s">
        <v>37</v>
      </c>
      <c r="V5568" t="s">
        <v>22339</v>
      </c>
    </row>
    <row r="5569" spans="1:22" x14ac:dyDescent="0.35">
      <c r="A5569" s="7">
        <v>44562</v>
      </c>
      <c r="B5569">
        <v>5729</v>
      </c>
      <c r="C5569" t="s">
        <v>13380</v>
      </c>
      <c r="D5569" t="s">
        <v>22340</v>
      </c>
      <c r="E5569" t="s">
        <v>22341</v>
      </c>
      <c r="F5569" t="s">
        <v>7</v>
      </c>
      <c r="H5569" t="s">
        <v>13383</v>
      </c>
      <c r="K5569" t="s">
        <v>265</v>
      </c>
      <c r="L5569" t="s">
        <v>44</v>
      </c>
      <c r="M5569" t="s">
        <v>22342</v>
      </c>
      <c r="N5569" t="s">
        <v>2102</v>
      </c>
      <c r="P5569" t="s">
        <v>47</v>
      </c>
      <c r="Q5569">
        <f>2016</f>
        <v>2016</v>
      </c>
      <c r="U5569" t="s">
        <v>37</v>
      </c>
      <c r="V5569" t="s">
        <v>22343</v>
      </c>
    </row>
    <row r="5570" spans="1:22" x14ac:dyDescent="0.35">
      <c r="A5570" s="7">
        <v>44562</v>
      </c>
      <c r="B5570">
        <v>5730</v>
      </c>
      <c r="C5570" t="s">
        <v>13380</v>
      </c>
      <c r="D5570" t="s">
        <v>22344</v>
      </c>
      <c r="E5570" t="s">
        <v>22345</v>
      </c>
      <c r="F5570" t="s">
        <v>7</v>
      </c>
      <c r="H5570" t="s">
        <v>13383</v>
      </c>
      <c r="K5570" t="s">
        <v>265</v>
      </c>
      <c r="L5570" t="s">
        <v>44</v>
      </c>
      <c r="M5570" t="s">
        <v>22346</v>
      </c>
      <c r="N5570" t="s">
        <v>2102</v>
      </c>
      <c r="P5570" t="s">
        <v>47</v>
      </c>
      <c r="Q5570">
        <f>2016</f>
        <v>2016</v>
      </c>
      <c r="R5570">
        <f>2017</f>
        <v>2017</v>
      </c>
      <c r="S5570">
        <f>2021</f>
        <v>2021</v>
      </c>
      <c r="U5570" t="s">
        <v>37</v>
      </c>
      <c r="V5570" t="s">
        <v>22347</v>
      </c>
    </row>
    <row r="5571" spans="1:22" x14ac:dyDescent="0.35">
      <c r="A5571" s="7">
        <v>44562</v>
      </c>
      <c r="B5571">
        <v>5731</v>
      </c>
      <c r="C5571" t="s">
        <v>13416</v>
      </c>
      <c r="D5571" t="s">
        <v>22348</v>
      </c>
      <c r="E5571" t="s">
        <v>22349</v>
      </c>
      <c r="F5571" t="s">
        <v>7</v>
      </c>
      <c r="H5571" t="s">
        <v>13419</v>
      </c>
      <c r="K5571" t="s">
        <v>16368</v>
      </c>
      <c r="L5571" t="s">
        <v>32</v>
      </c>
      <c r="M5571" t="s">
        <v>22350</v>
      </c>
      <c r="N5571" t="s">
        <v>34</v>
      </c>
      <c r="P5571" t="s">
        <v>47</v>
      </c>
      <c r="Q5571">
        <f>2013</f>
        <v>2013</v>
      </c>
      <c r="U5571" t="s">
        <v>37</v>
      </c>
      <c r="V5571" t="s">
        <v>22351</v>
      </c>
    </row>
    <row r="5572" spans="1:22" x14ac:dyDescent="0.35">
      <c r="A5572" s="7">
        <v>44562</v>
      </c>
      <c r="B5572">
        <v>5732</v>
      </c>
      <c r="C5572" t="s">
        <v>13416</v>
      </c>
      <c r="D5572" t="s">
        <v>22352</v>
      </c>
      <c r="E5572" t="s">
        <v>22353</v>
      </c>
      <c r="F5572" t="s">
        <v>7</v>
      </c>
      <c r="H5572" t="s">
        <v>13419</v>
      </c>
      <c r="K5572" t="s">
        <v>2414</v>
      </c>
      <c r="L5572" t="s">
        <v>32</v>
      </c>
      <c r="M5572" t="s">
        <v>22354</v>
      </c>
      <c r="N5572" t="s">
        <v>34</v>
      </c>
      <c r="P5572" t="s">
        <v>47</v>
      </c>
      <c r="Q5572">
        <f>2012</f>
        <v>2012</v>
      </c>
      <c r="U5572" t="s">
        <v>37</v>
      </c>
      <c r="V5572" t="s">
        <v>22355</v>
      </c>
    </row>
    <row r="5573" spans="1:22" x14ac:dyDescent="0.35">
      <c r="A5573" s="7">
        <v>44562</v>
      </c>
      <c r="B5573">
        <v>5733</v>
      </c>
      <c r="C5573" t="s">
        <v>13416</v>
      </c>
      <c r="D5573" t="s">
        <v>22356</v>
      </c>
      <c r="E5573" t="s">
        <v>22357</v>
      </c>
      <c r="F5573" t="s">
        <v>7</v>
      </c>
      <c r="H5573" t="s">
        <v>13419</v>
      </c>
      <c r="K5573" t="s">
        <v>928</v>
      </c>
      <c r="L5573" t="s">
        <v>96</v>
      </c>
      <c r="M5573" t="s">
        <v>22358</v>
      </c>
      <c r="N5573" t="s">
        <v>63</v>
      </c>
      <c r="P5573" t="s">
        <v>47</v>
      </c>
      <c r="Q5573">
        <f>2011</f>
        <v>2011</v>
      </c>
      <c r="U5573" t="s">
        <v>37</v>
      </c>
      <c r="V5573" t="s">
        <v>22359</v>
      </c>
    </row>
    <row r="5574" spans="1:22" x14ac:dyDescent="0.35">
      <c r="A5574" s="7">
        <v>44562</v>
      </c>
      <c r="B5574">
        <v>5734</v>
      </c>
      <c r="C5574" t="s">
        <v>13416</v>
      </c>
      <c r="D5574" t="s">
        <v>22360</v>
      </c>
      <c r="E5574" t="s">
        <v>22361</v>
      </c>
      <c r="F5574" t="s">
        <v>7</v>
      </c>
      <c r="H5574" t="s">
        <v>13419</v>
      </c>
      <c r="K5574" t="s">
        <v>265</v>
      </c>
      <c r="L5574" t="s">
        <v>9037</v>
      </c>
      <c r="M5574" t="s">
        <v>22362</v>
      </c>
      <c r="N5574" t="s">
        <v>53</v>
      </c>
      <c r="P5574" t="s">
        <v>47</v>
      </c>
      <c r="Q5574">
        <f>2021</f>
        <v>2021</v>
      </c>
      <c r="U5574" t="s">
        <v>37</v>
      </c>
      <c r="V5574" t="s">
        <v>22363</v>
      </c>
    </row>
    <row r="5575" spans="1:22" x14ac:dyDescent="0.35">
      <c r="A5575" s="7">
        <v>44562</v>
      </c>
      <c r="B5575">
        <v>5735</v>
      </c>
      <c r="C5575" t="s">
        <v>13416</v>
      </c>
      <c r="D5575" t="s">
        <v>22364</v>
      </c>
      <c r="E5575" t="s">
        <v>22365</v>
      </c>
      <c r="F5575" t="s">
        <v>7</v>
      </c>
      <c r="H5575" t="s">
        <v>13419</v>
      </c>
      <c r="K5575" t="s">
        <v>22172</v>
      </c>
      <c r="L5575" t="s">
        <v>44</v>
      </c>
      <c r="M5575" t="s">
        <v>22366</v>
      </c>
      <c r="N5575" t="s">
        <v>2102</v>
      </c>
      <c r="P5575" t="s">
        <v>47</v>
      </c>
      <c r="Q5575">
        <f>2015</f>
        <v>2015</v>
      </c>
      <c r="U5575" t="s">
        <v>37</v>
      </c>
      <c r="V5575" t="s">
        <v>22367</v>
      </c>
    </row>
    <row r="5576" spans="1:22" x14ac:dyDescent="0.35">
      <c r="A5576" s="7">
        <v>44562</v>
      </c>
      <c r="B5576">
        <v>5736</v>
      </c>
      <c r="C5576" t="s">
        <v>13416</v>
      </c>
      <c r="D5576" t="s">
        <v>22368</v>
      </c>
      <c r="E5576" t="s">
        <v>22369</v>
      </c>
      <c r="F5576" t="s">
        <v>7</v>
      </c>
      <c r="H5576" t="s">
        <v>13419</v>
      </c>
      <c r="K5576" t="s">
        <v>928</v>
      </c>
      <c r="L5576" t="s">
        <v>22370</v>
      </c>
      <c r="M5576" t="s">
        <v>22371</v>
      </c>
      <c r="N5576" t="s">
        <v>12679</v>
      </c>
      <c r="P5576" t="s">
        <v>47</v>
      </c>
      <c r="Q5576">
        <f>2020</f>
        <v>2020</v>
      </c>
      <c r="U5576" t="s">
        <v>37</v>
      </c>
      <c r="V5576" t="s">
        <v>22372</v>
      </c>
    </row>
    <row r="5577" spans="1:22" x14ac:dyDescent="0.35">
      <c r="A5577" s="7">
        <v>44562</v>
      </c>
      <c r="B5577">
        <v>5737</v>
      </c>
      <c r="C5577" t="s">
        <v>13416</v>
      </c>
      <c r="D5577" t="s">
        <v>22373</v>
      </c>
      <c r="E5577" t="s">
        <v>22374</v>
      </c>
      <c r="F5577" t="s">
        <v>7</v>
      </c>
      <c r="H5577" t="s">
        <v>13419</v>
      </c>
      <c r="K5577" t="s">
        <v>5431</v>
      </c>
      <c r="L5577" t="s">
        <v>187</v>
      </c>
      <c r="M5577" t="s">
        <v>22375</v>
      </c>
      <c r="N5577" t="s">
        <v>532</v>
      </c>
      <c r="P5577" t="s">
        <v>47</v>
      </c>
      <c r="Q5577">
        <f>2019</f>
        <v>2019</v>
      </c>
      <c r="U5577" t="s">
        <v>37</v>
      </c>
      <c r="V5577" t="s">
        <v>22376</v>
      </c>
    </row>
    <row r="5578" spans="1:22" x14ac:dyDescent="0.35">
      <c r="A5578" s="7">
        <v>44562</v>
      </c>
      <c r="B5578">
        <v>5738</v>
      </c>
      <c r="C5578" t="s">
        <v>13416</v>
      </c>
      <c r="D5578" t="s">
        <v>22377</v>
      </c>
      <c r="E5578" t="s">
        <v>22378</v>
      </c>
      <c r="F5578" t="s">
        <v>7</v>
      </c>
      <c r="H5578" t="s">
        <v>13419</v>
      </c>
      <c r="K5578" t="s">
        <v>265</v>
      </c>
      <c r="L5578" t="s">
        <v>44</v>
      </c>
      <c r="M5578" t="s">
        <v>22379</v>
      </c>
      <c r="N5578" t="s">
        <v>2102</v>
      </c>
      <c r="P5578" t="s">
        <v>47</v>
      </c>
      <c r="Q5578">
        <f>2017</f>
        <v>2017</v>
      </c>
      <c r="U5578" t="s">
        <v>1469</v>
      </c>
      <c r="V5578" t="s">
        <v>22380</v>
      </c>
    </row>
    <row r="5579" spans="1:22" x14ac:dyDescent="0.35">
      <c r="A5579" s="7">
        <v>44562</v>
      </c>
      <c r="B5579">
        <v>5739</v>
      </c>
      <c r="C5579" t="s">
        <v>13416</v>
      </c>
      <c r="D5579" t="s">
        <v>22381</v>
      </c>
      <c r="E5579" t="s">
        <v>22382</v>
      </c>
      <c r="F5579" t="s">
        <v>7</v>
      </c>
      <c r="H5579" t="s">
        <v>13419</v>
      </c>
      <c r="K5579" t="s">
        <v>265</v>
      </c>
      <c r="L5579" t="s">
        <v>317</v>
      </c>
      <c r="M5579" t="s">
        <v>22383</v>
      </c>
      <c r="N5579" t="s">
        <v>473</v>
      </c>
      <c r="P5579" t="s">
        <v>47</v>
      </c>
      <c r="Q5579">
        <f>2016</f>
        <v>2016</v>
      </c>
      <c r="R5579">
        <f>2018</f>
        <v>2018</v>
      </c>
      <c r="S5579">
        <f>2040</f>
        <v>2040</v>
      </c>
      <c r="U5579" t="s">
        <v>37</v>
      </c>
      <c r="V5579" t="s">
        <v>22384</v>
      </c>
    </row>
    <row r="5580" spans="1:22" x14ac:dyDescent="0.35">
      <c r="A5580" s="7">
        <v>44562</v>
      </c>
      <c r="B5580">
        <v>5740</v>
      </c>
      <c r="C5580" t="s">
        <v>13416</v>
      </c>
      <c r="D5580" t="s">
        <v>22385</v>
      </c>
      <c r="E5580" t="s">
        <v>22386</v>
      </c>
      <c r="F5580" t="s">
        <v>7</v>
      </c>
      <c r="H5580" t="s">
        <v>13419</v>
      </c>
      <c r="K5580" t="s">
        <v>265</v>
      </c>
      <c r="L5580" t="s">
        <v>187</v>
      </c>
      <c r="M5580" t="s">
        <v>22387</v>
      </c>
      <c r="N5580" t="s">
        <v>532</v>
      </c>
      <c r="P5580" t="s">
        <v>47</v>
      </c>
      <c r="Q5580">
        <f>2016</f>
        <v>2016</v>
      </c>
      <c r="U5580" t="s">
        <v>37</v>
      </c>
      <c r="V5580" t="s">
        <v>22388</v>
      </c>
    </row>
    <row r="5581" spans="1:22" x14ac:dyDescent="0.35">
      <c r="A5581" s="7">
        <v>44562</v>
      </c>
      <c r="B5581">
        <v>5741</v>
      </c>
      <c r="C5581" t="s">
        <v>13416</v>
      </c>
      <c r="D5581" t="s">
        <v>22389</v>
      </c>
      <c r="E5581" t="s">
        <v>22390</v>
      </c>
      <c r="F5581" t="s">
        <v>7</v>
      </c>
      <c r="H5581" t="s">
        <v>13419</v>
      </c>
      <c r="K5581" t="s">
        <v>7292</v>
      </c>
      <c r="L5581" t="s">
        <v>75</v>
      </c>
      <c r="M5581" t="s">
        <v>22391</v>
      </c>
      <c r="N5581" t="s">
        <v>53</v>
      </c>
      <c r="P5581" t="s">
        <v>47</v>
      </c>
      <c r="Q5581">
        <f>2015</f>
        <v>2015</v>
      </c>
      <c r="U5581" t="s">
        <v>37</v>
      </c>
      <c r="V5581" t="s">
        <v>22392</v>
      </c>
    </row>
    <row r="5582" spans="1:22" x14ac:dyDescent="0.35">
      <c r="A5582" s="7">
        <v>44562</v>
      </c>
      <c r="B5582">
        <v>5742</v>
      </c>
      <c r="C5582" t="s">
        <v>13416</v>
      </c>
      <c r="D5582" t="s">
        <v>22393</v>
      </c>
      <c r="E5582" t="s">
        <v>22394</v>
      </c>
      <c r="F5582" t="s">
        <v>7</v>
      </c>
      <c r="H5582" t="s">
        <v>13419</v>
      </c>
      <c r="K5582" t="s">
        <v>265</v>
      </c>
      <c r="L5582" t="s">
        <v>8041</v>
      </c>
      <c r="M5582" t="s">
        <v>22395</v>
      </c>
      <c r="N5582" t="s">
        <v>53</v>
      </c>
      <c r="P5582" t="s">
        <v>47</v>
      </c>
      <c r="Q5582">
        <f>2013</f>
        <v>2013</v>
      </c>
      <c r="R5582">
        <f>2014</f>
        <v>2014</v>
      </c>
      <c r="S5582">
        <f>2030</f>
        <v>2030</v>
      </c>
      <c r="U5582" t="s">
        <v>37</v>
      </c>
      <c r="V5582" t="s">
        <v>22396</v>
      </c>
    </row>
    <row r="5583" spans="1:22" x14ac:dyDescent="0.35">
      <c r="A5583" s="7">
        <v>44562</v>
      </c>
      <c r="B5583">
        <v>5743</v>
      </c>
      <c r="C5583" t="s">
        <v>261</v>
      </c>
      <c r="D5583" t="s">
        <v>22397</v>
      </c>
      <c r="E5583" t="s">
        <v>22398</v>
      </c>
      <c r="F5583" t="s">
        <v>7</v>
      </c>
      <c r="H5583" t="s">
        <v>264</v>
      </c>
      <c r="K5583" t="s">
        <v>265</v>
      </c>
      <c r="L5583" t="s">
        <v>966</v>
      </c>
      <c r="M5583" t="s">
        <v>22399</v>
      </c>
      <c r="N5583" t="s">
        <v>117</v>
      </c>
      <c r="P5583" t="s">
        <v>47</v>
      </c>
      <c r="Q5583">
        <f>2021</f>
        <v>2021</v>
      </c>
      <c r="U5583" t="s">
        <v>37</v>
      </c>
      <c r="V5583" t="s">
        <v>22400</v>
      </c>
    </row>
    <row r="5584" spans="1:22" x14ac:dyDescent="0.35">
      <c r="A5584" s="7">
        <v>44562</v>
      </c>
      <c r="B5584">
        <v>5744</v>
      </c>
      <c r="C5584" t="s">
        <v>261</v>
      </c>
      <c r="D5584" t="s">
        <v>22401</v>
      </c>
      <c r="E5584" t="s">
        <v>22402</v>
      </c>
      <c r="F5584" t="s">
        <v>7</v>
      </c>
      <c r="H5584" t="s">
        <v>264</v>
      </c>
      <c r="K5584" t="s">
        <v>265</v>
      </c>
      <c r="L5584" t="s">
        <v>9037</v>
      </c>
      <c r="M5584" t="s">
        <v>22403</v>
      </c>
      <c r="N5584" t="s">
        <v>53</v>
      </c>
      <c r="P5584" t="s">
        <v>7845</v>
      </c>
      <c r="Q5584">
        <f>2021</f>
        <v>2021</v>
      </c>
      <c r="U5584" t="s">
        <v>37</v>
      </c>
      <c r="V5584" t="s">
        <v>22404</v>
      </c>
    </row>
    <row r="5585" spans="1:22" x14ac:dyDescent="0.35">
      <c r="A5585" s="7">
        <v>44562</v>
      </c>
      <c r="B5585">
        <v>5745</v>
      </c>
      <c r="C5585" t="s">
        <v>261</v>
      </c>
      <c r="D5585" t="s">
        <v>22405</v>
      </c>
      <c r="E5585" t="s">
        <v>22406</v>
      </c>
      <c r="F5585" t="s">
        <v>7</v>
      </c>
      <c r="H5585" t="s">
        <v>264</v>
      </c>
      <c r="K5585" t="s">
        <v>265</v>
      </c>
      <c r="L5585" t="s">
        <v>61</v>
      </c>
      <c r="M5585" t="s">
        <v>22407</v>
      </c>
      <c r="N5585" t="s">
        <v>63</v>
      </c>
      <c r="P5585" t="s">
        <v>47</v>
      </c>
      <c r="Q5585">
        <f>2021</f>
        <v>2021</v>
      </c>
      <c r="U5585" t="s">
        <v>37</v>
      </c>
      <c r="V5585" t="s">
        <v>22408</v>
      </c>
    </row>
    <row r="5586" spans="1:22" x14ac:dyDescent="0.35">
      <c r="A5586" s="7">
        <v>44562</v>
      </c>
      <c r="B5586">
        <v>5746</v>
      </c>
      <c r="C5586" t="s">
        <v>261</v>
      </c>
      <c r="D5586" t="s">
        <v>22409</v>
      </c>
      <c r="E5586" t="s">
        <v>22410</v>
      </c>
      <c r="F5586" t="s">
        <v>7</v>
      </c>
      <c r="H5586" t="s">
        <v>264</v>
      </c>
      <c r="K5586" t="s">
        <v>732</v>
      </c>
      <c r="L5586" t="s">
        <v>294</v>
      </c>
      <c r="M5586" t="s">
        <v>22411</v>
      </c>
      <c r="N5586" t="s">
        <v>117</v>
      </c>
      <c r="P5586" t="s">
        <v>47</v>
      </c>
      <c r="Q5586">
        <f>2016</f>
        <v>2016</v>
      </c>
      <c r="U5586" t="s">
        <v>37</v>
      </c>
      <c r="V5586" t="s">
        <v>22412</v>
      </c>
    </row>
    <row r="5587" spans="1:22" x14ac:dyDescent="0.35">
      <c r="A5587" s="7">
        <v>44562</v>
      </c>
      <c r="B5587">
        <v>5747</v>
      </c>
      <c r="C5587" t="s">
        <v>261</v>
      </c>
      <c r="D5587" t="s">
        <v>22413</v>
      </c>
      <c r="E5587" t="s">
        <v>22324</v>
      </c>
      <c r="F5587" t="s">
        <v>7</v>
      </c>
      <c r="H5587" t="s">
        <v>264</v>
      </c>
      <c r="K5587" t="s">
        <v>732</v>
      </c>
      <c r="L5587" t="s">
        <v>2109</v>
      </c>
      <c r="M5587" t="s">
        <v>22414</v>
      </c>
      <c r="N5587" t="s">
        <v>117</v>
      </c>
      <c r="P5587" t="s">
        <v>47</v>
      </c>
      <c r="Q5587">
        <f>2016</f>
        <v>2016</v>
      </c>
      <c r="U5587" t="s">
        <v>37</v>
      </c>
      <c r="V5587" t="s">
        <v>22415</v>
      </c>
    </row>
    <row r="5588" spans="1:22" x14ac:dyDescent="0.35">
      <c r="A5588" s="7">
        <v>44562</v>
      </c>
      <c r="B5588">
        <v>5748</v>
      </c>
      <c r="C5588" t="s">
        <v>261</v>
      </c>
      <c r="D5588" t="s">
        <v>22416</v>
      </c>
      <c r="E5588" t="s">
        <v>22417</v>
      </c>
      <c r="F5588" t="s">
        <v>7</v>
      </c>
      <c r="H5588" t="s">
        <v>264</v>
      </c>
      <c r="K5588" t="s">
        <v>3178</v>
      </c>
      <c r="L5588" t="s">
        <v>61</v>
      </c>
      <c r="M5588" t="s">
        <v>22418</v>
      </c>
      <c r="N5588" t="s">
        <v>63</v>
      </c>
      <c r="P5588" t="s">
        <v>444</v>
      </c>
      <c r="Q5588">
        <f>2022</f>
        <v>2022</v>
      </c>
      <c r="U5588" t="s">
        <v>37</v>
      </c>
      <c r="V5588" t="s">
        <v>22419</v>
      </c>
    </row>
    <row r="5589" spans="1:22" x14ac:dyDescent="0.35">
      <c r="A5589" s="7">
        <v>44562</v>
      </c>
      <c r="B5589">
        <v>5749</v>
      </c>
      <c r="C5589" t="s">
        <v>261</v>
      </c>
      <c r="D5589" t="s">
        <v>22420</v>
      </c>
      <c r="E5589" t="s">
        <v>22421</v>
      </c>
      <c r="F5589" t="s">
        <v>7</v>
      </c>
      <c r="H5589" t="s">
        <v>264</v>
      </c>
      <c r="K5589" t="s">
        <v>265</v>
      </c>
      <c r="L5589" t="s">
        <v>20935</v>
      </c>
      <c r="M5589" t="s">
        <v>22422</v>
      </c>
      <c r="N5589" t="s">
        <v>63</v>
      </c>
      <c r="P5589" t="s">
        <v>47</v>
      </c>
      <c r="Q5589">
        <f>2020</f>
        <v>2020</v>
      </c>
      <c r="U5589" t="s">
        <v>37</v>
      </c>
      <c r="V5589" t="s">
        <v>22423</v>
      </c>
    </row>
    <row r="5590" spans="1:22" x14ac:dyDescent="0.35">
      <c r="A5590" s="7">
        <v>44562</v>
      </c>
      <c r="B5590">
        <v>5750</v>
      </c>
      <c r="C5590" t="s">
        <v>119</v>
      </c>
      <c r="D5590" t="s">
        <v>22424</v>
      </c>
      <c r="E5590" t="s">
        <v>22425</v>
      </c>
      <c r="F5590" t="s">
        <v>7</v>
      </c>
      <c r="H5590" t="s">
        <v>122</v>
      </c>
      <c r="K5590" t="s">
        <v>265</v>
      </c>
      <c r="L5590" t="s">
        <v>44</v>
      </c>
      <c r="M5590" t="s">
        <v>22426</v>
      </c>
      <c r="N5590" t="s">
        <v>134</v>
      </c>
      <c r="P5590" t="s">
        <v>47</v>
      </c>
      <c r="Q5590">
        <f>2021</f>
        <v>2021</v>
      </c>
      <c r="U5590" t="s">
        <v>37</v>
      </c>
      <c r="V5590" t="s">
        <v>22427</v>
      </c>
    </row>
    <row r="5591" spans="1:22" x14ac:dyDescent="0.35">
      <c r="A5591" s="7">
        <v>44562</v>
      </c>
      <c r="B5591">
        <v>5751</v>
      </c>
      <c r="C5591" t="s">
        <v>13488</v>
      </c>
      <c r="D5591" t="s">
        <v>22428</v>
      </c>
      <c r="E5591" t="s">
        <v>22429</v>
      </c>
      <c r="F5591" t="s">
        <v>7</v>
      </c>
      <c r="H5591" t="s">
        <v>13491</v>
      </c>
      <c r="K5591" t="s">
        <v>770</v>
      </c>
      <c r="L5591" t="s">
        <v>75</v>
      </c>
      <c r="M5591" t="s">
        <v>22430</v>
      </c>
      <c r="N5591" t="s">
        <v>53</v>
      </c>
      <c r="P5591" t="s">
        <v>47</v>
      </c>
      <c r="Q5591">
        <f>2019</f>
        <v>2019</v>
      </c>
      <c r="U5591" t="s">
        <v>37</v>
      </c>
      <c r="V5591" t="s">
        <v>22431</v>
      </c>
    </row>
    <row r="5592" spans="1:22" x14ac:dyDescent="0.35">
      <c r="A5592" s="7">
        <v>44562</v>
      </c>
      <c r="B5592">
        <v>5752</v>
      </c>
      <c r="C5592" t="s">
        <v>13488</v>
      </c>
      <c r="D5592" t="s">
        <v>22432</v>
      </c>
      <c r="E5592" t="s">
        <v>22433</v>
      </c>
      <c r="F5592" t="s">
        <v>7</v>
      </c>
      <c r="H5592" t="s">
        <v>13491</v>
      </c>
      <c r="K5592" t="s">
        <v>22434</v>
      </c>
      <c r="L5592" t="s">
        <v>182</v>
      </c>
      <c r="M5592" t="s">
        <v>22435</v>
      </c>
      <c r="N5592" t="s">
        <v>53</v>
      </c>
      <c r="P5592" t="s">
        <v>47</v>
      </c>
      <c r="Q5592">
        <f>2017</f>
        <v>2017</v>
      </c>
      <c r="U5592" t="s">
        <v>37</v>
      </c>
      <c r="V5592" t="s">
        <v>22436</v>
      </c>
    </row>
    <row r="5593" spans="1:22" x14ac:dyDescent="0.35">
      <c r="A5593" s="7">
        <v>44562</v>
      </c>
      <c r="B5593">
        <v>5753</v>
      </c>
      <c r="C5593" t="s">
        <v>13488</v>
      </c>
      <c r="D5593" t="s">
        <v>22437</v>
      </c>
      <c r="E5593" t="s">
        <v>22438</v>
      </c>
      <c r="F5593" t="s">
        <v>7</v>
      </c>
      <c r="H5593" t="s">
        <v>13491</v>
      </c>
      <c r="K5593" t="s">
        <v>8958</v>
      </c>
      <c r="L5593" t="s">
        <v>966</v>
      </c>
      <c r="M5593" t="s">
        <v>22439</v>
      </c>
      <c r="N5593" t="s">
        <v>117</v>
      </c>
      <c r="P5593" t="s">
        <v>47</v>
      </c>
      <c r="Q5593">
        <f>2018</f>
        <v>2018</v>
      </c>
      <c r="U5593" t="s">
        <v>37</v>
      </c>
      <c r="V5593" t="s">
        <v>22440</v>
      </c>
    </row>
    <row r="5594" spans="1:22" x14ac:dyDescent="0.35">
      <c r="A5594" s="7">
        <v>44562</v>
      </c>
      <c r="B5594">
        <v>5754</v>
      </c>
      <c r="C5594" t="s">
        <v>13488</v>
      </c>
      <c r="D5594" t="s">
        <v>22441</v>
      </c>
      <c r="E5594" t="s">
        <v>22442</v>
      </c>
      <c r="F5594" t="s">
        <v>7</v>
      </c>
      <c r="H5594" t="s">
        <v>13491</v>
      </c>
      <c r="K5594" t="s">
        <v>265</v>
      </c>
      <c r="L5594" t="s">
        <v>75</v>
      </c>
      <c r="M5594" t="s">
        <v>22443</v>
      </c>
      <c r="N5594" t="s">
        <v>392</v>
      </c>
      <c r="P5594" t="s">
        <v>54</v>
      </c>
      <c r="Q5594">
        <f>2017</f>
        <v>2017</v>
      </c>
      <c r="R5594">
        <f>2017</f>
        <v>2017</v>
      </c>
      <c r="S5594">
        <f>2020</f>
        <v>2020</v>
      </c>
      <c r="U5594" t="s">
        <v>37</v>
      </c>
      <c r="V5594" t="s">
        <v>22444</v>
      </c>
    </row>
    <row r="5595" spans="1:22" x14ac:dyDescent="0.35">
      <c r="A5595" s="7">
        <v>44562</v>
      </c>
      <c r="B5595">
        <v>5755</v>
      </c>
      <c r="C5595" t="s">
        <v>13488</v>
      </c>
      <c r="D5595" t="s">
        <v>22445</v>
      </c>
      <c r="E5595" t="s">
        <v>22446</v>
      </c>
      <c r="F5595" t="s">
        <v>7</v>
      </c>
      <c r="H5595" t="s">
        <v>13491</v>
      </c>
      <c r="K5595" t="s">
        <v>265</v>
      </c>
      <c r="L5595" t="s">
        <v>44</v>
      </c>
      <c r="M5595" t="s">
        <v>22447</v>
      </c>
      <c r="N5595" t="s">
        <v>2102</v>
      </c>
      <c r="P5595" t="s">
        <v>47</v>
      </c>
      <c r="Q5595">
        <f>2020</f>
        <v>2020</v>
      </c>
      <c r="R5595">
        <f>2020</f>
        <v>2020</v>
      </c>
      <c r="S5595">
        <f>2050</f>
        <v>2050</v>
      </c>
      <c r="U5595" t="s">
        <v>37</v>
      </c>
      <c r="V5595" t="s">
        <v>22448</v>
      </c>
    </row>
    <row r="5596" spans="1:22" x14ac:dyDescent="0.35">
      <c r="A5596" s="7">
        <v>44562</v>
      </c>
      <c r="B5596">
        <v>5756</v>
      </c>
      <c r="C5596" t="s">
        <v>13488</v>
      </c>
      <c r="D5596" t="s">
        <v>22449</v>
      </c>
      <c r="E5596" t="s">
        <v>22450</v>
      </c>
      <c r="F5596" t="s">
        <v>7</v>
      </c>
      <c r="H5596" t="s">
        <v>13491</v>
      </c>
      <c r="K5596" t="s">
        <v>265</v>
      </c>
      <c r="L5596" t="s">
        <v>22451</v>
      </c>
      <c r="M5596" t="s">
        <v>22452</v>
      </c>
      <c r="N5596" t="s">
        <v>117</v>
      </c>
      <c r="P5596" t="s">
        <v>47</v>
      </c>
      <c r="Q5596">
        <f>2019</f>
        <v>2019</v>
      </c>
      <c r="U5596" t="s">
        <v>37</v>
      </c>
      <c r="V5596" t="s">
        <v>22453</v>
      </c>
    </row>
    <row r="5597" spans="1:22" x14ac:dyDescent="0.35">
      <c r="A5597" s="7">
        <v>44562</v>
      </c>
      <c r="B5597">
        <v>5757</v>
      </c>
      <c r="C5597" t="s">
        <v>83</v>
      </c>
      <c r="D5597" s="1" t="s">
        <v>22454</v>
      </c>
      <c r="E5597" t="s">
        <v>22455</v>
      </c>
      <c r="F5597" t="s">
        <v>7</v>
      </c>
      <c r="H5597" t="s">
        <v>86</v>
      </c>
      <c r="K5597" t="s">
        <v>16159</v>
      </c>
      <c r="L5597" t="s">
        <v>44</v>
      </c>
      <c r="M5597" t="s">
        <v>22456</v>
      </c>
      <c r="N5597" t="s">
        <v>2102</v>
      </c>
      <c r="P5597" t="s">
        <v>47</v>
      </c>
      <c r="Q5597">
        <f>2020</f>
        <v>2020</v>
      </c>
      <c r="R5597">
        <f>2020</f>
        <v>2020</v>
      </c>
      <c r="S5597">
        <f>2050</f>
        <v>2050</v>
      </c>
      <c r="U5597" t="s">
        <v>37</v>
      </c>
      <c r="V5597" t="s">
        <v>22457</v>
      </c>
    </row>
    <row r="5598" spans="1:22" x14ac:dyDescent="0.35">
      <c r="A5598" s="7">
        <v>44562</v>
      </c>
      <c r="B5598">
        <v>5758</v>
      </c>
      <c r="C5598" t="s">
        <v>407</v>
      </c>
      <c r="D5598" s="1" t="s">
        <v>22458</v>
      </c>
      <c r="E5598" t="s">
        <v>22459</v>
      </c>
      <c r="F5598" t="s">
        <v>7</v>
      </c>
      <c r="H5598" t="s">
        <v>410</v>
      </c>
      <c r="K5598" t="s">
        <v>16159</v>
      </c>
      <c r="L5598" t="s">
        <v>44</v>
      </c>
      <c r="M5598" t="s">
        <v>22460</v>
      </c>
      <c r="N5598" t="s">
        <v>2102</v>
      </c>
      <c r="P5598" t="s">
        <v>47</v>
      </c>
      <c r="Q5598">
        <f>2016</f>
        <v>2016</v>
      </c>
      <c r="R5598">
        <f>2016</f>
        <v>2016</v>
      </c>
      <c r="S5598">
        <f>2050</f>
        <v>2050</v>
      </c>
      <c r="U5598" t="s">
        <v>37</v>
      </c>
      <c r="V5598" t="s">
        <v>22461</v>
      </c>
    </row>
    <row r="5599" spans="1:22" x14ac:dyDescent="0.35">
      <c r="A5599" s="7">
        <v>44562</v>
      </c>
      <c r="B5599">
        <v>5759</v>
      </c>
      <c r="C5599" t="s">
        <v>14284</v>
      </c>
      <c r="D5599" s="1" t="s">
        <v>22462</v>
      </c>
      <c r="E5599" t="s">
        <v>22463</v>
      </c>
      <c r="F5599" t="s">
        <v>7</v>
      </c>
      <c r="H5599" t="s">
        <v>14287</v>
      </c>
      <c r="K5599" t="s">
        <v>21347</v>
      </c>
      <c r="L5599" t="s">
        <v>44</v>
      </c>
      <c r="M5599" t="s">
        <v>22464</v>
      </c>
      <c r="N5599" t="s">
        <v>2102</v>
      </c>
      <c r="P5599" t="s">
        <v>47</v>
      </c>
      <c r="Q5599">
        <f>2021</f>
        <v>2021</v>
      </c>
      <c r="R5599">
        <f>2021</f>
        <v>2021</v>
      </c>
      <c r="S5599">
        <f>2050</f>
        <v>2050</v>
      </c>
      <c r="U5599" t="s">
        <v>37</v>
      </c>
      <c r="V5599" t="s">
        <v>22465</v>
      </c>
    </row>
    <row r="5600" spans="1:22" ht="29" x14ac:dyDescent="0.35">
      <c r="A5600" s="7">
        <v>44562</v>
      </c>
      <c r="B5600">
        <v>5760</v>
      </c>
      <c r="C5600" t="s">
        <v>128</v>
      </c>
      <c r="D5600" s="1" t="s">
        <v>22466</v>
      </c>
      <c r="E5600" t="s">
        <v>22467</v>
      </c>
      <c r="F5600" t="s">
        <v>7</v>
      </c>
      <c r="H5600" t="s">
        <v>131</v>
      </c>
      <c r="K5600" t="s">
        <v>16159</v>
      </c>
      <c r="L5600" t="s">
        <v>44</v>
      </c>
      <c r="M5600" t="s">
        <v>22468</v>
      </c>
      <c r="N5600" t="s">
        <v>3324</v>
      </c>
      <c r="P5600" t="s">
        <v>47</v>
      </c>
      <c r="Q5600">
        <f>2021</f>
        <v>2021</v>
      </c>
      <c r="R5600">
        <f>2021</f>
        <v>2021</v>
      </c>
      <c r="S5600">
        <f>2050</f>
        <v>2050</v>
      </c>
      <c r="U5600" t="s">
        <v>37</v>
      </c>
      <c r="V5600" t="s">
        <v>22469</v>
      </c>
    </row>
    <row r="5601" spans="1:22" x14ac:dyDescent="0.35">
      <c r="A5601" s="7">
        <v>44562</v>
      </c>
      <c r="B5601">
        <v>5761</v>
      </c>
      <c r="C5601" t="s">
        <v>1283</v>
      </c>
      <c r="D5601" t="s">
        <v>22470</v>
      </c>
      <c r="E5601" t="s">
        <v>22471</v>
      </c>
      <c r="F5601" t="s">
        <v>7</v>
      </c>
      <c r="H5601" t="s">
        <v>1286</v>
      </c>
      <c r="K5601" t="s">
        <v>16159</v>
      </c>
      <c r="L5601" t="s">
        <v>44</v>
      </c>
      <c r="M5601" t="s">
        <v>22472</v>
      </c>
      <c r="N5601" t="s">
        <v>2102</v>
      </c>
      <c r="P5601" t="s">
        <v>47</v>
      </c>
      <c r="Q5601">
        <f>2021</f>
        <v>2021</v>
      </c>
      <c r="R5601">
        <f>2021</f>
        <v>2021</v>
      </c>
      <c r="S5601">
        <f>2050</f>
        <v>2050</v>
      </c>
      <c r="U5601" t="s">
        <v>365</v>
      </c>
      <c r="V5601" t="s">
        <v>22473</v>
      </c>
    </row>
    <row r="5602" spans="1:22" x14ac:dyDescent="0.35">
      <c r="A5602" s="7">
        <v>44562</v>
      </c>
      <c r="B5602">
        <v>5762</v>
      </c>
      <c r="C5602" t="s">
        <v>254</v>
      </c>
      <c r="D5602" t="s">
        <v>22474</v>
      </c>
      <c r="E5602" t="s">
        <v>22475</v>
      </c>
      <c r="F5602" t="s">
        <v>7</v>
      </c>
      <c r="H5602" t="s">
        <v>257</v>
      </c>
      <c r="K5602" t="s">
        <v>16159</v>
      </c>
      <c r="L5602" t="s">
        <v>44</v>
      </c>
      <c r="M5602" t="s">
        <v>22476</v>
      </c>
      <c r="N5602" t="s">
        <v>2102</v>
      </c>
      <c r="P5602" t="s">
        <v>47</v>
      </c>
      <c r="Q5602">
        <f>2021</f>
        <v>2021</v>
      </c>
      <c r="R5602">
        <f>2021</f>
        <v>2021</v>
      </c>
      <c r="S5602">
        <f>2050</f>
        <v>2050</v>
      </c>
      <c r="U5602" t="s">
        <v>37</v>
      </c>
      <c r="V5602" t="s">
        <v>22477</v>
      </c>
    </row>
    <row r="5603" spans="1:22" x14ac:dyDescent="0.35">
      <c r="A5603" s="7">
        <v>44562</v>
      </c>
      <c r="B5603">
        <v>5763</v>
      </c>
      <c r="C5603" t="s">
        <v>499</v>
      </c>
      <c r="D5603" t="s">
        <v>22478</v>
      </c>
      <c r="E5603" t="s">
        <v>22479</v>
      </c>
      <c r="F5603" t="s">
        <v>7</v>
      </c>
      <c r="H5603" t="s">
        <v>502</v>
      </c>
      <c r="K5603" t="s">
        <v>16159</v>
      </c>
      <c r="L5603" t="s">
        <v>44</v>
      </c>
      <c r="M5603" t="s">
        <v>22480</v>
      </c>
      <c r="N5603" t="s">
        <v>2102</v>
      </c>
      <c r="P5603" t="s">
        <v>47</v>
      </c>
      <c r="Q5603">
        <f>2016</f>
        <v>2016</v>
      </c>
      <c r="R5603">
        <f>2016</f>
        <v>2016</v>
      </c>
      <c r="S5603">
        <f>2050</f>
        <v>2050</v>
      </c>
      <c r="U5603" t="s">
        <v>365</v>
      </c>
      <c r="V5603" t="s">
        <v>7630</v>
      </c>
    </row>
    <row r="5604" spans="1:22" x14ac:dyDescent="0.35">
      <c r="A5604" s="7">
        <v>44562</v>
      </c>
      <c r="B5604">
        <v>5764</v>
      </c>
      <c r="C5604" t="s">
        <v>14147</v>
      </c>
      <c r="D5604" t="s">
        <v>22481</v>
      </c>
      <c r="E5604" t="s">
        <v>22482</v>
      </c>
      <c r="F5604" t="s">
        <v>7</v>
      </c>
      <c r="H5604" t="s">
        <v>14150</v>
      </c>
      <c r="K5604" t="s">
        <v>16159</v>
      </c>
      <c r="L5604" t="s">
        <v>44</v>
      </c>
      <c r="M5604" t="s">
        <v>22483</v>
      </c>
      <c r="N5604" t="s">
        <v>2102</v>
      </c>
      <c r="P5604" t="s">
        <v>2102</v>
      </c>
      <c r="Q5604">
        <f>2021</f>
        <v>2021</v>
      </c>
      <c r="R5604">
        <f>2021</f>
        <v>2021</v>
      </c>
      <c r="S5604">
        <f>2050</f>
        <v>2050</v>
      </c>
      <c r="U5604" t="s">
        <v>37</v>
      </c>
      <c r="V5604" t="s">
        <v>22484</v>
      </c>
    </row>
    <row r="5605" spans="1:22" x14ac:dyDescent="0.35">
      <c r="A5605" s="7">
        <v>44562</v>
      </c>
      <c r="B5605">
        <v>5765</v>
      </c>
      <c r="C5605" t="s">
        <v>13831</v>
      </c>
      <c r="D5605" t="s">
        <v>22485</v>
      </c>
      <c r="E5605" t="s">
        <v>22486</v>
      </c>
      <c r="F5605" t="s">
        <v>7</v>
      </c>
      <c r="H5605" t="s">
        <v>13833</v>
      </c>
      <c r="K5605" t="s">
        <v>16159</v>
      </c>
      <c r="L5605" t="s">
        <v>44</v>
      </c>
      <c r="M5605" t="s">
        <v>22487</v>
      </c>
      <c r="N5605" t="s">
        <v>2102</v>
      </c>
      <c r="P5605" t="s">
        <v>2102</v>
      </c>
      <c r="Q5605">
        <f>2021</f>
        <v>2021</v>
      </c>
      <c r="R5605">
        <f>2021</f>
        <v>2021</v>
      </c>
      <c r="S5605">
        <f>2050</f>
        <v>2050</v>
      </c>
      <c r="U5605" t="s">
        <v>37</v>
      </c>
      <c r="V5605" t="s">
        <v>22488</v>
      </c>
    </row>
    <row r="5606" spans="1:22" x14ac:dyDescent="0.35">
      <c r="A5606" s="7">
        <v>44562</v>
      </c>
      <c r="B5606">
        <v>5766</v>
      </c>
      <c r="C5606" t="s">
        <v>13702</v>
      </c>
      <c r="D5606" t="s">
        <v>22489</v>
      </c>
      <c r="E5606" t="s">
        <v>22490</v>
      </c>
      <c r="F5606" t="s">
        <v>7</v>
      </c>
      <c r="H5606" t="s">
        <v>13705</v>
      </c>
      <c r="K5606" t="s">
        <v>16159</v>
      </c>
      <c r="L5606" t="s">
        <v>44</v>
      </c>
      <c r="M5606" t="s">
        <v>22491</v>
      </c>
      <c r="N5606" t="s">
        <v>2102</v>
      </c>
      <c r="P5606" t="s">
        <v>2102</v>
      </c>
      <c r="Q5606">
        <f>2021</f>
        <v>2021</v>
      </c>
      <c r="R5606">
        <f>2021</f>
        <v>2021</v>
      </c>
      <c r="S5606">
        <f>2050</f>
        <v>2050</v>
      </c>
      <c r="U5606" t="s">
        <v>37</v>
      </c>
      <c r="V5606" s="2" t="s">
        <v>22492</v>
      </c>
    </row>
    <row r="5607" spans="1:22" x14ac:dyDescent="0.35">
      <c r="A5607" s="7">
        <v>44562</v>
      </c>
      <c r="B5607">
        <v>5767</v>
      </c>
      <c r="C5607" t="s">
        <v>13539</v>
      </c>
      <c r="D5607" t="s">
        <v>22493</v>
      </c>
      <c r="E5607" t="s">
        <v>22494</v>
      </c>
      <c r="F5607" t="s">
        <v>7</v>
      </c>
      <c r="H5607" t="s">
        <v>13542</v>
      </c>
      <c r="K5607" t="s">
        <v>16159</v>
      </c>
      <c r="L5607" t="s">
        <v>44</v>
      </c>
      <c r="M5607" t="s">
        <v>22495</v>
      </c>
      <c r="N5607" t="s">
        <v>2102</v>
      </c>
      <c r="P5607" t="s">
        <v>2102</v>
      </c>
      <c r="Q5607">
        <f>2021</f>
        <v>2021</v>
      </c>
      <c r="R5607">
        <f>2021</f>
        <v>2021</v>
      </c>
      <c r="S5607">
        <f>2050</f>
        <v>2050</v>
      </c>
      <c r="U5607" t="s">
        <v>37</v>
      </c>
      <c r="V5607" t="s">
        <v>22496</v>
      </c>
    </row>
    <row r="5608" spans="1:22" x14ac:dyDescent="0.35">
      <c r="A5608" s="7">
        <v>44562</v>
      </c>
      <c r="B5608">
        <v>5768</v>
      </c>
      <c r="C5608" t="s">
        <v>13176</v>
      </c>
      <c r="D5608" t="s">
        <v>22497</v>
      </c>
      <c r="E5608" t="s">
        <v>22498</v>
      </c>
      <c r="F5608" t="s">
        <v>7</v>
      </c>
      <c r="H5608" t="s">
        <v>13179</v>
      </c>
      <c r="K5608" t="s">
        <v>16159</v>
      </c>
      <c r="L5608" t="s">
        <v>44</v>
      </c>
      <c r="M5608" t="s">
        <v>22499</v>
      </c>
      <c r="N5608" t="s">
        <v>2102</v>
      </c>
      <c r="P5608" t="s">
        <v>2102</v>
      </c>
      <c r="Q5608">
        <f>2021</f>
        <v>2021</v>
      </c>
      <c r="R5608">
        <f>2021</f>
        <v>2021</v>
      </c>
      <c r="S5608">
        <f>2050</f>
        <v>2050</v>
      </c>
      <c r="U5608" t="s">
        <v>37</v>
      </c>
      <c r="V5608" t="s">
        <v>22500</v>
      </c>
    </row>
    <row r="5609" spans="1:22" x14ac:dyDescent="0.35">
      <c r="A5609" s="7">
        <v>44562</v>
      </c>
      <c r="B5609">
        <v>5769</v>
      </c>
      <c r="C5609" t="s">
        <v>65</v>
      </c>
      <c r="D5609" t="s">
        <v>22501</v>
      </c>
      <c r="E5609" t="s">
        <v>22502</v>
      </c>
      <c r="F5609" t="s">
        <v>7</v>
      </c>
      <c r="H5609" t="s">
        <v>68</v>
      </c>
      <c r="K5609" t="s">
        <v>16159</v>
      </c>
      <c r="L5609" t="s">
        <v>44</v>
      </c>
      <c r="M5609" t="s">
        <v>22503</v>
      </c>
      <c r="N5609" t="s">
        <v>2102</v>
      </c>
      <c r="P5609" t="s">
        <v>47</v>
      </c>
      <c r="Q5609">
        <f>2020</f>
        <v>2020</v>
      </c>
      <c r="R5609">
        <f>2021</f>
        <v>2021</v>
      </c>
      <c r="S5609">
        <f>2050</f>
        <v>2050</v>
      </c>
      <c r="U5609" t="s">
        <v>37</v>
      </c>
      <c r="V5609" t="s">
        <v>22504</v>
      </c>
    </row>
    <row r="5610" spans="1:22" x14ac:dyDescent="0.35">
      <c r="A5610" s="7">
        <v>44562</v>
      </c>
      <c r="B5610">
        <v>5770</v>
      </c>
      <c r="C5610" t="s">
        <v>13409</v>
      </c>
      <c r="D5610" t="s">
        <v>22505</v>
      </c>
      <c r="E5610" t="s">
        <v>22463</v>
      </c>
      <c r="F5610" t="s">
        <v>7</v>
      </c>
      <c r="H5610" t="s">
        <v>13412</v>
      </c>
      <c r="K5610" t="s">
        <v>16159</v>
      </c>
      <c r="L5610" t="s">
        <v>44</v>
      </c>
      <c r="M5610" t="s">
        <v>22506</v>
      </c>
      <c r="N5610" t="s">
        <v>2102</v>
      </c>
      <c r="P5610" t="s">
        <v>47</v>
      </c>
      <c r="Q5610">
        <f>2021</f>
        <v>2021</v>
      </c>
      <c r="R5610">
        <f>2021</f>
        <v>2021</v>
      </c>
      <c r="S5610">
        <f>2050</f>
        <v>2050</v>
      </c>
      <c r="U5610" t="s">
        <v>37</v>
      </c>
      <c r="V5610" t="s">
        <v>22507</v>
      </c>
    </row>
    <row r="5611" spans="1:22" x14ac:dyDescent="0.35">
      <c r="A5611" s="7">
        <v>44562</v>
      </c>
      <c r="B5611">
        <v>5771</v>
      </c>
      <c r="C5611" t="s">
        <v>91</v>
      </c>
      <c r="D5611" t="s">
        <v>22508</v>
      </c>
      <c r="E5611" t="s">
        <v>22509</v>
      </c>
      <c r="F5611" t="s">
        <v>7</v>
      </c>
      <c r="H5611" t="s">
        <v>94</v>
      </c>
      <c r="K5611" t="s">
        <v>16159</v>
      </c>
      <c r="L5611" t="s">
        <v>44</v>
      </c>
      <c r="M5611" t="s">
        <v>22510</v>
      </c>
      <c r="N5611" t="s">
        <v>2102</v>
      </c>
      <c r="P5611" t="s">
        <v>2102</v>
      </c>
      <c r="Q5611">
        <f>2021</f>
        <v>2021</v>
      </c>
      <c r="R5611">
        <f>2021</f>
        <v>2021</v>
      </c>
      <c r="S5611">
        <f>2050</f>
        <v>2050</v>
      </c>
      <c r="U5611" t="s">
        <v>37</v>
      </c>
      <c r="V5611" t="s">
        <v>22511</v>
      </c>
    </row>
    <row r="5612" spans="1:22" x14ac:dyDescent="0.35">
      <c r="A5612" s="7">
        <v>44562</v>
      </c>
      <c r="B5612">
        <v>5772</v>
      </c>
      <c r="C5612" t="s">
        <v>177</v>
      </c>
      <c r="D5612" t="s">
        <v>22512</v>
      </c>
      <c r="E5612" t="s">
        <v>22513</v>
      </c>
      <c r="F5612" t="s">
        <v>7</v>
      </c>
      <c r="H5612" t="s">
        <v>180</v>
      </c>
      <c r="K5612" t="s">
        <v>16159</v>
      </c>
      <c r="L5612" t="s">
        <v>44</v>
      </c>
      <c r="M5612" t="s">
        <v>22514</v>
      </c>
      <c r="N5612" t="s">
        <v>2102</v>
      </c>
      <c r="P5612" t="s">
        <v>47</v>
      </c>
      <c r="Q5612">
        <f>2021</f>
        <v>2021</v>
      </c>
      <c r="R5612">
        <f>2021</f>
        <v>2021</v>
      </c>
      <c r="S5612">
        <f>2050</f>
        <v>2050</v>
      </c>
      <c r="U5612" t="s">
        <v>37</v>
      </c>
      <c r="V5612" s="2" t="s">
        <v>22515</v>
      </c>
    </row>
    <row r="5613" spans="1:22" x14ac:dyDescent="0.35">
      <c r="A5613" s="7">
        <v>44562</v>
      </c>
      <c r="B5613">
        <v>5773</v>
      </c>
      <c r="C5613" t="s">
        <v>461</v>
      </c>
      <c r="D5613" t="s">
        <v>22516</v>
      </c>
      <c r="E5613" t="s">
        <v>22517</v>
      </c>
      <c r="F5613" t="s">
        <v>7</v>
      </c>
      <c r="H5613" t="s">
        <v>464</v>
      </c>
      <c r="K5613" t="s">
        <v>9081</v>
      </c>
      <c r="L5613" t="s">
        <v>22518</v>
      </c>
      <c r="M5613" t="s">
        <v>22519</v>
      </c>
      <c r="N5613" t="s">
        <v>14552</v>
      </c>
      <c r="P5613" t="s">
        <v>54</v>
      </c>
      <c r="Q5613">
        <f>2020</f>
        <v>2020</v>
      </c>
      <c r="R5613">
        <f>2020</f>
        <v>2020</v>
      </c>
      <c r="S5613">
        <f>2021</f>
        <v>2021</v>
      </c>
      <c r="U5613" t="s">
        <v>37</v>
      </c>
      <c r="V5613" t="s">
        <v>22520</v>
      </c>
    </row>
    <row r="5614" spans="1:22" x14ac:dyDescent="0.35">
      <c r="A5614" s="7">
        <v>44562</v>
      </c>
      <c r="B5614">
        <v>5774</v>
      </c>
      <c r="C5614" t="s">
        <v>461</v>
      </c>
      <c r="D5614" t="s">
        <v>22521</v>
      </c>
      <c r="E5614" t="s">
        <v>22522</v>
      </c>
      <c r="F5614" t="s">
        <v>7</v>
      </c>
      <c r="H5614" t="s">
        <v>464</v>
      </c>
      <c r="K5614" t="s">
        <v>16397</v>
      </c>
      <c r="L5614" t="s">
        <v>32</v>
      </c>
      <c r="M5614" t="s">
        <v>22523</v>
      </c>
      <c r="N5614" t="s">
        <v>34</v>
      </c>
      <c r="P5614" t="s">
        <v>47</v>
      </c>
      <c r="Q5614">
        <f>2012</f>
        <v>2012</v>
      </c>
      <c r="U5614" t="s">
        <v>37</v>
      </c>
      <c r="V5614" t="s">
        <v>22524</v>
      </c>
    </row>
    <row r="5615" spans="1:22" x14ac:dyDescent="0.35">
      <c r="A5615" s="7">
        <v>44562</v>
      </c>
      <c r="B5615">
        <v>5775</v>
      </c>
      <c r="C5615" t="s">
        <v>461</v>
      </c>
      <c r="D5615" t="s">
        <v>22525</v>
      </c>
      <c r="E5615" t="s">
        <v>22526</v>
      </c>
      <c r="F5615" t="s">
        <v>7</v>
      </c>
      <c r="H5615" t="s">
        <v>464</v>
      </c>
      <c r="K5615" t="s">
        <v>7292</v>
      </c>
      <c r="L5615" t="s">
        <v>75</v>
      </c>
      <c r="M5615" t="s">
        <v>22527</v>
      </c>
      <c r="N5615" t="s">
        <v>53</v>
      </c>
      <c r="P5615" t="s">
        <v>47</v>
      </c>
      <c r="Q5615">
        <f>2020</f>
        <v>2020</v>
      </c>
      <c r="U5615" t="s">
        <v>37</v>
      </c>
      <c r="V5615" t="s">
        <v>22528</v>
      </c>
    </row>
    <row r="5616" spans="1:22" x14ac:dyDescent="0.35">
      <c r="A5616" s="7">
        <v>44562</v>
      </c>
      <c r="B5616">
        <v>5776</v>
      </c>
      <c r="C5616" t="s">
        <v>65</v>
      </c>
      <c r="D5616" t="s">
        <v>22529</v>
      </c>
      <c r="E5616" t="s">
        <v>22530</v>
      </c>
      <c r="F5616" t="s">
        <v>7</v>
      </c>
      <c r="H5616" t="s">
        <v>68</v>
      </c>
      <c r="K5616" t="s">
        <v>16159</v>
      </c>
      <c r="L5616" t="s">
        <v>44</v>
      </c>
      <c r="M5616" t="s">
        <v>22531</v>
      </c>
      <c r="N5616" t="s">
        <v>2102</v>
      </c>
      <c r="P5616" t="s">
        <v>47</v>
      </c>
      <c r="Q5616">
        <f>2021</f>
        <v>2021</v>
      </c>
      <c r="R5616">
        <f>2021</f>
        <v>2021</v>
      </c>
      <c r="S5616">
        <f>2050</f>
        <v>2050</v>
      </c>
      <c r="U5616" t="s">
        <v>37</v>
      </c>
      <c r="V5616" t="s">
        <v>22532</v>
      </c>
    </row>
    <row r="5617" spans="1:22" x14ac:dyDescent="0.35">
      <c r="A5617" s="7">
        <v>44562</v>
      </c>
      <c r="B5617">
        <v>5777</v>
      </c>
      <c r="C5617" t="s">
        <v>65</v>
      </c>
      <c r="D5617" t="s">
        <v>22533</v>
      </c>
      <c r="E5617" t="s">
        <v>22534</v>
      </c>
      <c r="F5617" t="s">
        <v>7</v>
      </c>
      <c r="H5617" t="s">
        <v>68</v>
      </c>
      <c r="K5617" t="s">
        <v>265</v>
      </c>
      <c r="L5617" t="s">
        <v>44</v>
      </c>
      <c r="M5617" t="s">
        <v>22535</v>
      </c>
      <c r="N5617" t="s">
        <v>2102</v>
      </c>
      <c r="P5617" t="s">
        <v>47</v>
      </c>
      <c r="Q5617">
        <f>2020</f>
        <v>2020</v>
      </c>
      <c r="U5617" t="s">
        <v>37</v>
      </c>
      <c r="V5617" t="s">
        <v>22536</v>
      </c>
    </row>
    <row r="5618" spans="1:22" x14ac:dyDescent="0.35">
      <c r="A5618" s="7">
        <v>44562</v>
      </c>
      <c r="B5618">
        <v>5778</v>
      </c>
      <c r="C5618" t="s">
        <v>65</v>
      </c>
      <c r="D5618" t="s">
        <v>22537</v>
      </c>
      <c r="E5618" t="s">
        <v>22538</v>
      </c>
      <c r="F5618" t="s">
        <v>7</v>
      </c>
      <c r="H5618" t="s">
        <v>68</v>
      </c>
      <c r="K5618" t="s">
        <v>16159</v>
      </c>
      <c r="L5618" t="s">
        <v>44</v>
      </c>
      <c r="M5618" t="s">
        <v>22539</v>
      </c>
      <c r="N5618" t="s">
        <v>2102</v>
      </c>
      <c r="P5618" t="s">
        <v>54</v>
      </c>
      <c r="Q5618">
        <f>2016</f>
        <v>2016</v>
      </c>
      <c r="R5618">
        <f>2016</f>
        <v>2016</v>
      </c>
      <c r="S5618">
        <f>2020</f>
        <v>2020</v>
      </c>
      <c r="U5618" t="s">
        <v>37</v>
      </c>
      <c r="V5618" t="s">
        <v>22540</v>
      </c>
    </row>
    <row r="5619" spans="1:22" x14ac:dyDescent="0.35">
      <c r="A5619" s="7">
        <v>44562</v>
      </c>
      <c r="B5619">
        <v>5779</v>
      </c>
      <c r="C5619" t="s">
        <v>65</v>
      </c>
      <c r="D5619" t="s">
        <v>22541</v>
      </c>
      <c r="E5619" t="s">
        <v>22542</v>
      </c>
      <c r="F5619" t="s">
        <v>7</v>
      </c>
      <c r="H5619" t="s">
        <v>68</v>
      </c>
      <c r="K5619" t="s">
        <v>242</v>
      </c>
      <c r="L5619" t="s">
        <v>339</v>
      </c>
      <c r="M5619" t="s">
        <v>22543</v>
      </c>
      <c r="N5619" t="s">
        <v>14552</v>
      </c>
      <c r="P5619" t="s">
        <v>47</v>
      </c>
      <c r="Q5619">
        <f>2020</f>
        <v>2020</v>
      </c>
      <c r="R5619">
        <f>2020</f>
        <v>2020</v>
      </c>
      <c r="S5619">
        <f>2030</f>
        <v>2030</v>
      </c>
      <c r="U5619" t="s">
        <v>37</v>
      </c>
      <c r="V5619" t="s">
        <v>22544</v>
      </c>
    </row>
    <row r="5620" spans="1:22" x14ac:dyDescent="0.35">
      <c r="A5620" s="7">
        <v>44562</v>
      </c>
      <c r="B5620">
        <v>5780</v>
      </c>
      <c r="C5620" t="s">
        <v>65</v>
      </c>
      <c r="D5620" t="s">
        <v>22545</v>
      </c>
      <c r="E5620" t="s">
        <v>22546</v>
      </c>
      <c r="F5620" t="s">
        <v>7</v>
      </c>
      <c r="H5620" t="s">
        <v>68</v>
      </c>
      <c r="K5620" t="s">
        <v>928</v>
      </c>
      <c r="L5620" t="s">
        <v>416</v>
      </c>
      <c r="M5620" t="s">
        <v>22547</v>
      </c>
      <c r="N5620" t="s">
        <v>53</v>
      </c>
      <c r="P5620" t="s">
        <v>47</v>
      </c>
      <c r="Q5620">
        <f>2017</f>
        <v>2017</v>
      </c>
      <c r="U5620" t="s">
        <v>37</v>
      </c>
      <c r="V5620" t="s">
        <v>22548</v>
      </c>
    </row>
    <row r="5621" spans="1:22" x14ac:dyDescent="0.35">
      <c r="A5621" s="7">
        <v>44562</v>
      </c>
      <c r="B5621">
        <v>5781</v>
      </c>
      <c r="C5621" t="s">
        <v>65</v>
      </c>
      <c r="D5621" t="s">
        <v>22549</v>
      </c>
      <c r="E5621" t="s">
        <v>22550</v>
      </c>
      <c r="F5621" t="s">
        <v>7</v>
      </c>
      <c r="H5621" t="s">
        <v>68</v>
      </c>
      <c r="K5621" t="s">
        <v>699</v>
      </c>
      <c r="L5621" t="s">
        <v>416</v>
      </c>
      <c r="M5621" t="s">
        <v>22551</v>
      </c>
      <c r="N5621" t="s">
        <v>140</v>
      </c>
      <c r="P5621" t="s">
        <v>47</v>
      </c>
      <c r="Q5621">
        <f>2021</f>
        <v>2021</v>
      </c>
      <c r="U5621" t="s">
        <v>37</v>
      </c>
      <c r="V5621" t="s">
        <v>22548</v>
      </c>
    </row>
    <row r="5622" spans="1:22" x14ac:dyDescent="0.35">
      <c r="A5622" s="7">
        <v>44562</v>
      </c>
      <c r="B5622">
        <v>5782</v>
      </c>
      <c r="C5622" t="s">
        <v>65</v>
      </c>
      <c r="D5622" t="s">
        <v>22552</v>
      </c>
      <c r="E5622" t="s">
        <v>22553</v>
      </c>
      <c r="F5622" t="s">
        <v>7</v>
      </c>
      <c r="H5622" t="s">
        <v>68</v>
      </c>
      <c r="K5622" t="s">
        <v>265</v>
      </c>
      <c r="L5622" t="s">
        <v>543</v>
      </c>
      <c r="M5622" t="s">
        <v>22554</v>
      </c>
      <c r="N5622" t="s">
        <v>532</v>
      </c>
      <c r="P5622" t="s">
        <v>47</v>
      </c>
      <c r="Q5622">
        <f>2015</f>
        <v>2015</v>
      </c>
      <c r="U5622" t="s">
        <v>37</v>
      </c>
      <c r="V5622" t="s">
        <v>22555</v>
      </c>
    </row>
    <row r="5623" spans="1:22" x14ac:dyDescent="0.35">
      <c r="A5623" s="7">
        <v>44562</v>
      </c>
      <c r="B5623">
        <v>5783</v>
      </c>
      <c r="C5623" t="s">
        <v>65</v>
      </c>
      <c r="D5623" t="s">
        <v>22556</v>
      </c>
      <c r="E5623" t="s">
        <v>22557</v>
      </c>
      <c r="F5623" t="s">
        <v>7</v>
      </c>
      <c r="H5623" t="s">
        <v>68</v>
      </c>
      <c r="K5623" t="s">
        <v>265</v>
      </c>
      <c r="L5623" t="s">
        <v>187</v>
      </c>
      <c r="M5623" t="s">
        <v>22558</v>
      </c>
      <c r="N5623" t="s">
        <v>532</v>
      </c>
      <c r="P5623" t="s">
        <v>47</v>
      </c>
      <c r="Q5623">
        <f>2012</f>
        <v>2012</v>
      </c>
      <c r="U5623" t="s">
        <v>37</v>
      </c>
      <c r="V5623" t="s">
        <v>22559</v>
      </c>
    </row>
    <row r="5624" spans="1:22" x14ac:dyDescent="0.35">
      <c r="A5624" s="7">
        <v>44562</v>
      </c>
      <c r="B5624">
        <v>5784</v>
      </c>
      <c r="C5624" t="s">
        <v>13409</v>
      </c>
      <c r="D5624" t="s">
        <v>22560</v>
      </c>
      <c r="E5624" t="s">
        <v>14827</v>
      </c>
      <c r="F5624" t="s">
        <v>7</v>
      </c>
      <c r="H5624" t="s">
        <v>13412</v>
      </c>
      <c r="K5624" t="s">
        <v>265</v>
      </c>
      <c r="L5624" t="s">
        <v>9495</v>
      </c>
      <c r="M5624" t="s">
        <v>22561</v>
      </c>
      <c r="N5624" t="s">
        <v>14552</v>
      </c>
      <c r="P5624" t="s">
        <v>47</v>
      </c>
      <c r="Q5624">
        <f>2017</f>
        <v>2017</v>
      </c>
      <c r="U5624" t="s">
        <v>37</v>
      </c>
      <c r="V5624" t="s">
        <v>22562</v>
      </c>
    </row>
    <row r="5625" spans="1:22" x14ac:dyDescent="0.35">
      <c r="A5625" s="7">
        <v>44562</v>
      </c>
      <c r="B5625">
        <v>5785</v>
      </c>
      <c r="C5625" t="s">
        <v>13409</v>
      </c>
      <c r="D5625" t="s">
        <v>22563</v>
      </c>
      <c r="E5625" t="s">
        <v>22564</v>
      </c>
      <c r="F5625" t="s">
        <v>7</v>
      </c>
      <c r="H5625" t="s">
        <v>13412</v>
      </c>
      <c r="K5625" t="s">
        <v>242</v>
      </c>
      <c r="L5625" t="s">
        <v>61</v>
      </c>
      <c r="M5625" t="s">
        <v>22565</v>
      </c>
      <c r="N5625" t="s">
        <v>63</v>
      </c>
      <c r="P5625" t="s">
        <v>47</v>
      </c>
      <c r="Q5625">
        <f>2018</f>
        <v>2018</v>
      </c>
      <c r="R5625">
        <f>2018</f>
        <v>2018</v>
      </c>
      <c r="S5625">
        <f>2022</f>
        <v>2022</v>
      </c>
      <c r="U5625" t="s">
        <v>37</v>
      </c>
      <c r="V5625" t="s">
        <v>22566</v>
      </c>
    </row>
    <row r="5626" spans="1:22" x14ac:dyDescent="0.35">
      <c r="A5626" s="7">
        <v>44562</v>
      </c>
      <c r="B5626">
        <v>5786</v>
      </c>
      <c r="C5626" t="s">
        <v>13409</v>
      </c>
      <c r="D5626" t="s">
        <v>22567</v>
      </c>
      <c r="E5626" t="s">
        <v>22568</v>
      </c>
      <c r="F5626" t="s">
        <v>7</v>
      </c>
      <c r="H5626" t="s">
        <v>13412</v>
      </c>
      <c r="K5626" t="s">
        <v>242</v>
      </c>
      <c r="L5626" t="s">
        <v>543</v>
      </c>
      <c r="M5626" t="s">
        <v>22569</v>
      </c>
      <c r="N5626" t="s">
        <v>532</v>
      </c>
      <c r="P5626" t="s">
        <v>47</v>
      </c>
      <c r="Q5626">
        <f>2012</f>
        <v>2012</v>
      </c>
      <c r="R5626">
        <f>2012</f>
        <v>2012</v>
      </c>
      <c r="S5626">
        <f>2030</f>
        <v>2030</v>
      </c>
      <c r="U5626" t="s">
        <v>365</v>
      </c>
      <c r="V5626" t="s">
        <v>22570</v>
      </c>
    </row>
    <row r="5627" spans="1:22" x14ac:dyDescent="0.35">
      <c r="A5627" s="7">
        <v>44562</v>
      </c>
      <c r="B5627">
        <v>5787</v>
      </c>
      <c r="C5627" t="s">
        <v>12845</v>
      </c>
      <c r="D5627" t="s">
        <v>22571</v>
      </c>
      <c r="E5627" t="s">
        <v>22572</v>
      </c>
      <c r="F5627" t="s">
        <v>7</v>
      </c>
      <c r="H5627" t="s">
        <v>12848</v>
      </c>
      <c r="K5627" t="s">
        <v>265</v>
      </c>
      <c r="L5627" t="s">
        <v>44</v>
      </c>
      <c r="M5627" t="s">
        <v>22573</v>
      </c>
      <c r="N5627" t="s">
        <v>2102</v>
      </c>
      <c r="P5627" t="s">
        <v>54</v>
      </c>
      <c r="Q5627">
        <f>2017</f>
        <v>2017</v>
      </c>
      <c r="R5627">
        <f>2017</f>
        <v>2017</v>
      </c>
      <c r="S5627">
        <f>2021</f>
        <v>2021</v>
      </c>
      <c r="U5627" t="s">
        <v>17449</v>
      </c>
      <c r="V5627" t="s">
        <v>22574</v>
      </c>
    </row>
    <row r="5628" spans="1:22" x14ac:dyDescent="0.35">
      <c r="A5628" s="7">
        <v>44562</v>
      </c>
      <c r="B5628">
        <v>5788</v>
      </c>
      <c r="C5628" t="s">
        <v>12845</v>
      </c>
      <c r="D5628" t="s">
        <v>22575</v>
      </c>
      <c r="E5628" t="s">
        <v>22576</v>
      </c>
      <c r="F5628" t="s">
        <v>7</v>
      </c>
      <c r="H5628" t="s">
        <v>12848</v>
      </c>
      <c r="K5628" t="s">
        <v>242</v>
      </c>
      <c r="L5628" t="s">
        <v>61</v>
      </c>
      <c r="M5628" t="s">
        <v>22577</v>
      </c>
      <c r="N5628" t="s">
        <v>63</v>
      </c>
      <c r="P5628" t="s">
        <v>47</v>
      </c>
      <c r="Q5628">
        <f>2020</f>
        <v>2020</v>
      </c>
      <c r="U5628" t="s">
        <v>37</v>
      </c>
      <c r="V5628" t="s">
        <v>22578</v>
      </c>
    </row>
    <row r="5629" spans="1:22" x14ac:dyDescent="0.35">
      <c r="A5629" s="7">
        <v>44562</v>
      </c>
      <c r="B5629">
        <v>5789</v>
      </c>
      <c r="C5629" t="s">
        <v>12845</v>
      </c>
      <c r="D5629" t="s">
        <v>22579</v>
      </c>
      <c r="E5629" t="s">
        <v>22580</v>
      </c>
      <c r="F5629" t="s">
        <v>7</v>
      </c>
      <c r="H5629" t="s">
        <v>12848</v>
      </c>
      <c r="K5629" t="s">
        <v>265</v>
      </c>
      <c r="L5629" t="s">
        <v>96</v>
      </c>
      <c r="M5629" t="s">
        <v>22581</v>
      </c>
      <c r="N5629" t="s">
        <v>117</v>
      </c>
      <c r="P5629" t="s">
        <v>47</v>
      </c>
      <c r="Q5629">
        <f>2015</f>
        <v>2015</v>
      </c>
      <c r="R5629">
        <f>2015</f>
        <v>2015</v>
      </c>
      <c r="S5629">
        <f>2022</f>
        <v>2022</v>
      </c>
      <c r="U5629" t="s">
        <v>1469</v>
      </c>
      <c r="V5629" t="s">
        <v>22582</v>
      </c>
    </row>
    <row r="5630" spans="1:22" x14ac:dyDescent="0.35">
      <c r="A5630" s="7">
        <v>44562</v>
      </c>
      <c r="B5630">
        <v>5790</v>
      </c>
      <c r="C5630" t="s">
        <v>12845</v>
      </c>
      <c r="D5630" t="s">
        <v>22583</v>
      </c>
      <c r="E5630" t="s">
        <v>22584</v>
      </c>
      <c r="F5630" t="s">
        <v>7</v>
      </c>
      <c r="H5630" t="s">
        <v>12848</v>
      </c>
      <c r="K5630" t="s">
        <v>265</v>
      </c>
      <c r="L5630" t="s">
        <v>96</v>
      </c>
      <c r="M5630" t="s">
        <v>22585</v>
      </c>
      <c r="N5630" t="s">
        <v>117</v>
      </c>
      <c r="P5630" t="s">
        <v>47</v>
      </c>
      <c r="Q5630">
        <f>2020</f>
        <v>2020</v>
      </c>
      <c r="U5630" t="s">
        <v>37</v>
      </c>
      <c r="V5630" t="s">
        <v>22586</v>
      </c>
    </row>
    <row r="5631" spans="1:22" x14ac:dyDescent="0.35">
      <c r="A5631" s="7">
        <v>44562</v>
      </c>
      <c r="B5631">
        <v>5791</v>
      </c>
      <c r="C5631" t="s">
        <v>12845</v>
      </c>
      <c r="D5631" t="s">
        <v>22587</v>
      </c>
      <c r="E5631" t="s">
        <v>22588</v>
      </c>
      <c r="F5631" t="s">
        <v>7</v>
      </c>
      <c r="H5631" t="s">
        <v>12848</v>
      </c>
      <c r="K5631" t="s">
        <v>265</v>
      </c>
      <c r="L5631" t="s">
        <v>543</v>
      </c>
      <c r="M5631" t="s">
        <v>22589</v>
      </c>
      <c r="N5631" t="s">
        <v>532</v>
      </c>
      <c r="P5631" t="s">
        <v>47</v>
      </c>
      <c r="Q5631">
        <f>2017</f>
        <v>2017</v>
      </c>
      <c r="R5631">
        <f>2017</f>
        <v>2017</v>
      </c>
      <c r="S5631">
        <f>2036</f>
        <v>2036</v>
      </c>
      <c r="U5631" t="s">
        <v>1469</v>
      </c>
      <c r="V5631" s="2" t="s">
        <v>22590</v>
      </c>
    </row>
    <row r="5632" spans="1:22" x14ac:dyDescent="0.35">
      <c r="A5632" s="7">
        <v>44562</v>
      </c>
      <c r="B5632">
        <v>5792</v>
      </c>
      <c r="C5632" t="s">
        <v>12845</v>
      </c>
      <c r="D5632" t="s">
        <v>22591</v>
      </c>
      <c r="E5632" t="s">
        <v>22592</v>
      </c>
      <c r="F5632" t="s">
        <v>7</v>
      </c>
      <c r="H5632" t="s">
        <v>12848</v>
      </c>
      <c r="K5632" t="s">
        <v>265</v>
      </c>
      <c r="L5632" t="s">
        <v>1982</v>
      </c>
      <c r="M5632" t="s">
        <v>22593</v>
      </c>
      <c r="N5632" t="s">
        <v>532</v>
      </c>
      <c r="P5632" t="s">
        <v>54</v>
      </c>
      <c r="Q5632">
        <f>2016</f>
        <v>2016</v>
      </c>
      <c r="R5632">
        <f>2016</f>
        <v>2016</v>
      </c>
      <c r="S5632">
        <f>2021</f>
        <v>2021</v>
      </c>
      <c r="U5632" t="s">
        <v>37</v>
      </c>
      <c r="V5632" t="s">
        <v>22594</v>
      </c>
    </row>
    <row r="5633" spans="1:22" x14ac:dyDescent="0.35">
      <c r="A5633" s="7">
        <v>44562</v>
      </c>
      <c r="B5633">
        <v>5793</v>
      </c>
      <c r="C5633" t="s">
        <v>16022</v>
      </c>
      <c r="D5633" t="s">
        <v>22595</v>
      </c>
      <c r="E5633" t="s">
        <v>22596</v>
      </c>
      <c r="F5633" t="s">
        <v>7</v>
      </c>
      <c r="H5633" t="s">
        <v>16024</v>
      </c>
      <c r="K5633" t="s">
        <v>16159</v>
      </c>
      <c r="L5633" t="s">
        <v>44</v>
      </c>
      <c r="M5633" t="s">
        <v>22597</v>
      </c>
      <c r="N5633" t="s">
        <v>20744</v>
      </c>
      <c r="P5633" t="s">
        <v>47</v>
      </c>
      <c r="Q5633">
        <f>2021</f>
        <v>2021</v>
      </c>
      <c r="U5633" t="s">
        <v>365</v>
      </c>
      <c r="V5633" t="s">
        <v>22598</v>
      </c>
    </row>
    <row r="5634" spans="1:22" x14ac:dyDescent="0.35">
      <c r="A5634" s="7">
        <v>44562</v>
      </c>
      <c r="B5634">
        <v>5794</v>
      </c>
      <c r="C5634" t="s">
        <v>16022</v>
      </c>
      <c r="D5634" t="s">
        <v>22599</v>
      </c>
      <c r="E5634" t="s">
        <v>22600</v>
      </c>
      <c r="F5634" t="s">
        <v>7</v>
      </c>
      <c r="H5634" t="s">
        <v>16024</v>
      </c>
      <c r="K5634" t="s">
        <v>265</v>
      </c>
      <c r="L5634" t="s">
        <v>543</v>
      </c>
      <c r="M5634" t="s">
        <v>22601</v>
      </c>
      <c r="N5634" t="s">
        <v>532</v>
      </c>
      <c r="P5634" t="s">
        <v>54</v>
      </c>
      <c r="Q5634">
        <f>2017</f>
        <v>2017</v>
      </c>
      <c r="R5634">
        <f>2018</f>
        <v>2018</v>
      </c>
      <c r="S5634">
        <f>2021</f>
        <v>2021</v>
      </c>
      <c r="U5634" t="s">
        <v>365</v>
      </c>
      <c r="V5634" t="s">
        <v>22602</v>
      </c>
    </row>
    <row r="5635" spans="1:22" x14ac:dyDescent="0.35">
      <c r="A5635" s="7">
        <v>44562</v>
      </c>
      <c r="B5635">
        <v>5795</v>
      </c>
      <c r="C5635" t="s">
        <v>16022</v>
      </c>
      <c r="D5635" t="s">
        <v>22603</v>
      </c>
      <c r="E5635" t="s">
        <v>22604</v>
      </c>
      <c r="F5635" t="s">
        <v>7</v>
      </c>
      <c r="H5635" t="s">
        <v>16024</v>
      </c>
      <c r="K5635" t="s">
        <v>265</v>
      </c>
      <c r="L5635" t="s">
        <v>44</v>
      </c>
      <c r="M5635" t="s">
        <v>22605</v>
      </c>
      <c r="N5635" t="s">
        <v>20744</v>
      </c>
      <c r="P5635" t="s">
        <v>47</v>
      </c>
      <c r="Q5635">
        <f>2016</f>
        <v>2016</v>
      </c>
      <c r="U5635" t="s">
        <v>365</v>
      </c>
      <c r="V5635" t="s">
        <v>22606</v>
      </c>
    </row>
    <row r="5636" spans="1:22" x14ac:dyDescent="0.35">
      <c r="A5636" s="7">
        <v>44562</v>
      </c>
      <c r="B5636">
        <v>5796</v>
      </c>
      <c r="C5636" t="s">
        <v>16022</v>
      </c>
      <c r="D5636" t="s">
        <v>22607</v>
      </c>
      <c r="E5636" t="s">
        <v>22608</v>
      </c>
      <c r="F5636" t="s">
        <v>7</v>
      </c>
      <c r="H5636" t="s">
        <v>16024</v>
      </c>
      <c r="K5636" t="s">
        <v>265</v>
      </c>
      <c r="L5636" t="s">
        <v>187</v>
      </c>
      <c r="M5636" t="s">
        <v>22609</v>
      </c>
      <c r="N5636" t="s">
        <v>532</v>
      </c>
      <c r="P5636" t="s">
        <v>54</v>
      </c>
      <c r="Q5636">
        <f>2009</f>
        <v>2009</v>
      </c>
      <c r="R5636">
        <f>2009</f>
        <v>2009</v>
      </c>
      <c r="S5636">
        <f>2019</f>
        <v>2019</v>
      </c>
      <c r="U5636" t="s">
        <v>37</v>
      </c>
      <c r="V5636" t="s">
        <v>22610</v>
      </c>
    </row>
    <row r="5637" spans="1:22" x14ac:dyDescent="0.35">
      <c r="A5637" s="7">
        <v>44562</v>
      </c>
      <c r="B5637">
        <v>5797</v>
      </c>
      <c r="C5637" t="s">
        <v>450</v>
      </c>
      <c r="D5637" t="s">
        <v>22611</v>
      </c>
      <c r="E5637" t="s">
        <v>22612</v>
      </c>
      <c r="F5637" t="s">
        <v>7</v>
      </c>
      <c r="H5637" t="s">
        <v>453</v>
      </c>
      <c r="K5637" t="s">
        <v>265</v>
      </c>
      <c r="L5637" t="s">
        <v>75</v>
      </c>
      <c r="M5637" t="s">
        <v>22613</v>
      </c>
      <c r="N5637" t="s">
        <v>53</v>
      </c>
      <c r="P5637" t="s">
        <v>47</v>
      </c>
      <c r="Q5637">
        <f>2019</f>
        <v>2019</v>
      </c>
      <c r="U5637" t="s">
        <v>1469</v>
      </c>
      <c r="V5637" t="s">
        <v>22614</v>
      </c>
    </row>
    <row r="5638" spans="1:22" x14ac:dyDescent="0.35">
      <c r="A5638" s="7">
        <v>44562</v>
      </c>
      <c r="B5638">
        <v>5798</v>
      </c>
      <c r="C5638" t="s">
        <v>450</v>
      </c>
      <c r="D5638" t="s">
        <v>22615</v>
      </c>
      <c r="E5638" t="s">
        <v>22616</v>
      </c>
      <c r="F5638" t="s">
        <v>7</v>
      </c>
      <c r="H5638" t="s">
        <v>453</v>
      </c>
      <c r="K5638" t="s">
        <v>22617</v>
      </c>
      <c r="L5638" t="s">
        <v>75</v>
      </c>
      <c r="M5638" t="s">
        <v>22618</v>
      </c>
      <c r="N5638" t="s">
        <v>53</v>
      </c>
      <c r="P5638" t="s">
        <v>47</v>
      </c>
      <c r="Q5638">
        <f>2017</f>
        <v>2017</v>
      </c>
      <c r="U5638" t="s">
        <v>37</v>
      </c>
      <c r="V5638" t="s">
        <v>22619</v>
      </c>
    </row>
    <row r="5639" spans="1:22" x14ac:dyDescent="0.35">
      <c r="A5639" s="7">
        <v>44562</v>
      </c>
      <c r="B5639">
        <v>5799</v>
      </c>
      <c r="C5639" t="s">
        <v>450</v>
      </c>
      <c r="D5639" t="s">
        <v>22620</v>
      </c>
      <c r="E5639" t="s">
        <v>22621</v>
      </c>
      <c r="F5639" t="s">
        <v>7</v>
      </c>
      <c r="H5639" t="s">
        <v>453</v>
      </c>
      <c r="K5639" t="s">
        <v>265</v>
      </c>
      <c r="L5639" t="s">
        <v>44</v>
      </c>
      <c r="M5639" t="s">
        <v>22622</v>
      </c>
      <c r="N5639" t="s">
        <v>15662</v>
      </c>
      <c r="P5639" t="s">
        <v>47</v>
      </c>
      <c r="Q5639">
        <f>2021</f>
        <v>2021</v>
      </c>
      <c r="U5639" t="s">
        <v>37</v>
      </c>
      <c r="V5639" t="s">
        <v>22623</v>
      </c>
    </row>
    <row r="5640" spans="1:22" x14ac:dyDescent="0.35">
      <c r="A5640" s="7">
        <v>44562</v>
      </c>
      <c r="B5640">
        <v>5800</v>
      </c>
      <c r="C5640" t="s">
        <v>450</v>
      </c>
      <c r="D5640" t="s">
        <v>22624</v>
      </c>
      <c r="E5640" t="s">
        <v>22625</v>
      </c>
      <c r="F5640" t="s">
        <v>7</v>
      </c>
      <c r="H5640" t="s">
        <v>453</v>
      </c>
      <c r="K5640" t="s">
        <v>265</v>
      </c>
      <c r="L5640" t="s">
        <v>96</v>
      </c>
      <c r="M5640" t="s">
        <v>22626</v>
      </c>
      <c r="N5640" t="s">
        <v>98</v>
      </c>
      <c r="P5640" t="s">
        <v>47</v>
      </c>
      <c r="Q5640">
        <f>2020</f>
        <v>2020</v>
      </c>
      <c r="U5640" t="s">
        <v>1469</v>
      </c>
      <c r="V5640" t="s">
        <v>22627</v>
      </c>
    </row>
    <row r="5641" spans="1:22" x14ac:dyDescent="0.35">
      <c r="A5641" s="7">
        <v>44562</v>
      </c>
      <c r="B5641">
        <v>5801</v>
      </c>
      <c r="C5641" t="s">
        <v>450</v>
      </c>
      <c r="D5641" t="s">
        <v>22628</v>
      </c>
      <c r="E5641" t="s">
        <v>22629</v>
      </c>
      <c r="F5641" t="s">
        <v>7</v>
      </c>
      <c r="H5641" t="s">
        <v>453</v>
      </c>
      <c r="K5641" t="s">
        <v>22630</v>
      </c>
      <c r="L5641" t="s">
        <v>32</v>
      </c>
      <c r="M5641" t="s">
        <v>22631</v>
      </c>
      <c r="N5641" t="s">
        <v>34</v>
      </c>
      <c r="P5641" t="s">
        <v>47</v>
      </c>
      <c r="Q5641">
        <f>2021</f>
        <v>2021</v>
      </c>
      <c r="U5641" t="s">
        <v>37</v>
      </c>
      <c r="V5641" t="s">
        <v>22632</v>
      </c>
    </row>
    <row r="5642" spans="1:22" x14ac:dyDescent="0.35">
      <c r="A5642" s="7">
        <v>44562</v>
      </c>
      <c r="B5642">
        <v>5802</v>
      </c>
      <c r="C5642" t="s">
        <v>13170</v>
      </c>
      <c r="D5642" t="s">
        <v>22633</v>
      </c>
      <c r="E5642" t="s">
        <v>22634</v>
      </c>
      <c r="F5642" t="s">
        <v>7</v>
      </c>
      <c r="H5642" t="s">
        <v>13173</v>
      </c>
      <c r="K5642" t="s">
        <v>2414</v>
      </c>
      <c r="L5642" t="s">
        <v>32</v>
      </c>
      <c r="M5642" t="s">
        <v>22635</v>
      </c>
      <c r="N5642" t="s">
        <v>34</v>
      </c>
      <c r="P5642" t="s">
        <v>7845</v>
      </c>
      <c r="Q5642">
        <f>2021</f>
        <v>2021</v>
      </c>
      <c r="U5642" t="s">
        <v>37</v>
      </c>
      <c r="V5642" t="s">
        <v>22636</v>
      </c>
    </row>
    <row r="5643" spans="1:22" x14ac:dyDescent="0.35">
      <c r="A5643" s="7">
        <v>44562</v>
      </c>
      <c r="B5643">
        <v>5803</v>
      </c>
      <c r="C5643" t="s">
        <v>13170</v>
      </c>
      <c r="D5643" t="s">
        <v>22637</v>
      </c>
      <c r="E5643" t="s">
        <v>22638</v>
      </c>
      <c r="F5643" t="s">
        <v>7</v>
      </c>
      <c r="H5643" t="s">
        <v>13173</v>
      </c>
      <c r="K5643" t="s">
        <v>22639</v>
      </c>
      <c r="L5643" t="s">
        <v>1820</v>
      </c>
      <c r="M5643" t="s">
        <v>22640</v>
      </c>
      <c r="N5643" t="s">
        <v>53</v>
      </c>
      <c r="P5643" t="s">
        <v>47</v>
      </c>
      <c r="Q5643">
        <f>2014</f>
        <v>2014</v>
      </c>
      <c r="U5643" t="s">
        <v>37</v>
      </c>
      <c r="V5643" t="s">
        <v>22641</v>
      </c>
    </row>
    <row r="5644" spans="1:22" x14ac:dyDescent="0.35">
      <c r="A5644" s="7">
        <v>44562</v>
      </c>
      <c r="B5644">
        <v>5804</v>
      </c>
      <c r="C5644" t="s">
        <v>13170</v>
      </c>
      <c r="D5644" t="s">
        <v>22642</v>
      </c>
      <c r="E5644" t="s">
        <v>22643</v>
      </c>
      <c r="F5644" t="s">
        <v>7</v>
      </c>
      <c r="H5644" t="s">
        <v>13173</v>
      </c>
      <c r="K5644" t="s">
        <v>623</v>
      </c>
      <c r="L5644" t="s">
        <v>966</v>
      </c>
      <c r="M5644" t="s">
        <v>22644</v>
      </c>
      <c r="N5644" t="s">
        <v>117</v>
      </c>
      <c r="P5644" t="s">
        <v>47</v>
      </c>
      <c r="Q5644">
        <f>2019</f>
        <v>2019</v>
      </c>
      <c r="R5644">
        <f>2021</f>
        <v>2021</v>
      </c>
      <c r="U5644" t="s">
        <v>37</v>
      </c>
      <c r="V5644" t="s">
        <v>22645</v>
      </c>
    </row>
    <row r="5645" spans="1:22" x14ac:dyDescent="0.35">
      <c r="A5645" s="7">
        <v>44562</v>
      </c>
      <c r="B5645">
        <v>5805</v>
      </c>
      <c r="C5645" t="s">
        <v>13170</v>
      </c>
      <c r="D5645" t="s">
        <v>22646</v>
      </c>
      <c r="E5645" t="s">
        <v>22647</v>
      </c>
      <c r="F5645" t="s">
        <v>7</v>
      </c>
      <c r="H5645" t="s">
        <v>13173</v>
      </c>
      <c r="K5645" t="s">
        <v>928</v>
      </c>
      <c r="L5645" t="s">
        <v>22451</v>
      </c>
      <c r="M5645" t="s">
        <v>22648</v>
      </c>
      <c r="N5645" t="s">
        <v>117</v>
      </c>
      <c r="P5645" t="s">
        <v>47</v>
      </c>
      <c r="Q5645">
        <f>2019</f>
        <v>2019</v>
      </c>
      <c r="U5645" t="s">
        <v>37</v>
      </c>
      <c r="V5645" t="s">
        <v>22649</v>
      </c>
    </row>
    <row r="5646" spans="1:22" x14ac:dyDescent="0.35">
      <c r="A5646" s="7">
        <v>44562</v>
      </c>
      <c r="B5646">
        <v>5806</v>
      </c>
      <c r="C5646" t="s">
        <v>13170</v>
      </c>
      <c r="D5646" t="s">
        <v>22650</v>
      </c>
      <c r="E5646" t="s">
        <v>22651</v>
      </c>
      <c r="F5646" t="s">
        <v>7</v>
      </c>
      <c r="H5646" t="s">
        <v>13173</v>
      </c>
      <c r="K5646" t="s">
        <v>16159</v>
      </c>
      <c r="L5646" t="s">
        <v>44</v>
      </c>
      <c r="M5646" t="s">
        <v>22652</v>
      </c>
      <c r="N5646" t="s">
        <v>2102</v>
      </c>
      <c r="P5646" t="s">
        <v>47</v>
      </c>
      <c r="Q5646">
        <f>2019</f>
        <v>2019</v>
      </c>
      <c r="R5646">
        <f>2019</f>
        <v>2019</v>
      </c>
      <c r="S5646">
        <f>2060</f>
        <v>2060</v>
      </c>
      <c r="U5646" t="s">
        <v>1469</v>
      </c>
      <c r="V5646" t="s">
        <v>22653</v>
      </c>
    </row>
    <row r="5647" spans="1:22" x14ac:dyDescent="0.35">
      <c r="A5647" s="7">
        <v>44562</v>
      </c>
      <c r="B5647">
        <v>5807</v>
      </c>
      <c r="C5647" t="s">
        <v>13196</v>
      </c>
      <c r="D5647" t="s">
        <v>22654</v>
      </c>
      <c r="E5647" t="s">
        <v>22655</v>
      </c>
      <c r="F5647" t="s">
        <v>7</v>
      </c>
      <c r="H5647" t="s">
        <v>13199</v>
      </c>
      <c r="K5647" t="s">
        <v>242</v>
      </c>
      <c r="L5647" t="s">
        <v>1982</v>
      </c>
      <c r="M5647" t="s">
        <v>22656</v>
      </c>
      <c r="N5647" t="s">
        <v>22657</v>
      </c>
      <c r="P5647" t="s">
        <v>54</v>
      </c>
      <c r="Q5647">
        <f>2010</f>
        <v>2010</v>
      </c>
      <c r="R5647">
        <f>2010</f>
        <v>2010</v>
      </c>
      <c r="S5647">
        <f>2021</f>
        <v>2021</v>
      </c>
      <c r="U5647" t="s">
        <v>37</v>
      </c>
      <c r="V5647" t="s">
        <v>22658</v>
      </c>
    </row>
    <row r="5648" spans="1:22" x14ac:dyDescent="0.35">
      <c r="A5648" s="7">
        <v>44562</v>
      </c>
      <c r="B5648">
        <v>5808</v>
      </c>
      <c r="C5648" t="s">
        <v>91</v>
      </c>
      <c r="D5648" t="s">
        <v>22659</v>
      </c>
      <c r="E5648" t="s">
        <v>22660</v>
      </c>
      <c r="F5648" t="s">
        <v>7</v>
      </c>
      <c r="H5648" t="s">
        <v>94</v>
      </c>
      <c r="K5648" t="s">
        <v>242</v>
      </c>
      <c r="L5648" t="s">
        <v>1393</v>
      </c>
      <c r="M5648" t="s">
        <v>22661</v>
      </c>
      <c r="N5648" t="s">
        <v>223</v>
      </c>
      <c r="P5648" t="s">
        <v>47</v>
      </c>
      <c r="Q5648">
        <f>2021</f>
        <v>2021</v>
      </c>
      <c r="R5648">
        <f>2021</f>
        <v>2021</v>
      </c>
      <c r="S5648">
        <f>2030</f>
        <v>2030</v>
      </c>
      <c r="U5648" t="s">
        <v>37</v>
      </c>
      <c r="V5648" t="s">
        <v>22662</v>
      </c>
    </row>
    <row r="5649" spans="1:22" x14ac:dyDescent="0.35">
      <c r="A5649" s="7">
        <v>44562</v>
      </c>
      <c r="B5649">
        <v>5809</v>
      </c>
      <c r="C5649" t="s">
        <v>91</v>
      </c>
      <c r="D5649" t="s">
        <v>22663</v>
      </c>
      <c r="E5649" t="s">
        <v>22664</v>
      </c>
      <c r="F5649" t="s">
        <v>7</v>
      </c>
      <c r="H5649" t="s">
        <v>94</v>
      </c>
      <c r="K5649" t="s">
        <v>242</v>
      </c>
      <c r="L5649" t="s">
        <v>75</v>
      </c>
      <c r="M5649" t="s">
        <v>22665</v>
      </c>
      <c r="N5649" t="s">
        <v>53</v>
      </c>
      <c r="P5649" t="s">
        <v>47</v>
      </c>
      <c r="Q5649">
        <f>2021</f>
        <v>2021</v>
      </c>
      <c r="U5649" t="s">
        <v>37</v>
      </c>
      <c r="V5649" t="s">
        <v>22666</v>
      </c>
    </row>
    <row r="5650" spans="1:22" x14ac:dyDescent="0.35">
      <c r="A5650" s="7">
        <v>44562</v>
      </c>
      <c r="B5650">
        <v>5810</v>
      </c>
      <c r="C5650" t="s">
        <v>91</v>
      </c>
      <c r="D5650" t="s">
        <v>22667</v>
      </c>
      <c r="E5650" t="s">
        <v>22668</v>
      </c>
      <c r="F5650" t="s">
        <v>7</v>
      </c>
      <c r="H5650" t="s">
        <v>94</v>
      </c>
      <c r="K5650" t="s">
        <v>242</v>
      </c>
      <c r="L5650" t="s">
        <v>61</v>
      </c>
      <c r="M5650" t="s">
        <v>22669</v>
      </c>
      <c r="N5650" t="s">
        <v>63</v>
      </c>
      <c r="P5650" t="s">
        <v>47</v>
      </c>
      <c r="Q5650">
        <f>2021</f>
        <v>2021</v>
      </c>
      <c r="R5650">
        <f>2021</f>
        <v>2021</v>
      </c>
      <c r="U5650" t="s">
        <v>37</v>
      </c>
      <c r="V5650" t="s">
        <v>22670</v>
      </c>
    </row>
    <row r="5651" spans="1:22" x14ac:dyDescent="0.35">
      <c r="A5651" s="7">
        <v>44562</v>
      </c>
      <c r="B5651">
        <v>5811</v>
      </c>
      <c r="C5651" t="s">
        <v>91</v>
      </c>
      <c r="D5651" t="s">
        <v>22671</v>
      </c>
      <c r="E5651" t="s">
        <v>22672</v>
      </c>
      <c r="F5651" t="s">
        <v>7</v>
      </c>
      <c r="H5651" t="s">
        <v>94</v>
      </c>
      <c r="K5651" t="s">
        <v>242</v>
      </c>
      <c r="L5651" t="s">
        <v>61</v>
      </c>
      <c r="M5651" t="s">
        <v>22673</v>
      </c>
      <c r="N5651" t="s">
        <v>63</v>
      </c>
      <c r="P5651" t="s">
        <v>47</v>
      </c>
      <c r="Q5651">
        <f>2018</f>
        <v>2018</v>
      </c>
      <c r="U5651" t="s">
        <v>37</v>
      </c>
      <c r="V5651" t="s">
        <v>22674</v>
      </c>
    </row>
    <row r="5652" spans="1:22" x14ac:dyDescent="0.35">
      <c r="A5652" s="7">
        <v>44562</v>
      </c>
      <c r="B5652">
        <v>5812</v>
      </c>
      <c r="C5652" t="s">
        <v>91</v>
      </c>
      <c r="D5652" t="s">
        <v>22675</v>
      </c>
      <c r="E5652" t="s">
        <v>22676</v>
      </c>
      <c r="F5652" t="s">
        <v>7</v>
      </c>
      <c r="H5652" t="s">
        <v>94</v>
      </c>
      <c r="K5652" t="s">
        <v>732</v>
      </c>
      <c r="L5652" t="s">
        <v>294</v>
      </c>
      <c r="M5652" t="s">
        <v>22677</v>
      </c>
      <c r="N5652" t="s">
        <v>117</v>
      </c>
      <c r="P5652" t="s">
        <v>47</v>
      </c>
      <c r="Q5652">
        <f>2019</f>
        <v>2019</v>
      </c>
      <c r="U5652" t="s">
        <v>37</v>
      </c>
      <c r="V5652" t="s">
        <v>22678</v>
      </c>
    </row>
    <row r="5653" spans="1:22" x14ac:dyDescent="0.35">
      <c r="A5653" s="7">
        <v>44562</v>
      </c>
      <c r="B5653">
        <v>5813</v>
      </c>
      <c r="C5653" t="s">
        <v>91</v>
      </c>
      <c r="D5653" t="s">
        <v>22679</v>
      </c>
      <c r="E5653" t="s">
        <v>22680</v>
      </c>
      <c r="F5653" t="s">
        <v>7</v>
      </c>
      <c r="H5653" t="s">
        <v>94</v>
      </c>
      <c r="K5653" t="s">
        <v>3178</v>
      </c>
      <c r="L5653" t="s">
        <v>416</v>
      </c>
      <c r="M5653" t="s">
        <v>22681</v>
      </c>
      <c r="N5653" t="s">
        <v>22682</v>
      </c>
      <c r="P5653" t="s">
        <v>47</v>
      </c>
      <c r="Q5653">
        <f>2018</f>
        <v>2018</v>
      </c>
      <c r="R5653">
        <f>2018</f>
        <v>2018</v>
      </c>
      <c r="S5653">
        <f>2025</f>
        <v>2025</v>
      </c>
      <c r="U5653" t="s">
        <v>37</v>
      </c>
      <c r="V5653" t="s">
        <v>22683</v>
      </c>
    </row>
    <row r="5654" spans="1:22" x14ac:dyDescent="0.35">
      <c r="A5654" s="7">
        <v>44562</v>
      </c>
      <c r="B5654">
        <v>5814</v>
      </c>
      <c r="C5654" t="s">
        <v>91</v>
      </c>
      <c r="D5654" t="s">
        <v>22684</v>
      </c>
      <c r="E5654" t="s">
        <v>22685</v>
      </c>
      <c r="F5654" t="s">
        <v>7</v>
      </c>
      <c r="H5654" t="s">
        <v>94</v>
      </c>
      <c r="K5654" t="s">
        <v>623</v>
      </c>
      <c r="L5654" t="s">
        <v>416</v>
      </c>
      <c r="M5654" t="s">
        <v>22686</v>
      </c>
      <c r="N5654" t="s">
        <v>22682</v>
      </c>
      <c r="P5654" t="s">
        <v>47</v>
      </c>
      <c r="Q5654">
        <f>2014</f>
        <v>2014</v>
      </c>
      <c r="U5654" t="s">
        <v>37</v>
      </c>
      <c r="V5654" t="s">
        <v>22687</v>
      </c>
    </row>
    <row r="5655" spans="1:22" x14ac:dyDescent="0.35">
      <c r="A5655" s="7">
        <v>44562</v>
      </c>
      <c r="B5655">
        <v>5815</v>
      </c>
      <c r="C5655" t="s">
        <v>91</v>
      </c>
      <c r="D5655" t="s">
        <v>22688</v>
      </c>
      <c r="E5655" t="s">
        <v>22689</v>
      </c>
      <c r="F5655" t="s">
        <v>7</v>
      </c>
      <c r="H5655" t="s">
        <v>94</v>
      </c>
      <c r="K5655" t="s">
        <v>3178</v>
      </c>
      <c r="L5655" t="s">
        <v>416</v>
      </c>
      <c r="M5655" t="s">
        <v>22690</v>
      </c>
      <c r="N5655" t="s">
        <v>22682</v>
      </c>
      <c r="P5655" t="s">
        <v>47</v>
      </c>
      <c r="Q5655">
        <f>2018</f>
        <v>2018</v>
      </c>
      <c r="U5655" t="s">
        <v>37</v>
      </c>
      <c r="V5655" t="s">
        <v>22691</v>
      </c>
    </row>
    <row r="5656" spans="1:22" x14ac:dyDescent="0.35">
      <c r="A5656" s="7">
        <v>44562</v>
      </c>
      <c r="B5656">
        <v>5816</v>
      </c>
      <c r="C5656" t="s">
        <v>91</v>
      </c>
      <c r="D5656" t="s">
        <v>22692</v>
      </c>
      <c r="E5656" t="s">
        <v>22693</v>
      </c>
      <c r="F5656" t="s">
        <v>7</v>
      </c>
      <c r="H5656" t="s">
        <v>94</v>
      </c>
      <c r="K5656" t="s">
        <v>928</v>
      </c>
      <c r="L5656" t="s">
        <v>416</v>
      </c>
      <c r="M5656" t="s">
        <v>22694</v>
      </c>
      <c r="N5656" t="s">
        <v>117</v>
      </c>
      <c r="P5656" t="s">
        <v>47</v>
      </c>
      <c r="Q5656">
        <f>2015</f>
        <v>2015</v>
      </c>
      <c r="U5656" t="s">
        <v>37</v>
      </c>
      <c r="V5656" t="s">
        <v>22695</v>
      </c>
    </row>
    <row r="5657" spans="1:22" x14ac:dyDescent="0.35">
      <c r="A5657" s="7">
        <v>44562</v>
      </c>
      <c r="B5657">
        <v>5817</v>
      </c>
      <c r="C5657" t="s">
        <v>91</v>
      </c>
      <c r="D5657" t="s">
        <v>22696</v>
      </c>
      <c r="E5657" t="s">
        <v>22697</v>
      </c>
      <c r="F5657" t="s">
        <v>7</v>
      </c>
      <c r="H5657" t="s">
        <v>94</v>
      </c>
      <c r="K5657" t="s">
        <v>265</v>
      </c>
      <c r="L5657" t="s">
        <v>44</v>
      </c>
      <c r="M5657" t="s">
        <v>22698</v>
      </c>
      <c r="N5657" t="s">
        <v>2102</v>
      </c>
      <c r="P5657" t="s">
        <v>47</v>
      </c>
      <c r="Q5657">
        <f>2021</f>
        <v>2021</v>
      </c>
      <c r="U5657" t="s">
        <v>37</v>
      </c>
      <c r="V5657" t="s">
        <v>22699</v>
      </c>
    </row>
    <row r="5658" spans="1:22" x14ac:dyDescent="0.35">
      <c r="A5658" s="7">
        <v>44562</v>
      </c>
      <c r="B5658">
        <v>5818</v>
      </c>
      <c r="C5658" t="s">
        <v>91</v>
      </c>
      <c r="D5658" t="s">
        <v>22700</v>
      </c>
      <c r="E5658" t="s">
        <v>22701</v>
      </c>
      <c r="F5658" t="s">
        <v>7</v>
      </c>
      <c r="H5658" t="s">
        <v>94</v>
      </c>
      <c r="K5658" t="s">
        <v>265</v>
      </c>
      <c r="L5658" t="s">
        <v>96</v>
      </c>
      <c r="M5658" t="s">
        <v>22702</v>
      </c>
      <c r="N5658" t="s">
        <v>117</v>
      </c>
      <c r="P5658" t="s">
        <v>47</v>
      </c>
      <c r="Q5658">
        <f>2021</f>
        <v>2021</v>
      </c>
      <c r="U5658" t="s">
        <v>37</v>
      </c>
      <c r="V5658" t="s">
        <v>22703</v>
      </c>
    </row>
    <row r="5659" spans="1:22" x14ac:dyDescent="0.35">
      <c r="A5659" s="7">
        <v>44562</v>
      </c>
      <c r="B5659">
        <v>5819</v>
      </c>
      <c r="C5659" t="s">
        <v>91</v>
      </c>
      <c r="D5659" t="s">
        <v>22704</v>
      </c>
      <c r="E5659" t="s">
        <v>22705</v>
      </c>
      <c r="F5659" t="s">
        <v>7</v>
      </c>
      <c r="H5659" t="s">
        <v>94</v>
      </c>
      <c r="K5659" t="s">
        <v>265</v>
      </c>
      <c r="L5659" t="s">
        <v>22706</v>
      </c>
      <c r="M5659" t="s">
        <v>22707</v>
      </c>
      <c r="N5659" t="s">
        <v>2102</v>
      </c>
      <c r="P5659" t="s">
        <v>47</v>
      </c>
      <c r="Q5659">
        <f>2020</f>
        <v>2020</v>
      </c>
      <c r="U5659" t="s">
        <v>37</v>
      </c>
      <c r="V5659" t="s">
        <v>22708</v>
      </c>
    </row>
    <row r="5660" spans="1:22" x14ac:dyDescent="0.35">
      <c r="A5660" s="7">
        <v>44562</v>
      </c>
      <c r="B5660">
        <v>5820</v>
      </c>
      <c r="C5660" t="s">
        <v>12985</v>
      </c>
      <c r="D5660" t="s">
        <v>22709</v>
      </c>
      <c r="E5660" t="s">
        <v>22710</v>
      </c>
      <c r="F5660" t="s">
        <v>7</v>
      </c>
      <c r="H5660" t="s">
        <v>12988</v>
      </c>
      <c r="K5660" t="s">
        <v>22711</v>
      </c>
      <c r="L5660" t="s">
        <v>1849</v>
      </c>
      <c r="M5660" t="s">
        <v>22712</v>
      </c>
      <c r="N5660" t="s">
        <v>117</v>
      </c>
      <c r="P5660" t="s">
        <v>47</v>
      </c>
      <c r="Q5660">
        <f>2020</f>
        <v>2020</v>
      </c>
      <c r="R5660">
        <f>2022</f>
        <v>2022</v>
      </c>
      <c r="U5660" t="s">
        <v>37</v>
      </c>
      <c r="V5660" t="s">
        <v>22713</v>
      </c>
    </row>
    <row r="5661" spans="1:22" x14ac:dyDescent="0.35">
      <c r="A5661" s="7">
        <v>44562</v>
      </c>
      <c r="B5661">
        <v>5821</v>
      </c>
      <c r="C5661" t="s">
        <v>12985</v>
      </c>
      <c r="D5661" t="s">
        <v>22714</v>
      </c>
      <c r="E5661" t="s">
        <v>22715</v>
      </c>
      <c r="F5661" t="s">
        <v>7</v>
      </c>
      <c r="H5661" t="s">
        <v>12988</v>
      </c>
      <c r="K5661" t="s">
        <v>13104</v>
      </c>
      <c r="L5661" t="s">
        <v>317</v>
      </c>
      <c r="M5661" t="s">
        <v>22716</v>
      </c>
      <c r="N5661" t="s">
        <v>117</v>
      </c>
      <c r="P5661" t="s">
        <v>7845</v>
      </c>
      <c r="Q5661">
        <f>2021</f>
        <v>2021</v>
      </c>
      <c r="U5661" t="s">
        <v>37</v>
      </c>
      <c r="V5661" t="s">
        <v>22717</v>
      </c>
    </row>
    <row r="5662" spans="1:22" x14ac:dyDescent="0.35">
      <c r="A5662" s="7">
        <v>44562</v>
      </c>
      <c r="B5662">
        <v>5822</v>
      </c>
      <c r="C5662" t="s">
        <v>12985</v>
      </c>
      <c r="D5662" t="s">
        <v>22718</v>
      </c>
      <c r="E5662" t="s">
        <v>22719</v>
      </c>
      <c r="F5662" t="s">
        <v>7</v>
      </c>
      <c r="H5662" t="s">
        <v>12988</v>
      </c>
      <c r="K5662" t="s">
        <v>22720</v>
      </c>
      <c r="L5662" t="s">
        <v>32</v>
      </c>
      <c r="M5662" t="s">
        <v>22721</v>
      </c>
      <c r="N5662" t="s">
        <v>34</v>
      </c>
      <c r="P5662" t="s">
        <v>47</v>
      </c>
      <c r="Q5662">
        <f>2020</f>
        <v>2020</v>
      </c>
      <c r="U5662" t="s">
        <v>37</v>
      </c>
      <c r="V5662" t="s">
        <v>22722</v>
      </c>
    </row>
    <row r="5663" spans="1:22" x14ac:dyDescent="0.35">
      <c r="A5663" s="7">
        <v>44562</v>
      </c>
      <c r="B5663">
        <v>5823</v>
      </c>
      <c r="C5663" t="s">
        <v>12985</v>
      </c>
      <c r="D5663" t="s">
        <v>22723</v>
      </c>
      <c r="E5663" t="s">
        <v>22724</v>
      </c>
      <c r="F5663" t="s">
        <v>7</v>
      </c>
      <c r="H5663" t="s">
        <v>12988</v>
      </c>
      <c r="K5663" t="s">
        <v>16159</v>
      </c>
      <c r="L5663" t="s">
        <v>416</v>
      </c>
      <c r="M5663" t="s">
        <v>22725</v>
      </c>
      <c r="N5663" t="s">
        <v>117</v>
      </c>
      <c r="P5663" t="s">
        <v>54</v>
      </c>
      <c r="Q5663">
        <f>2015</f>
        <v>2015</v>
      </c>
      <c r="R5663">
        <f>2015</f>
        <v>2015</v>
      </c>
      <c r="S5663">
        <f>2020</f>
        <v>2020</v>
      </c>
      <c r="U5663" t="s">
        <v>37</v>
      </c>
      <c r="V5663" t="s">
        <v>22726</v>
      </c>
    </row>
    <row r="5664" spans="1:22" x14ac:dyDescent="0.35">
      <c r="A5664" s="7">
        <v>44562</v>
      </c>
      <c r="B5664">
        <v>5824</v>
      </c>
      <c r="C5664" t="s">
        <v>12985</v>
      </c>
      <c r="D5664" t="s">
        <v>22727</v>
      </c>
      <c r="E5664" t="s">
        <v>22728</v>
      </c>
      <c r="F5664" t="s">
        <v>7</v>
      </c>
      <c r="H5664" t="s">
        <v>12988</v>
      </c>
      <c r="K5664" t="s">
        <v>265</v>
      </c>
      <c r="L5664" t="s">
        <v>96</v>
      </c>
      <c r="M5664" t="s">
        <v>22729</v>
      </c>
      <c r="N5664" t="s">
        <v>2116</v>
      </c>
      <c r="P5664" t="s">
        <v>47</v>
      </c>
      <c r="Q5664">
        <f>2016</f>
        <v>2016</v>
      </c>
      <c r="R5664">
        <f>2016</f>
        <v>2016</v>
      </c>
      <c r="S5664">
        <f>2030</f>
        <v>2030</v>
      </c>
      <c r="U5664" t="s">
        <v>37</v>
      </c>
      <c r="V5664" t="s">
        <v>22717</v>
      </c>
    </row>
    <row r="5665" spans="1:22" x14ac:dyDescent="0.35">
      <c r="A5665" s="7">
        <v>44562</v>
      </c>
      <c r="B5665">
        <v>5825</v>
      </c>
      <c r="C5665" t="s">
        <v>12985</v>
      </c>
      <c r="D5665" t="s">
        <v>22730</v>
      </c>
      <c r="E5665" t="s">
        <v>22731</v>
      </c>
      <c r="F5665" t="s">
        <v>7</v>
      </c>
      <c r="H5665" t="s">
        <v>12988</v>
      </c>
      <c r="K5665" t="s">
        <v>265</v>
      </c>
      <c r="L5665" t="s">
        <v>187</v>
      </c>
      <c r="M5665" t="s">
        <v>22732</v>
      </c>
      <c r="N5665" t="s">
        <v>532</v>
      </c>
      <c r="P5665" t="s">
        <v>47</v>
      </c>
      <c r="Q5665">
        <f>2017</f>
        <v>2017</v>
      </c>
      <c r="U5665" t="s">
        <v>37</v>
      </c>
      <c r="V5665" t="s">
        <v>22733</v>
      </c>
    </row>
    <row r="5666" spans="1:22" x14ac:dyDescent="0.35">
      <c r="A5666" s="7">
        <v>44562</v>
      </c>
      <c r="B5666">
        <v>5826</v>
      </c>
      <c r="C5666" t="s">
        <v>12985</v>
      </c>
      <c r="D5666" t="s">
        <v>22734</v>
      </c>
      <c r="E5666" t="s">
        <v>22735</v>
      </c>
      <c r="F5666" t="s">
        <v>7</v>
      </c>
      <c r="H5666" t="s">
        <v>12988</v>
      </c>
      <c r="K5666" t="s">
        <v>265</v>
      </c>
      <c r="L5666" t="s">
        <v>1982</v>
      </c>
      <c r="M5666" t="s">
        <v>22736</v>
      </c>
      <c r="N5666" t="s">
        <v>532</v>
      </c>
      <c r="P5666" t="s">
        <v>47</v>
      </c>
      <c r="Q5666">
        <f>2018</f>
        <v>2018</v>
      </c>
      <c r="U5666" t="s">
        <v>37</v>
      </c>
      <c r="V5666" t="s">
        <v>22737</v>
      </c>
    </row>
    <row r="5667" spans="1:22" x14ac:dyDescent="0.35">
      <c r="A5667" s="7">
        <v>44562</v>
      </c>
      <c r="B5667">
        <v>5827</v>
      </c>
      <c r="C5667" t="s">
        <v>12985</v>
      </c>
      <c r="D5667" t="s">
        <v>22738</v>
      </c>
      <c r="E5667" t="s">
        <v>22739</v>
      </c>
      <c r="F5667" t="s">
        <v>7</v>
      </c>
      <c r="H5667" t="s">
        <v>12988</v>
      </c>
      <c r="K5667" t="s">
        <v>265</v>
      </c>
      <c r="L5667" t="s">
        <v>1629</v>
      </c>
      <c r="M5667" t="s">
        <v>22740</v>
      </c>
      <c r="N5667" t="s">
        <v>140</v>
      </c>
      <c r="P5667" t="s">
        <v>47</v>
      </c>
      <c r="Q5667">
        <f>2016</f>
        <v>2016</v>
      </c>
      <c r="U5667" t="s">
        <v>37</v>
      </c>
      <c r="V5667" t="s">
        <v>22741</v>
      </c>
    </row>
    <row r="5668" spans="1:22" x14ac:dyDescent="0.35">
      <c r="A5668" s="7">
        <v>44562</v>
      </c>
      <c r="B5668">
        <v>5828</v>
      </c>
      <c r="C5668" t="s">
        <v>12985</v>
      </c>
      <c r="D5668" t="s">
        <v>22742</v>
      </c>
      <c r="E5668" t="s">
        <v>22743</v>
      </c>
      <c r="F5668" t="s">
        <v>7</v>
      </c>
      <c r="H5668" t="s">
        <v>12988</v>
      </c>
      <c r="K5668" t="s">
        <v>21093</v>
      </c>
      <c r="L5668" t="s">
        <v>187</v>
      </c>
      <c r="M5668" t="s">
        <v>22744</v>
      </c>
      <c r="N5668" t="s">
        <v>532</v>
      </c>
      <c r="P5668" t="s">
        <v>54</v>
      </c>
      <c r="Q5668">
        <f>2015</f>
        <v>2015</v>
      </c>
      <c r="R5668">
        <f>2015</f>
        <v>2015</v>
      </c>
      <c r="S5668">
        <f>2020</f>
        <v>2020</v>
      </c>
      <c r="U5668" t="s">
        <v>37</v>
      </c>
      <c r="V5668" t="s">
        <v>22745</v>
      </c>
    </row>
    <row r="5669" spans="1:22" x14ac:dyDescent="0.35">
      <c r="A5669" s="7">
        <v>44562</v>
      </c>
      <c r="B5669">
        <v>5829</v>
      </c>
      <c r="C5669" t="s">
        <v>12985</v>
      </c>
      <c r="D5669" t="s">
        <v>22746</v>
      </c>
      <c r="E5669" t="s">
        <v>22747</v>
      </c>
      <c r="F5669" t="s">
        <v>7</v>
      </c>
      <c r="H5669" t="s">
        <v>12988</v>
      </c>
      <c r="K5669" t="s">
        <v>265</v>
      </c>
      <c r="L5669" t="s">
        <v>187</v>
      </c>
      <c r="M5669" t="s">
        <v>22748</v>
      </c>
      <c r="N5669" t="s">
        <v>532</v>
      </c>
      <c r="P5669" t="s">
        <v>47</v>
      </c>
      <c r="Q5669">
        <f>2017</f>
        <v>2017</v>
      </c>
      <c r="R5669">
        <f>2017</f>
        <v>2017</v>
      </c>
      <c r="S5669">
        <f>2030</f>
        <v>2030</v>
      </c>
      <c r="U5669" t="s">
        <v>37</v>
      </c>
      <c r="V5669" t="s">
        <v>22749</v>
      </c>
    </row>
    <row r="5670" spans="1:22" x14ac:dyDescent="0.35">
      <c r="A5670" s="7">
        <v>44562</v>
      </c>
      <c r="B5670">
        <v>5830</v>
      </c>
      <c r="C5670" t="s">
        <v>12985</v>
      </c>
      <c r="D5670" t="s">
        <v>22750</v>
      </c>
      <c r="E5670" t="s">
        <v>22751</v>
      </c>
      <c r="F5670" t="s">
        <v>7</v>
      </c>
      <c r="H5670" t="s">
        <v>12988</v>
      </c>
      <c r="K5670" t="s">
        <v>265</v>
      </c>
      <c r="L5670" t="s">
        <v>44</v>
      </c>
      <c r="M5670" t="s">
        <v>22752</v>
      </c>
      <c r="N5670" t="s">
        <v>2102</v>
      </c>
      <c r="P5670" t="s">
        <v>47</v>
      </c>
      <c r="Q5670">
        <f>2017</f>
        <v>2017</v>
      </c>
      <c r="U5670" t="s">
        <v>37</v>
      </c>
      <c r="V5670" t="s">
        <v>22753</v>
      </c>
    </row>
    <row r="5671" spans="1:22" x14ac:dyDescent="0.35">
      <c r="A5671" s="7">
        <v>44562</v>
      </c>
      <c r="B5671">
        <v>5831</v>
      </c>
      <c r="C5671" t="s">
        <v>39</v>
      </c>
      <c r="D5671" t="s">
        <v>22754</v>
      </c>
      <c r="E5671" t="s">
        <v>22755</v>
      </c>
      <c r="F5671" t="s">
        <v>7</v>
      </c>
      <c r="H5671" t="s">
        <v>42</v>
      </c>
      <c r="K5671" t="s">
        <v>20572</v>
      </c>
      <c r="L5671" t="s">
        <v>44</v>
      </c>
      <c r="M5671" t="s">
        <v>22756</v>
      </c>
      <c r="N5671" t="s">
        <v>2102</v>
      </c>
      <c r="P5671" t="s">
        <v>47</v>
      </c>
      <c r="Q5671">
        <f>2021</f>
        <v>2021</v>
      </c>
      <c r="U5671" t="s">
        <v>37</v>
      </c>
      <c r="V5671" t="s">
        <v>22757</v>
      </c>
    </row>
    <row r="5672" spans="1:22" x14ac:dyDescent="0.35">
      <c r="A5672" s="7">
        <v>44562</v>
      </c>
      <c r="B5672">
        <v>5832</v>
      </c>
      <c r="C5672" t="s">
        <v>39</v>
      </c>
      <c r="D5672" t="s">
        <v>22758</v>
      </c>
      <c r="E5672" t="s">
        <v>22759</v>
      </c>
      <c r="F5672" t="s">
        <v>7</v>
      </c>
      <c r="H5672" t="s">
        <v>42</v>
      </c>
      <c r="K5672" t="s">
        <v>3178</v>
      </c>
      <c r="L5672" t="s">
        <v>416</v>
      </c>
      <c r="M5672" t="s">
        <v>22760</v>
      </c>
      <c r="N5672" t="s">
        <v>140</v>
      </c>
      <c r="P5672" t="s">
        <v>47</v>
      </c>
      <c r="Q5672">
        <f>2021</f>
        <v>2021</v>
      </c>
      <c r="R5672">
        <f>2021</f>
        <v>2021</v>
      </c>
      <c r="S5672">
        <f>2024</f>
        <v>2024</v>
      </c>
      <c r="U5672" t="s">
        <v>37</v>
      </c>
      <c r="V5672" t="s">
        <v>22761</v>
      </c>
    </row>
    <row r="5673" spans="1:22" x14ac:dyDescent="0.35">
      <c r="A5673" s="7">
        <v>44562</v>
      </c>
      <c r="B5673">
        <v>5833</v>
      </c>
      <c r="C5673" t="s">
        <v>39</v>
      </c>
      <c r="D5673" t="s">
        <v>22762</v>
      </c>
      <c r="E5673" t="s">
        <v>22763</v>
      </c>
      <c r="F5673" t="s">
        <v>7</v>
      </c>
      <c r="H5673" t="s">
        <v>42</v>
      </c>
      <c r="K5673" t="s">
        <v>928</v>
      </c>
      <c r="L5673" t="s">
        <v>543</v>
      </c>
      <c r="M5673" t="s">
        <v>22764</v>
      </c>
      <c r="N5673" t="s">
        <v>532</v>
      </c>
      <c r="P5673" t="s">
        <v>47</v>
      </c>
      <c r="Q5673">
        <f>2021</f>
        <v>2021</v>
      </c>
      <c r="U5673" t="s">
        <v>37</v>
      </c>
      <c r="V5673" t="s">
        <v>22765</v>
      </c>
    </row>
    <row r="5674" spans="1:22" x14ac:dyDescent="0.35">
      <c r="A5674" s="7">
        <v>44562</v>
      </c>
      <c r="B5674">
        <v>5834</v>
      </c>
      <c r="C5674" t="s">
        <v>39</v>
      </c>
      <c r="D5674" t="s">
        <v>22766</v>
      </c>
      <c r="E5674" t="s">
        <v>22767</v>
      </c>
      <c r="F5674" t="s">
        <v>7</v>
      </c>
      <c r="H5674" t="s">
        <v>42</v>
      </c>
      <c r="K5674" t="s">
        <v>3178</v>
      </c>
      <c r="L5674" t="s">
        <v>416</v>
      </c>
      <c r="M5674" t="s">
        <v>22768</v>
      </c>
      <c r="N5674" t="s">
        <v>197</v>
      </c>
      <c r="P5674" t="s">
        <v>47</v>
      </c>
      <c r="Q5674">
        <f>2021</f>
        <v>2021</v>
      </c>
      <c r="U5674" t="s">
        <v>37</v>
      </c>
      <c r="V5674" t="s">
        <v>22769</v>
      </c>
    </row>
    <row r="5675" spans="1:22" x14ac:dyDescent="0.35">
      <c r="A5675" s="7">
        <v>44562</v>
      </c>
      <c r="B5675">
        <v>5835</v>
      </c>
      <c r="C5675" t="s">
        <v>39</v>
      </c>
      <c r="D5675" t="s">
        <v>22770</v>
      </c>
      <c r="E5675" t="s">
        <v>22771</v>
      </c>
      <c r="F5675" t="s">
        <v>7</v>
      </c>
      <c r="H5675" t="s">
        <v>42</v>
      </c>
      <c r="K5675" t="s">
        <v>3178</v>
      </c>
      <c r="L5675" t="s">
        <v>16562</v>
      </c>
      <c r="M5675" t="s">
        <v>22772</v>
      </c>
      <c r="N5675" t="s">
        <v>14552</v>
      </c>
      <c r="P5675" t="s">
        <v>47</v>
      </c>
      <c r="Q5675">
        <f>2021</f>
        <v>2021</v>
      </c>
      <c r="U5675" t="s">
        <v>37</v>
      </c>
      <c r="V5675" t="s">
        <v>22773</v>
      </c>
    </row>
    <row r="5676" spans="1:22" x14ac:dyDescent="0.35">
      <c r="A5676" s="7">
        <v>44562</v>
      </c>
      <c r="B5676">
        <v>5836</v>
      </c>
      <c r="C5676" t="s">
        <v>39</v>
      </c>
      <c r="D5676" t="s">
        <v>22774</v>
      </c>
      <c r="E5676" t="s">
        <v>20398</v>
      </c>
      <c r="F5676" t="s">
        <v>7</v>
      </c>
      <c r="H5676" t="s">
        <v>42</v>
      </c>
      <c r="K5676" t="s">
        <v>22775</v>
      </c>
      <c r="L5676" t="s">
        <v>22776</v>
      </c>
      <c r="M5676" t="s">
        <v>22777</v>
      </c>
      <c r="N5676" t="s">
        <v>2102</v>
      </c>
      <c r="P5676" t="s">
        <v>47</v>
      </c>
      <c r="Q5676">
        <f>2019</f>
        <v>2019</v>
      </c>
      <c r="R5676">
        <f>2019</f>
        <v>2019</v>
      </c>
      <c r="S5676">
        <f>2030</f>
        <v>2030</v>
      </c>
      <c r="U5676" t="s">
        <v>37</v>
      </c>
      <c r="V5676" t="s">
        <v>22778</v>
      </c>
    </row>
    <row r="5677" spans="1:22" x14ac:dyDescent="0.35">
      <c r="A5677" s="7">
        <v>44562</v>
      </c>
      <c r="B5677">
        <v>5837</v>
      </c>
      <c r="C5677" t="s">
        <v>177</v>
      </c>
      <c r="D5677" t="s">
        <v>22779</v>
      </c>
      <c r="E5677" t="s">
        <v>22780</v>
      </c>
      <c r="F5677" t="s">
        <v>7</v>
      </c>
      <c r="H5677" t="s">
        <v>180</v>
      </c>
      <c r="K5677" t="s">
        <v>22781</v>
      </c>
      <c r="L5677" t="s">
        <v>44</v>
      </c>
      <c r="M5677" t="s">
        <v>22782</v>
      </c>
      <c r="N5677" t="s">
        <v>2102</v>
      </c>
      <c r="P5677" t="s">
        <v>47</v>
      </c>
      <c r="Q5677">
        <f>2021</f>
        <v>2021</v>
      </c>
      <c r="R5677">
        <f>2021</f>
        <v>2021</v>
      </c>
      <c r="S5677">
        <f>2050</f>
        <v>2050</v>
      </c>
      <c r="U5677" t="s">
        <v>37</v>
      </c>
      <c r="V5677" t="s">
        <v>22783</v>
      </c>
    </row>
    <row r="5678" spans="1:22" x14ac:dyDescent="0.35">
      <c r="A5678" s="7">
        <v>44562</v>
      </c>
      <c r="B5678">
        <v>5838</v>
      </c>
      <c r="C5678" t="s">
        <v>177</v>
      </c>
      <c r="D5678" t="s">
        <v>22784</v>
      </c>
      <c r="E5678" t="s">
        <v>22785</v>
      </c>
      <c r="F5678" t="s">
        <v>7</v>
      </c>
      <c r="H5678" t="s">
        <v>180</v>
      </c>
      <c r="K5678" t="s">
        <v>9081</v>
      </c>
      <c r="L5678" t="s">
        <v>22786</v>
      </c>
      <c r="M5678" t="s">
        <v>22787</v>
      </c>
      <c r="N5678" t="s">
        <v>16567</v>
      </c>
      <c r="P5678" t="s">
        <v>47</v>
      </c>
      <c r="Q5678">
        <f>2021</f>
        <v>2021</v>
      </c>
      <c r="U5678" t="s">
        <v>37</v>
      </c>
      <c r="V5678" t="s">
        <v>22788</v>
      </c>
    </row>
    <row r="5679" spans="1:22" x14ac:dyDescent="0.35">
      <c r="A5679" s="7">
        <v>44562</v>
      </c>
      <c r="B5679">
        <v>5839</v>
      </c>
      <c r="C5679" t="s">
        <v>177</v>
      </c>
      <c r="D5679" t="s">
        <v>22789</v>
      </c>
      <c r="E5679" t="s">
        <v>22790</v>
      </c>
      <c r="F5679" t="s">
        <v>7</v>
      </c>
      <c r="H5679" t="s">
        <v>180</v>
      </c>
      <c r="K5679" t="s">
        <v>1190</v>
      </c>
      <c r="L5679" t="s">
        <v>22791</v>
      </c>
      <c r="M5679" t="s">
        <v>22792</v>
      </c>
      <c r="N5679" t="s">
        <v>63</v>
      </c>
      <c r="P5679" t="s">
        <v>47</v>
      </c>
      <c r="Q5679">
        <f>2021</f>
        <v>2021</v>
      </c>
      <c r="U5679" t="s">
        <v>37</v>
      </c>
      <c r="V5679" t="s">
        <v>22793</v>
      </c>
    </row>
    <row r="5680" spans="1:22" x14ac:dyDescent="0.35">
      <c r="A5680" s="7">
        <v>44562</v>
      </c>
      <c r="B5680">
        <v>5840</v>
      </c>
      <c r="C5680" t="s">
        <v>177</v>
      </c>
      <c r="D5680" t="s">
        <v>22794</v>
      </c>
      <c r="E5680" t="s">
        <v>22795</v>
      </c>
      <c r="F5680" t="s">
        <v>7</v>
      </c>
      <c r="H5680" t="s">
        <v>180</v>
      </c>
      <c r="K5680" t="s">
        <v>732</v>
      </c>
      <c r="L5680" t="s">
        <v>294</v>
      </c>
      <c r="M5680" t="s">
        <v>22796</v>
      </c>
      <c r="N5680" t="s">
        <v>117</v>
      </c>
      <c r="P5680" t="s">
        <v>47</v>
      </c>
      <c r="Q5680">
        <f>2021</f>
        <v>2021</v>
      </c>
      <c r="U5680" t="s">
        <v>37</v>
      </c>
      <c r="V5680" t="s">
        <v>22797</v>
      </c>
    </row>
    <row r="5681" spans="1:22" x14ac:dyDescent="0.35">
      <c r="A5681" s="7">
        <v>44562</v>
      </c>
      <c r="B5681">
        <v>5841</v>
      </c>
      <c r="C5681" t="s">
        <v>177</v>
      </c>
      <c r="D5681" t="s">
        <v>22798</v>
      </c>
      <c r="E5681" t="s">
        <v>22799</v>
      </c>
      <c r="F5681" t="s">
        <v>7</v>
      </c>
      <c r="H5681" t="s">
        <v>180</v>
      </c>
      <c r="K5681" t="s">
        <v>928</v>
      </c>
      <c r="L5681" t="s">
        <v>586</v>
      </c>
      <c r="M5681" t="s">
        <v>22800</v>
      </c>
      <c r="N5681" t="s">
        <v>117</v>
      </c>
      <c r="P5681" t="s">
        <v>47</v>
      </c>
      <c r="Q5681">
        <f>2021</f>
        <v>2021</v>
      </c>
      <c r="U5681" t="s">
        <v>37</v>
      </c>
      <c r="V5681" t="s">
        <v>22801</v>
      </c>
    </row>
    <row r="5682" spans="1:22" x14ac:dyDescent="0.35">
      <c r="A5682" s="7">
        <v>44562</v>
      </c>
      <c r="B5682">
        <v>5842</v>
      </c>
      <c r="C5682" t="s">
        <v>177</v>
      </c>
      <c r="D5682" t="s">
        <v>22802</v>
      </c>
      <c r="E5682" t="s">
        <v>22803</v>
      </c>
      <c r="F5682" t="s">
        <v>7</v>
      </c>
      <c r="H5682" t="s">
        <v>180</v>
      </c>
      <c r="K5682" t="s">
        <v>928</v>
      </c>
      <c r="L5682" t="s">
        <v>586</v>
      </c>
      <c r="M5682" t="s">
        <v>22804</v>
      </c>
      <c r="N5682" t="s">
        <v>117</v>
      </c>
      <c r="P5682" t="s">
        <v>47</v>
      </c>
      <c r="Q5682">
        <f>2020</f>
        <v>2020</v>
      </c>
      <c r="U5682" t="s">
        <v>37</v>
      </c>
      <c r="V5682" t="s">
        <v>22805</v>
      </c>
    </row>
    <row r="5683" spans="1:22" x14ac:dyDescent="0.35">
      <c r="A5683" s="7">
        <v>44562</v>
      </c>
      <c r="B5683">
        <v>5843</v>
      </c>
      <c r="C5683" t="s">
        <v>177</v>
      </c>
      <c r="D5683" t="s">
        <v>22806</v>
      </c>
      <c r="E5683" t="s">
        <v>22807</v>
      </c>
      <c r="F5683" t="s">
        <v>7</v>
      </c>
      <c r="H5683" t="s">
        <v>180</v>
      </c>
      <c r="K5683" t="s">
        <v>20564</v>
      </c>
      <c r="L5683" t="s">
        <v>22808</v>
      </c>
      <c r="M5683" t="s">
        <v>22809</v>
      </c>
      <c r="N5683" t="s">
        <v>14552</v>
      </c>
      <c r="P5683" t="s">
        <v>47</v>
      </c>
      <c r="Q5683">
        <f>2021</f>
        <v>2021</v>
      </c>
      <c r="U5683" t="s">
        <v>37</v>
      </c>
      <c r="V5683" t="s">
        <v>22810</v>
      </c>
    </row>
    <row r="5684" spans="1:22" x14ac:dyDescent="0.35">
      <c r="A5684" s="7">
        <v>44562</v>
      </c>
      <c r="B5684">
        <v>5844</v>
      </c>
      <c r="C5684" t="s">
        <v>177</v>
      </c>
      <c r="D5684" t="s">
        <v>22811</v>
      </c>
      <c r="E5684" t="s">
        <v>22812</v>
      </c>
      <c r="F5684" t="s">
        <v>7</v>
      </c>
      <c r="H5684" t="s">
        <v>180</v>
      </c>
      <c r="K5684" t="s">
        <v>22813</v>
      </c>
      <c r="L5684" t="s">
        <v>842</v>
      </c>
      <c r="M5684" t="s">
        <v>22814</v>
      </c>
      <c r="N5684" t="s">
        <v>63</v>
      </c>
      <c r="P5684" t="s">
        <v>47</v>
      </c>
      <c r="Q5684">
        <f>2020</f>
        <v>2020</v>
      </c>
      <c r="U5684" t="s">
        <v>37</v>
      </c>
      <c r="V5684" t="s">
        <v>22815</v>
      </c>
    </row>
    <row r="5685" spans="1:22" x14ac:dyDescent="0.35">
      <c r="A5685" s="7">
        <v>44562</v>
      </c>
      <c r="B5685">
        <v>5845</v>
      </c>
      <c r="C5685" t="s">
        <v>13133</v>
      </c>
      <c r="D5685" t="s">
        <v>22816</v>
      </c>
      <c r="E5685" t="s">
        <v>17762</v>
      </c>
      <c r="F5685" t="s">
        <v>7</v>
      </c>
      <c r="H5685" t="s">
        <v>13136</v>
      </c>
      <c r="K5685" t="s">
        <v>265</v>
      </c>
      <c r="L5685" t="s">
        <v>44</v>
      </c>
      <c r="M5685" t="s">
        <v>22817</v>
      </c>
      <c r="N5685" t="s">
        <v>2102</v>
      </c>
      <c r="P5685" t="s">
        <v>47</v>
      </c>
      <c r="Q5685">
        <f>2019</f>
        <v>2019</v>
      </c>
      <c r="U5685" t="s">
        <v>37</v>
      </c>
      <c r="V5685" t="s">
        <v>22818</v>
      </c>
    </row>
    <row r="5686" spans="1:22" x14ac:dyDescent="0.35">
      <c r="A5686" s="7">
        <v>44562</v>
      </c>
      <c r="B5686">
        <v>5846</v>
      </c>
      <c r="C5686" t="s">
        <v>13133</v>
      </c>
      <c r="D5686" t="s">
        <v>22819</v>
      </c>
      <c r="E5686" t="s">
        <v>22820</v>
      </c>
      <c r="F5686" t="s">
        <v>7</v>
      </c>
      <c r="H5686" t="s">
        <v>13136</v>
      </c>
      <c r="K5686" t="s">
        <v>265</v>
      </c>
      <c r="L5686" t="s">
        <v>96</v>
      </c>
      <c r="M5686" t="s">
        <v>22821</v>
      </c>
      <c r="N5686" t="s">
        <v>22822</v>
      </c>
      <c r="P5686" t="s">
        <v>47</v>
      </c>
      <c r="Q5686">
        <f>2019</f>
        <v>2019</v>
      </c>
      <c r="R5686">
        <f>2019</f>
        <v>2019</v>
      </c>
      <c r="S5686">
        <f>2030</f>
        <v>2030</v>
      </c>
      <c r="U5686" t="s">
        <v>37</v>
      </c>
      <c r="V5686" t="s">
        <v>22823</v>
      </c>
    </row>
    <row r="5687" spans="1:22" x14ac:dyDescent="0.35">
      <c r="A5687" s="7">
        <v>44562</v>
      </c>
      <c r="B5687">
        <v>5847</v>
      </c>
      <c r="C5687" t="s">
        <v>13133</v>
      </c>
      <c r="D5687" t="s">
        <v>22824</v>
      </c>
      <c r="E5687" t="s">
        <v>22825</v>
      </c>
      <c r="F5687" t="s">
        <v>7</v>
      </c>
      <c r="H5687" t="s">
        <v>13136</v>
      </c>
      <c r="K5687" t="s">
        <v>265</v>
      </c>
      <c r="L5687" t="s">
        <v>187</v>
      </c>
      <c r="M5687" t="s">
        <v>22826</v>
      </c>
      <c r="N5687" t="s">
        <v>532</v>
      </c>
      <c r="P5687" t="s">
        <v>47</v>
      </c>
      <c r="Q5687">
        <f>2020</f>
        <v>2020</v>
      </c>
      <c r="U5687" t="s">
        <v>37</v>
      </c>
      <c r="V5687" t="s">
        <v>22827</v>
      </c>
    </row>
    <row r="5688" spans="1:22" x14ac:dyDescent="0.35">
      <c r="A5688" s="7">
        <v>44562</v>
      </c>
      <c r="B5688">
        <v>5848</v>
      </c>
      <c r="C5688" t="s">
        <v>13745</v>
      </c>
      <c r="D5688" t="s">
        <v>22828</v>
      </c>
      <c r="E5688" t="s">
        <v>22829</v>
      </c>
      <c r="F5688" t="s">
        <v>7</v>
      </c>
      <c r="H5688" t="s">
        <v>13748</v>
      </c>
      <c r="K5688" t="s">
        <v>20737</v>
      </c>
      <c r="L5688" t="s">
        <v>44</v>
      </c>
      <c r="M5688" t="s">
        <v>22830</v>
      </c>
      <c r="N5688" t="s">
        <v>2102</v>
      </c>
      <c r="P5688" t="s">
        <v>47</v>
      </c>
      <c r="Q5688">
        <f>2021</f>
        <v>2021</v>
      </c>
      <c r="U5688" t="s">
        <v>37</v>
      </c>
      <c r="V5688" t="s">
        <v>22831</v>
      </c>
    </row>
    <row r="5689" spans="1:22" x14ac:dyDescent="0.35">
      <c r="A5689" s="7">
        <v>44562</v>
      </c>
      <c r="B5689">
        <v>5849</v>
      </c>
      <c r="C5689" t="s">
        <v>13745</v>
      </c>
      <c r="D5689" t="s">
        <v>22832</v>
      </c>
      <c r="E5689" t="s">
        <v>22833</v>
      </c>
      <c r="F5689" t="s">
        <v>7</v>
      </c>
      <c r="H5689" t="s">
        <v>13748</v>
      </c>
      <c r="K5689" t="s">
        <v>21123</v>
      </c>
      <c r="L5689" t="s">
        <v>1982</v>
      </c>
      <c r="M5689" t="s">
        <v>22834</v>
      </c>
      <c r="N5689" t="s">
        <v>117</v>
      </c>
      <c r="P5689" t="s">
        <v>47</v>
      </c>
      <c r="Q5689">
        <f>2021</f>
        <v>2021</v>
      </c>
      <c r="U5689" t="s">
        <v>37</v>
      </c>
      <c r="V5689" t="s">
        <v>22835</v>
      </c>
    </row>
    <row r="5690" spans="1:22" x14ac:dyDescent="0.35">
      <c r="A5690" s="7">
        <v>44562</v>
      </c>
      <c r="B5690">
        <v>5850</v>
      </c>
      <c r="C5690" t="s">
        <v>13745</v>
      </c>
      <c r="D5690" t="s">
        <v>22836</v>
      </c>
      <c r="E5690" t="s">
        <v>22837</v>
      </c>
      <c r="F5690" t="s">
        <v>7</v>
      </c>
      <c r="H5690" t="s">
        <v>13748</v>
      </c>
      <c r="K5690" t="s">
        <v>21093</v>
      </c>
      <c r="L5690" t="s">
        <v>673</v>
      </c>
      <c r="M5690" t="s">
        <v>22838</v>
      </c>
      <c r="N5690" t="s">
        <v>117</v>
      </c>
      <c r="P5690" t="s">
        <v>47</v>
      </c>
      <c r="Q5690">
        <f>2020</f>
        <v>2020</v>
      </c>
      <c r="U5690" t="s">
        <v>37</v>
      </c>
      <c r="V5690" t="s">
        <v>22839</v>
      </c>
    </row>
    <row r="5691" spans="1:22" x14ac:dyDescent="0.35">
      <c r="A5691" s="7">
        <v>44562</v>
      </c>
      <c r="B5691">
        <v>5851</v>
      </c>
      <c r="C5691" t="s">
        <v>13745</v>
      </c>
      <c r="D5691" t="s">
        <v>22840</v>
      </c>
      <c r="E5691" t="s">
        <v>22841</v>
      </c>
      <c r="F5691" t="s">
        <v>7</v>
      </c>
      <c r="H5691" t="s">
        <v>13748</v>
      </c>
      <c r="K5691" t="s">
        <v>9644</v>
      </c>
      <c r="L5691" t="s">
        <v>202</v>
      </c>
      <c r="M5691" t="s">
        <v>22842</v>
      </c>
      <c r="N5691" t="s">
        <v>473</v>
      </c>
      <c r="P5691" t="s">
        <v>47</v>
      </c>
      <c r="Q5691">
        <f>2016</f>
        <v>2016</v>
      </c>
      <c r="U5691" t="s">
        <v>37</v>
      </c>
      <c r="V5691" t="s">
        <v>22843</v>
      </c>
    </row>
    <row r="5692" spans="1:22" x14ac:dyDescent="0.35">
      <c r="A5692" s="7">
        <v>44562</v>
      </c>
      <c r="B5692">
        <v>5852</v>
      </c>
      <c r="C5692" t="s">
        <v>13745</v>
      </c>
      <c r="D5692" t="s">
        <v>22844</v>
      </c>
      <c r="E5692" t="s">
        <v>22845</v>
      </c>
      <c r="F5692" t="s">
        <v>7</v>
      </c>
      <c r="H5692" t="s">
        <v>13748</v>
      </c>
      <c r="K5692" t="s">
        <v>16397</v>
      </c>
      <c r="L5692" t="s">
        <v>32</v>
      </c>
      <c r="M5692" t="s">
        <v>22846</v>
      </c>
      <c r="N5692" t="s">
        <v>34</v>
      </c>
      <c r="P5692" t="s">
        <v>22847</v>
      </c>
      <c r="Q5692">
        <f>2017</f>
        <v>2017</v>
      </c>
      <c r="R5692">
        <f>2017</f>
        <v>2017</v>
      </c>
      <c r="S5692">
        <f>2018</f>
        <v>2018</v>
      </c>
      <c r="U5692" t="s">
        <v>37</v>
      </c>
      <c r="V5692" t="s">
        <v>22848</v>
      </c>
    </row>
    <row r="5693" spans="1:22" x14ac:dyDescent="0.35">
      <c r="A5693" s="7">
        <v>44562</v>
      </c>
      <c r="B5693">
        <v>5853</v>
      </c>
      <c r="C5693" t="s">
        <v>13745</v>
      </c>
      <c r="D5693" t="s">
        <v>22849</v>
      </c>
      <c r="E5693" t="s">
        <v>22850</v>
      </c>
      <c r="F5693" t="s">
        <v>7</v>
      </c>
      <c r="H5693" t="s">
        <v>13748</v>
      </c>
      <c r="K5693" t="s">
        <v>16368</v>
      </c>
      <c r="L5693" t="s">
        <v>32</v>
      </c>
      <c r="M5693" t="s">
        <v>22851</v>
      </c>
      <c r="N5693" t="s">
        <v>34</v>
      </c>
      <c r="P5693" t="s">
        <v>47</v>
      </c>
      <c r="Q5693">
        <f>2013</f>
        <v>2013</v>
      </c>
      <c r="U5693" t="s">
        <v>37</v>
      </c>
      <c r="V5693" t="s">
        <v>22852</v>
      </c>
    </row>
    <row r="5694" spans="1:22" x14ac:dyDescent="0.35">
      <c r="A5694" s="7">
        <v>44562</v>
      </c>
      <c r="B5694">
        <v>5854</v>
      </c>
      <c r="C5694" t="s">
        <v>13745</v>
      </c>
      <c r="D5694" t="s">
        <v>22853</v>
      </c>
      <c r="E5694" t="s">
        <v>22854</v>
      </c>
      <c r="F5694" t="s">
        <v>7</v>
      </c>
      <c r="H5694" t="s">
        <v>13748</v>
      </c>
      <c r="K5694" t="s">
        <v>2414</v>
      </c>
      <c r="L5694" t="s">
        <v>32</v>
      </c>
      <c r="M5694" t="s">
        <v>22855</v>
      </c>
      <c r="N5694" t="s">
        <v>34</v>
      </c>
      <c r="P5694" t="s">
        <v>54</v>
      </c>
      <c r="Q5694">
        <f>2009</f>
        <v>2009</v>
      </c>
      <c r="R5694">
        <f>2009</f>
        <v>2009</v>
      </c>
      <c r="S5694">
        <f>2013</f>
        <v>2013</v>
      </c>
      <c r="U5694" t="s">
        <v>37</v>
      </c>
      <c r="V5694" t="s">
        <v>22856</v>
      </c>
    </row>
  </sheetData>
  <autoFilter ref="B1:AA5694" xr:uid="{00000000-0009-0000-0000-000000000000}">
    <sortState xmlns:xlrd2="http://schemas.microsoft.com/office/spreadsheetml/2017/richdata2" ref="B2:AA5694">
      <sortCondition ref="B1:B5694"/>
    </sortState>
  </autoFilter>
  <hyperlinks>
    <hyperlink ref="V5206" r:id="rId1" xr:uid="{00000000-0004-0000-0000-000000000000}"/>
    <hyperlink ref="V5207" r:id="rId2" xr:uid="{00000000-0004-0000-0000-000001000000}"/>
    <hyperlink ref="V5211" r:id="rId3" xr:uid="{00000000-0004-0000-0000-000002000000}"/>
    <hyperlink ref="V5215" r:id="rId4" xr:uid="{00000000-0004-0000-0000-000003000000}"/>
    <hyperlink ref="V5246" r:id="rId5" xr:uid="{00000000-0004-0000-0000-000004000000}"/>
    <hyperlink ref="V5285" r:id="rId6" xr:uid="{00000000-0004-0000-0000-000005000000}"/>
    <hyperlink ref="V5305" r:id="rId7" xr:uid="{00000000-0004-0000-0000-000006000000}"/>
    <hyperlink ref="V5306" r:id="rId8" xr:uid="{00000000-0004-0000-0000-000007000000}"/>
    <hyperlink ref="V5309" r:id="rId9" xr:uid="{00000000-0004-0000-0000-000008000000}"/>
    <hyperlink ref="V5312" r:id="rId10" location="h-1183989" display="https://laws-lois.justice.gc.ca/eng/regulations/SOR-2019-266/page-1.html - h-1183989" xr:uid="{00000000-0004-0000-0000-000009000000}"/>
    <hyperlink ref="V5326" r:id="rId11" xr:uid="{00000000-0004-0000-0000-00000A000000}"/>
    <hyperlink ref="V5331" r:id="rId12" xr:uid="{00000000-0004-0000-0000-00000B000000}"/>
    <hyperlink ref="V5366" r:id="rId13" xr:uid="{7298E7EB-2A70-48F2-ACC9-D00418BF0F83}"/>
    <hyperlink ref="V5395" r:id="rId14" xr:uid="{FC69CCE8-17B6-477A-9661-16C995E708F3}"/>
    <hyperlink ref="V5396" r:id="rId15" xr:uid="{12A43CD4-0BAD-41F4-9CD8-CFF4411A682F}"/>
    <hyperlink ref="V5397" r:id="rId16" xr:uid="{15583BC8-0F69-4247-8458-465AB9227AF4}"/>
    <hyperlink ref="V5468" r:id="rId17" display="https://kr-asia.com/5-takeaways-from-dbs-indonesias-report-on-the-planned-proliferation-of-electric-vehicles" xr:uid="{2F8FC0BC-1FFE-411B-9894-5BF519B7F25F}"/>
    <hyperlink ref="V5545" r:id="rId18" xr:uid="{3BF75EF9-BB7D-41BC-9623-9F705F05E6BE}"/>
    <hyperlink ref="V5606" r:id="rId19" xr:uid="{536FB3E4-7985-4DFE-926C-C3D72217A5B7}"/>
    <hyperlink ref="V5612" r:id="rId20" xr:uid="{53F95F00-3F3E-4372-8501-8AC09BB61373}"/>
    <hyperlink ref="V5631" r:id="rId21" xr:uid="{A7DB7436-0180-4998-BEFA-7BF520DD6127}"/>
  </hyperlinks>
  <pageMargins left="0.7" right="0.7" top="0.75" bottom="0.75" header="0.3" footer="0.3"/>
  <pageSetup paperSize="9" orientation="portrait" r:id="rId22"/>
  <legacyDrawing r:id="rId2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4EF6A9D2AB1D4C95F15213820AB463" ma:contentTypeVersion="" ma:contentTypeDescription="Create a new document." ma:contentTypeScope="" ma:versionID="48480a2acdc3f790e6ddd7eee194d722">
  <xsd:schema xmlns:xsd="http://www.w3.org/2001/XMLSchema" xmlns:xs="http://www.w3.org/2001/XMLSchema" xmlns:p="http://schemas.microsoft.com/office/2006/metadata/properties" xmlns:ns2="c8e77452-3fd5-4cb8-ba6d-368639199dc7" xmlns:ns3="aa76bd91-2c4e-4caf-a959-876821feecfe" targetNamespace="http://schemas.microsoft.com/office/2006/metadata/properties" ma:root="true" ma:fieldsID="d65ed6d0ccf86af030fc5d9cc11bfb49" ns2:_="" ns3:_="">
    <xsd:import namespace="c8e77452-3fd5-4cb8-ba6d-368639199dc7"/>
    <xsd:import namespace="aa76bd91-2c4e-4caf-a959-876821feecf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e77452-3fd5-4cb8-ba6d-368639199d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76bd91-2c4e-4caf-a959-876821feecf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17B6F2-6109-4182-8B79-88046BE4A175}">
  <ds:schemaRefs>
    <ds:schemaRef ds:uri="http://schemas.microsoft.com/sharepoint/v3/contenttype/forms"/>
  </ds:schemaRefs>
</ds:datastoreItem>
</file>

<file path=customXml/itemProps2.xml><?xml version="1.0" encoding="utf-8"?>
<ds:datastoreItem xmlns:ds="http://schemas.openxmlformats.org/officeDocument/2006/customXml" ds:itemID="{30EEEDBC-5B5C-435E-98AA-75E203AAB3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8e77452-3fd5-4cb8-ba6d-368639199dc7"/>
    <ds:schemaRef ds:uri="aa76bd91-2c4e-4caf-a959-876821feec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5F44B6-1919-4675-9AEF-ED376E8F1C0C}">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MasterDatabase Oct 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Santiago Woollands</dc:creator>
  <cp:keywords/>
  <dc:description/>
  <cp:lastModifiedBy>Leonardo Nascimento</cp:lastModifiedBy>
  <cp:revision/>
  <dcterms:created xsi:type="dcterms:W3CDTF">2021-09-27T09:58:50Z</dcterms:created>
  <dcterms:modified xsi:type="dcterms:W3CDTF">2022-01-25T13:22:10Z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0x010100294EF6A9D2AB1D4C95F15213820AB463</vt:lpwstr>
  </property>
</Properties>
</file>