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shington College\Desktop\2017 Spring_Summer Research\"/>
    </mc:Choice>
  </mc:AlternateContent>
  <bookViews>
    <workbookView xWindow="0" yWindow="0" windowWidth="23040" windowHeight="9228" firstSheet="6" activeTab="14"/>
  </bookViews>
  <sheets>
    <sheet name="PreMCort" sheetId="1" r:id="rId1"/>
    <sheet name="PostM Cort" sheetId="2" r:id="rId2"/>
    <sheet name="Fluctuating Asymmetry" sheetId="3" r:id="rId3"/>
    <sheet name="GSH" sheetId="4" r:id="rId4"/>
    <sheet name="Phytoplankton" sheetId="5" r:id="rId5"/>
    <sheet name="Periphyton" sheetId="6" r:id="rId6"/>
    <sheet name="Surface Area" sheetId="7" r:id="rId7"/>
    <sheet name="Growth" sheetId="8" r:id="rId8"/>
    <sheet name="Growth Rate" sheetId="14" r:id="rId9"/>
    <sheet name="Temperature" sheetId="9" r:id="rId10"/>
    <sheet name="pH" sheetId="10" r:id="rId11"/>
    <sheet name="DO" sheetId="11" r:id="rId12"/>
    <sheet name="Conductivity" sheetId="12" r:id="rId13"/>
    <sheet name="Frog PPM" sheetId="17" r:id="rId14"/>
    <sheet name="Soil PPM" sheetId="18" r:id="rId15"/>
  </sheets>
  <externalReferences>
    <externalReference r:id="rId16"/>
    <externalReference r:id="rId17"/>
    <externalReference r:id="rId18"/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2" i="3" l="1"/>
  <c r="J3" i="14" l="1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N6" i="14"/>
  <c r="O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J14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N82" i="14"/>
  <c r="O82" i="14"/>
  <c r="J83" i="14"/>
  <c r="K83" i="14"/>
  <c r="L83" i="14"/>
  <c r="M83" i="14"/>
  <c r="N83" i="14"/>
  <c r="O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O2" i="14"/>
  <c r="N2" i="14"/>
  <c r="M2" i="14"/>
  <c r="L2" i="14"/>
  <c r="K2" i="14"/>
  <c r="J2" i="14"/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3" i="8"/>
  <c r="I2" i="7" l="1"/>
  <c r="V53" i="3" l="1"/>
  <c r="V52" i="3"/>
  <c r="V51" i="3"/>
  <c r="V50" i="3"/>
  <c r="V49" i="3"/>
  <c r="V48" i="3"/>
  <c r="V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T2" i="3"/>
  <c r="S2" i="3"/>
  <c r="R2" i="3"/>
  <c r="Q2" i="3"/>
  <c r="P2" i="3"/>
  <c r="H97" i="2" l="1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<sst xmlns="http://schemas.openxmlformats.org/spreadsheetml/2006/main" count="2217" uniqueCount="206">
  <si>
    <t>Sample ID</t>
  </si>
  <si>
    <t xml:space="preserve">NaCl </t>
  </si>
  <si>
    <t>N</t>
  </si>
  <si>
    <t>ATZ</t>
  </si>
  <si>
    <t>Frog ID</t>
  </si>
  <si>
    <t>pg/ml/mm2</t>
  </si>
  <si>
    <t>Corticosterone pg/ml</t>
  </si>
  <si>
    <t xml:space="preserve">All 3 </t>
  </si>
  <si>
    <t>All 3</t>
  </si>
  <si>
    <t>ATZ + N</t>
  </si>
  <si>
    <t xml:space="preserve">ATZ + NaCl </t>
  </si>
  <si>
    <t>C</t>
  </si>
  <si>
    <t xml:space="preserve">NaCl + N </t>
  </si>
  <si>
    <t>NaCl</t>
  </si>
  <si>
    <t>Treatment ID</t>
  </si>
  <si>
    <t>Corticosterone Concentration (pg/ml)</t>
  </si>
  <si>
    <t>Mass (g)</t>
  </si>
  <si>
    <t>SVL (mm)</t>
  </si>
  <si>
    <t>Corticosterone/Mass (pg/ml/g)</t>
  </si>
  <si>
    <t>Corticosterone/SVL (pg/ml/mm)</t>
  </si>
  <si>
    <t>All 3 1</t>
  </si>
  <si>
    <t>All 3 10</t>
  </si>
  <si>
    <t>All 3 11</t>
  </si>
  <si>
    <t>All 3 12</t>
  </si>
  <si>
    <t>-</t>
  </si>
  <si>
    <t>All 3 2</t>
  </si>
  <si>
    <t>All 3 3</t>
  </si>
  <si>
    <t>All 3 4</t>
  </si>
  <si>
    <t>All 3 5</t>
  </si>
  <si>
    <t>All 3 6</t>
  </si>
  <si>
    <t>All 3 7</t>
  </si>
  <si>
    <t>All 3 8</t>
  </si>
  <si>
    <t>All 3 9</t>
  </si>
  <si>
    <t>ATZ + N 1</t>
  </si>
  <si>
    <t>ATZ + N 10</t>
  </si>
  <si>
    <t>ATZ + N 11</t>
  </si>
  <si>
    <t>ATZ + N 12</t>
  </si>
  <si>
    <t>ATZ + N 2</t>
  </si>
  <si>
    <t>ATZ + N 3</t>
  </si>
  <si>
    <t>ATZ + N 4</t>
  </si>
  <si>
    <t>ATZ + N 5</t>
  </si>
  <si>
    <t>ATZ + N 6</t>
  </si>
  <si>
    <t>ATZ + N 7</t>
  </si>
  <si>
    <t>ATZ + N 8</t>
  </si>
  <si>
    <t>ATZ + N 9</t>
  </si>
  <si>
    <t>ATZ + NaCl 1</t>
  </si>
  <si>
    <t>ATZ + NaCl 10</t>
  </si>
  <si>
    <t>ATZ + NaCl 11</t>
  </si>
  <si>
    <t>ATZ + NaCl 12</t>
  </si>
  <si>
    <t>ATZ + NaCl 2</t>
  </si>
  <si>
    <t>ATZ + NaCl 3</t>
  </si>
  <si>
    <t>ATZ + NaCl 4</t>
  </si>
  <si>
    <t>ATZ + NaCl 5</t>
  </si>
  <si>
    <t>ATZ + NaCl 6</t>
  </si>
  <si>
    <t>ATZ + NaCl 7</t>
  </si>
  <si>
    <t>ATZ + NaCl 8</t>
  </si>
  <si>
    <t>ATZ + NaCl 9</t>
  </si>
  <si>
    <t>ATZ 1</t>
  </si>
  <si>
    <t>ATZ 10</t>
  </si>
  <si>
    <t>ATZ 11</t>
  </si>
  <si>
    <t>ATZ 12</t>
  </si>
  <si>
    <t>ATZ 2</t>
  </si>
  <si>
    <t>ATZ 3</t>
  </si>
  <si>
    <t>ATZ 4</t>
  </si>
  <si>
    <t>ATZ 5</t>
  </si>
  <si>
    <t>ATZ 6</t>
  </si>
  <si>
    <t>ATZ 7</t>
  </si>
  <si>
    <t>ATZ 8</t>
  </si>
  <si>
    <t>ATZ 9</t>
  </si>
  <si>
    <t>C1</t>
  </si>
  <si>
    <t>C10</t>
  </si>
  <si>
    <t>C11</t>
  </si>
  <si>
    <t>C12</t>
  </si>
  <si>
    <t>C2</t>
  </si>
  <si>
    <t>C3</t>
  </si>
  <si>
    <t>C4</t>
  </si>
  <si>
    <t>C5</t>
  </si>
  <si>
    <t>C6</t>
  </si>
  <si>
    <t>C7</t>
  </si>
  <si>
    <t>C8</t>
  </si>
  <si>
    <t>C9</t>
  </si>
  <si>
    <t>N1</t>
  </si>
  <si>
    <t>N10</t>
  </si>
  <si>
    <t>N11</t>
  </si>
  <si>
    <t>N12</t>
  </si>
  <si>
    <t>N2</t>
  </si>
  <si>
    <t>N3</t>
  </si>
  <si>
    <t>N4</t>
  </si>
  <si>
    <t>N5</t>
  </si>
  <si>
    <t>N6</t>
  </si>
  <si>
    <t>N7</t>
  </si>
  <si>
    <t>N8</t>
  </si>
  <si>
    <t>N9</t>
  </si>
  <si>
    <t>NaCl + N 1</t>
  </si>
  <si>
    <t>NaCl + N 10</t>
  </si>
  <si>
    <t>NaCl + N 11</t>
  </si>
  <si>
    <t>NaCl + N 12</t>
  </si>
  <si>
    <t>NaCl + N 2</t>
  </si>
  <si>
    <t>NaCl + N 3</t>
  </si>
  <si>
    <t>NaCl + N 4</t>
  </si>
  <si>
    <t>NaCl + N 5</t>
  </si>
  <si>
    <t>NaCl + N 6</t>
  </si>
  <si>
    <t>NaCl + N 7</t>
  </si>
  <si>
    <t>NaCl + N 8</t>
  </si>
  <si>
    <t>NaCl + N 9</t>
  </si>
  <si>
    <t>NaCl 1</t>
  </si>
  <si>
    <t>NaCl 10</t>
  </si>
  <si>
    <t>NaCl 11</t>
  </si>
  <si>
    <t>NaCl 12</t>
  </si>
  <si>
    <t>NaCl 2</t>
  </si>
  <si>
    <t>NaCl 3</t>
  </si>
  <si>
    <t>NaCl 4</t>
  </si>
  <si>
    <t>NaCl 5</t>
  </si>
  <si>
    <t>NaCl 6</t>
  </si>
  <si>
    <t>NaCl 7</t>
  </si>
  <si>
    <t>NaCl 8</t>
  </si>
  <si>
    <t>NaCl 9</t>
  </si>
  <si>
    <t>ATZ + NaCl</t>
  </si>
  <si>
    <t>NaCl + N</t>
  </si>
  <si>
    <t>Date</t>
  </si>
  <si>
    <t>R-RU (mm)</t>
  </si>
  <si>
    <t>R-T (mm)</t>
  </si>
  <si>
    <t>R-TF (mm)</t>
  </si>
  <si>
    <t>R-FE (mm)</t>
  </si>
  <si>
    <t>R-FO (mm)</t>
  </si>
  <si>
    <t>L-RU (mm)</t>
  </si>
  <si>
    <t>L-T (mm)</t>
  </si>
  <si>
    <t>L-TF (mm)</t>
  </si>
  <si>
    <t>L-FE (mm)</t>
  </si>
  <si>
    <t>L-FO (mm)</t>
  </si>
  <si>
    <t>RU diff</t>
  </si>
  <si>
    <t>T diff</t>
  </si>
  <si>
    <t>TF diff</t>
  </si>
  <si>
    <t>FE diff</t>
  </si>
  <si>
    <t>FO diff</t>
  </si>
  <si>
    <t xml:space="preserve">ATZ+ NaCl 9 </t>
  </si>
  <si>
    <t>ATZ + Nacl 3</t>
  </si>
  <si>
    <t>RU AVE</t>
  </si>
  <si>
    <t>T AVE</t>
  </si>
  <si>
    <t>TF AVE</t>
  </si>
  <si>
    <t>FE AVE</t>
  </si>
  <si>
    <t>FO AVE</t>
  </si>
  <si>
    <t>Treatment</t>
  </si>
  <si>
    <t>GSH Concentration (uM)</t>
  </si>
  <si>
    <t xml:space="preserve">ATZ + N </t>
  </si>
  <si>
    <t>C 1</t>
  </si>
  <si>
    <t>C 2</t>
  </si>
  <si>
    <t>N 6</t>
  </si>
  <si>
    <t>N 7</t>
  </si>
  <si>
    <t>Avg. Concentration (ug/L)</t>
  </si>
  <si>
    <t>Control</t>
  </si>
  <si>
    <t>Froglet ID</t>
  </si>
  <si>
    <t>Weight (gm)</t>
  </si>
  <si>
    <t>Time to Metamorphosis</t>
  </si>
  <si>
    <t>Periphyton Concentration (ug/L)</t>
  </si>
  <si>
    <t xml:space="preserve">ATZ +NaCl </t>
  </si>
  <si>
    <t xml:space="preserve">ATZ </t>
  </si>
  <si>
    <t>Surface Area (mm2)</t>
  </si>
  <si>
    <t>*</t>
  </si>
  <si>
    <t>Surface area (mm2)</t>
  </si>
  <si>
    <t>M</t>
  </si>
  <si>
    <t>D</t>
  </si>
  <si>
    <t>.</t>
  </si>
  <si>
    <t>Growth (4/5-5/31)</t>
  </si>
  <si>
    <t>6_1_17</t>
  </si>
  <si>
    <t>6_8_17</t>
  </si>
  <si>
    <t>6_15_17</t>
  </si>
  <si>
    <t>6_22_17</t>
  </si>
  <si>
    <t>6_29_17</t>
  </si>
  <si>
    <t>7_6_17</t>
  </si>
  <si>
    <t>7_13_17</t>
  </si>
  <si>
    <t>4_27_17</t>
  </si>
  <si>
    <t>5_4_17</t>
  </si>
  <si>
    <t>5_11_17</t>
  </si>
  <si>
    <t>5_18_17</t>
  </si>
  <si>
    <t xml:space="preserve">5_25_17 </t>
  </si>
  <si>
    <t>Average</t>
  </si>
  <si>
    <t xml:space="preserve">Group </t>
  </si>
  <si>
    <t>3_16_17</t>
  </si>
  <si>
    <t>3_23_17</t>
  </si>
  <si>
    <t>3_30_17</t>
  </si>
  <si>
    <t>4_6_17</t>
  </si>
  <si>
    <t>4_13_17</t>
  </si>
  <si>
    <t>4_20_17</t>
  </si>
  <si>
    <t>4/5-4/19 GR</t>
  </si>
  <si>
    <t>4/19-5/15 GR</t>
  </si>
  <si>
    <t>5/15-5/31 GR</t>
  </si>
  <si>
    <t>4/5-5/15 GR</t>
  </si>
  <si>
    <t>4/19-5/31 GR</t>
  </si>
  <si>
    <t>4/5-5/31 GR</t>
  </si>
  <si>
    <t>4/5-4/19 G</t>
  </si>
  <si>
    <t>4/19-5/15 G</t>
  </si>
  <si>
    <t>5/15-5/31 G</t>
  </si>
  <si>
    <t>4/5-5/15 G</t>
  </si>
  <si>
    <t>4/19-5/31 G</t>
  </si>
  <si>
    <t>4/5-5/31 G</t>
  </si>
  <si>
    <t>Group</t>
  </si>
  <si>
    <t>DIA</t>
  </si>
  <si>
    <t>DEA</t>
  </si>
  <si>
    <t>ID</t>
  </si>
  <si>
    <t>C 11</t>
  </si>
  <si>
    <t>C 6</t>
  </si>
  <si>
    <t>C 7</t>
  </si>
  <si>
    <t>C 8</t>
  </si>
  <si>
    <t>Pesticide</t>
  </si>
  <si>
    <t>Final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</si>
</sst>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ticosterone/Post%20Metamorphosis/Post%20Metamorphosis%20Cort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H/GSH%20SPSS%20INPU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eriphyton_Phytoplankton/Phytoplankton%20spss(Auto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nvironmental%20Parameters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 Cort_Mass SVL"/>
      <sheetName val="SPSS"/>
      <sheetName val="Main Effects (2)"/>
      <sheetName val="Main Effects"/>
      <sheetName val="Graphs_Mass_SVl"/>
      <sheetName val="Sheet1"/>
    </sheetNames>
    <sheetDataSet>
      <sheetData sheetId="0"/>
      <sheetData sheetId="1"/>
      <sheetData sheetId="2"/>
      <sheetData sheetId="3"/>
      <sheetData sheetId="4">
        <row r="2">
          <cell r="B2" t="str">
            <v>Mean</v>
          </cell>
        </row>
        <row r="3">
          <cell r="A3" t="str">
            <v>C</v>
          </cell>
          <cell r="B3">
            <v>400.88247369999999</v>
          </cell>
          <cell r="E3">
            <v>118.75199289999966</v>
          </cell>
        </row>
        <row r="4">
          <cell r="A4" t="str">
            <v>ATZ</v>
          </cell>
          <cell r="B4">
            <v>332.162444399999</v>
          </cell>
          <cell r="E4">
            <v>81.947364350000001</v>
          </cell>
        </row>
        <row r="5">
          <cell r="A5" t="str">
            <v>NaCl</v>
          </cell>
          <cell r="B5">
            <v>277.8642183</v>
          </cell>
          <cell r="E5">
            <v>50.485055586301833</v>
          </cell>
        </row>
        <row r="6">
          <cell r="A6" t="str">
            <v>N</v>
          </cell>
          <cell r="B6">
            <v>344.93069439999999</v>
          </cell>
          <cell r="E6">
            <v>103.8949948023308</v>
          </cell>
        </row>
        <row r="7">
          <cell r="A7" t="str">
            <v>ATZ + NaCl</v>
          </cell>
          <cell r="B7">
            <v>327.1957372</v>
          </cell>
          <cell r="E7">
            <v>90.0969533693942</v>
          </cell>
        </row>
        <row r="8">
          <cell r="A8" t="str">
            <v>ATZ + N</v>
          </cell>
          <cell r="B8">
            <v>541.67166469999995</v>
          </cell>
          <cell r="E8">
            <v>79.1066936</v>
          </cell>
        </row>
        <row r="9">
          <cell r="A9" t="str">
            <v>NaCl + N</v>
          </cell>
          <cell r="B9">
            <v>386.47333609999998</v>
          </cell>
          <cell r="E9">
            <v>93.785295300546238</v>
          </cell>
        </row>
        <row r="10">
          <cell r="A10" t="str">
            <v>All 3</v>
          </cell>
          <cell r="B10">
            <v>370.22868579999999</v>
          </cell>
          <cell r="E10">
            <v>90.998500266000576</v>
          </cell>
        </row>
        <row r="14">
          <cell r="B14" t="str">
            <v>Mean</v>
          </cell>
        </row>
        <row r="15">
          <cell r="A15">
            <v>0</v>
          </cell>
          <cell r="B15">
            <v>0</v>
          </cell>
        </row>
        <row r="16">
          <cell r="A16" t="str">
            <v>C</v>
          </cell>
          <cell r="B16">
            <v>7.8E-2</v>
          </cell>
          <cell r="C16">
            <v>2.9000000000000001E-2</v>
          </cell>
        </row>
        <row r="17">
          <cell r="A17" t="str">
            <v>ATZ</v>
          </cell>
          <cell r="B17">
            <v>5.8000000000000003E-2</v>
          </cell>
          <cell r="C17">
            <v>4.5999999999999999E-2</v>
          </cell>
        </row>
        <row r="18">
          <cell r="A18" t="str">
            <v>NaCl</v>
          </cell>
          <cell r="B18">
            <v>9.9000000000000005E-2</v>
          </cell>
          <cell r="C18">
            <v>2.8000000000000001E-2</v>
          </cell>
        </row>
        <row r="19">
          <cell r="A19" t="str">
            <v>N</v>
          </cell>
          <cell r="B19">
            <v>9.4E-2</v>
          </cell>
          <cell r="C19">
            <v>4.1000000000000002E-2</v>
          </cell>
        </row>
        <row r="20">
          <cell r="A20" t="str">
            <v>ATZ + NaCl</v>
          </cell>
          <cell r="B20">
            <v>0.127</v>
          </cell>
          <cell r="C20">
            <v>3.5000000000000003E-2</v>
          </cell>
        </row>
        <row r="21">
          <cell r="A21" t="str">
            <v>ATZ + N</v>
          </cell>
          <cell r="B21">
            <v>0.04</v>
          </cell>
          <cell r="C21">
            <v>0.03</v>
          </cell>
        </row>
        <row r="22">
          <cell r="A22" t="str">
            <v>NaCl + N</v>
          </cell>
          <cell r="B22">
            <v>7.2999999999999995E-2</v>
          </cell>
          <cell r="C22">
            <v>3.5000000000000003E-2</v>
          </cell>
        </row>
        <row r="23">
          <cell r="A23" t="str">
            <v>All 3</v>
          </cell>
          <cell r="B23">
            <v>0.112</v>
          </cell>
          <cell r="C23">
            <v>2.9000000000000001E-2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H Concentrations"/>
      <sheetName val="Graphs"/>
      <sheetName val="ANOVA"/>
      <sheetName val="Main Effects"/>
    </sheetNames>
    <sheetDataSet>
      <sheetData sheetId="0"/>
      <sheetData sheetId="1">
        <row r="1">
          <cell r="B1" t="str">
            <v>Mean</v>
          </cell>
        </row>
        <row r="2">
          <cell r="A2" t="str">
            <v>C</v>
          </cell>
          <cell r="B2">
            <v>1.2912666669999999</v>
          </cell>
          <cell r="E2">
            <v>0.29107710171093865</v>
          </cell>
        </row>
        <row r="3">
          <cell r="A3" t="str">
            <v>ATZ</v>
          </cell>
          <cell r="B3">
            <v>1.1047</v>
          </cell>
          <cell r="E3">
            <v>0.12450000034262834</v>
          </cell>
        </row>
        <row r="4">
          <cell r="A4" t="str">
            <v>NaCl</v>
          </cell>
          <cell r="B4">
            <v>1.3015600000000001</v>
          </cell>
          <cell r="E4">
            <v>0.3534175091824453</v>
          </cell>
        </row>
        <row r="5">
          <cell r="A5" t="str">
            <v>N</v>
          </cell>
          <cell r="B5">
            <v>0.89759999999999995</v>
          </cell>
          <cell r="E5">
            <v>0.4584000000057793</v>
          </cell>
        </row>
        <row r="6">
          <cell r="A6" t="str">
            <v>ATZ + NaCl</v>
          </cell>
          <cell r="B6">
            <v>0.86599999999999999</v>
          </cell>
          <cell r="E6">
            <v>0.29301566526282474</v>
          </cell>
        </row>
        <row r="7">
          <cell r="A7" t="str">
            <v>ATZ + N</v>
          </cell>
          <cell r="B7">
            <v>1.40856</v>
          </cell>
          <cell r="E7">
            <v>0.21476781333676837</v>
          </cell>
        </row>
        <row r="8">
          <cell r="A8" t="str">
            <v>NaCl + N</v>
          </cell>
          <cell r="B8">
            <v>1.2468999999999999</v>
          </cell>
          <cell r="E8">
            <v>0.2009800075</v>
          </cell>
        </row>
        <row r="9">
          <cell r="A9" t="str">
            <v>All 3</v>
          </cell>
          <cell r="B9">
            <v>1.224514286</v>
          </cell>
          <cell r="E9">
            <v>0.13448893647408769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 xml:space="preserve">Average Concentration  (ug/L) </v>
          </cell>
        </row>
        <row r="2">
          <cell r="A2" t="str">
            <v>Control</v>
          </cell>
          <cell r="B2">
            <v>278.77167499999899</v>
          </cell>
          <cell r="E2">
            <v>48.513762548306772</v>
          </cell>
        </row>
        <row r="3">
          <cell r="A3" t="str">
            <v>ATZ</v>
          </cell>
          <cell r="B3">
            <v>50.418335499999998</v>
          </cell>
          <cell r="E3">
            <v>15.091735794222954</v>
          </cell>
        </row>
        <row r="4">
          <cell r="A4" t="str">
            <v xml:space="preserve">NaCl </v>
          </cell>
          <cell r="B4">
            <v>138.1177725</v>
          </cell>
          <cell r="E4">
            <v>27.917196631125467</v>
          </cell>
        </row>
        <row r="5">
          <cell r="A5" t="str">
            <v>N</v>
          </cell>
          <cell r="B5">
            <v>405.33916919999899</v>
          </cell>
          <cell r="E5">
            <v>75.338431776812001</v>
          </cell>
        </row>
        <row r="6">
          <cell r="A6" t="str">
            <v>ATZ + NaCl</v>
          </cell>
          <cell r="B6">
            <v>74.980286669999998</v>
          </cell>
          <cell r="E6">
            <v>13.019586929238072</v>
          </cell>
        </row>
        <row r="7">
          <cell r="A7" t="str">
            <v>ATZ + N</v>
          </cell>
          <cell r="B7">
            <v>32.285551920000003</v>
          </cell>
          <cell r="E7">
            <v>10.589548580127678</v>
          </cell>
        </row>
        <row r="8">
          <cell r="A8" t="str">
            <v xml:space="preserve">NaCl + N </v>
          </cell>
          <cell r="B8">
            <v>197.89249999999899</v>
          </cell>
          <cell r="E8">
            <v>46.383608840415164</v>
          </cell>
        </row>
        <row r="9">
          <cell r="A9" t="str">
            <v>All 3</v>
          </cell>
          <cell r="B9">
            <v>57.967784999999999</v>
          </cell>
          <cell r="E9">
            <v>10.273370199212474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erature"/>
      <sheetName val="pH"/>
      <sheetName val="DO"/>
      <sheetName val="Sheet2"/>
      <sheetName val="Conductivity"/>
      <sheetName val="Table"/>
    </sheetNames>
    <sheetDataSet>
      <sheetData sheetId="0">
        <row r="1">
          <cell r="U1">
            <v>42810</v>
          </cell>
          <cell r="V1">
            <v>42817</v>
          </cell>
          <cell r="W1">
            <v>42824</v>
          </cell>
          <cell r="X1">
            <v>42831</v>
          </cell>
          <cell r="Y1">
            <v>42838</v>
          </cell>
          <cell r="Z1">
            <v>42845</v>
          </cell>
          <cell r="AA1">
            <v>42852</v>
          </cell>
          <cell r="AB1">
            <v>42859</v>
          </cell>
          <cell r="AC1">
            <v>42866</v>
          </cell>
          <cell r="AD1">
            <v>42873</v>
          </cell>
          <cell r="AE1">
            <v>42880</v>
          </cell>
          <cell r="AF1">
            <v>42887</v>
          </cell>
          <cell r="AG1">
            <v>42894</v>
          </cell>
          <cell r="AH1">
            <v>42901</v>
          </cell>
          <cell r="AI1">
            <v>42908</v>
          </cell>
          <cell r="AJ1">
            <v>42915</v>
          </cell>
          <cell r="AK1">
            <v>42922</v>
          </cell>
          <cell r="AL1">
            <v>42929</v>
          </cell>
        </row>
        <row r="2">
          <cell r="T2" t="str">
            <v>All 3</v>
          </cell>
          <cell r="U2">
            <v>19.233636363636368</v>
          </cell>
          <cell r="V2">
            <v>21.483333333333331</v>
          </cell>
          <cell r="W2">
            <v>19.016666666666666</v>
          </cell>
          <cell r="X2">
            <v>18.367500000000003</v>
          </cell>
          <cell r="Y2">
            <v>20.008333333333333</v>
          </cell>
          <cell r="Z2">
            <v>20.291666666666668</v>
          </cell>
          <cell r="AA2">
            <v>22.575000000000003</v>
          </cell>
          <cell r="AB2">
            <v>20.516666666666666</v>
          </cell>
          <cell r="AC2">
            <v>18.833333333333332</v>
          </cell>
          <cell r="AD2">
            <v>21.666666666666668</v>
          </cell>
          <cell r="AE2">
            <v>17.566666666666666</v>
          </cell>
          <cell r="AF2">
            <v>19.191666666666666</v>
          </cell>
          <cell r="AG2">
            <v>23.340000000000003</v>
          </cell>
          <cell r="AH2">
            <v>20.514285714285716</v>
          </cell>
          <cell r="AI2">
            <v>20.340000000000003</v>
          </cell>
          <cell r="AJ2">
            <v>20.119999999999997</v>
          </cell>
        </row>
        <row r="3">
          <cell r="T3" t="str">
            <v>ATZ</v>
          </cell>
          <cell r="U3">
            <v>20.3</v>
          </cell>
          <cell r="V3">
            <v>18.891666666666669</v>
          </cell>
          <cell r="W3">
            <v>18.316666666666666</v>
          </cell>
          <cell r="X3">
            <v>18.350000000000001</v>
          </cell>
          <cell r="Y3">
            <v>19.633333333333336</v>
          </cell>
          <cell r="Z3">
            <v>19.375</v>
          </cell>
          <cell r="AA3">
            <v>21.625</v>
          </cell>
          <cell r="AB3">
            <v>20.208333333333332</v>
          </cell>
          <cell r="AC3">
            <v>18.766666666666669</v>
          </cell>
          <cell r="AD3">
            <v>21.150000000000002</v>
          </cell>
          <cell r="AE3">
            <v>17.516666666666669</v>
          </cell>
          <cell r="AF3">
            <v>18.7</v>
          </cell>
          <cell r="AG3">
            <v>24.209090909090911</v>
          </cell>
          <cell r="AH3">
            <v>19.733333333333334</v>
          </cell>
          <cell r="AI3">
            <v>19.771428571428572</v>
          </cell>
          <cell r="AJ3">
            <v>19.87142857142857</v>
          </cell>
          <cell r="AK3">
            <v>19.499999999999996</v>
          </cell>
          <cell r="AL3">
            <v>29.349999999999998</v>
          </cell>
        </row>
        <row r="4">
          <cell r="T4" t="str">
            <v>ATZ + NaCl</v>
          </cell>
          <cell r="U4">
            <v>19.758333333333336</v>
          </cell>
          <cell r="V4">
            <v>20.616666666666667</v>
          </cell>
          <cell r="W4">
            <v>18.733333333333331</v>
          </cell>
          <cell r="X4">
            <v>18.466666666666665</v>
          </cell>
          <cell r="Y4">
            <v>19.941666666666666</v>
          </cell>
          <cell r="Z4">
            <v>20.024999999999999</v>
          </cell>
          <cell r="AA4">
            <v>21.783333333333331</v>
          </cell>
          <cell r="AB4">
            <v>20.425000000000001</v>
          </cell>
          <cell r="AC4">
            <v>18.916666666666664</v>
          </cell>
          <cell r="AD4">
            <v>21.366666666666664</v>
          </cell>
          <cell r="AE4">
            <v>17.608333333333331</v>
          </cell>
          <cell r="AF4">
            <v>19.308333333333337</v>
          </cell>
          <cell r="AG4">
            <v>23.663636363636364</v>
          </cell>
          <cell r="AH4">
            <v>20.066666666666666</v>
          </cell>
          <cell r="AI4">
            <v>19.762499999999999</v>
          </cell>
          <cell r="AJ4">
            <v>19.585714285714285</v>
          </cell>
          <cell r="AK4">
            <v>19.500000000000004</v>
          </cell>
          <cell r="AL4">
            <v>29.040000000000003</v>
          </cell>
        </row>
        <row r="5">
          <cell r="T5" t="str">
            <v>ATZ + N</v>
          </cell>
          <cell r="U5">
            <v>19.633333333333336</v>
          </cell>
          <cell r="V5">
            <v>21.133333333333336</v>
          </cell>
          <cell r="W5">
            <v>18.908333333333335</v>
          </cell>
          <cell r="X5">
            <v>18.349999999999998</v>
          </cell>
          <cell r="Y5">
            <v>19.858333333333331</v>
          </cell>
          <cell r="Z5">
            <v>20.150000000000002</v>
          </cell>
          <cell r="AA5">
            <v>22.25</v>
          </cell>
          <cell r="AB5">
            <v>20.591666666666665</v>
          </cell>
          <cell r="AC5">
            <v>18.833333333333336</v>
          </cell>
          <cell r="AD5">
            <v>21.650000000000002</v>
          </cell>
          <cell r="AE5">
            <v>17.45</v>
          </cell>
          <cell r="AF5">
            <v>19.490909090909092</v>
          </cell>
          <cell r="AG5">
            <v>23.772727272727273</v>
          </cell>
          <cell r="AH5">
            <v>20.29</v>
          </cell>
          <cell r="AI5">
            <v>20.12</v>
          </cell>
          <cell r="AJ5">
            <v>19.850000000000001</v>
          </cell>
          <cell r="AK5">
            <v>19.633333333333333</v>
          </cell>
          <cell r="AL5">
            <v>29.466666666666669</v>
          </cell>
        </row>
        <row r="6">
          <cell r="T6" t="str">
            <v>C</v>
          </cell>
          <cell r="U6">
            <v>20.383333333333336</v>
          </cell>
          <cell r="V6">
            <v>18.475000000000005</v>
          </cell>
          <cell r="W6">
            <v>18.191666666666666</v>
          </cell>
          <cell r="X6">
            <v>18.308333333333334</v>
          </cell>
          <cell r="Y6">
            <v>19.716666666666665</v>
          </cell>
          <cell r="Z6">
            <v>19.683333333333334</v>
          </cell>
          <cell r="AA6">
            <v>21.675000000000001</v>
          </cell>
          <cell r="AB6">
            <v>20.083333333333332</v>
          </cell>
          <cell r="AC6">
            <v>18.749999999999996</v>
          </cell>
          <cell r="AD6">
            <v>21.208333333333332</v>
          </cell>
          <cell r="AE6">
            <v>17.5</v>
          </cell>
          <cell r="AF6">
            <v>17.741666666666671</v>
          </cell>
          <cell r="AG6">
            <v>24.433333333333334</v>
          </cell>
          <cell r="AH6">
            <v>19.599999999999998</v>
          </cell>
          <cell r="AI6">
            <v>19.62222222222222</v>
          </cell>
          <cell r="AJ6">
            <v>19.814285714285713</v>
          </cell>
          <cell r="AK6">
            <v>19.533333333333331</v>
          </cell>
        </row>
        <row r="7">
          <cell r="T7" t="str">
            <v>N</v>
          </cell>
          <cell r="U7">
            <v>19.766666666666666</v>
          </cell>
          <cell r="V7">
            <v>20.233333333333331</v>
          </cell>
          <cell r="W7">
            <v>18.658333333333331</v>
          </cell>
          <cell r="X7">
            <v>18.408333333333335</v>
          </cell>
          <cell r="Y7">
            <v>19.758333333333333</v>
          </cell>
          <cell r="Z7">
            <v>19.816666666666666</v>
          </cell>
          <cell r="AA7">
            <v>21.649999999999995</v>
          </cell>
          <cell r="AB7">
            <v>20.333333333333332</v>
          </cell>
          <cell r="AC7">
            <v>18.833333333333332</v>
          </cell>
          <cell r="AD7">
            <v>21.258333333333329</v>
          </cell>
          <cell r="AE7">
            <v>17.591666666666669</v>
          </cell>
          <cell r="AF7">
            <v>19.183333333333334</v>
          </cell>
          <cell r="AG7">
            <v>23.8</v>
          </cell>
          <cell r="AH7">
            <v>20.010000000000002</v>
          </cell>
          <cell r="AI7">
            <v>19.787500000000001</v>
          </cell>
          <cell r="AJ7">
            <v>19.900000000000002</v>
          </cell>
          <cell r="AK7">
            <v>19.579999999999998</v>
          </cell>
          <cell r="AL7">
            <v>30.1</v>
          </cell>
        </row>
        <row r="8">
          <cell r="T8" t="str">
            <v>NaCl</v>
          </cell>
          <cell r="U8">
            <v>20</v>
          </cell>
          <cell r="V8">
            <v>19.466666666666665</v>
          </cell>
          <cell r="W8">
            <v>18.308333333333334</v>
          </cell>
          <cell r="X8">
            <v>18.266666666666669</v>
          </cell>
          <cell r="Y8">
            <v>19.450000000000006</v>
          </cell>
          <cell r="Z8">
            <v>19.541666666666664</v>
          </cell>
          <cell r="AA8">
            <v>21.483333333333334</v>
          </cell>
          <cell r="AB8">
            <v>20.158333333333331</v>
          </cell>
          <cell r="AC8">
            <v>18.675000000000001</v>
          </cell>
          <cell r="AD8">
            <v>21.058333333333334</v>
          </cell>
          <cell r="AE8">
            <v>17.474999999999998</v>
          </cell>
          <cell r="AF8">
            <v>18.80833333333333</v>
          </cell>
          <cell r="AG8">
            <v>23.836363636363636</v>
          </cell>
          <cell r="AH8">
            <v>19.63636363636364</v>
          </cell>
          <cell r="AI8">
            <v>19.574999999999999</v>
          </cell>
          <cell r="AJ8">
            <v>19.619999999999997</v>
          </cell>
          <cell r="AK8">
            <v>19.600000000000001</v>
          </cell>
          <cell r="AL8">
            <v>29.2</v>
          </cell>
        </row>
        <row r="9">
          <cell r="T9" t="str">
            <v>NaCl + N</v>
          </cell>
          <cell r="U9">
            <v>19.716666666666669</v>
          </cell>
          <cell r="V9">
            <v>21.524999999999995</v>
          </cell>
          <cell r="W9">
            <v>19.175000000000001</v>
          </cell>
          <cell r="X9">
            <v>18.434166666666666</v>
          </cell>
          <cell r="Y9">
            <v>19.641666666666669</v>
          </cell>
          <cell r="Z9">
            <v>19.908333333333335</v>
          </cell>
          <cell r="AA9">
            <v>22.5</v>
          </cell>
          <cell r="AB9">
            <v>20.475000000000001</v>
          </cell>
          <cell r="AC9">
            <v>18.883333333333336</v>
          </cell>
          <cell r="AD9">
            <v>21.609090909090909</v>
          </cell>
          <cell r="AE9">
            <v>17.545454545454547</v>
          </cell>
          <cell r="AF9">
            <v>19.354545454545459</v>
          </cell>
          <cell r="AG9">
            <v>23.77</v>
          </cell>
          <cell r="AH9">
            <v>20.5</v>
          </cell>
          <cell r="AI9">
            <v>20.049999999999997</v>
          </cell>
          <cell r="AJ9">
            <v>19.824999999999999</v>
          </cell>
          <cell r="AK9">
            <v>19.7</v>
          </cell>
          <cell r="AL9">
            <v>29.2</v>
          </cell>
        </row>
      </sheetData>
      <sheetData sheetId="1">
        <row r="1">
          <cell r="V1">
            <v>42810</v>
          </cell>
          <cell r="W1">
            <v>42817</v>
          </cell>
          <cell r="X1">
            <v>42824</v>
          </cell>
          <cell r="Y1">
            <v>42831</v>
          </cell>
          <cell r="Z1">
            <v>42838</v>
          </cell>
          <cell r="AA1">
            <v>42845</v>
          </cell>
          <cell r="AB1">
            <v>42852</v>
          </cell>
          <cell r="AC1">
            <v>42859</v>
          </cell>
          <cell r="AD1">
            <v>42866</v>
          </cell>
          <cell r="AE1">
            <v>42873</v>
          </cell>
          <cell r="AF1">
            <v>42880</v>
          </cell>
          <cell r="AG1">
            <v>42887</v>
          </cell>
          <cell r="AH1">
            <v>42894</v>
          </cell>
          <cell r="AI1">
            <v>42901</v>
          </cell>
          <cell r="AJ1">
            <v>42908</v>
          </cell>
          <cell r="AK1">
            <v>42915</v>
          </cell>
          <cell r="AL1">
            <v>42922</v>
          </cell>
          <cell r="AM1">
            <v>42929</v>
          </cell>
        </row>
        <row r="2">
          <cell r="U2" t="str">
            <v>All 3</v>
          </cell>
          <cell r="W2">
            <v>8.1516666666666691</v>
          </cell>
          <cell r="X2">
            <v>8.7791666666666668</v>
          </cell>
          <cell r="Y2">
            <v>8.134999999999998</v>
          </cell>
          <cell r="Z2">
            <v>8.5758333333333336</v>
          </cell>
          <cell r="AA2">
            <v>8.4074999999999989</v>
          </cell>
          <cell r="AB2">
            <v>7.7474999999999996</v>
          </cell>
          <cell r="AC2">
            <v>8.5208333333333339</v>
          </cell>
          <cell r="AD2">
            <v>8.0408333333333335</v>
          </cell>
          <cell r="AE2">
            <v>8.3958333333333339</v>
          </cell>
          <cell r="AF2">
            <v>7.9541666666666684</v>
          </cell>
          <cell r="AG2">
            <v>8.245000000000001</v>
          </cell>
          <cell r="AH2">
            <v>8.9260000000000002</v>
          </cell>
          <cell r="AI2">
            <v>8.5457142857142863</v>
          </cell>
          <cell r="AJ2">
            <v>8.4039999999999999</v>
          </cell>
          <cell r="AK2">
            <v>8.44</v>
          </cell>
        </row>
        <row r="3">
          <cell r="U3" t="str">
            <v>ATZ</v>
          </cell>
          <cell r="W3">
            <v>7.9108333333333336</v>
          </cell>
          <cell r="X3">
            <v>8.1775000000000002</v>
          </cell>
          <cell r="Y3">
            <v>8.0308333333333319</v>
          </cell>
          <cell r="Z3">
            <v>7.9058333333333337</v>
          </cell>
          <cell r="AA3">
            <v>7.6658333333333344</v>
          </cell>
          <cell r="AB3">
            <v>8.0733333333333324</v>
          </cell>
          <cell r="AC3">
            <v>8.2416666666666671</v>
          </cell>
          <cell r="AD3">
            <v>7.9666666666666659</v>
          </cell>
          <cell r="AE3">
            <v>8.4141666666666666</v>
          </cell>
          <cell r="AF3">
            <v>8.0808333333333344</v>
          </cell>
          <cell r="AG3">
            <v>7.8875000000000002</v>
          </cell>
          <cell r="AH3">
            <v>8.6518181818181823</v>
          </cell>
          <cell r="AI3">
            <v>8.4788888888888891</v>
          </cell>
          <cell r="AJ3">
            <v>8.8357142857142836</v>
          </cell>
          <cell r="AK3">
            <v>8.9328571428571415</v>
          </cell>
          <cell r="AL3">
            <v>8.581666666666667</v>
          </cell>
          <cell r="AM3">
            <v>8.5733333333333324</v>
          </cell>
        </row>
        <row r="4">
          <cell r="U4" t="str">
            <v>ATZ + NaCl</v>
          </cell>
          <cell r="W4">
            <v>8.3141666666666652</v>
          </cell>
          <cell r="X4">
            <v>8.6041666666666661</v>
          </cell>
          <cell r="Y4">
            <v>8.26</v>
          </cell>
          <cell r="Z4">
            <v>8.7008333333333319</v>
          </cell>
          <cell r="AA4">
            <v>8.3625000000000007</v>
          </cell>
          <cell r="AB4">
            <v>8.5249999999999986</v>
          </cell>
          <cell r="AC4">
            <v>8.6858333333333331</v>
          </cell>
          <cell r="AD4">
            <v>8.0308333333333319</v>
          </cell>
          <cell r="AE4">
            <v>8.4458333333333311</v>
          </cell>
          <cell r="AF4">
            <v>8.0391666666666666</v>
          </cell>
          <cell r="AG4">
            <v>8.4316666666666684</v>
          </cell>
          <cell r="AH4">
            <v>8.7227272727272744</v>
          </cell>
          <cell r="AI4">
            <v>8.5466666666666651</v>
          </cell>
          <cell r="AJ4">
            <v>8.6537500000000005</v>
          </cell>
          <cell r="AK4">
            <v>8.918571428571429</v>
          </cell>
          <cell r="AL4">
            <v>9.1799999999999979</v>
          </cell>
          <cell r="AM4">
            <v>9.3840000000000003</v>
          </cell>
        </row>
        <row r="5">
          <cell r="U5" t="str">
            <v>ATZ + N</v>
          </cell>
          <cell r="W5">
            <v>7.6208333333333345</v>
          </cell>
          <cell r="X5">
            <v>8.581666666666667</v>
          </cell>
          <cell r="Y5">
            <v>8.1908333333333321</v>
          </cell>
          <cell r="Z5">
            <v>8.6425000000000001</v>
          </cell>
          <cell r="AA5">
            <v>8.5516666666666676</v>
          </cell>
          <cell r="AB5">
            <v>8.4591666666666665</v>
          </cell>
          <cell r="AC5">
            <v>8.6024999999999991</v>
          </cell>
          <cell r="AD5">
            <v>8.0283333333333342</v>
          </cell>
          <cell r="AE5">
            <v>8.3149999999999995</v>
          </cell>
          <cell r="AF5">
            <v>7.8916666666666666</v>
          </cell>
          <cell r="AG5">
            <v>8.2563636363636359</v>
          </cell>
          <cell r="AH5">
            <v>8.8281818181818181</v>
          </cell>
          <cell r="AI5">
            <v>8.5779999999999994</v>
          </cell>
          <cell r="AJ5">
            <v>8.379999999999999</v>
          </cell>
          <cell r="AK5">
            <v>8.4699999999999989</v>
          </cell>
          <cell r="AL5">
            <v>8.4166666666666661</v>
          </cell>
          <cell r="AM5">
            <v>8.9466666666666672</v>
          </cell>
        </row>
        <row r="6">
          <cell r="U6" t="str">
            <v>C</v>
          </cell>
          <cell r="W6">
            <v>8.1941666666666659</v>
          </cell>
          <cell r="X6">
            <v>8.0466666666666669</v>
          </cell>
          <cell r="Y6">
            <v>8.2324999999999982</v>
          </cell>
          <cell r="Z6">
            <v>7.9333333333333327</v>
          </cell>
          <cell r="AA6">
            <v>7.5391666666666666</v>
          </cell>
          <cell r="AB6">
            <v>7.8891666666666671</v>
          </cell>
          <cell r="AC6">
            <v>7.6950000000000003</v>
          </cell>
          <cell r="AD6">
            <v>8.2266666666666666</v>
          </cell>
          <cell r="AE6">
            <v>8.5750000000000011</v>
          </cell>
          <cell r="AF6">
            <v>8.5374999999999996</v>
          </cell>
          <cell r="AG6">
            <v>8.2600000000000016</v>
          </cell>
          <cell r="AH6">
            <v>9.2850000000000001</v>
          </cell>
          <cell r="AI6">
            <v>9.389166666666668</v>
          </cell>
          <cell r="AJ6">
            <v>9.3633333333333333</v>
          </cell>
          <cell r="AK6">
            <v>9.5342857142857156</v>
          </cell>
          <cell r="AL6">
            <v>9.2866666666666671</v>
          </cell>
        </row>
        <row r="7">
          <cell r="U7" t="str">
            <v>N</v>
          </cell>
          <cell r="W7">
            <v>8.7183333333333319</v>
          </cell>
          <cell r="X7">
            <v>8.9991666666666692</v>
          </cell>
          <cell r="Y7">
            <v>8.1833333333333318</v>
          </cell>
          <cell r="Z7">
            <v>8.2233333333333345</v>
          </cell>
          <cell r="AA7">
            <v>7.8808333333333342</v>
          </cell>
          <cell r="AB7">
            <v>8.0883333333333347</v>
          </cell>
          <cell r="AC7">
            <v>8.3699999999999992</v>
          </cell>
          <cell r="AD7">
            <v>8.0525000000000002</v>
          </cell>
          <cell r="AE7">
            <v>8.5774999999999988</v>
          </cell>
          <cell r="AF7">
            <v>8.6116666666666664</v>
          </cell>
          <cell r="AG7">
            <v>9.0033333333333356</v>
          </cell>
          <cell r="AH7">
            <v>10.295</v>
          </cell>
          <cell r="AI7">
            <v>9.766</v>
          </cell>
          <cell r="AJ7">
            <v>9.6524999999999981</v>
          </cell>
          <cell r="AK7">
            <v>9.7199999999999989</v>
          </cell>
          <cell r="AL7">
            <v>9.402000000000001</v>
          </cell>
          <cell r="AM7">
            <v>9.36</v>
          </cell>
        </row>
        <row r="8">
          <cell r="U8" t="str">
            <v>NaCl</v>
          </cell>
          <cell r="W8">
            <v>8.6016666666666683</v>
          </cell>
          <cell r="X8">
            <v>8.9708333333333332</v>
          </cell>
          <cell r="Y8">
            <v>8.1675000000000004</v>
          </cell>
          <cell r="Z8">
            <v>7.890833333333334</v>
          </cell>
          <cell r="AA8">
            <v>7.7975000000000003</v>
          </cell>
          <cell r="AB8">
            <v>7.984166666666666</v>
          </cell>
          <cell r="AC8">
            <v>8.1616666666666635</v>
          </cell>
          <cell r="AD8">
            <v>7.979166666666667</v>
          </cell>
          <cell r="AE8">
            <v>8.5016666666666669</v>
          </cell>
          <cell r="AF8">
            <v>8.11</v>
          </cell>
          <cell r="AG8">
            <v>8.3708333333333353</v>
          </cell>
          <cell r="AH8">
            <v>9.697272727272729</v>
          </cell>
          <cell r="AI8">
            <v>9.5145454545454555</v>
          </cell>
          <cell r="AJ8">
            <v>9.3787500000000019</v>
          </cell>
          <cell r="AK8">
            <v>9.3966666666666665</v>
          </cell>
          <cell r="AL8">
            <v>9.0399999999999991</v>
          </cell>
          <cell r="AM8">
            <v>9.16</v>
          </cell>
        </row>
        <row r="9">
          <cell r="U9" t="str">
            <v>NaCl + N</v>
          </cell>
          <cell r="W9">
            <v>8.7475000000000005</v>
          </cell>
          <cell r="X9">
            <v>9.1075000000000017</v>
          </cell>
          <cell r="Y9">
            <v>8.0091666666666654</v>
          </cell>
          <cell r="Z9">
            <v>8.3400000000000016</v>
          </cell>
          <cell r="AA9">
            <v>8.2858333333333327</v>
          </cell>
          <cell r="AB9">
            <v>8.0875000000000004</v>
          </cell>
          <cell r="AC9">
            <v>8.5483333333333338</v>
          </cell>
          <cell r="AD9">
            <v>8.2466666666666679</v>
          </cell>
          <cell r="AE9">
            <v>8.8990909090909085</v>
          </cell>
          <cell r="AF9">
            <v>8.4536363636363649</v>
          </cell>
          <cell r="AG9">
            <v>8.8609090909090913</v>
          </cell>
          <cell r="AH9">
            <v>10.031000000000002</v>
          </cell>
          <cell r="AI9">
            <v>9.6575000000000006</v>
          </cell>
          <cell r="AJ9">
            <v>9.543333333333333</v>
          </cell>
          <cell r="AK9">
            <v>9.4625000000000004</v>
          </cell>
          <cell r="AL9">
            <v>8.9550000000000001</v>
          </cell>
        </row>
      </sheetData>
      <sheetData sheetId="2">
        <row r="1">
          <cell r="V1">
            <v>42810</v>
          </cell>
          <cell r="W1">
            <v>42817</v>
          </cell>
          <cell r="X1">
            <v>42824</v>
          </cell>
          <cell r="Y1">
            <v>42831</v>
          </cell>
          <cell r="Z1">
            <v>42838</v>
          </cell>
          <cell r="AA1">
            <v>42845</v>
          </cell>
          <cell r="AB1">
            <v>42852</v>
          </cell>
          <cell r="AC1">
            <v>42859</v>
          </cell>
          <cell r="AD1">
            <v>42866</v>
          </cell>
          <cell r="AE1">
            <v>42873</v>
          </cell>
          <cell r="AF1">
            <v>42880</v>
          </cell>
          <cell r="AG1">
            <v>42887</v>
          </cell>
          <cell r="AH1">
            <v>42894</v>
          </cell>
          <cell r="AI1">
            <v>42901</v>
          </cell>
          <cell r="AJ1">
            <v>42908</v>
          </cell>
          <cell r="AK1">
            <v>42915</v>
          </cell>
          <cell r="AL1">
            <v>42922</v>
          </cell>
          <cell r="AM1">
            <v>42929</v>
          </cell>
        </row>
        <row r="2">
          <cell r="U2" t="str">
            <v>All 3</v>
          </cell>
          <cell r="X2">
            <v>11.671666666666667</v>
          </cell>
          <cell r="Z2">
            <v>10.422499999999998</v>
          </cell>
          <cell r="AB2">
            <v>9.8833333333333329</v>
          </cell>
          <cell r="AD2">
            <v>8.0908333333333342</v>
          </cell>
          <cell r="AF2">
            <v>7.4683333333333337</v>
          </cell>
          <cell r="AH2">
            <v>9.6449999999999996</v>
          </cell>
          <cell r="AJ2">
            <v>8.0739999999999998</v>
          </cell>
        </row>
        <row r="3">
          <cell r="U3" t="str">
            <v>ATZ</v>
          </cell>
          <cell r="X3">
            <v>10.261666666666667</v>
          </cell>
          <cell r="Z3">
            <v>9.6016666666666683</v>
          </cell>
          <cell r="AB3">
            <v>9.7133333333333329</v>
          </cell>
          <cell r="AD3">
            <v>7.8458333333333323</v>
          </cell>
          <cell r="AF3">
            <v>7.666666666666667</v>
          </cell>
          <cell r="AH3">
            <v>10.998181818181818</v>
          </cell>
          <cell r="AJ3">
            <v>10.665714285714285</v>
          </cell>
          <cell r="AL3">
            <v>9.0283333333333324</v>
          </cell>
        </row>
        <row r="4">
          <cell r="U4" t="str">
            <v>ATZ + NaCl</v>
          </cell>
          <cell r="X4">
            <v>10.246666666666668</v>
          </cell>
          <cell r="Z4">
            <v>10.149166666666668</v>
          </cell>
          <cell r="AB4">
            <v>9.6258333333333344</v>
          </cell>
          <cell r="AD4">
            <v>7.9241666666666672</v>
          </cell>
          <cell r="AF4">
            <v>7.8316666666666661</v>
          </cell>
          <cell r="AH4">
            <v>9.2818181818181831</v>
          </cell>
          <cell r="AJ4">
            <v>10.145</v>
          </cell>
          <cell r="AL4">
            <v>10.995999999999999</v>
          </cell>
        </row>
        <row r="5">
          <cell r="U5" t="str">
            <v>ATZ + N</v>
          </cell>
          <cell r="X5">
            <v>11.6775</v>
          </cell>
          <cell r="Z5">
            <v>10.649999999999999</v>
          </cell>
          <cell r="AB5">
            <v>10.638333333333332</v>
          </cell>
          <cell r="AD5">
            <v>8.1566666666666681</v>
          </cell>
          <cell r="AF5">
            <v>7.4974999999999996</v>
          </cell>
          <cell r="AH5">
            <v>11.420909090909092</v>
          </cell>
          <cell r="AJ5">
            <v>10.413999999999998</v>
          </cell>
          <cell r="AL5">
            <v>9.2633333333333336</v>
          </cell>
        </row>
        <row r="6">
          <cell r="U6" t="str">
            <v>C</v>
          </cell>
          <cell r="X6">
            <v>11.024999999999999</v>
          </cell>
          <cell r="Z6">
            <v>9.0874999999999986</v>
          </cell>
          <cell r="AB6">
            <v>8.77</v>
          </cell>
          <cell r="AD6">
            <v>8.1616666666666653</v>
          </cell>
          <cell r="AF6">
            <v>7.9708333333333341</v>
          </cell>
          <cell r="AH6">
            <v>16.434999999999999</v>
          </cell>
          <cell r="AJ6">
            <v>12.262222222222224</v>
          </cell>
          <cell r="AL6">
            <v>10.346666666666666</v>
          </cell>
        </row>
        <row r="7">
          <cell r="U7" t="str">
            <v>N</v>
          </cell>
          <cell r="X7">
            <v>13.071666666666667</v>
          </cell>
          <cell r="Z7">
            <v>9.3999999999999986</v>
          </cell>
          <cell r="AB7">
            <v>9.1358333333333324</v>
          </cell>
          <cell r="AD7">
            <v>8.1208333333333336</v>
          </cell>
          <cell r="AF7">
            <v>8.1591666666666693</v>
          </cell>
          <cell r="AH7">
            <v>20.442500000000003</v>
          </cell>
          <cell r="AJ7">
            <v>17.32</v>
          </cell>
          <cell r="AL7">
            <v>13.5</v>
          </cell>
        </row>
        <row r="8">
          <cell r="U8" t="str">
            <v>NaCl</v>
          </cell>
          <cell r="X8">
            <v>12.604166666666666</v>
          </cell>
          <cell r="Z8">
            <v>8.5841666666666665</v>
          </cell>
          <cell r="AB8">
            <v>8.4208333333333325</v>
          </cell>
          <cell r="AD8">
            <v>7.9266666666666667</v>
          </cell>
          <cell r="AF8">
            <v>7.8241666666666658</v>
          </cell>
          <cell r="AH8">
            <v>15.46</v>
          </cell>
          <cell r="AJ8">
            <v>14.00375</v>
          </cell>
          <cell r="AL8">
            <v>11.01</v>
          </cell>
        </row>
        <row r="9">
          <cell r="U9" t="str">
            <v>NaCl + N</v>
          </cell>
          <cell r="X9">
            <v>13.490833333333333</v>
          </cell>
          <cell r="Z9">
            <v>9.1025000000000027</v>
          </cell>
          <cell r="AB9">
            <v>9.9016666666666673</v>
          </cell>
          <cell r="AD9">
            <v>8.5841666666666665</v>
          </cell>
          <cell r="AF9">
            <v>8.2618181818181817</v>
          </cell>
          <cell r="AH9">
            <v>17.205000000000002</v>
          </cell>
          <cell r="AJ9">
            <v>15.948333333333332</v>
          </cell>
          <cell r="AL9">
            <v>13.3125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7"/>
  <sheetViews>
    <sheetView workbookViewId="0">
      <selection activeCell="B1" sqref="B1:D1048576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  <c r="B2">
        <v>1</v>
      </c>
      <c r="C2">
        <v>0.59025012790365583</v>
      </c>
      <c r="D2">
        <v>94.276521179155623</v>
      </c>
    </row>
    <row r="3" spans="1:4" x14ac:dyDescent="0.3">
      <c r="A3" t="s">
        <v>7</v>
      </c>
      <c r="B3">
        <v>10</v>
      </c>
      <c r="C3">
        <v>1.4884751667748648</v>
      </c>
      <c r="D3">
        <v>130.70077168175072</v>
      </c>
    </row>
    <row r="4" spans="1:4" x14ac:dyDescent="0.3">
      <c r="A4" t="s">
        <v>7</v>
      </c>
      <c r="B4">
        <v>11</v>
      </c>
      <c r="C4">
        <v>0.39839730289302605</v>
      </c>
      <c r="D4">
        <v>76.579929562097462</v>
      </c>
    </row>
    <row r="5" spans="1:4" x14ac:dyDescent="0.3">
      <c r="A5" t="s">
        <v>7</v>
      </c>
      <c r="B5">
        <v>12</v>
      </c>
      <c r="C5">
        <v>1.4986085538019429</v>
      </c>
      <c r="D5">
        <v>144.32574468672681</v>
      </c>
    </row>
    <row r="6" spans="1:4" x14ac:dyDescent="0.3">
      <c r="A6" t="s">
        <v>8</v>
      </c>
      <c r="B6">
        <v>2</v>
      </c>
      <c r="C6">
        <v>0.83703779610382201</v>
      </c>
      <c r="D6">
        <v>190.52654314915196</v>
      </c>
    </row>
    <row r="7" spans="1:4" x14ac:dyDescent="0.3">
      <c r="A7" t="s">
        <v>7</v>
      </c>
      <c r="B7">
        <v>3</v>
      </c>
      <c r="C7">
        <v>0.68132846068213959</v>
      </c>
      <c r="D7">
        <v>54.476979730761833</v>
      </c>
    </row>
    <row r="8" spans="1:4" x14ac:dyDescent="0.3">
      <c r="A8" t="s">
        <v>7</v>
      </c>
      <c r="B8">
        <v>4</v>
      </c>
      <c r="C8">
        <v>2.7700628888949654</v>
      </c>
      <c r="D8">
        <v>589.0220176002922</v>
      </c>
    </row>
    <row r="9" spans="1:4" x14ac:dyDescent="0.3">
      <c r="A9" t="s">
        <v>7</v>
      </c>
      <c r="B9">
        <v>5</v>
      </c>
      <c r="C9">
        <v>3.7378065434288748</v>
      </c>
      <c r="D9">
        <v>350.70904345357275</v>
      </c>
    </row>
    <row r="10" spans="1:4" x14ac:dyDescent="0.3">
      <c r="A10" t="s">
        <v>7</v>
      </c>
      <c r="B10">
        <v>6</v>
      </c>
      <c r="C10">
        <v>0.99611086514821057</v>
      </c>
      <c r="D10">
        <v>190.1092527798337</v>
      </c>
    </row>
    <row r="11" spans="1:4" x14ac:dyDescent="0.3">
      <c r="A11" t="s">
        <v>7</v>
      </c>
      <c r="B11">
        <v>7</v>
      </c>
      <c r="C11">
        <v>2.3764852559235141</v>
      </c>
      <c r="D11">
        <v>241.06472314774146</v>
      </c>
    </row>
    <row r="12" spans="1:4" x14ac:dyDescent="0.3">
      <c r="A12" t="s">
        <v>7</v>
      </c>
      <c r="B12">
        <v>8</v>
      </c>
      <c r="C12">
        <v>0.50379551138124912</v>
      </c>
      <c r="D12">
        <v>114.50088054244046</v>
      </c>
    </row>
    <row r="13" spans="1:4" x14ac:dyDescent="0.3">
      <c r="A13" t="s">
        <v>7</v>
      </c>
      <c r="B13">
        <v>9</v>
      </c>
      <c r="C13">
        <v>1.5076881329116942</v>
      </c>
      <c r="D13">
        <v>279.03990426303056</v>
      </c>
    </row>
    <row r="14" spans="1:4" x14ac:dyDescent="0.3">
      <c r="A14" t="s">
        <v>9</v>
      </c>
      <c r="B14">
        <v>1</v>
      </c>
      <c r="C14">
        <v>0.28990333800275825</v>
      </c>
      <c r="D14">
        <v>69.992522507357933</v>
      </c>
    </row>
    <row r="15" spans="1:4" x14ac:dyDescent="0.3">
      <c r="A15" t="s">
        <v>9</v>
      </c>
      <c r="B15">
        <v>10</v>
      </c>
      <c r="C15">
        <v>0.42677402373783335</v>
      </c>
      <c r="D15">
        <v>39.146914262412103</v>
      </c>
    </row>
    <row r="16" spans="1:4" x14ac:dyDescent="0.3">
      <c r="A16" t="s">
        <v>9</v>
      </c>
      <c r="B16">
        <v>11</v>
      </c>
      <c r="C16">
        <v>0.82653335383489979</v>
      </c>
      <c r="D16">
        <v>166.20924518936766</v>
      </c>
    </row>
    <row r="17" spans="1:4" x14ac:dyDescent="0.3">
      <c r="A17" t="s">
        <v>9</v>
      </c>
      <c r="B17">
        <v>12</v>
      </c>
      <c r="C17">
        <v>0.44622455013496692</v>
      </c>
      <c r="D17">
        <v>65.264356478190138</v>
      </c>
    </row>
    <row r="18" spans="1:4" x14ac:dyDescent="0.3">
      <c r="A18" t="s">
        <v>9</v>
      </c>
      <c r="B18">
        <v>2</v>
      </c>
      <c r="C18">
        <v>0.308980928902164</v>
      </c>
      <c r="D18">
        <v>56.96341507147406</v>
      </c>
    </row>
    <row r="19" spans="1:4" x14ac:dyDescent="0.3">
      <c r="A19" t="s">
        <v>9</v>
      </c>
      <c r="B19">
        <v>3</v>
      </c>
      <c r="C19">
        <v>0.76990326558175548</v>
      </c>
      <c r="D19">
        <v>89.466993928560683</v>
      </c>
    </row>
    <row r="20" spans="1:4" x14ac:dyDescent="0.3">
      <c r="A20" t="s">
        <v>9</v>
      </c>
      <c r="B20">
        <v>4</v>
      </c>
      <c r="C20">
        <v>3.5029384678981947</v>
      </c>
      <c r="D20">
        <v>270.95404196115936</v>
      </c>
    </row>
    <row r="21" spans="1:4" x14ac:dyDescent="0.3">
      <c r="A21" t="s">
        <v>9</v>
      </c>
      <c r="B21">
        <v>5</v>
      </c>
      <c r="C21">
        <v>0.2064649000604668</v>
      </c>
      <c r="D21">
        <v>21.153567800595184</v>
      </c>
    </row>
    <row r="22" spans="1:4" x14ac:dyDescent="0.3">
      <c r="A22" t="s">
        <v>9</v>
      </c>
      <c r="B22">
        <v>6</v>
      </c>
      <c r="C22">
        <v>1.4571625308315497</v>
      </c>
      <c r="D22">
        <v>124.00453137376488</v>
      </c>
    </row>
    <row r="23" spans="1:4" x14ac:dyDescent="0.3">
      <c r="A23" t="s">
        <v>9</v>
      </c>
      <c r="B23">
        <v>7</v>
      </c>
      <c r="C23">
        <v>0.42351940208893507</v>
      </c>
      <c r="D23">
        <v>74.891147631087435</v>
      </c>
    </row>
    <row r="24" spans="1:4" x14ac:dyDescent="0.3">
      <c r="A24" t="s">
        <v>9</v>
      </c>
      <c r="B24">
        <v>8</v>
      </c>
      <c r="C24">
        <v>1.9568132216225369</v>
      </c>
      <c r="D24">
        <v>79.107109703923499</v>
      </c>
    </row>
    <row r="25" spans="1:4" x14ac:dyDescent="0.3">
      <c r="A25" t="s">
        <v>9</v>
      </c>
      <c r="B25">
        <v>9</v>
      </c>
      <c r="C25">
        <v>0.40924202246439234</v>
      </c>
      <c r="D25">
        <v>54.76108426798281</v>
      </c>
    </row>
    <row r="26" spans="1:4" x14ac:dyDescent="0.3">
      <c r="A26" t="s">
        <v>10</v>
      </c>
      <c r="B26">
        <v>1</v>
      </c>
      <c r="C26">
        <v>2.2235634181074908</v>
      </c>
      <c r="D26">
        <v>190.99409158005196</v>
      </c>
    </row>
    <row r="27" spans="1:4" x14ac:dyDescent="0.3">
      <c r="A27" t="s">
        <v>10</v>
      </c>
      <c r="B27">
        <v>10</v>
      </c>
      <c r="C27">
        <v>1.4320824444014377</v>
      </c>
      <c r="D27">
        <v>112.88676284483213</v>
      </c>
    </row>
    <row r="28" spans="1:4" x14ac:dyDescent="0.3">
      <c r="A28" t="s">
        <v>10</v>
      </c>
      <c r="B28">
        <v>11</v>
      </c>
      <c r="C28">
        <v>0.31809583599956226</v>
      </c>
      <c r="D28">
        <v>43.067048251953352</v>
      </c>
    </row>
    <row r="29" spans="1:4" x14ac:dyDescent="0.3">
      <c r="A29" t="s">
        <v>10</v>
      </c>
      <c r="B29">
        <v>12</v>
      </c>
      <c r="C29">
        <v>0.66555993826253879</v>
      </c>
      <c r="D29">
        <v>72.589294666603791</v>
      </c>
    </row>
    <row r="30" spans="1:4" x14ac:dyDescent="0.3">
      <c r="A30" t="s">
        <v>10</v>
      </c>
      <c r="B30">
        <v>2</v>
      </c>
      <c r="C30">
        <v>1.1545409325812688</v>
      </c>
      <c r="D30">
        <v>202.60865644728796</v>
      </c>
    </row>
    <row r="31" spans="1:4" x14ac:dyDescent="0.3">
      <c r="A31" t="s">
        <v>10</v>
      </c>
      <c r="B31">
        <v>3</v>
      </c>
      <c r="C31">
        <v>0.80599862047807225</v>
      </c>
      <c r="D31">
        <v>134.75450635841867</v>
      </c>
    </row>
    <row r="32" spans="1:4" x14ac:dyDescent="0.3">
      <c r="A32" t="s">
        <v>10</v>
      </c>
      <c r="B32">
        <v>4</v>
      </c>
      <c r="C32">
        <v>2.4143046241157728</v>
      </c>
      <c r="D32">
        <v>343.3044603307664</v>
      </c>
    </row>
    <row r="33" spans="1:4" x14ac:dyDescent="0.3">
      <c r="A33" t="s">
        <v>10</v>
      </c>
      <c r="B33">
        <v>5</v>
      </c>
      <c r="C33">
        <v>1.7002553407989309</v>
      </c>
      <c r="D33">
        <v>84.910751719498606</v>
      </c>
    </row>
    <row r="34" spans="1:4" x14ac:dyDescent="0.3">
      <c r="A34" t="s">
        <v>10</v>
      </c>
      <c r="B34">
        <v>6</v>
      </c>
      <c r="C34">
        <v>0.18972550900069712</v>
      </c>
      <c r="D34">
        <v>27.511052569891586</v>
      </c>
    </row>
    <row r="35" spans="1:4" x14ac:dyDescent="0.3">
      <c r="A35" t="s">
        <v>10</v>
      </c>
      <c r="B35">
        <v>7</v>
      </c>
      <c r="C35">
        <v>1.0269945688865383</v>
      </c>
      <c r="D35">
        <v>114.87858548107928</v>
      </c>
    </row>
    <row r="36" spans="1:4" x14ac:dyDescent="0.3">
      <c r="A36" t="s">
        <v>10</v>
      </c>
      <c r="B36">
        <v>8</v>
      </c>
      <c r="C36">
        <v>0.44847433483286109</v>
      </c>
      <c r="D36">
        <v>91.70425622379085</v>
      </c>
    </row>
    <row r="37" spans="1:4" x14ac:dyDescent="0.3">
      <c r="A37" t="s">
        <v>10</v>
      </c>
      <c r="B37">
        <v>9</v>
      </c>
      <c r="C37">
        <v>0.51382472205553753</v>
      </c>
      <c r="D37">
        <v>144.19797161113885</v>
      </c>
    </row>
    <row r="38" spans="1:4" x14ac:dyDescent="0.3">
      <c r="A38" t="s">
        <v>3</v>
      </c>
      <c r="B38">
        <v>1</v>
      </c>
      <c r="C38">
        <v>1.5647478010496676</v>
      </c>
      <c r="D38">
        <v>256.13513230162113</v>
      </c>
    </row>
    <row r="39" spans="1:4" x14ac:dyDescent="0.3">
      <c r="A39" t="s">
        <v>3</v>
      </c>
      <c r="B39">
        <v>10</v>
      </c>
      <c r="C39">
        <v>0.44844456004057254</v>
      </c>
      <c r="D39">
        <v>23.853438815398114</v>
      </c>
    </row>
    <row r="40" spans="1:4" x14ac:dyDescent="0.3">
      <c r="A40" t="s">
        <v>3</v>
      </c>
      <c r="B40">
        <v>11</v>
      </c>
      <c r="C40">
        <v>1.4660071753951034</v>
      </c>
      <c r="D40">
        <v>318.79132332912991</v>
      </c>
    </row>
    <row r="41" spans="1:4" x14ac:dyDescent="0.3">
      <c r="A41" t="s">
        <v>3</v>
      </c>
      <c r="B41">
        <v>12</v>
      </c>
      <c r="C41">
        <v>1.5220739769574789</v>
      </c>
      <c r="D41">
        <v>187.19074598213859</v>
      </c>
    </row>
    <row r="42" spans="1:4" x14ac:dyDescent="0.3">
      <c r="A42" t="s">
        <v>3</v>
      </c>
      <c r="B42">
        <v>2</v>
      </c>
      <c r="C42">
        <v>0.67225764795551546</v>
      </c>
      <c r="D42">
        <v>114.625643166423</v>
      </c>
    </row>
    <row r="43" spans="1:4" x14ac:dyDescent="0.3">
      <c r="A43" t="s">
        <v>3</v>
      </c>
      <c r="B43">
        <v>3</v>
      </c>
      <c r="C43">
        <v>0.88576704044241983</v>
      </c>
      <c r="D43">
        <v>120.30576519992991</v>
      </c>
    </row>
    <row r="44" spans="1:4" x14ac:dyDescent="0.3">
      <c r="A44" t="s">
        <v>3</v>
      </c>
      <c r="B44">
        <v>4</v>
      </c>
      <c r="C44">
        <v>0.84264510220408539</v>
      </c>
      <c r="D44">
        <v>105.82021457989126</v>
      </c>
    </row>
    <row r="45" spans="1:4" x14ac:dyDescent="0.3">
      <c r="A45" t="s">
        <v>3</v>
      </c>
      <c r="B45">
        <v>5</v>
      </c>
      <c r="C45">
        <v>1.3793535280305489</v>
      </c>
      <c r="D45">
        <v>175.60825636062523</v>
      </c>
    </row>
    <row r="46" spans="1:4" x14ac:dyDescent="0.3">
      <c r="A46" t="s">
        <v>3</v>
      </c>
      <c r="B46">
        <v>6</v>
      </c>
      <c r="C46">
        <v>1.2305602418325599</v>
      </c>
      <c r="D46">
        <v>266.91651509505414</v>
      </c>
    </row>
    <row r="47" spans="1:4" x14ac:dyDescent="0.3">
      <c r="A47" t="s">
        <v>3</v>
      </c>
      <c r="B47">
        <v>7</v>
      </c>
      <c r="C47">
        <v>0.6163188399078201</v>
      </c>
      <c r="D47">
        <v>58.274795269804109</v>
      </c>
    </row>
    <row r="48" spans="1:4" x14ac:dyDescent="0.3">
      <c r="A48" t="s">
        <v>3</v>
      </c>
      <c r="B48">
        <v>8</v>
      </c>
      <c r="C48">
        <v>1.3154352878259541</v>
      </c>
      <c r="D48">
        <v>96.162923563584627</v>
      </c>
    </row>
    <row r="49" spans="1:4" x14ac:dyDescent="0.3">
      <c r="A49" t="s">
        <v>3</v>
      </c>
      <c r="B49">
        <v>9</v>
      </c>
      <c r="C49">
        <v>0.44518866601629364</v>
      </c>
      <c r="D49">
        <v>54.839452851552096</v>
      </c>
    </row>
    <row r="50" spans="1:4" x14ac:dyDescent="0.3">
      <c r="A50" t="s">
        <v>11</v>
      </c>
      <c r="B50">
        <v>1</v>
      </c>
      <c r="C50">
        <v>0.43734220291983994</v>
      </c>
      <c r="D50">
        <v>90.177994202157848</v>
      </c>
    </row>
    <row r="51" spans="1:4" x14ac:dyDescent="0.3">
      <c r="A51" t="s">
        <v>11</v>
      </c>
      <c r="B51">
        <v>10</v>
      </c>
      <c r="C51">
        <v>0.87427599253225086</v>
      </c>
      <c r="D51">
        <v>240.16230373462048</v>
      </c>
    </row>
    <row r="52" spans="1:4" x14ac:dyDescent="0.3">
      <c r="A52" t="s">
        <v>11</v>
      </c>
      <c r="B52">
        <v>11</v>
      </c>
      <c r="C52">
        <v>0.92237822902204836</v>
      </c>
      <c r="D52">
        <v>162.2375678918026</v>
      </c>
    </row>
    <row r="53" spans="1:4" x14ac:dyDescent="0.3">
      <c r="A53" t="s">
        <v>11</v>
      </c>
      <c r="B53">
        <v>12</v>
      </c>
      <c r="C53">
        <v>0.81055155312714677</v>
      </c>
      <c r="D53">
        <v>153.79891499966357</v>
      </c>
    </row>
    <row r="54" spans="1:4" x14ac:dyDescent="0.3">
      <c r="A54" t="s">
        <v>11</v>
      </c>
      <c r="B54">
        <v>2</v>
      </c>
      <c r="C54">
        <v>0.35022622383357738</v>
      </c>
      <c r="D54">
        <v>57.618342779540562</v>
      </c>
    </row>
    <row r="55" spans="1:4" x14ac:dyDescent="0.3">
      <c r="A55" t="s">
        <v>11</v>
      </c>
      <c r="B55">
        <v>3</v>
      </c>
      <c r="C55">
        <v>0.96494664134188302</v>
      </c>
      <c r="D55">
        <v>185.40677756071207</v>
      </c>
    </row>
    <row r="56" spans="1:4" x14ac:dyDescent="0.3">
      <c r="A56" t="s">
        <v>11</v>
      </c>
      <c r="B56">
        <v>4</v>
      </c>
      <c r="C56">
        <v>0.6206320725702632</v>
      </c>
      <c r="D56">
        <v>146.29321993400845</v>
      </c>
    </row>
    <row r="57" spans="1:4" x14ac:dyDescent="0.3">
      <c r="A57" t="s">
        <v>11</v>
      </c>
      <c r="B57">
        <v>5</v>
      </c>
      <c r="C57">
        <v>0.36337313016668998</v>
      </c>
      <c r="D57">
        <v>67.069050440821556</v>
      </c>
    </row>
    <row r="58" spans="1:4" x14ac:dyDescent="0.3">
      <c r="A58" t="s">
        <v>11</v>
      </c>
      <c r="B58">
        <v>6</v>
      </c>
      <c r="C58">
        <v>0.48320023210251112</v>
      </c>
      <c r="D58">
        <v>115.1852713285966</v>
      </c>
    </row>
    <row r="59" spans="1:4" x14ac:dyDescent="0.3">
      <c r="A59" t="s">
        <v>11</v>
      </c>
      <c r="B59">
        <v>7</v>
      </c>
      <c r="C59">
        <v>1.1293583269561751</v>
      </c>
      <c r="D59">
        <v>242.79114716652896</v>
      </c>
    </row>
    <row r="60" spans="1:4" x14ac:dyDescent="0.3">
      <c r="A60" t="s">
        <v>11</v>
      </c>
      <c r="B60">
        <v>8</v>
      </c>
      <c r="C60">
        <v>0.49272159808108407</v>
      </c>
      <c r="D60">
        <v>81.533845524864518</v>
      </c>
    </row>
    <row r="61" spans="1:4" x14ac:dyDescent="0.3">
      <c r="A61" t="s">
        <v>11</v>
      </c>
      <c r="B61">
        <v>9</v>
      </c>
      <c r="C61">
        <v>0.25520920907822214</v>
      </c>
      <c r="D61">
        <v>52.542727174233448</v>
      </c>
    </row>
    <row r="62" spans="1:4" x14ac:dyDescent="0.3">
      <c r="A62" t="s">
        <v>2</v>
      </c>
      <c r="B62">
        <v>1</v>
      </c>
      <c r="C62">
        <v>1.349808797005833</v>
      </c>
      <c r="D62">
        <v>224.27410614451162</v>
      </c>
    </row>
    <row r="63" spans="1:4" x14ac:dyDescent="0.3">
      <c r="A63" t="s">
        <v>2</v>
      </c>
      <c r="B63">
        <v>10</v>
      </c>
      <c r="C63">
        <v>0.56560181423580236</v>
      </c>
      <c r="D63">
        <v>116.06007827665104</v>
      </c>
    </row>
    <row r="64" spans="1:4" x14ac:dyDescent="0.3">
      <c r="A64" t="s">
        <v>2</v>
      </c>
      <c r="B64">
        <v>11</v>
      </c>
      <c r="C64">
        <v>0.7965661258282587</v>
      </c>
      <c r="D64">
        <v>155.92423458331541</v>
      </c>
    </row>
    <row r="65" spans="1:4" x14ac:dyDescent="0.3">
      <c r="A65" t="s">
        <v>2</v>
      </c>
      <c r="B65">
        <v>12</v>
      </c>
      <c r="C65">
        <v>0.97682214640341003</v>
      </c>
      <c r="D65">
        <v>180.08009315590786</v>
      </c>
    </row>
    <row r="66" spans="1:4" x14ac:dyDescent="0.3">
      <c r="A66" t="s">
        <v>2</v>
      </c>
      <c r="B66">
        <v>2</v>
      </c>
      <c r="C66">
        <v>0.90712318296136984</v>
      </c>
      <c r="D66">
        <v>100.00080612806994</v>
      </c>
    </row>
    <row r="67" spans="1:4" x14ac:dyDescent="0.3">
      <c r="A67" t="s">
        <v>2</v>
      </c>
      <c r="B67">
        <v>3</v>
      </c>
      <c r="C67">
        <v>2.7312724829681625</v>
      </c>
      <c r="D67">
        <v>245.37751986985973</v>
      </c>
    </row>
    <row r="68" spans="1:4" x14ac:dyDescent="0.3">
      <c r="A68" t="s">
        <v>2</v>
      </c>
      <c r="B68">
        <v>4</v>
      </c>
      <c r="C68">
        <v>1.1976858762937497</v>
      </c>
      <c r="D68">
        <v>279.83511309546759</v>
      </c>
    </row>
    <row r="69" spans="1:4" x14ac:dyDescent="0.3">
      <c r="A69" t="s">
        <v>2</v>
      </c>
      <c r="B69">
        <v>5</v>
      </c>
      <c r="C69">
        <v>2.3340757327558168</v>
      </c>
      <c r="D69">
        <v>186.55450405410781</v>
      </c>
    </row>
    <row r="70" spans="1:4" x14ac:dyDescent="0.3">
      <c r="A70" t="s">
        <v>2</v>
      </c>
      <c r="B70">
        <v>6</v>
      </c>
      <c r="C70">
        <v>1.1147742689806073</v>
      </c>
      <c r="D70">
        <v>233.38969834091444</v>
      </c>
    </row>
    <row r="71" spans="1:4" x14ac:dyDescent="0.3">
      <c r="A71" t="s">
        <v>2</v>
      </c>
      <c r="B71">
        <v>7</v>
      </c>
      <c r="C71">
        <v>0.54335583497474216</v>
      </c>
      <c r="D71">
        <v>94.516475815938918</v>
      </c>
    </row>
    <row r="72" spans="1:4" x14ac:dyDescent="0.3">
      <c r="A72" t="s">
        <v>2</v>
      </c>
      <c r="B72">
        <v>8</v>
      </c>
      <c r="C72">
        <v>0.88383612304431081</v>
      </c>
      <c r="D72">
        <v>175.31905912125404</v>
      </c>
    </row>
    <row r="73" spans="1:4" x14ac:dyDescent="0.3">
      <c r="A73" t="s">
        <v>2</v>
      </c>
      <c r="B73">
        <v>9</v>
      </c>
      <c r="C73">
        <v>0.35869489164110913</v>
      </c>
      <c r="D73">
        <v>86.294278988680574</v>
      </c>
    </row>
    <row r="74" spans="1:4" x14ac:dyDescent="0.3">
      <c r="A74" t="s">
        <v>12</v>
      </c>
      <c r="B74">
        <v>1</v>
      </c>
      <c r="C74">
        <v>0.7681769718905167</v>
      </c>
      <c r="D74">
        <v>119.46419404901155</v>
      </c>
    </row>
    <row r="75" spans="1:4" x14ac:dyDescent="0.3">
      <c r="A75" t="s">
        <v>12</v>
      </c>
      <c r="B75">
        <v>10</v>
      </c>
      <c r="C75">
        <v>0.60256574791913975</v>
      </c>
      <c r="D75">
        <v>113.02235348857116</v>
      </c>
    </row>
    <row r="76" spans="1:4" x14ac:dyDescent="0.3">
      <c r="A76" t="s">
        <v>12</v>
      </c>
      <c r="B76">
        <v>11</v>
      </c>
      <c r="C76">
        <v>0.95867796375964576</v>
      </c>
      <c r="D76">
        <v>194.00430415316634</v>
      </c>
    </row>
    <row r="77" spans="1:4" x14ac:dyDescent="0.3">
      <c r="A77" t="s">
        <v>12</v>
      </c>
      <c r="B77">
        <v>12</v>
      </c>
      <c r="C77">
        <v>0.45536795791349199</v>
      </c>
      <c r="D77">
        <v>106.37448623120922</v>
      </c>
    </row>
    <row r="78" spans="1:4" x14ac:dyDescent="0.3">
      <c r="A78" t="s">
        <v>12</v>
      </c>
      <c r="B78">
        <v>2</v>
      </c>
      <c r="C78">
        <v>0.75291895793290353</v>
      </c>
      <c r="D78">
        <v>102.20498394460199</v>
      </c>
    </row>
    <row r="79" spans="1:4" x14ac:dyDescent="0.3">
      <c r="A79" t="s">
        <v>12</v>
      </c>
      <c r="B79">
        <v>3</v>
      </c>
      <c r="C79">
        <v>0.11889335420127836</v>
      </c>
      <c r="D79">
        <v>16.204985837602937</v>
      </c>
    </row>
    <row r="80" spans="1:4" x14ac:dyDescent="0.3">
      <c r="A80" t="s">
        <v>12</v>
      </c>
      <c r="B80">
        <v>4</v>
      </c>
      <c r="C80">
        <v>1.3820247371497496</v>
      </c>
      <c r="D80">
        <v>225.02610478930225</v>
      </c>
    </row>
    <row r="81" spans="1:4" x14ac:dyDescent="0.3">
      <c r="A81" t="s">
        <v>12</v>
      </c>
      <c r="B81">
        <v>5</v>
      </c>
      <c r="C81">
        <v>0.26172725978689204</v>
      </c>
      <c r="D81">
        <v>46.234774759503949</v>
      </c>
    </row>
    <row r="82" spans="1:4" x14ac:dyDescent="0.3">
      <c r="A82" t="s">
        <v>12</v>
      </c>
      <c r="B82">
        <v>6</v>
      </c>
      <c r="C82">
        <v>0.30158316148723763</v>
      </c>
      <c r="D82">
        <v>25.103329987455425</v>
      </c>
    </row>
    <row r="83" spans="1:4" x14ac:dyDescent="0.3">
      <c r="A83" t="s">
        <v>12</v>
      </c>
      <c r="B83">
        <v>7</v>
      </c>
      <c r="C83">
        <v>0.95255598712378931</v>
      </c>
      <c r="D83">
        <v>104.08198248906797</v>
      </c>
    </row>
    <row r="84" spans="1:4" x14ac:dyDescent="0.3">
      <c r="A84" t="s">
        <v>12</v>
      </c>
      <c r="B84">
        <v>8</v>
      </c>
      <c r="C84">
        <v>0.98911363065383873</v>
      </c>
      <c r="D84">
        <v>223.29339123373472</v>
      </c>
    </row>
    <row r="85" spans="1:4" x14ac:dyDescent="0.3">
      <c r="A85" t="s">
        <v>12</v>
      </c>
      <c r="B85">
        <v>9</v>
      </c>
      <c r="C85">
        <v>1.4347990381108151</v>
      </c>
      <c r="D85">
        <v>306.67394640580562</v>
      </c>
    </row>
    <row r="86" spans="1:4" x14ac:dyDescent="0.3">
      <c r="A86" t="s">
        <v>1</v>
      </c>
      <c r="B86">
        <v>1</v>
      </c>
      <c r="C86">
        <v>1.1777035285172943</v>
      </c>
      <c r="D86">
        <v>210.27543190617735</v>
      </c>
    </row>
    <row r="87" spans="1:4" x14ac:dyDescent="0.3">
      <c r="A87" t="s">
        <v>13</v>
      </c>
      <c r="B87">
        <v>10</v>
      </c>
      <c r="C87">
        <v>0.32622245243486736</v>
      </c>
      <c r="D87">
        <v>73.349161095265316</v>
      </c>
    </row>
    <row r="88" spans="1:4" x14ac:dyDescent="0.3">
      <c r="A88" t="s">
        <v>13</v>
      </c>
      <c r="B88">
        <v>11</v>
      </c>
      <c r="C88">
        <v>1.0189416445083348</v>
      </c>
      <c r="D88">
        <v>188.74365552050142</v>
      </c>
    </row>
    <row r="89" spans="1:4" x14ac:dyDescent="0.3">
      <c r="A89" t="s">
        <v>1</v>
      </c>
      <c r="B89">
        <v>12</v>
      </c>
      <c r="C89">
        <v>0.92737013140948721</v>
      </c>
      <c r="D89">
        <v>195.53321009729615</v>
      </c>
    </row>
    <row r="90" spans="1:4" x14ac:dyDescent="0.3">
      <c r="A90" t="s">
        <v>13</v>
      </c>
      <c r="B90">
        <v>2</v>
      </c>
      <c r="C90">
        <v>0.46485910034467726</v>
      </c>
      <c r="D90">
        <v>88.740672537598215</v>
      </c>
    </row>
    <row r="91" spans="1:4" x14ac:dyDescent="0.3">
      <c r="A91" t="s">
        <v>13</v>
      </c>
      <c r="B91">
        <v>3</v>
      </c>
      <c r="C91">
        <v>0.55022405170297328</v>
      </c>
      <c r="D91">
        <v>44.207201210023683</v>
      </c>
    </row>
    <row r="92" spans="1:4" x14ac:dyDescent="0.3">
      <c r="A92" t="s">
        <v>13</v>
      </c>
      <c r="B92">
        <v>4</v>
      </c>
      <c r="C92">
        <v>0.98231793030088044</v>
      </c>
      <c r="D92">
        <v>223.83783982387075</v>
      </c>
    </row>
    <row r="93" spans="1:4" x14ac:dyDescent="0.3">
      <c r="A93" t="s">
        <v>13</v>
      </c>
      <c r="B93">
        <v>5</v>
      </c>
      <c r="C93">
        <v>2.3989576466539999</v>
      </c>
      <c r="D93">
        <v>515.60436855887417</v>
      </c>
    </row>
    <row r="94" spans="1:4" x14ac:dyDescent="0.3">
      <c r="A94" t="s">
        <v>13</v>
      </c>
      <c r="B94">
        <v>6</v>
      </c>
      <c r="C94">
        <v>3.3534478631281779</v>
      </c>
      <c r="D94">
        <v>621.91367345643619</v>
      </c>
    </row>
    <row r="95" spans="1:4" x14ac:dyDescent="0.3">
      <c r="A95" t="s">
        <v>13</v>
      </c>
      <c r="B95">
        <v>7</v>
      </c>
      <c r="C95">
        <v>1.09512770111286</v>
      </c>
      <c r="D95">
        <v>241.98708273180529</v>
      </c>
    </row>
    <row r="96" spans="1:4" x14ac:dyDescent="0.3">
      <c r="A96" t="s">
        <v>13</v>
      </c>
      <c r="B96">
        <v>8</v>
      </c>
      <c r="C96">
        <v>0.54382047036762926</v>
      </c>
      <c r="D96">
        <v>125.12873966782854</v>
      </c>
    </row>
    <row r="97" spans="1:4" x14ac:dyDescent="0.3">
      <c r="A97" t="s">
        <v>13</v>
      </c>
      <c r="B97">
        <v>9</v>
      </c>
      <c r="C97">
        <v>0.89440619434513602</v>
      </c>
      <c r="D97">
        <v>196.84404567315772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97"/>
  <sheetViews>
    <sheetView workbookViewId="0">
      <selection activeCell="J18" sqref="J18"/>
    </sheetView>
  </sheetViews>
  <sheetFormatPr defaultRowHeight="14.4" x14ac:dyDescent="0.3"/>
  <cols>
    <col min="9" max="10" width="9.77734375" bestFit="1" customWidth="1"/>
  </cols>
  <sheetData>
    <row r="1" spans="1:26" x14ac:dyDescent="0.3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I1" s="4">
        <v>42810</v>
      </c>
      <c r="J1" s="4">
        <v>42817</v>
      </c>
      <c r="K1" s="4">
        <v>42824</v>
      </c>
      <c r="L1" s="4">
        <v>42831</v>
      </c>
      <c r="M1" s="4">
        <v>42838</v>
      </c>
      <c r="N1" s="4">
        <v>42845</v>
      </c>
      <c r="O1" s="4">
        <v>42852</v>
      </c>
      <c r="P1" s="4">
        <v>42859</v>
      </c>
      <c r="Q1" s="4">
        <v>42866</v>
      </c>
      <c r="R1" s="4">
        <v>42873</v>
      </c>
      <c r="S1" s="4">
        <v>42880</v>
      </c>
      <c r="T1" s="4">
        <v>42887</v>
      </c>
      <c r="U1" s="4">
        <v>42894</v>
      </c>
      <c r="V1" s="4">
        <v>42901</v>
      </c>
      <c r="W1" s="4">
        <v>42908</v>
      </c>
      <c r="X1" s="4">
        <v>42915</v>
      </c>
      <c r="Y1" s="4">
        <v>42922</v>
      </c>
      <c r="Z1" s="4">
        <v>42929</v>
      </c>
    </row>
    <row r="2" spans="1:26" x14ac:dyDescent="0.3">
      <c r="A2">
        <v>20</v>
      </c>
      <c r="B2">
        <v>23.8</v>
      </c>
      <c r="C2">
        <v>21</v>
      </c>
      <c r="D2">
        <v>20.3</v>
      </c>
      <c r="E2">
        <v>20</v>
      </c>
      <c r="H2" t="s">
        <v>8</v>
      </c>
      <c r="I2" s="5">
        <v>19.233636363636368</v>
      </c>
      <c r="J2" s="5">
        <v>21.483333333333331</v>
      </c>
      <c r="K2" s="5">
        <v>19.016666666666666</v>
      </c>
      <c r="L2" s="5">
        <v>18.367500000000003</v>
      </c>
      <c r="M2" s="5">
        <v>20.008333333333333</v>
      </c>
      <c r="N2" s="5">
        <v>20.291666666666668</v>
      </c>
      <c r="O2" s="5">
        <v>22.575000000000003</v>
      </c>
      <c r="P2" s="5">
        <v>20.516666666666666</v>
      </c>
      <c r="Q2" s="5">
        <v>18.833333333333332</v>
      </c>
      <c r="R2" s="5">
        <v>21.666666666666668</v>
      </c>
      <c r="S2" s="5">
        <v>17.566666666666666</v>
      </c>
      <c r="T2" s="5">
        <v>19.191666666666666</v>
      </c>
      <c r="U2" s="5">
        <v>23.340000000000003</v>
      </c>
      <c r="V2" s="5">
        <v>20.514285714285716</v>
      </c>
      <c r="W2" s="5">
        <v>20.340000000000003</v>
      </c>
      <c r="X2" s="5">
        <v>20.119999999999997</v>
      </c>
      <c r="Y2" s="5"/>
      <c r="Z2" s="5"/>
    </row>
    <row r="3" spans="1:26" x14ac:dyDescent="0.3">
      <c r="A3">
        <v>18.8</v>
      </c>
      <c r="B3">
        <v>23.4</v>
      </c>
      <c r="C3">
        <v>20.2</v>
      </c>
      <c r="D3">
        <v>20.100000000000001</v>
      </c>
      <c r="E3">
        <v>19.899999999999999</v>
      </c>
      <c r="H3" t="s">
        <v>3</v>
      </c>
      <c r="I3" s="5">
        <v>20.3</v>
      </c>
      <c r="J3" s="5">
        <v>18.891666666666669</v>
      </c>
      <c r="K3" s="5">
        <v>18.316666666666666</v>
      </c>
      <c r="L3" s="5">
        <v>18.350000000000001</v>
      </c>
      <c r="M3" s="5">
        <v>19.633333333333336</v>
      </c>
      <c r="N3" s="5">
        <v>19.375</v>
      </c>
      <c r="O3" s="5">
        <v>21.625</v>
      </c>
      <c r="P3" s="5">
        <v>20.208333333333332</v>
      </c>
      <c r="Q3" s="5">
        <v>18.766666666666669</v>
      </c>
      <c r="R3" s="5">
        <v>21.150000000000002</v>
      </c>
      <c r="S3" s="5">
        <v>17.516666666666669</v>
      </c>
      <c r="T3" s="5">
        <v>18.7</v>
      </c>
      <c r="U3" s="5">
        <v>24.209090909090911</v>
      </c>
      <c r="V3" s="5">
        <v>19.733333333333334</v>
      </c>
      <c r="W3" s="5">
        <v>19.771428571428572</v>
      </c>
      <c r="X3" s="5">
        <v>19.87142857142857</v>
      </c>
      <c r="Y3" s="5">
        <v>19.499999999999996</v>
      </c>
      <c r="Z3" s="5">
        <v>29.349999999999998</v>
      </c>
    </row>
    <row r="4" spans="1:26" x14ac:dyDescent="0.3">
      <c r="A4">
        <v>19.3</v>
      </c>
      <c r="B4">
        <v>24.1</v>
      </c>
      <c r="C4">
        <v>20.9</v>
      </c>
      <c r="D4">
        <v>20.399999999999999</v>
      </c>
      <c r="E4">
        <v>20.3</v>
      </c>
      <c r="H4" t="s">
        <v>117</v>
      </c>
      <c r="I4" s="5">
        <v>19.758333333333336</v>
      </c>
      <c r="J4" s="5">
        <v>20.616666666666667</v>
      </c>
      <c r="K4" s="5">
        <v>18.733333333333331</v>
      </c>
      <c r="L4" s="5">
        <v>18.466666666666665</v>
      </c>
      <c r="M4" s="5">
        <v>19.941666666666666</v>
      </c>
      <c r="N4" s="5">
        <v>20.024999999999999</v>
      </c>
      <c r="O4" s="5">
        <v>21.783333333333331</v>
      </c>
      <c r="P4" s="5">
        <v>20.425000000000001</v>
      </c>
      <c r="Q4" s="5">
        <v>18.916666666666664</v>
      </c>
      <c r="R4" s="5">
        <v>21.366666666666664</v>
      </c>
      <c r="S4" s="5">
        <v>17.608333333333331</v>
      </c>
      <c r="T4" s="5">
        <v>19.308333333333337</v>
      </c>
      <c r="U4" s="5">
        <v>23.663636363636364</v>
      </c>
      <c r="V4" s="5">
        <v>20.066666666666666</v>
      </c>
      <c r="W4" s="5">
        <v>19.762499999999999</v>
      </c>
      <c r="X4" s="5">
        <v>19.585714285714285</v>
      </c>
      <c r="Y4" s="5">
        <v>19.500000000000004</v>
      </c>
      <c r="Z4" s="5">
        <v>29.040000000000003</v>
      </c>
    </row>
    <row r="5" spans="1:26" x14ac:dyDescent="0.3">
      <c r="A5">
        <v>19.8</v>
      </c>
      <c r="H5" t="s">
        <v>9</v>
      </c>
      <c r="I5" s="5">
        <v>19.633333333333336</v>
      </c>
      <c r="J5" s="5">
        <v>21.133333333333336</v>
      </c>
      <c r="K5" s="5">
        <v>18.908333333333335</v>
      </c>
      <c r="L5" s="5">
        <v>18.349999999999998</v>
      </c>
      <c r="M5" s="5">
        <v>19.858333333333331</v>
      </c>
      <c r="N5" s="5">
        <v>20.150000000000002</v>
      </c>
      <c r="O5" s="5">
        <v>22.25</v>
      </c>
      <c r="P5" s="5">
        <v>20.591666666666665</v>
      </c>
      <c r="Q5" s="5">
        <v>18.833333333333336</v>
      </c>
      <c r="R5" s="5">
        <v>21.650000000000002</v>
      </c>
      <c r="S5" s="5">
        <v>17.45</v>
      </c>
      <c r="T5" s="5">
        <v>19.490909090909092</v>
      </c>
      <c r="U5" s="5">
        <v>23.772727272727273</v>
      </c>
      <c r="V5" s="5">
        <v>20.29</v>
      </c>
      <c r="W5" s="5">
        <v>20.12</v>
      </c>
      <c r="X5" s="5">
        <v>19.850000000000001</v>
      </c>
      <c r="Y5" s="5">
        <v>19.633333333333333</v>
      </c>
      <c r="Z5" s="5">
        <v>29.466666666666669</v>
      </c>
    </row>
    <row r="6" spans="1:26" x14ac:dyDescent="0.3">
      <c r="A6">
        <v>19.2</v>
      </c>
      <c r="B6">
        <v>22</v>
      </c>
      <c r="H6" t="s">
        <v>11</v>
      </c>
      <c r="I6" s="5">
        <v>20.383333333333336</v>
      </c>
      <c r="J6" s="5">
        <v>18.475000000000005</v>
      </c>
      <c r="K6" s="5">
        <v>18.191666666666666</v>
      </c>
      <c r="L6" s="5">
        <v>18.308333333333334</v>
      </c>
      <c r="M6" s="5">
        <v>19.716666666666665</v>
      </c>
      <c r="N6" s="5">
        <v>19.683333333333334</v>
      </c>
      <c r="O6" s="5">
        <v>21.675000000000001</v>
      </c>
      <c r="P6" s="5">
        <v>20.083333333333332</v>
      </c>
      <c r="Q6" s="5">
        <v>18.749999999999996</v>
      </c>
      <c r="R6" s="5">
        <v>21.208333333333332</v>
      </c>
      <c r="S6" s="5">
        <v>17.5</v>
      </c>
      <c r="T6" s="5">
        <v>17.741666666666671</v>
      </c>
      <c r="U6" s="5">
        <v>24.433333333333334</v>
      </c>
      <c r="V6" s="5">
        <v>19.599999999999998</v>
      </c>
      <c r="W6" s="5">
        <v>19.62222222222222</v>
      </c>
      <c r="X6" s="5">
        <v>19.814285714285713</v>
      </c>
      <c r="Y6" s="5">
        <v>19.533333333333331</v>
      </c>
      <c r="Z6" s="5"/>
    </row>
    <row r="7" spans="1:26" x14ac:dyDescent="0.3">
      <c r="A7">
        <v>19</v>
      </c>
      <c r="B7">
        <v>23.7</v>
      </c>
      <c r="C7">
        <v>20.8</v>
      </c>
      <c r="D7">
        <v>20.8</v>
      </c>
      <c r="E7">
        <v>20.5</v>
      </c>
      <c r="H7" t="s">
        <v>2</v>
      </c>
      <c r="I7" s="5">
        <v>19.766666666666666</v>
      </c>
      <c r="J7" s="5">
        <v>20.233333333333331</v>
      </c>
      <c r="K7" s="5">
        <v>18.658333333333331</v>
      </c>
      <c r="L7" s="5">
        <v>18.408333333333335</v>
      </c>
      <c r="M7" s="5">
        <v>19.758333333333333</v>
      </c>
      <c r="N7" s="5">
        <v>19.816666666666666</v>
      </c>
      <c r="O7" s="5">
        <v>21.649999999999995</v>
      </c>
      <c r="P7" s="5">
        <v>20.333333333333332</v>
      </c>
      <c r="Q7" s="5">
        <v>18.833333333333332</v>
      </c>
      <c r="R7" s="5">
        <v>21.258333333333329</v>
      </c>
      <c r="S7" s="5">
        <v>17.591666666666669</v>
      </c>
      <c r="T7" s="5">
        <v>19.183333333333334</v>
      </c>
      <c r="U7" s="5">
        <v>23.8</v>
      </c>
      <c r="V7" s="5">
        <v>20.010000000000002</v>
      </c>
      <c r="W7" s="5">
        <v>19.787500000000001</v>
      </c>
      <c r="X7" s="5">
        <v>19.900000000000002</v>
      </c>
      <c r="Y7" s="5">
        <v>19.579999999999998</v>
      </c>
      <c r="Z7" s="5">
        <v>30.1</v>
      </c>
    </row>
    <row r="8" spans="1:26" x14ac:dyDescent="0.3">
      <c r="A8">
        <v>20.2</v>
      </c>
      <c r="H8" t="s">
        <v>13</v>
      </c>
      <c r="I8" s="5">
        <v>20</v>
      </c>
      <c r="J8" s="5">
        <v>19.466666666666665</v>
      </c>
      <c r="K8" s="5">
        <v>18.308333333333334</v>
      </c>
      <c r="L8" s="5">
        <v>18.266666666666669</v>
      </c>
      <c r="M8" s="5">
        <v>19.450000000000006</v>
      </c>
      <c r="N8" s="5">
        <v>19.541666666666664</v>
      </c>
      <c r="O8" s="5">
        <v>21.483333333333334</v>
      </c>
      <c r="P8" s="5">
        <v>20.158333333333331</v>
      </c>
      <c r="Q8" s="5">
        <v>18.675000000000001</v>
      </c>
      <c r="R8" s="5">
        <v>21.058333333333334</v>
      </c>
      <c r="S8" s="5">
        <v>17.474999999999998</v>
      </c>
      <c r="T8" s="5">
        <v>18.80833333333333</v>
      </c>
      <c r="U8" s="5">
        <v>23.836363636363636</v>
      </c>
      <c r="V8" s="5">
        <v>19.63636363636364</v>
      </c>
      <c r="W8" s="5">
        <v>19.574999999999999</v>
      </c>
      <c r="X8" s="5">
        <v>19.619999999999997</v>
      </c>
      <c r="Y8" s="5">
        <v>19.600000000000001</v>
      </c>
      <c r="Z8" s="5">
        <v>29.2</v>
      </c>
    </row>
    <row r="9" spans="1:26" x14ac:dyDescent="0.3">
      <c r="A9">
        <v>19</v>
      </c>
      <c r="B9">
        <v>23.1</v>
      </c>
      <c r="C9">
        <v>20.399999999999999</v>
      </c>
      <c r="H9" t="s">
        <v>118</v>
      </c>
      <c r="I9" s="5">
        <v>19.716666666666669</v>
      </c>
      <c r="J9" s="5">
        <v>21.524999999999995</v>
      </c>
      <c r="K9" s="5">
        <v>19.175000000000001</v>
      </c>
      <c r="L9" s="5">
        <v>18.434166666666666</v>
      </c>
      <c r="M9" s="5">
        <v>19.641666666666669</v>
      </c>
      <c r="N9" s="5">
        <v>19.908333333333335</v>
      </c>
      <c r="O9" s="5">
        <v>22.5</v>
      </c>
      <c r="P9" s="5">
        <v>20.475000000000001</v>
      </c>
      <c r="Q9" s="5">
        <v>18.883333333333336</v>
      </c>
      <c r="R9" s="5">
        <v>21.609090909090909</v>
      </c>
      <c r="S9" s="5">
        <v>17.545454545454547</v>
      </c>
      <c r="T9" s="5">
        <v>19.354545454545459</v>
      </c>
      <c r="U9" s="5">
        <v>23.77</v>
      </c>
      <c r="V9" s="5">
        <v>20.5</v>
      </c>
      <c r="W9" s="5">
        <v>20.049999999999997</v>
      </c>
      <c r="X9" s="5">
        <v>19.824999999999999</v>
      </c>
      <c r="Y9" s="5">
        <v>19.7</v>
      </c>
      <c r="Z9" s="5">
        <v>29.2</v>
      </c>
    </row>
    <row r="10" spans="1:26" x14ac:dyDescent="0.3">
      <c r="A10">
        <v>18.8</v>
      </c>
      <c r="B10">
        <v>23.1</v>
      </c>
      <c r="C10">
        <v>20.2</v>
      </c>
    </row>
    <row r="11" spans="1:26" x14ac:dyDescent="0.3">
      <c r="A11">
        <v>18.600000000000001</v>
      </c>
      <c r="B11">
        <v>23</v>
      </c>
      <c r="C11">
        <v>20.100000000000001</v>
      </c>
      <c r="D11">
        <v>20.100000000000001</v>
      </c>
      <c r="E11">
        <v>19.899999999999999</v>
      </c>
    </row>
    <row r="12" spans="1:26" x14ac:dyDescent="0.3">
      <c r="A12">
        <v>18.600000000000001</v>
      </c>
      <c r="B12">
        <v>23.8</v>
      </c>
    </row>
    <row r="13" spans="1:26" x14ac:dyDescent="0.3">
      <c r="A13">
        <v>19</v>
      </c>
      <c r="B13">
        <v>23.4</v>
      </c>
    </row>
    <row r="14" spans="1:26" x14ac:dyDescent="0.3">
      <c r="A14">
        <v>18.600000000000001</v>
      </c>
      <c r="B14">
        <v>24.4</v>
      </c>
    </row>
    <row r="15" spans="1:26" x14ac:dyDescent="0.3">
      <c r="A15">
        <v>18.5</v>
      </c>
    </row>
    <row r="16" spans="1:26" x14ac:dyDescent="0.3">
      <c r="A16">
        <v>18.8</v>
      </c>
      <c r="B16">
        <v>24.3</v>
      </c>
      <c r="C16">
        <v>19.7</v>
      </c>
    </row>
    <row r="17" spans="1:7" x14ac:dyDescent="0.3">
      <c r="A17">
        <v>19</v>
      </c>
      <c r="B17">
        <v>24.6</v>
      </c>
      <c r="C17">
        <v>19.8</v>
      </c>
      <c r="D17">
        <v>19.600000000000001</v>
      </c>
      <c r="E17">
        <v>19.7</v>
      </c>
      <c r="F17">
        <v>19.5</v>
      </c>
      <c r="G17">
        <v>29.5</v>
      </c>
    </row>
    <row r="18" spans="1:7" x14ac:dyDescent="0.3">
      <c r="A18">
        <v>18.899999999999999</v>
      </c>
      <c r="B18">
        <v>24.6</v>
      </c>
    </row>
    <row r="19" spans="1:7" x14ac:dyDescent="0.3">
      <c r="A19">
        <v>19.100000000000001</v>
      </c>
      <c r="B19">
        <v>24.7</v>
      </c>
      <c r="C19">
        <v>20</v>
      </c>
      <c r="D19">
        <v>19.899999999999999</v>
      </c>
      <c r="E19">
        <v>19.600000000000001</v>
      </c>
    </row>
    <row r="20" spans="1:7" x14ac:dyDescent="0.3">
      <c r="A20">
        <v>18.5</v>
      </c>
      <c r="B20">
        <v>24</v>
      </c>
      <c r="C20">
        <v>19.600000000000001</v>
      </c>
      <c r="D20">
        <v>19.600000000000001</v>
      </c>
      <c r="E20">
        <v>19.5</v>
      </c>
      <c r="F20">
        <v>19.3</v>
      </c>
      <c r="G20">
        <v>29.4</v>
      </c>
    </row>
    <row r="21" spans="1:7" x14ac:dyDescent="0.3">
      <c r="A21">
        <v>18.8</v>
      </c>
      <c r="B21">
        <v>24.2</v>
      </c>
      <c r="C21">
        <v>19.8</v>
      </c>
      <c r="D21">
        <v>19.899999999999999</v>
      </c>
      <c r="E21">
        <v>19.7</v>
      </c>
      <c r="F21">
        <v>19.600000000000001</v>
      </c>
      <c r="G21">
        <v>29.5</v>
      </c>
    </row>
    <row r="22" spans="1:7" x14ac:dyDescent="0.3">
      <c r="A22">
        <v>18.399999999999999</v>
      </c>
      <c r="B22">
        <v>23.8</v>
      </c>
      <c r="C22">
        <v>19.5</v>
      </c>
    </row>
    <row r="23" spans="1:7" x14ac:dyDescent="0.3">
      <c r="A23">
        <v>18.5</v>
      </c>
      <c r="B23">
        <v>23.1</v>
      </c>
      <c r="C23">
        <v>19.8</v>
      </c>
      <c r="D23">
        <v>19.899999999999999</v>
      </c>
      <c r="E23">
        <v>20.399999999999999</v>
      </c>
      <c r="F23">
        <v>19.7</v>
      </c>
      <c r="G23">
        <v>29.3</v>
      </c>
    </row>
    <row r="24" spans="1:7" x14ac:dyDescent="0.3">
      <c r="A24">
        <v>18.600000000000001</v>
      </c>
      <c r="B24">
        <v>24.4</v>
      </c>
      <c r="C24">
        <v>19.8</v>
      </c>
      <c r="D24">
        <v>19.7</v>
      </c>
      <c r="E24">
        <v>19.8</v>
      </c>
      <c r="F24">
        <v>19.600000000000001</v>
      </c>
      <c r="G24">
        <v>29</v>
      </c>
    </row>
    <row r="25" spans="1:7" x14ac:dyDescent="0.3">
      <c r="A25">
        <v>18.7</v>
      </c>
      <c r="B25">
        <v>24.2</v>
      </c>
      <c r="C25">
        <v>19.600000000000001</v>
      </c>
      <c r="D25">
        <v>19.8</v>
      </c>
      <c r="E25">
        <v>20.399999999999999</v>
      </c>
      <c r="F25">
        <v>19.3</v>
      </c>
      <c r="G25">
        <v>29.4</v>
      </c>
    </row>
    <row r="26" spans="1:7" x14ac:dyDescent="0.3">
      <c r="A26">
        <v>19.2</v>
      </c>
      <c r="B26">
        <v>23.1</v>
      </c>
      <c r="C26">
        <v>19.899999999999999</v>
      </c>
      <c r="D26">
        <v>19.399999999999999</v>
      </c>
      <c r="E26">
        <v>19.399999999999999</v>
      </c>
    </row>
    <row r="27" spans="1:7" x14ac:dyDescent="0.3">
      <c r="A27">
        <v>19</v>
      </c>
      <c r="B27">
        <v>23.4</v>
      </c>
      <c r="C27">
        <v>20</v>
      </c>
      <c r="D27">
        <v>19.7</v>
      </c>
      <c r="E27">
        <v>19.5</v>
      </c>
      <c r="F27">
        <v>19.399999999999999</v>
      </c>
      <c r="G27">
        <v>28.6</v>
      </c>
    </row>
    <row r="28" spans="1:7" x14ac:dyDescent="0.3">
      <c r="A28">
        <v>18</v>
      </c>
      <c r="B28">
        <v>23.1</v>
      </c>
      <c r="C28">
        <v>19.7</v>
      </c>
      <c r="D28">
        <v>19.600000000000001</v>
      </c>
      <c r="E28">
        <v>19.600000000000001</v>
      </c>
      <c r="F28">
        <v>19.3</v>
      </c>
      <c r="G28">
        <v>28.5</v>
      </c>
    </row>
    <row r="29" spans="1:7" x14ac:dyDescent="0.3">
      <c r="A29">
        <v>19.5</v>
      </c>
      <c r="B29">
        <v>23.9</v>
      </c>
      <c r="C29">
        <v>20.2</v>
      </c>
      <c r="D29">
        <v>19.899999999999999</v>
      </c>
      <c r="E29">
        <v>19.8</v>
      </c>
      <c r="F29">
        <v>19.5</v>
      </c>
      <c r="G29">
        <v>29.4</v>
      </c>
    </row>
    <row r="30" spans="1:7" x14ac:dyDescent="0.3">
      <c r="A30">
        <v>19.2</v>
      </c>
      <c r="B30">
        <v>23.6</v>
      </c>
    </row>
    <row r="31" spans="1:7" x14ac:dyDescent="0.3">
      <c r="A31">
        <v>19.5</v>
      </c>
      <c r="B31">
        <v>24.2</v>
      </c>
      <c r="C31">
        <v>20.3</v>
      </c>
    </row>
    <row r="32" spans="1:7" x14ac:dyDescent="0.3">
      <c r="A32">
        <v>19.399999999999999</v>
      </c>
      <c r="B32">
        <v>24.3</v>
      </c>
      <c r="C32">
        <v>20.3</v>
      </c>
      <c r="D32">
        <v>19.899999999999999</v>
      </c>
      <c r="E32">
        <v>19.7</v>
      </c>
    </row>
    <row r="33" spans="1:7" x14ac:dyDescent="0.3">
      <c r="A33">
        <v>19.3</v>
      </c>
      <c r="B33">
        <v>23.4</v>
      </c>
      <c r="C33">
        <v>19.8</v>
      </c>
      <c r="D33">
        <v>19.600000000000001</v>
      </c>
      <c r="E33">
        <v>19.399999999999999</v>
      </c>
      <c r="F33">
        <v>19.600000000000001</v>
      </c>
      <c r="G33">
        <v>29.4</v>
      </c>
    </row>
    <row r="34" spans="1:7" x14ac:dyDescent="0.3">
      <c r="A34">
        <v>19.5</v>
      </c>
      <c r="B34">
        <v>23.8</v>
      </c>
      <c r="C34">
        <v>20</v>
      </c>
      <c r="D34">
        <v>19.899999999999999</v>
      </c>
      <c r="E34">
        <v>19.7</v>
      </c>
      <c r="F34">
        <v>19.7</v>
      </c>
      <c r="G34">
        <v>29.3</v>
      </c>
    </row>
    <row r="35" spans="1:7" x14ac:dyDescent="0.3">
      <c r="A35">
        <v>19.899999999999999</v>
      </c>
      <c r="B35">
        <v>24.2</v>
      </c>
      <c r="C35">
        <v>20.399999999999999</v>
      </c>
      <c r="D35">
        <v>20.100000000000001</v>
      </c>
    </row>
    <row r="36" spans="1:7" x14ac:dyDescent="0.3">
      <c r="A36">
        <v>19.899999999999999</v>
      </c>
    </row>
    <row r="37" spans="1:7" x14ac:dyDescent="0.3">
      <c r="A37">
        <v>19.3</v>
      </c>
      <c r="B37">
        <v>23.3</v>
      </c>
    </row>
    <row r="38" spans="1:7" x14ac:dyDescent="0.3">
      <c r="A38">
        <v>19.8</v>
      </c>
      <c r="B38">
        <v>23.8</v>
      </c>
      <c r="C38">
        <v>20.7</v>
      </c>
    </row>
    <row r="39" spans="1:7" x14ac:dyDescent="0.3">
      <c r="A39">
        <v>20.100000000000001</v>
      </c>
      <c r="B39">
        <v>24.4</v>
      </c>
      <c r="C39">
        <v>20.100000000000001</v>
      </c>
    </row>
    <row r="40" spans="1:7" x14ac:dyDescent="0.3">
      <c r="A40">
        <v>19.3</v>
      </c>
      <c r="B40">
        <v>23.3</v>
      </c>
      <c r="C40">
        <v>20.399999999999999</v>
      </c>
    </row>
    <row r="41" spans="1:7" x14ac:dyDescent="0.3">
      <c r="A41">
        <v>19.2</v>
      </c>
      <c r="B41">
        <v>23.9</v>
      </c>
    </row>
    <row r="42" spans="1:7" x14ac:dyDescent="0.3">
      <c r="A42">
        <v>20</v>
      </c>
      <c r="B42">
        <v>23.4</v>
      </c>
      <c r="C42">
        <v>20.6</v>
      </c>
    </row>
    <row r="43" spans="1:7" x14ac:dyDescent="0.3">
      <c r="A43">
        <v>20</v>
      </c>
      <c r="B43">
        <v>24</v>
      </c>
      <c r="C43">
        <v>20.100000000000001</v>
      </c>
      <c r="D43">
        <v>20.100000000000001</v>
      </c>
      <c r="E43">
        <v>19.7</v>
      </c>
      <c r="F43">
        <v>20</v>
      </c>
      <c r="G43">
        <v>30</v>
      </c>
    </row>
    <row r="44" spans="1:7" x14ac:dyDescent="0.3">
      <c r="A44">
        <v>19</v>
      </c>
      <c r="B44">
        <v>23.5</v>
      </c>
      <c r="C44">
        <v>20.3</v>
      </c>
      <c r="D44">
        <v>19.899999999999999</v>
      </c>
      <c r="E44">
        <v>19.7</v>
      </c>
      <c r="F44">
        <v>19.399999999999999</v>
      </c>
      <c r="G44">
        <v>29.4</v>
      </c>
    </row>
    <row r="45" spans="1:7" x14ac:dyDescent="0.3">
      <c r="A45">
        <v>19</v>
      </c>
      <c r="B45">
        <v>23.7</v>
      </c>
      <c r="C45">
        <v>20.5</v>
      </c>
      <c r="D45">
        <v>20.100000000000001</v>
      </c>
    </row>
    <row r="46" spans="1:7" x14ac:dyDescent="0.3">
      <c r="A46">
        <v>19.399999999999999</v>
      </c>
      <c r="B46">
        <v>24.1</v>
      </c>
      <c r="D46">
        <v>20.3</v>
      </c>
      <c r="E46">
        <v>20</v>
      </c>
    </row>
    <row r="47" spans="1:7" x14ac:dyDescent="0.3">
      <c r="C47">
        <v>20.2</v>
      </c>
    </row>
    <row r="48" spans="1:7" x14ac:dyDescent="0.3">
      <c r="A48">
        <v>19</v>
      </c>
      <c r="B48">
        <v>23.3</v>
      </c>
      <c r="C48">
        <v>20.5</v>
      </c>
      <c r="D48">
        <v>20.2</v>
      </c>
      <c r="E48">
        <v>20</v>
      </c>
      <c r="F48">
        <v>19.5</v>
      </c>
      <c r="G48">
        <v>29</v>
      </c>
    </row>
    <row r="49" spans="1:6" x14ac:dyDescent="0.3">
      <c r="A49">
        <v>19.600000000000001</v>
      </c>
      <c r="B49">
        <v>24.1</v>
      </c>
      <c r="C49">
        <v>19.5</v>
      </c>
    </row>
    <row r="50" spans="1:6" x14ac:dyDescent="0.3">
      <c r="A50">
        <v>18.399999999999999</v>
      </c>
      <c r="B50">
        <v>24.7</v>
      </c>
      <c r="C50">
        <v>19.7</v>
      </c>
    </row>
    <row r="51" spans="1:6" x14ac:dyDescent="0.3">
      <c r="A51">
        <v>18.3</v>
      </c>
      <c r="B51">
        <v>24.6</v>
      </c>
      <c r="C51">
        <v>19.600000000000001</v>
      </c>
    </row>
    <row r="52" spans="1:6" x14ac:dyDescent="0.3">
      <c r="A52">
        <v>18.600000000000001</v>
      </c>
      <c r="B52">
        <v>24.3</v>
      </c>
      <c r="C52">
        <v>19.5</v>
      </c>
      <c r="D52">
        <v>19.8</v>
      </c>
      <c r="E52">
        <v>20.3</v>
      </c>
      <c r="F52">
        <v>19.399999999999999</v>
      </c>
    </row>
    <row r="53" spans="1:6" x14ac:dyDescent="0.3">
      <c r="A53">
        <v>18.8</v>
      </c>
      <c r="B53">
        <v>24.6</v>
      </c>
      <c r="C53">
        <v>19.399999999999999</v>
      </c>
      <c r="D53">
        <v>19.5</v>
      </c>
    </row>
    <row r="54" spans="1:6" x14ac:dyDescent="0.3">
      <c r="A54">
        <v>8.6999999999999993</v>
      </c>
      <c r="B54">
        <v>24.8</v>
      </c>
      <c r="C54">
        <v>19.7</v>
      </c>
      <c r="D54">
        <v>19.600000000000001</v>
      </c>
      <c r="E54">
        <v>19.8</v>
      </c>
    </row>
    <row r="55" spans="1:6" x14ac:dyDescent="0.3">
      <c r="A55">
        <v>18.899999999999999</v>
      </c>
      <c r="B55">
        <v>24.2</v>
      </c>
      <c r="C55">
        <v>19.8</v>
      </c>
      <c r="D55">
        <v>19.899999999999999</v>
      </c>
      <c r="E55">
        <v>19.899999999999999</v>
      </c>
      <c r="F55">
        <v>19.899999999999999</v>
      </c>
    </row>
    <row r="56" spans="1:6" x14ac:dyDescent="0.3">
      <c r="A56">
        <v>18.899999999999999</v>
      </c>
      <c r="B56">
        <v>24.2</v>
      </c>
      <c r="C56">
        <v>19.399999999999999</v>
      </c>
      <c r="D56">
        <v>19.8</v>
      </c>
      <c r="E56">
        <v>19.7</v>
      </c>
    </row>
    <row r="57" spans="1:6" x14ac:dyDescent="0.3">
      <c r="A57">
        <v>18.399999999999999</v>
      </c>
      <c r="B57">
        <v>24.2</v>
      </c>
      <c r="C57">
        <v>19.5</v>
      </c>
      <c r="D57">
        <v>19.3</v>
      </c>
      <c r="E57">
        <v>19.5</v>
      </c>
    </row>
    <row r="58" spans="1:6" x14ac:dyDescent="0.3">
      <c r="A58">
        <v>18.5</v>
      </c>
      <c r="B58">
        <v>24.2</v>
      </c>
      <c r="C58">
        <v>19.8</v>
      </c>
      <c r="D58">
        <v>19.600000000000001</v>
      </c>
    </row>
    <row r="59" spans="1:6" x14ac:dyDescent="0.3">
      <c r="A59">
        <v>18.7</v>
      </c>
      <c r="B59">
        <v>24.6</v>
      </c>
      <c r="C59">
        <v>19.399999999999999</v>
      </c>
      <c r="D59">
        <v>19.600000000000001</v>
      </c>
      <c r="E59">
        <v>19.8</v>
      </c>
    </row>
    <row r="60" spans="1:6" x14ac:dyDescent="0.3">
      <c r="A60">
        <v>18.3</v>
      </c>
      <c r="B60">
        <v>24</v>
      </c>
      <c r="C60">
        <v>19.7</v>
      </c>
      <c r="D60">
        <v>19.5</v>
      </c>
      <c r="E60">
        <v>19.7</v>
      </c>
      <c r="F60">
        <v>19.3</v>
      </c>
    </row>
    <row r="61" spans="1:6" x14ac:dyDescent="0.3">
      <c r="A61">
        <v>18.399999999999999</v>
      </c>
      <c r="B61">
        <v>24.8</v>
      </c>
      <c r="C61">
        <v>19.7</v>
      </c>
    </row>
    <row r="62" spans="1:6" x14ac:dyDescent="0.3">
      <c r="A62">
        <v>19.2</v>
      </c>
      <c r="B62">
        <v>23.2</v>
      </c>
      <c r="C62">
        <v>19.899999999999999</v>
      </c>
      <c r="D62">
        <v>19.600000000000001</v>
      </c>
      <c r="E62">
        <v>19.5</v>
      </c>
      <c r="F62">
        <v>19.3</v>
      </c>
    </row>
    <row r="63" spans="1:6" x14ac:dyDescent="0.3">
      <c r="A63">
        <v>18.899999999999999</v>
      </c>
      <c r="B63">
        <v>23.9</v>
      </c>
      <c r="C63">
        <v>19.899999999999999</v>
      </c>
      <c r="D63">
        <v>19.8</v>
      </c>
      <c r="E63">
        <v>19.600000000000001</v>
      </c>
      <c r="F63">
        <v>19.3</v>
      </c>
    </row>
    <row r="64" spans="1:6" x14ac:dyDescent="0.3">
      <c r="A64">
        <v>18.600000000000001</v>
      </c>
      <c r="B64">
        <v>23.7</v>
      </c>
      <c r="C64">
        <v>20</v>
      </c>
      <c r="D64">
        <v>19.899999999999999</v>
      </c>
      <c r="E64">
        <v>20.5</v>
      </c>
    </row>
    <row r="65" spans="1:7" x14ac:dyDescent="0.3">
      <c r="A65">
        <v>19.100000000000001</v>
      </c>
      <c r="B65">
        <v>24.1</v>
      </c>
      <c r="C65">
        <v>20.100000000000001</v>
      </c>
    </row>
    <row r="66" spans="1:7" x14ac:dyDescent="0.3">
      <c r="A66">
        <v>19.7</v>
      </c>
      <c r="B66">
        <v>24.1</v>
      </c>
      <c r="C66">
        <v>20.5</v>
      </c>
      <c r="D66">
        <v>19.899999999999999</v>
      </c>
      <c r="E66">
        <v>19.8</v>
      </c>
      <c r="F66">
        <v>19.7</v>
      </c>
    </row>
    <row r="67" spans="1:7" x14ac:dyDescent="0.3">
      <c r="A67">
        <v>20.100000000000001</v>
      </c>
      <c r="B67">
        <v>24.4</v>
      </c>
      <c r="C67">
        <v>19.8</v>
      </c>
      <c r="D67">
        <v>19.5</v>
      </c>
      <c r="E67">
        <v>20.100000000000001</v>
      </c>
      <c r="F67">
        <v>19.8</v>
      </c>
      <c r="G67">
        <v>30.1</v>
      </c>
    </row>
    <row r="68" spans="1:7" x14ac:dyDescent="0.3">
      <c r="A68">
        <v>19.399999999999999</v>
      </c>
      <c r="B68">
        <v>23.9</v>
      </c>
      <c r="C68">
        <v>20.2</v>
      </c>
      <c r="D68">
        <v>19.600000000000001</v>
      </c>
      <c r="E68">
        <v>19.7</v>
      </c>
    </row>
    <row r="69" spans="1:7" x14ac:dyDescent="0.3">
      <c r="A69">
        <v>19.5</v>
      </c>
      <c r="B69">
        <v>23.6</v>
      </c>
      <c r="C69">
        <v>19.8</v>
      </c>
      <c r="D69">
        <v>20.100000000000001</v>
      </c>
      <c r="E69">
        <v>20.100000000000001</v>
      </c>
      <c r="F69">
        <v>19.8</v>
      </c>
      <c r="G69">
        <v>30.1</v>
      </c>
    </row>
    <row r="70" spans="1:7" x14ac:dyDescent="0.3">
      <c r="A70">
        <v>18.8</v>
      </c>
      <c r="B70">
        <v>23.8</v>
      </c>
      <c r="C70">
        <v>19.899999999999999</v>
      </c>
    </row>
    <row r="71" spans="1:7" x14ac:dyDescent="0.3">
      <c r="A71">
        <v>18.899999999999999</v>
      </c>
      <c r="B71">
        <v>23.6</v>
      </c>
      <c r="C71">
        <v>20</v>
      </c>
      <c r="D71">
        <v>19.899999999999999</v>
      </c>
    </row>
    <row r="72" spans="1:7" x14ac:dyDescent="0.3">
      <c r="A72">
        <v>19.100000000000001</v>
      </c>
      <c r="B72">
        <v>23.7</v>
      </c>
    </row>
    <row r="73" spans="1:7" x14ac:dyDescent="0.3">
      <c r="A73">
        <v>18.899999999999999</v>
      </c>
      <c r="B73">
        <v>23.6</v>
      </c>
    </row>
    <row r="74" spans="1:7" x14ac:dyDescent="0.3">
      <c r="A74">
        <v>18.7</v>
      </c>
      <c r="B74">
        <v>23.8</v>
      </c>
      <c r="C74">
        <v>19.5</v>
      </c>
      <c r="D74">
        <v>19.399999999999999</v>
      </c>
      <c r="E74">
        <v>19.3</v>
      </c>
    </row>
    <row r="75" spans="1:7" x14ac:dyDescent="0.3">
      <c r="A75">
        <v>18.8</v>
      </c>
      <c r="B75">
        <v>23.9</v>
      </c>
      <c r="C75">
        <v>19.7</v>
      </c>
      <c r="D75">
        <v>19.600000000000001</v>
      </c>
    </row>
    <row r="76" spans="1:7" x14ac:dyDescent="0.3">
      <c r="A76">
        <v>18.8</v>
      </c>
      <c r="B76">
        <v>23.5</v>
      </c>
      <c r="C76">
        <v>19.399999999999999</v>
      </c>
      <c r="D76">
        <v>19.5</v>
      </c>
    </row>
    <row r="77" spans="1:7" x14ac:dyDescent="0.3">
      <c r="A77">
        <v>19.3</v>
      </c>
      <c r="B77">
        <v>23.9</v>
      </c>
      <c r="C77">
        <v>19.600000000000001</v>
      </c>
      <c r="D77">
        <v>19.600000000000001</v>
      </c>
    </row>
    <row r="78" spans="1:7" x14ac:dyDescent="0.3">
      <c r="A78">
        <v>18.899999999999999</v>
      </c>
      <c r="B78">
        <v>24</v>
      </c>
      <c r="C78">
        <v>19.600000000000001</v>
      </c>
      <c r="D78">
        <v>19.5</v>
      </c>
    </row>
    <row r="79" spans="1:7" x14ac:dyDescent="0.3">
      <c r="A79">
        <v>19.2</v>
      </c>
      <c r="B79">
        <v>24.3</v>
      </c>
      <c r="C79">
        <v>19.8</v>
      </c>
      <c r="D79">
        <v>19.8</v>
      </c>
      <c r="E79">
        <v>19.7</v>
      </c>
      <c r="F79">
        <v>19.600000000000001</v>
      </c>
      <c r="G79">
        <v>29.2</v>
      </c>
    </row>
    <row r="80" spans="1:7" x14ac:dyDescent="0.3">
      <c r="A80">
        <v>18</v>
      </c>
      <c r="B80">
        <v>23.7</v>
      </c>
      <c r="C80">
        <v>19.5</v>
      </c>
      <c r="D80">
        <v>19.600000000000001</v>
      </c>
      <c r="E80">
        <v>19.3</v>
      </c>
    </row>
    <row r="81" spans="1:7" x14ac:dyDescent="0.3">
      <c r="A81">
        <v>19</v>
      </c>
    </row>
    <row r="82" spans="1:7" x14ac:dyDescent="0.3">
      <c r="A82">
        <v>19</v>
      </c>
      <c r="B82">
        <v>23.8</v>
      </c>
      <c r="C82">
        <v>19.899999999999999</v>
      </c>
      <c r="E82">
        <v>19.7</v>
      </c>
    </row>
    <row r="83" spans="1:7" x14ac:dyDescent="0.3">
      <c r="A83">
        <v>18.7</v>
      </c>
      <c r="B83">
        <v>23.7</v>
      </c>
      <c r="C83">
        <v>19.7</v>
      </c>
      <c r="D83">
        <v>19.600000000000001</v>
      </c>
      <c r="E83">
        <v>20.100000000000001</v>
      </c>
    </row>
    <row r="84" spans="1:7" x14ac:dyDescent="0.3">
      <c r="A84">
        <v>18.7</v>
      </c>
      <c r="B84">
        <v>24</v>
      </c>
      <c r="C84">
        <v>19.8</v>
      </c>
    </row>
    <row r="85" spans="1:7" x14ac:dyDescent="0.3">
      <c r="A85">
        <v>18.600000000000001</v>
      </c>
      <c r="B85">
        <v>23.6</v>
      </c>
      <c r="C85">
        <v>19.5</v>
      </c>
    </row>
    <row r="86" spans="1:7" x14ac:dyDescent="0.3">
      <c r="A86">
        <v>19.3</v>
      </c>
      <c r="B86">
        <v>23.4</v>
      </c>
      <c r="C86">
        <v>20.100000000000001</v>
      </c>
      <c r="D86">
        <v>19.8</v>
      </c>
      <c r="E86">
        <v>19.5</v>
      </c>
      <c r="F86">
        <v>19.5</v>
      </c>
      <c r="G86">
        <v>28.7</v>
      </c>
    </row>
    <row r="87" spans="1:7" x14ac:dyDescent="0.3">
      <c r="A87">
        <v>19.600000000000001</v>
      </c>
      <c r="B87">
        <v>24.2</v>
      </c>
    </row>
    <row r="88" spans="1:7" x14ac:dyDescent="0.3">
      <c r="A88">
        <v>19.2</v>
      </c>
      <c r="B88">
        <v>23.5</v>
      </c>
      <c r="C88">
        <v>20.5</v>
      </c>
      <c r="D88">
        <v>19.899999999999999</v>
      </c>
    </row>
    <row r="89" spans="1:7" x14ac:dyDescent="0.3">
      <c r="A89">
        <v>19.2</v>
      </c>
      <c r="B89">
        <v>23.3</v>
      </c>
    </row>
    <row r="90" spans="1:7" x14ac:dyDescent="0.3">
      <c r="A90">
        <v>18.899999999999999</v>
      </c>
      <c r="B90">
        <v>23.5</v>
      </c>
      <c r="C90">
        <v>20.100000000000001</v>
      </c>
      <c r="D90">
        <v>19.899999999999999</v>
      </c>
      <c r="E90">
        <v>19.600000000000001</v>
      </c>
      <c r="F90">
        <v>19.600000000000001</v>
      </c>
    </row>
    <row r="91" spans="1:7" x14ac:dyDescent="0.3">
      <c r="A91">
        <v>20.2</v>
      </c>
      <c r="B91">
        <v>23.9</v>
      </c>
      <c r="C91">
        <v>20.7</v>
      </c>
      <c r="D91">
        <v>20.2</v>
      </c>
      <c r="E91">
        <v>20</v>
      </c>
      <c r="F91">
        <v>19.899999999999999</v>
      </c>
      <c r="G91">
        <v>29.7</v>
      </c>
    </row>
    <row r="92" spans="1:7" x14ac:dyDescent="0.3">
      <c r="A92">
        <v>19.600000000000001</v>
      </c>
      <c r="B92">
        <v>23.7</v>
      </c>
      <c r="C92">
        <v>20.6</v>
      </c>
      <c r="D92">
        <v>20.399999999999999</v>
      </c>
      <c r="E92">
        <v>20.2</v>
      </c>
      <c r="F92">
        <v>19.8</v>
      </c>
    </row>
    <row r="93" spans="1:7" x14ac:dyDescent="0.3">
      <c r="A93">
        <v>19.399999999999999</v>
      </c>
      <c r="B93">
        <v>23.9</v>
      </c>
      <c r="C93">
        <v>20.8</v>
      </c>
    </row>
    <row r="94" spans="1:7" x14ac:dyDescent="0.3">
      <c r="A94">
        <v>19.399999999999999</v>
      </c>
    </row>
    <row r="96" spans="1:7" x14ac:dyDescent="0.3">
      <c r="A96">
        <v>19.5</v>
      </c>
      <c r="B96">
        <v>24.4</v>
      </c>
      <c r="C96">
        <v>20.7</v>
      </c>
    </row>
    <row r="97" spans="1:4" x14ac:dyDescent="0.3">
      <c r="A97">
        <v>18.600000000000001</v>
      </c>
      <c r="B97">
        <v>23.9</v>
      </c>
      <c r="C97">
        <v>20.5</v>
      </c>
      <c r="D97">
        <v>20.100000000000001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92"/>
  <sheetViews>
    <sheetView workbookViewId="0">
      <selection activeCell="E1" sqref="E1:Q9"/>
    </sheetView>
  </sheetViews>
  <sheetFormatPr defaultRowHeight="14.4" x14ac:dyDescent="0.3"/>
  <sheetData>
    <row r="1" spans="1:23" x14ac:dyDescent="0.3">
      <c r="A1" t="s">
        <v>168</v>
      </c>
      <c r="B1" t="s">
        <v>169</v>
      </c>
      <c r="C1" t="s">
        <v>170</v>
      </c>
      <c r="F1" s="4">
        <v>42810</v>
      </c>
      <c r="G1" s="4">
        <v>42817</v>
      </c>
      <c r="H1" s="4">
        <v>42824</v>
      </c>
      <c r="I1" s="4">
        <v>42831</v>
      </c>
      <c r="J1" s="4">
        <v>42838</v>
      </c>
      <c r="K1" s="4">
        <v>42845</v>
      </c>
      <c r="L1" s="4">
        <v>42852</v>
      </c>
      <c r="M1" s="4">
        <v>42859</v>
      </c>
      <c r="N1" s="4">
        <v>42866</v>
      </c>
      <c r="O1" s="4">
        <v>42873</v>
      </c>
      <c r="P1" s="4">
        <v>42880</v>
      </c>
      <c r="Q1" s="4">
        <v>42887</v>
      </c>
      <c r="R1" s="4">
        <v>42894</v>
      </c>
      <c r="S1" s="4">
        <v>42901</v>
      </c>
      <c r="T1" s="4">
        <v>42908</v>
      </c>
      <c r="U1" s="4">
        <v>42915</v>
      </c>
      <c r="V1" s="4">
        <v>42922</v>
      </c>
      <c r="W1" s="4">
        <v>42929</v>
      </c>
    </row>
    <row r="2" spans="1:23" x14ac:dyDescent="0.3">
      <c r="A2">
        <v>8.7899999999999991</v>
      </c>
      <c r="E2" t="s">
        <v>8</v>
      </c>
      <c r="F2" s="5">
        <v>7.7891666666666657</v>
      </c>
      <c r="G2" s="5">
        <v>8.1516666666666691</v>
      </c>
      <c r="H2" s="5">
        <v>8.7791666666666668</v>
      </c>
      <c r="I2" s="5">
        <v>8.134999999999998</v>
      </c>
      <c r="J2" s="5">
        <v>8.5758333333333336</v>
      </c>
      <c r="K2" s="5">
        <v>8.4074999999999989</v>
      </c>
      <c r="L2" s="5">
        <v>7.7474999999999996</v>
      </c>
      <c r="M2" s="5">
        <v>8.5208333333333339</v>
      </c>
      <c r="N2" s="5">
        <v>8.0408333333333335</v>
      </c>
      <c r="O2" s="5">
        <v>8.3958333333333339</v>
      </c>
      <c r="P2" s="5">
        <v>7.9541666666666684</v>
      </c>
      <c r="Q2" s="5">
        <v>8.245000000000001</v>
      </c>
      <c r="R2" s="5">
        <v>8.9260000000000002</v>
      </c>
      <c r="S2" s="5">
        <v>8.5457142857142863</v>
      </c>
      <c r="T2" s="5">
        <v>8.4039999999999999</v>
      </c>
      <c r="U2" s="5">
        <v>8.44</v>
      </c>
      <c r="V2" s="5"/>
      <c r="W2" s="5"/>
    </row>
    <row r="3" spans="1:23" x14ac:dyDescent="0.3">
      <c r="A3">
        <v>8.25</v>
      </c>
      <c r="E3" t="s">
        <v>3</v>
      </c>
      <c r="F3" s="5">
        <v>7.6258333333333352</v>
      </c>
      <c r="G3" s="5">
        <v>7.9108333333333336</v>
      </c>
      <c r="H3" s="5">
        <v>8.1775000000000002</v>
      </c>
      <c r="I3" s="5">
        <v>8.0308333333333319</v>
      </c>
      <c r="J3" s="5">
        <v>7.9058333333333337</v>
      </c>
      <c r="K3" s="5">
        <v>7.6658333333333344</v>
      </c>
      <c r="L3" s="5">
        <v>8.0733333333333324</v>
      </c>
      <c r="M3" s="5">
        <v>8.2416666666666671</v>
      </c>
      <c r="N3" s="5">
        <v>7.9666666666666659</v>
      </c>
      <c r="O3" s="5">
        <v>8.4141666666666666</v>
      </c>
      <c r="P3" s="5">
        <v>8.0808333333333344</v>
      </c>
      <c r="Q3" s="5">
        <v>7.8875000000000002</v>
      </c>
      <c r="R3" s="5">
        <v>8.6518181818181823</v>
      </c>
      <c r="S3" s="5">
        <v>8.4788888888888891</v>
      </c>
      <c r="T3" s="5">
        <v>8.8357142857142836</v>
      </c>
      <c r="U3" s="5">
        <v>8.9328571428571415</v>
      </c>
      <c r="V3" s="5">
        <v>8.581666666666667</v>
      </c>
      <c r="W3" s="5">
        <v>8.5733333333333324</v>
      </c>
    </row>
    <row r="4" spans="1:23" x14ac:dyDescent="0.3">
      <c r="A4">
        <v>8.18</v>
      </c>
      <c r="E4" t="s">
        <v>117</v>
      </c>
      <c r="F4" s="5">
        <v>7.8658333333333346</v>
      </c>
      <c r="G4" s="5">
        <v>8.3141666666666652</v>
      </c>
      <c r="H4" s="5">
        <v>8.6041666666666661</v>
      </c>
      <c r="I4" s="5">
        <v>8.26</v>
      </c>
      <c r="J4" s="5">
        <v>8.7008333333333319</v>
      </c>
      <c r="K4" s="5">
        <v>8.3625000000000007</v>
      </c>
      <c r="L4" s="5">
        <v>8.5249999999999986</v>
      </c>
      <c r="M4" s="5">
        <v>8.6858333333333331</v>
      </c>
      <c r="N4" s="5">
        <v>8.0308333333333319</v>
      </c>
      <c r="O4" s="5">
        <v>8.4458333333333311</v>
      </c>
      <c r="P4" s="5">
        <v>8.0391666666666666</v>
      </c>
      <c r="Q4" s="5">
        <v>8.4316666666666684</v>
      </c>
      <c r="R4" s="5">
        <v>8.7227272727272744</v>
      </c>
      <c r="S4" s="5">
        <v>8.5466666666666651</v>
      </c>
      <c r="T4" s="5">
        <v>8.6537500000000005</v>
      </c>
      <c r="U4" s="5">
        <v>8.918571428571429</v>
      </c>
      <c r="V4" s="5">
        <v>9.1799999999999979</v>
      </c>
      <c r="W4" s="5">
        <v>9.3840000000000003</v>
      </c>
    </row>
    <row r="5" spans="1:23" x14ac:dyDescent="0.3">
      <c r="E5" t="s">
        <v>9</v>
      </c>
      <c r="F5" s="5">
        <v>7.7091666666666674</v>
      </c>
      <c r="G5" s="5">
        <v>7.6208333333333345</v>
      </c>
      <c r="H5" s="5">
        <v>8.581666666666667</v>
      </c>
      <c r="I5" s="5">
        <v>8.1908333333333321</v>
      </c>
      <c r="J5" s="5">
        <v>8.6425000000000001</v>
      </c>
      <c r="K5" s="5">
        <v>8.5516666666666676</v>
      </c>
      <c r="L5" s="5">
        <v>8.4591666666666665</v>
      </c>
      <c r="M5" s="5">
        <v>8.6024999999999991</v>
      </c>
      <c r="N5" s="5">
        <v>8.0283333333333342</v>
      </c>
      <c r="O5" s="5">
        <v>8.3149999999999995</v>
      </c>
      <c r="P5" s="5">
        <v>7.8916666666666666</v>
      </c>
      <c r="Q5" s="5">
        <v>8.2563636363636359</v>
      </c>
      <c r="R5" s="5">
        <v>8.8281818181818181</v>
      </c>
      <c r="S5" s="5">
        <v>8.5779999999999994</v>
      </c>
      <c r="T5" s="5">
        <v>8.379999999999999</v>
      </c>
      <c r="U5" s="5">
        <v>8.4699999999999989</v>
      </c>
      <c r="V5" s="5">
        <v>8.4166666666666661</v>
      </c>
      <c r="W5" s="5">
        <v>8.9466666666666672</v>
      </c>
    </row>
    <row r="6" spans="1:23" x14ac:dyDescent="0.3">
      <c r="E6" t="s">
        <v>11</v>
      </c>
      <c r="F6" s="5">
        <v>7.8674999999999997</v>
      </c>
      <c r="G6" s="5">
        <v>8.1941666666666659</v>
      </c>
      <c r="H6" s="5">
        <v>8.0466666666666669</v>
      </c>
      <c r="I6" s="5">
        <v>8.2324999999999982</v>
      </c>
      <c r="J6" s="5">
        <v>7.9333333333333327</v>
      </c>
      <c r="K6" s="5">
        <v>7.5391666666666666</v>
      </c>
      <c r="L6" s="5">
        <v>7.8891666666666671</v>
      </c>
      <c r="M6" s="5">
        <v>7.6950000000000003</v>
      </c>
      <c r="N6" s="5">
        <v>8.2266666666666666</v>
      </c>
      <c r="O6" s="5">
        <v>8.5750000000000011</v>
      </c>
      <c r="P6" s="5">
        <v>8.5374999999999996</v>
      </c>
      <c r="Q6" s="5">
        <v>8.2600000000000016</v>
      </c>
      <c r="R6" s="5">
        <v>9.2850000000000001</v>
      </c>
      <c r="S6" s="5">
        <v>9.389166666666668</v>
      </c>
      <c r="T6" s="5">
        <v>9.3633333333333333</v>
      </c>
      <c r="U6" s="5">
        <v>9.5342857142857156</v>
      </c>
      <c r="V6" s="5">
        <v>9.2866666666666671</v>
      </c>
      <c r="W6" s="5"/>
    </row>
    <row r="7" spans="1:23" x14ac:dyDescent="0.3">
      <c r="A7">
        <v>8.6199999999999992</v>
      </c>
      <c r="E7" t="s">
        <v>2</v>
      </c>
      <c r="F7" s="5">
        <v>7.6308333333333325</v>
      </c>
      <c r="G7" s="5">
        <v>8.7183333333333319</v>
      </c>
      <c r="H7" s="5">
        <v>8.9991666666666692</v>
      </c>
      <c r="I7" s="5">
        <v>8.1833333333333318</v>
      </c>
      <c r="J7" s="5">
        <v>8.2233333333333345</v>
      </c>
      <c r="K7" s="5">
        <v>7.8808333333333342</v>
      </c>
      <c r="L7" s="5">
        <v>8.0883333333333347</v>
      </c>
      <c r="M7" s="5">
        <v>8.3699999999999992</v>
      </c>
      <c r="N7" s="5">
        <v>8.0525000000000002</v>
      </c>
      <c r="O7" s="5">
        <v>8.5774999999999988</v>
      </c>
      <c r="P7" s="5">
        <v>8.6116666666666664</v>
      </c>
      <c r="Q7" s="5">
        <v>9.0033333333333356</v>
      </c>
      <c r="R7" s="5">
        <v>10.295</v>
      </c>
      <c r="S7" s="5">
        <v>9.766</v>
      </c>
      <c r="T7" s="5">
        <v>9.6524999999999981</v>
      </c>
      <c r="U7" s="5">
        <v>9.7199999999999989</v>
      </c>
      <c r="V7" s="5">
        <v>9.402000000000001</v>
      </c>
      <c r="W7" s="5">
        <v>9.36</v>
      </c>
    </row>
    <row r="8" spans="1:23" x14ac:dyDescent="0.3">
      <c r="E8" t="s">
        <v>13</v>
      </c>
      <c r="F8" s="5">
        <v>7.7016666666666671</v>
      </c>
      <c r="G8" s="5">
        <v>8.6016666666666683</v>
      </c>
      <c r="H8" s="5">
        <v>8.9708333333333332</v>
      </c>
      <c r="I8" s="5">
        <v>8.1675000000000004</v>
      </c>
      <c r="J8" s="5">
        <v>7.890833333333334</v>
      </c>
      <c r="K8" s="5">
        <v>7.7975000000000003</v>
      </c>
      <c r="L8" s="5">
        <v>7.984166666666666</v>
      </c>
      <c r="M8" s="5">
        <v>8.1616666666666635</v>
      </c>
      <c r="N8" s="5">
        <v>7.979166666666667</v>
      </c>
      <c r="O8" s="5">
        <v>8.5016666666666669</v>
      </c>
      <c r="P8" s="5">
        <v>8.11</v>
      </c>
      <c r="Q8" s="5">
        <v>8.3708333333333353</v>
      </c>
      <c r="R8" s="5">
        <v>9.697272727272729</v>
      </c>
      <c r="S8" s="5">
        <v>9.5145454545454555</v>
      </c>
      <c r="T8" s="5">
        <v>9.3787500000000019</v>
      </c>
      <c r="U8" s="5">
        <v>9.3966666666666665</v>
      </c>
      <c r="V8" s="5">
        <v>9.0399999999999991</v>
      </c>
      <c r="W8" s="5">
        <v>9.16</v>
      </c>
    </row>
    <row r="9" spans="1:23" x14ac:dyDescent="0.3">
      <c r="E9" t="s">
        <v>118</v>
      </c>
      <c r="F9" s="5">
        <v>7.831666666666667</v>
      </c>
      <c r="G9" s="5">
        <v>8.7475000000000005</v>
      </c>
      <c r="H9" s="5">
        <v>9.1075000000000017</v>
      </c>
      <c r="I9" s="5">
        <v>8.0091666666666654</v>
      </c>
      <c r="J9" s="5">
        <v>8.3400000000000016</v>
      </c>
      <c r="K9" s="5">
        <v>8.2858333333333327</v>
      </c>
      <c r="L9" s="5">
        <v>8.0875000000000004</v>
      </c>
      <c r="M9" s="5">
        <v>8.5483333333333338</v>
      </c>
      <c r="N9" s="5">
        <v>8.2466666666666679</v>
      </c>
      <c r="O9" s="5">
        <v>8.8990909090909085</v>
      </c>
      <c r="P9" s="5">
        <v>8.4536363636363649</v>
      </c>
      <c r="Q9" s="5">
        <v>8.8609090909090913</v>
      </c>
      <c r="R9" s="5">
        <v>10.031000000000002</v>
      </c>
      <c r="S9" s="5">
        <v>9.6575000000000006</v>
      </c>
      <c r="T9" s="5">
        <v>9.543333333333333</v>
      </c>
      <c r="U9" s="5">
        <v>9.4625000000000004</v>
      </c>
      <c r="V9" s="5">
        <v>8.9550000000000001</v>
      </c>
      <c r="W9" s="5"/>
    </row>
    <row r="11" spans="1:23" x14ac:dyDescent="0.3">
      <c r="A11">
        <v>8.36</v>
      </c>
    </row>
    <row r="17" spans="1:3" x14ac:dyDescent="0.3">
      <c r="A17">
        <v>9.26</v>
      </c>
      <c r="B17">
        <v>9.0299999999999994</v>
      </c>
      <c r="C17">
        <v>8.9600000000000009</v>
      </c>
    </row>
    <row r="19" spans="1:3" x14ac:dyDescent="0.3">
      <c r="A19">
        <v>8.61</v>
      </c>
    </row>
    <row r="20" spans="1:3" x14ac:dyDescent="0.3">
      <c r="A20">
        <v>8.66</v>
      </c>
      <c r="B20">
        <v>8.17</v>
      </c>
      <c r="C20">
        <v>8.6300000000000008</v>
      </c>
    </row>
    <row r="21" spans="1:3" x14ac:dyDescent="0.3">
      <c r="A21">
        <v>8.7799999999999994</v>
      </c>
      <c r="B21">
        <v>8.5</v>
      </c>
      <c r="C21">
        <v>8.84</v>
      </c>
    </row>
    <row r="23" spans="1:3" x14ac:dyDescent="0.3">
      <c r="A23">
        <v>9.23</v>
      </c>
      <c r="B23">
        <v>8.73</v>
      </c>
      <c r="C23">
        <v>8.44</v>
      </c>
    </row>
    <row r="24" spans="1:3" x14ac:dyDescent="0.3">
      <c r="A24">
        <v>9.0500000000000007</v>
      </c>
      <c r="B24">
        <v>8.64</v>
      </c>
      <c r="C24">
        <v>8.41</v>
      </c>
    </row>
    <row r="25" spans="1:3" x14ac:dyDescent="0.3">
      <c r="A25">
        <v>8.94</v>
      </c>
      <c r="B25">
        <v>8.42</v>
      </c>
      <c r="C25">
        <v>8.16</v>
      </c>
    </row>
    <row r="26" spans="1:3" x14ac:dyDescent="0.3">
      <c r="A26">
        <v>8.74</v>
      </c>
    </row>
    <row r="27" spans="1:3" x14ac:dyDescent="0.3">
      <c r="A27">
        <v>9.0299999999999994</v>
      </c>
      <c r="B27">
        <v>9.1300000000000008</v>
      </c>
      <c r="C27">
        <v>9.23</v>
      </c>
    </row>
    <row r="28" spans="1:3" x14ac:dyDescent="0.3">
      <c r="A28">
        <v>8.91</v>
      </c>
      <c r="B28">
        <v>9.16</v>
      </c>
      <c r="C28">
        <v>9.41</v>
      </c>
    </row>
    <row r="29" spans="1:3" x14ac:dyDescent="0.3">
      <c r="A29">
        <v>9.02</v>
      </c>
      <c r="B29">
        <v>9.11</v>
      </c>
      <c r="C29">
        <v>9.26</v>
      </c>
    </row>
    <row r="32" spans="1:3" x14ac:dyDescent="0.3">
      <c r="A32">
        <v>8.57</v>
      </c>
    </row>
    <row r="33" spans="1:3" x14ac:dyDescent="0.3">
      <c r="A33">
        <v>8.76</v>
      </c>
      <c r="B33">
        <v>9.1999999999999993</v>
      </c>
      <c r="C33">
        <v>9.35</v>
      </c>
    </row>
    <row r="34" spans="1:3" x14ac:dyDescent="0.3">
      <c r="A34">
        <v>9.4</v>
      </c>
      <c r="B34">
        <v>9.3000000000000007</v>
      </c>
      <c r="C34">
        <v>9.67</v>
      </c>
    </row>
    <row r="43" spans="1:3" x14ac:dyDescent="0.3">
      <c r="A43">
        <v>8.66</v>
      </c>
      <c r="B43">
        <v>8.6199999999999992</v>
      </c>
      <c r="C43">
        <v>9.01</v>
      </c>
    </row>
    <row r="44" spans="1:3" x14ac:dyDescent="0.3">
      <c r="A44">
        <v>8.4499999999999993</v>
      </c>
      <c r="B44">
        <v>8.43</v>
      </c>
      <c r="C44">
        <v>8.56</v>
      </c>
    </row>
    <row r="46" spans="1:3" x14ac:dyDescent="0.3">
      <c r="A46">
        <v>8.32</v>
      </c>
    </row>
    <row r="48" spans="1:3" x14ac:dyDescent="0.3">
      <c r="A48">
        <v>8.4499999999999993</v>
      </c>
      <c r="B48">
        <v>8.1999999999999993</v>
      </c>
      <c r="C48">
        <v>9.27</v>
      </c>
    </row>
    <row r="52" spans="1:2" x14ac:dyDescent="0.3">
      <c r="A52">
        <v>9.57</v>
      </c>
      <c r="B52">
        <v>9.24</v>
      </c>
    </row>
    <row r="54" spans="1:2" x14ac:dyDescent="0.3">
      <c r="A54">
        <v>9.5500000000000007</v>
      </c>
    </row>
    <row r="55" spans="1:2" x14ac:dyDescent="0.3">
      <c r="A55">
        <v>9.11</v>
      </c>
      <c r="B55">
        <v>9.27</v>
      </c>
    </row>
    <row r="56" spans="1:2" x14ac:dyDescent="0.3">
      <c r="A56">
        <v>9.41</v>
      </c>
    </row>
    <row r="57" spans="1:2" x14ac:dyDescent="0.3">
      <c r="A57">
        <v>9.73</v>
      </c>
    </row>
    <row r="59" spans="1:2" x14ac:dyDescent="0.3">
      <c r="A59">
        <v>9.73</v>
      </c>
    </row>
    <row r="60" spans="1:2" x14ac:dyDescent="0.3">
      <c r="A60">
        <v>9.64</v>
      </c>
      <c r="B60">
        <v>9.35</v>
      </c>
    </row>
    <row r="62" spans="1:2" x14ac:dyDescent="0.3">
      <c r="A62">
        <v>9.5399999999999991</v>
      </c>
      <c r="B62">
        <v>9.64</v>
      </c>
    </row>
    <row r="63" spans="1:2" x14ac:dyDescent="0.3">
      <c r="A63">
        <v>9.86</v>
      </c>
      <c r="B63">
        <v>9.3000000000000007</v>
      </c>
    </row>
    <row r="64" spans="1:2" x14ac:dyDescent="0.3">
      <c r="A64">
        <v>9.48</v>
      </c>
    </row>
    <row r="66" spans="1:3" x14ac:dyDescent="0.3">
      <c r="A66">
        <v>9.76</v>
      </c>
      <c r="B66">
        <v>9.61</v>
      </c>
    </row>
    <row r="67" spans="1:3" x14ac:dyDescent="0.3">
      <c r="A67">
        <v>9.2899999999999991</v>
      </c>
      <c r="B67">
        <v>9.2200000000000006</v>
      </c>
      <c r="C67">
        <v>9.2200000000000006</v>
      </c>
    </row>
    <row r="68" spans="1:3" x14ac:dyDescent="0.3">
      <c r="A68">
        <v>10.18</v>
      </c>
    </row>
    <row r="69" spans="1:3" x14ac:dyDescent="0.3">
      <c r="A69">
        <v>9.93</v>
      </c>
      <c r="B69">
        <v>9.24</v>
      </c>
      <c r="C69">
        <v>9.5</v>
      </c>
    </row>
    <row r="74" spans="1:3" x14ac:dyDescent="0.3">
      <c r="A74">
        <v>9.1999999999999993</v>
      </c>
    </row>
    <row r="79" spans="1:3" x14ac:dyDescent="0.3">
      <c r="A79">
        <v>9.5</v>
      </c>
      <c r="B79">
        <v>9.0399999999999991</v>
      </c>
      <c r="C79">
        <v>9.16</v>
      </c>
    </row>
    <row r="80" spans="1:3" x14ac:dyDescent="0.3">
      <c r="A80">
        <v>9.49</v>
      </c>
    </row>
    <row r="86" spans="1:2" x14ac:dyDescent="0.3">
      <c r="A86">
        <v>8.73</v>
      </c>
      <c r="B86">
        <v>8.7100000000000009</v>
      </c>
    </row>
    <row r="90" spans="1:2" x14ac:dyDescent="0.3">
      <c r="A90">
        <v>9.36</v>
      </c>
      <c r="B90">
        <v>8.01</v>
      </c>
    </row>
    <row r="91" spans="1:2" x14ac:dyDescent="0.3">
      <c r="A91">
        <v>9.6300000000000008</v>
      </c>
      <c r="B91">
        <v>9.35</v>
      </c>
    </row>
    <row r="92" spans="1:2" x14ac:dyDescent="0.3">
      <c r="A92">
        <v>10.130000000000001</v>
      </c>
      <c r="B92">
        <v>9.75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G97"/>
  <sheetViews>
    <sheetView topLeftCell="K1" workbookViewId="0">
      <selection activeCell="N2" sqref="N2:N9"/>
    </sheetView>
  </sheetViews>
  <sheetFormatPr defaultRowHeight="14.4" x14ac:dyDescent="0.3"/>
  <sheetData>
    <row r="1" spans="1:33" x14ac:dyDescent="0.3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O1" s="4">
        <v>42810</v>
      </c>
      <c r="P1" s="4">
        <v>42817</v>
      </c>
      <c r="Q1" s="4">
        <v>42824</v>
      </c>
      <c r="R1" s="4">
        <v>42831</v>
      </c>
      <c r="S1" s="4">
        <v>42838</v>
      </c>
      <c r="T1" s="4">
        <v>42845</v>
      </c>
      <c r="U1" s="4">
        <v>42852</v>
      </c>
      <c r="V1" s="4">
        <v>42859</v>
      </c>
      <c r="W1" s="4">
        <v>42866</v>
      </c>
      <c r="X1" s="4">
        <v>42873</v>
      </c>
      <c r="Y1" s="4">
        <v>42880</v>
      </c>
      <c r="Z1" s="4">
        <v>42887</v>
      </c>
      <c r="AA1" s="4">
        <v>42894</v>
      </c>
      <c r="AB1" s="4">
        <v>42901</v>
      </c>
      <c r="AC1" s="4">
        <v>42908</v>
      </c>
      <c r="AD1" s="4">
        <v>42915</v>
      </c>
      <c r="AE1" s="4">
        <v>42922</v>
      </c>
      <c r="AF1" s="4">
        <v>42929</v>
      </c>
      <c r="AG1" t="s">
        <v>176</v>
      </c>
    </row>
    <row r="2" spans="1:33" x14ac:dyDescent="0.3">
      <c r="A2">
        <v>8.82</v>
      </c>
      <c r="C2">
        <v>7.54</v>
      </c>
      <c r="E2">
        <v>7.28</v>
      </c>
      <c r="G2">
        <v>7.96</v>
      </c>
      <c r="I2">
        <v>7.59</v>
      </c>
      <c r="N2" t="s">
        <v>8</v>
      </c>
      <c r="O2" s="5"/>
      <c r="Q2" s="5">
        <v>11.671666666666667</v>
      </c>
      <c r="S2" s="5">
        <v>10.422499999999998</v>
      </c>
      <c r="U2" s="5">
        <v>9.8833333333333329</v>
      </c>
      <c r="V2" s="5"/>
      <c r="W2" s="5">
        <v>8.0908333333333342</v>
      </c>
      <c r="Y2" s="5">
        <v>7.4683333333333337</v>
      </c>
      <c r="AA2" s="5">
        <v>9.6449999999999996</v>
      </c>
      <c r="AC2" s="5">
        <v>8.0739999999999998</v>
      </c>
      <c r="AD2" s="5"/>
      <c r="AE2" s="5"/>
      <c r="AF2" s="5"/>
      <c r="AG2" s="5">
        <v>9.1683125000000008</v>
      </c>
    </row>
    <row r="3" spans="1:33" x14ac:dyDescent="0.3">
      <c r="A3">
        <v>12.91</v>
      </c>
      <c r="C3">
        <v>8.6</v>
      </c>
      <c r="E3">
        <v>7.16</v>
      </c>
      <c r="G3">
        <v>8.94</v>
      </c>
      <c r="I3">
        <v>7.14</v>
      </c>
      <c r="N3" t="s">
        <v>3</v>
      </c>
      <c r="O3" s="5"/>
      <c r="Q3" s="5">
        <v>10.261666666666667</v>
      </c>
      <c r="S3" s="5">
        <v>9.6016666666666683</v>
      </c>
      <c r="U3" s="5">
        <v>9.7133333333333329</v>
      </c>
      <c r="V3" s="5"/>
      <c r="W3" s="5">
        <v>7.8458333333333323</v>
      </c>
      <c r="Y3" s="5">
        <v>7.666666666666667</v>
      </c>
      <c r="AA3" s="5">
        <v>10.998181818181818</v>
      </c>
      <c r="AC3" s="5">
        <v>10.665714285714285</v>
      </c>
      <c r="AE3" s="5">
        <v>9.0283333333333324</v>
      </c>
      <c r="AF3" s="5"/>
      <c r="AG3" s="5">
        <v>9.2919143819143812</v>
      </c>
    </row>
    <row r="4" spans="1:33" x14ac:dyDescent="0.3">
      <c r="A4">
        <v>9.02</v>
      </c>
      <c r="C4">
        <v>7.19</v>
      </c>
      <c r="E4">
        <v>7.87</v>
      </c>
      <c r="G4">
        <v>10.77</v>
      </c>
      <c r="I4">
        <v>8.85</v>
      </c>
      <c r="N4" t="s">
        <v>117</v>
      </c>
      <c r="O4" s="5"/>
      <c r="Q4" s="5">
        <v>10.246666666666668</v>
      </c>
      <c r="S4" s="5">
        <v>10.149166666666668</v>
      </c>
      <c r="U4" s="5">
        <v>9.6258333333333344</v>
      </c>
      <c r="V4" s="5"/>
      <c r="W4" s="5">
        <v>7.9241666666666672</v>
      </c>
      <c r="Y4" s="5">
        <v>7.8316666666666661</v>
      </c>
      <c r="AA4" s="5">
        <v>9.2818181818181831</v>
      </c>
      <c r="AC4" s="5">
        <v>10.145</v>
      </c>
      <c r="AE4" s="5">
        <v>10.995999999999999</v>
      </c>
      <c r="AF4" s="5"/>
      <c r="AG4" s="5">
        <v>9.3471649831649817</v>
      </c>
    </row>
    <row r="5" spans="1:33" x14ac:dyDescent="0.3">
      <c r="A5">
        <v>12.14</v>
      </c>
      <c r="C5">
        <v>9.0500000000000007</v>
      </c>
      <c r="E5">
        <v>8.06</v>
      </c>
      <c r="N5" t="s">
        <v>9</v>
      </c>
      <c r="O5" s="5"/>
      <c r="Q5" s="5">
        <v>11.6775</v>
      </c>
      <c r="S5" s="5">
        <v>10.649999999999999</v>
      </c>
      <c r="U5" s="5">
        <v>10.638333333333332</v>
      </c>
      <c r="V5" s="5"/>
      <c r="W5" s="5">
        <v>8.1566666666666681</v>
      </c>
      <c r="Y5" s="5">
        <v>7.4974999999999996</v>
      </c>
      <c r="AA5" s="5">
        <v>11.420909090909092</v>
      </c>
      <c r="AC5" s="5">
        <v>10.413999999999998</v>
      </c>
      <c r="AE5" s="5">
        <v>9.2633333333333336</v>
      </c>
      <c r="AF5" s="5"/>
      <c r="AG5" s="5">
        <v>9.763878787878788</v>
      </c>
    </row>
    <row r="6" spans="1:33" x14ac:dyDescent="0.3">
      <c r="A6">
        <v>7.75</v>
      </c>
      <c r="C6">
        <v>7.6</v>
      </c>
      <c r="E6">
        <v>7.36</v>
      </c>
      <c r="G6">
        <v>7.63</v>
      </c>
      <c r="N6" t="s">
        <v>11</v>
      </c>
      <c r="O6" s="5"/>
      <c r="Q6" s="5">
        <v>11.024999999999999</v>
      </c>
      <c r="S6" s="5">
        <v>9.0874999999999986</v>
      </c>
      <c r="U6" s="5">
        <v>8.77</v>
      </c>
      <c r="V6" s="5"/>
      <c r="W6" s="5">
        <v>8.1616666666666653</v>
      </c>
      <c r="Y6" s="5">
        <v>7.9708333333333341</v>
      </c>
      <c r="AA6" s="5">
        <v>16.434999999999999</v>
      </c>
      <c r="AC6" s="5">
        <v>12.262222222222224</v>
      </c>
      <c r="AE6" s="5">
        <v>10.346666666666666</v>
      </c>
      <c r="AF6" s="5"/>
      <c r="AG6" s="5">
        <v>10.246728395061728</v>
      </c>
    </row>
    <row r="7" spans="1:33" x14ac:dyDescent="0.3">
      <c r="A7">
        <v>13.9</v>
      </c>
      <c r="C7">
        <v>9.0299999999999994</v>
      </c>
      <c r="E7">
        <v>7.65</v>
      </c>
      <c r="G7">
        <v>11.83</v>
      </c>
      <c r="I7">
        <v>9.75</v>
      </c>
      <c r="N7" t="s">
        <v>2</v>
      </c>
      <c r="O7" s="5"/>
      <c r="Q7" s="5">
        <v>13.071666666666667</v>
      </c>
      <c r="S7" s="5">
        <v>9.3999999999999986</v>
      </c>
      <c r="U7" s="5">
        <v>9.1358333333333324</v>
      </c>
      <c r="V7" s="5"/>
      <c r="W7" s="5">
        <v>8.1208333333333336</v>
      </c>
      <c r="Y7" s="5">
        <v>8.1591666666666693</v>
      </c>
      <c r="AA7" s="5">
        <v>20.442500000000003</v>
      </c>
      <c r="AC7" s="5">
        <v>17.32</v>
      </c>
      <c r="AE7" s="5">
        <v>13.5</v>
      </c>
      <c r="AF7" s="5"/>
      <c r="AG7" s="5">
        <v>11.918981481481483</v>
      </c>
    </row>
    <row r="8" spans="1:33" x14ac:dyDescent="0.3">
      <c r="A8">
        <v>7.74</v>
      </c>
      <c r="C8">
        <v>7.49</v>
      </c>
      <c r="E8">
        <v>6.7</v>
      </c>
      <c r="N8" t="s">
        <v>13</v>
      </c>
      <c r="O8" s="5"/>
      <c r="Q8" s="5">
        <v>12.604166666666666</v>
      </c>
      <c r="S8" s="5">
        <v>8.5841666666666665</v>
      </c>
      <c r="U8" s="5">
        <v>8.4208333333333325</v>
      </c>
      <c r="V8" s="5"/>
      <c r="W8" s="5">
        <v>7.9266666666666667</v>
      </c>
      <c r="Y8" s="5">
        <v>7.8241666666666658</v>
      </c>
      <c r="AA8" s="5">
        <v>15.46</v>
      </c>
      <c r="AC8" s="5">
        <v>14.00375</v>
      </c>
      <c r="AE8" s="5">
        <v>11.01</v>
      </c>
      <c r="AF8" s="5"/>
      <c r="AG8" s="5">
        <v>10.417824074074074</v>
      </c>
    </row>
    <row r="9" spans="1:33" x14ac:dyDescent="0.3">
      <c r="A9">
        <v>10.87</v>
      </c>
      <c r="C9">
        <v>8.56</v>
      </c>
      <c r="E9">
        <v>8.1999999999999993</v>
      </c>
      <c r="G9">
        <v>14.46</v>
      </c>
      <c r="N9" t="s">
        <v>118</v>
      </c>
      <c r="O9" s="5"/>
      <c r="Q9" s="5">
        <v>13.490833333333333</v>
      </c>
      <c r="S9" s="5">
        <v>9.1025000000000027</v>
      </c>
      <c r="U9" s="5">
        <v>9.9016666666666673</v>
      </c>
      <c r="V9" s="5"/>
      <c r="W9" s="5">
        <v>8.5841666666666665</v>
      </c>
      <c r="Y9" s="5">
        <v>8.2618181818181817</v>
      </c>
      <c r="AA9" s="5">
        <v>17.205000000000002</v>
      </c>
      <c r="AC9" s="5">
        <v>15.948333333333332</v>
      </c>
      <c r="AE9" s="5">
        <v>13.3125</v>
      </c>
      <c r="AF9" s="5"/>
      <c r="AG9" s="5">
        <v>11.598998316498317</v>
      </c>
    </row>
    <row r="10" spans="1:33" x14ac:dyDescent="0.3">
      <c r="A10">
        <v>7.85</v>
      </c>
      <c r="C10">
        <v>8.02</v>
      </c>
      <c r="E10">
        <v>7.5</v>
      </c>
      <c r="G10">
        <v>8.51</v>
      </c>
    </row>
    <row r="11" spans="1:33" x14ac:dyDescent="0.3">
      <c r="A11">
        <v>12.47</v>
      </c>
      <c r="C11">
        <v>8.65</v>
      </c>
      <c r="E11">
        <v>7.42</v>
      </c>
      <c r="G11">
        <v>9.5299999999999994</v>
      </c>
      <c r="I11">
        <v>7.04</v>
      </c>
    </row>
    <row r="12" spans="1:33" x14ac:dyDescent="0.3">
      <c r="A12">
        <v>7.33</v>
      </c>
      <c r="C12">
        <v>7.94</v>
      </c>
      <c r="E12">
        <v>7.32</v>
      </c>
      <c r="G12">
        <v>8.81</v>
      </c>
    </row>
    <row r="13" spans="1:33" x14ac:dyDescent="0.3">
      <c r="A13">
        <v>7.8</v>
      </c>
      <c r="C13">
        <v>7.42</v>
      </c>
      <c r="E13">
        <v>7.1</v>
      </c>
      <c r="G13">
        <v>8.01</v>
      </c>
    </row>
    <row r="14" spans="1:33" x14ac:dyDescent="0.3">
      <c r="A14">
        <v>8.0500000000000007</v>
      </c>
      <c r="C14">
        <v>7.7</v>
      </c>
      <c r="E14">
        <v>7.78</v>
      </c>
      <c r="G14">
        <v>10.9</v>
      </c>
    </row>
    <row r="15" spans="1:33" x14ac:dyDescent="0.3">
      <c r="A15">
        <v>13.38</v>
      </c>
      <c r="C15">
        <v>8.9700000000000006</v>
      </c>
      <c r="E15">
        <v>8.3000000000000007</v>
      </c>
    </row>
    <row r="16" spans="1:33" x14ac:dyDescent="0.3">
      <c r="A16">
        <v>8.1300000000000008</v>
      </c>
      <c r="C16">
        <v>7.58</v>
      </c>
      <c r="E16">
        <v>7.5</v>
      </c>
      <c r="G16">
        <v>8.6</v>
      </c>
    </row>
    <row r="17" spans="1:11" x14ac:dyDescent="0.3">
      <c r="A17">
        <v>7.68</v>
      </c>
      <c r="C17">
        <v>7.75</v>
      </c>
      <c r="E17">
        <v>7.85</v>
      </c>
      <c r="G17">
        <v>10.79</v>
      </c>
      <c r="I17">
        <v>11.57</v>
      </c>
      <c r="K17">
        <v>11.3</v>
      </c>
    </row>
    <row r="18" spans="1:11" x14ac:dyDescent="0.3">
      <c r="A18">
        <v>7.84</v>
      </c>
      <c r="C18">
        <v>6.94</v>
      </c>
      <c r="E18">
        <v>7.57</v>
      </c>
      <c r="G18">
        <v>7.69</v>
      </c>
    </row>
    <row r="19" spans="1:11" x14ac:dyDescent="0.3">
      <c r="A19">
        <v>9.65</v>
      </c>
      <c r="C19">
        <v>7.98</v>
      </c>
      <c r="E19">
        <v>7.51</v>
      </c>
      <c r="G19">
        <v>9.7100000000000009</v>
      </c>
      <c r="I19">
        <v>10.29</v>
      </c>
    </row>
    <row r="20" spans="1:11" x14ac:dyDescent="0.3">
      <c r="A20">
        <v>11.59</v>
      </c>
      <c r="C20">
        <v>8.5</v>
      </c>
      <c r="E20">
        <v>7.59</v>
      </c>
      <c r="G20">
        <v>15.36</v>
      </c>
      <c r="I20">
        <v>10.8</v>
      </c>
      <c r="K20">
        <v>7.11</v>
      </c>
    </row>
    <row r="21" spans="1:11" x14ac:dyDescent="0.3">
      <c r="A21">
        <v>8.41</v>
      </c>
      <c r="C21">
        <v>7.92</v>
      </c>
      <c r="E21">
        <v>7.97</v>
      </c>
      <c r="G21">
        <v>10.65</v>
      </c>
      <c r="I21">
        <v>11.58</v>
      </c>
      <c r="K21">
        <v>8.56</v>
      </c>
    </row>
    <row r="22" spans="1:11" x14ac:dyDescent="0.3">
      <c r="A22">
        <v>7.85</v>
      </c>
      <c r="C22">
        <v>7.25</v>
      </c>
      <c r="E22">
        <v>7.12</v>
      </c>
      <c r="G22">
        <v>7.66</v>
      </c>
    </row>
    <row r="23" spans="1:11" x14ac:dyDescent="0.3">
      <c r="A23">
        <v>11.05</v>
      </c>
      <c r="C23">
        <v>7.88</v>
      </c>
      <c r="E23">
        <v>7.76</v>
      </c>
      <c r="G23">
        <v>12.74</v>
      </c>
      <c r="I23">
        <v>11.12</v>
      </c>
      <c r="K23">
        <v>9.4700000000000006</v>
      </c>
    </row>
    <row r="24" spans="1:11" x14ac:dyDescent="0.3">
      <c r="A24">
        <v>12.34</v>
      </c>
      <c r="C24">
        <v>7.58</v>
      </c>
      <c r="E24">
        <v>7.52</v>
      </c>
      <c r="G24">
        <v>13.84</v>
      </c>
      <c r="I24">
        <v>8.9700000000000006</v>
      </c>
      <c r="K24">
        <v>8.66</v>
      </c>
    </row>
    <row r="25" spans="1:11" x14ac:dyDescent="0.3">
      <c r="A25">
        <v>10.59</v>
      </c>
      <c r="C25">
        <v>8.1</v>
      </c>
      <c r="E25">
        <v>7.53</v>
      </c>
      <c r="G25">
        <v>13.04</v>
      </c>
      <c r="I25">
        <v>10.33</v>
      </c>
      <c r="K25">
        <v>9.07</v>
      </c>
    </row>
    <row r="26" spans="1:11" x14ac:dyDescent="0.3">
      <c r="A26">
        <v>12.37</v>
      </c>
      <c r="C26">
        <v>8.23</v>
      </c>
      <c r="E26">
        <v>7.75</v>
      </c>
      <c r="G26">
        <v>9.1300000000000008</v>
      </c>
      <c r="I26">
        <v>8.5299999999999994</v>
      </c>
    </row>
    <row r="27" spans="1:11" x14ac:dyDescent="0.3">
      <c r="A27">
        <v>10.73</v>
      </c>
      <c r="C27">
        <v>8.02</v>
      </c>
      <c r="E27">
        <v>8.07</v>
      </c>
      <c r="G27">
        <v>10.67</v>
      </c>
      <c r="I27">
        <v>11.26</v>
      </c>
      <c r="K27">
        <v>10.15</v>
      </c>
    </row>
    <row r="28" spans="1:11" x14ac:dyDescent="0.3">
      <c r="A28">
        <v>8.1</v>
      </c>
      <c r="C28">
        <v>8.3000000000000007</v>
      </c>
      <c r="E28">
        <v>8.2200000000000006</v>
      </c>
      <c r="G28">
        <v>8.77</v>
      </c>
      <c r="I28">
        <v>10.59</v>
      </c>
      <c r="K28">
        <v>11.36</v>
      </c>
    </row>
    <row r="29" spans="1:11" x14ac:dyDescent="0.3">
      <c r="A29">
        <v>10.44</v>
      </c>
      <c r="C29">
        <v>8.42</v>
      </c>
      <c r="E29">
        <v>8.1199999999999992</v>
      </c>
      <c r="G29">
        <v>13.12</v>
      </c>
      <c r="I29">
        <v>11.58</v>
      </c>
      <c r="K29">
        <v>10.11</v>
      </c>
    </row>
    <row r="30" spans="1:11" x14ac:dyDescent="0.3">
      <c r="A30">
        <v>7.8</v>
      </c>
      <c r="C30">
        <v>7.15</v>
      </c>
      <c r="E30">
        <v>7.69</v>
      </c>
      <c r="G30">
        <v>8.3000000000000007</v>
      </c>
    </row>
    <row r="31" spans="1:11" x14ac:dyDescent="0.3">
      <c r="A31">
        <v>8.0299999999999994</v>
      </c>
      <c r="C31">
        <v>7.45</v>
      </c>
      <c r="E31">
        <v>7.41</v>
      </c>
      <c r="G31">
        <v>8.09</v>
      </c>
    </row>
    <row r="32" spans="1:11" x14ac:dyDescent="0.3">
      <c r="A32">
        <v>8.09</v>
      </c>
      <c r="C32">
        <v>7.47</v>
      </c>
      <c r="E32">
        <v>7.97</v>
      </c>
      <c r="G32">
        <v>7.81</v>
      </c>
      <c r="I32">
        <v>7.3</v>
      </c>
    </row>
    <row r="33" spans="1:11" x14ac:dyDescent="0.3">
      <c r="A33">
        <v>12.96</v>
      </c>
      <c r="C33">
        <v>8.57</v>
      </c>
      <c r="E33">
        <v>7.84</v>
      </c>
      <c r="G33">
        <v>11.26</v>
      </c>
      <c r="I33">
        <v>11.9</v>
      </c>
      <c r="K33">
        <v>11.79</v>
      </c>
    </row>
    <row r="34" spans="1:11" x14ac:dyDescent="0.3">
      <c r="A34">
        <v>9.5299999999999994</v>
      </c>
      <c r="C34">
        <v>8.5399999999999991</v>
      </c>
      <c r="E34">
        <v>7.99</v>
      </c>
      <c r="G34">
        <v>8.92</v>
      </c>
      <c r="I34">
        <v>12.85</v>
      </c>
      <c r="K34">
        <v>11.57</v>
      </c>
    </row>
    <row r="35" spans="1:11" x14ac:dyDescent="0.3">
      <c r="A35">
        <v>10.73</v>
      </c>
      <c r="C35">
        <v>7.6</v>
      </c>
      <c r="E35">
        <v>7.75</v>
      </c>
      <c r="G35">
        <v>9.44</v>
      </c>
      <c r="I35">
        <v>7.15</v>
      </c>
    </row>
    <row r="36" spans="1:11" x14ac:dyDescent="0.3">
      <c r="A36">
        <v>8.67</v>
      </c>
      <c r="C36">
        <v>7.28</v>
      </c>
      <c r="E36">
        <v>7.57</v>
      </c>
    </row>
    <row r="37" spans="1:11" x14ac:dyDescent="0.3">
      <c r="A37">
        <v>8.06</v>
      </c>
      <c r="C37">
        <v>8.06</v>
      </c>
      <c r="E37">
        <v>7.6</v>
      </c>
      <c r="G37">
        <v>6.59</v>
      </c>
    </row>
    <row r="38" spans="1:11" x14ac:dyDescent="0.3">
      <c r="A38">
        <v>8.14</v>
      </c>
      <c r="C38">
        <v>7.26</v>
      </c>
      <c r="E38">
        <v>7.65</v>
      </c>
      <c r="G38">
        <v>6.91</v>
      </c>
    </row>
    <row r="39" spans="1:11" x14ac:dyDescent="0.3">
      <c r="A39">
        <v>11.8</v>
      </c>
      <c r="C39">
        <v>8.84</v>
      </c>
      <c r="E39">
        <v>7.16</v>
      </c>
      <c r="G39">
        <v>12.75</v>
      </c>
    </row>
    <row r="40" spans="1:11" x14ac:dyDescent="0.3">
      <c r="A40">
        <v>8.6999999999999993</v>
      </c>
      <c r="C40">
        <v>8.5299999999999994</v>
      </c>
      <c r="E40">
        <v>7.48</v>
      </c>
      <c r="G40">
        <v>7.08</v>
      </c>
    </row>
    <row r="41" spans="1:11" x14ac:dyDescent="0.3">
      <c r="A41">
        <v>8.86</v>
      </c>
      <c r="C41">
        <v>7.14</v>
      </c>
      <c r="E41">
        <v>7.54</v>
      </c>
      <c r="G41">
        <v>6.89</v>
      </c>
    </row>
    <row r="42" spans="1:11" x14ac:dyDescent="0.3">
      <c r="A42">
        <v>8.91</v>
      </c>
      <c r="C42">
        <v>7.03</v>
      </c>
      <c r="E42">
        <v>7.59</v>
      </c>
      <c r="G42">
        <v>9.43</v>
      </c>
    </row>
    <row r="43" spans="1:11" x14ac:dyDescent="0.3">
      <c r="A43">
        <v>9.32</v>
      </c>
      <c r="C43">
        <v>7.97</v>
      </c>
      <c r="E43">
        <v>8.1999999999999993</v>
      </c>
      <c r="G43">
        <v>12.47</v>
      </c>
      <c r="I43">
        <v>13.77</v>
      </c>
      <c r="K43">
        <v>10.11</v>
      </c>
    </row>
    <row r="44" spans="1:11" x14ac:dyDescent="0.3">
      <c r="A44">
        <v>12.46</v>
      </c>
      <c r="C44">
        <v>9.48</v>
      </c>
      <c r="E44">
        <v>6.96</v>
      </c>
      <c r="G44">
        <v>21.71</v>
      </c>
      <c r="I44">
        <v>9.7799999999999994</v>
      </c>
      <c r="K44">
        <v>8.8800000000000008</v>
      </c>
    </row>
    <row r="45" spans="1:11" x14ac:dyDescent="0.3">
      <c r="A45">
        <v>12.61</v>
      </c>
      <c r="C45">
        <v>7.97</v>
      </c>
      <c r="E45">
        <v>7.3</v>
      </c>
      <c r="G45">
        <v>7.32</v>
      </c>
      <c r="I45">
        <v>6.78</v>
      </c>
    </row>
    <row r="46" spans="1:11" x14ac:dyDescent="0.3">
      <c r="A46">
        <v>13.52</v>
      </c>
      <c r="C46">
        <v>8.9</v>
      </c>
      <c r="E46">
        <v>7.43</v>
      </c>
      <c r="G46">
        <v>13.27</v>
      </c>
      <c r="I46">
        <v>10.91</v>
      </c>
    </row>
    <row r="47" spans="1:11" x14ac:dyDescent="0.3">
      <c r="A47">
        <v>7.58</v>
      </c>
      <c r="C47">
        <v>8.08</v>
      </c>
      <c r="E47">
        <v>7.83</v>
      </c>
    </row>
    <row r="48" spans="1:11" x14ac:dyDescent="0.3">
      <c r="A48">
        <v>13.41</v>
      </c>
      <c r="C48">
        <v>8.76</v>
      </c>
      <c r="E48">
        <v>7.74</v>
      </c>
      <c r="G48">
        <v>17.57</v>
      </c>
      <c r="I48">
        <v>10.83</v>
      </c>
      <c r="K48">
        <v>8.8000000000000007</v>
      </c>
    </row>
    <row r="49" spans="1:11" x14ac:dyDescent="0.3">
      <c r="A49">
        <v>12.35</v>
      </c>
      <c r="C49">
        <v>7.92</v>
      </c>
      <c r="E49">
        <v>7.09</v>
      </c>
      <c r="G49">
        <v>10.23</v>
      </c>
    </row>
    <row r="50" spans="1:11" x14ac:dyDescent="0.3">
      <c r="A50">
        <v>9.4700000000000006</v>
      </c>
      <c r="C50">
        <v>8.02</v>
      </c>
      <c r="E50">
        <v>8.02</v>
      </c>
      <c r="G50">
        <v>16.87</v>
      </c>
    </row>
    <row r="51" spans="1:11" x14ac:dyDescent="0.3">
      <c r="A51">
        <v>8.41</v>
      </c>
      <c r="C51">
        <v>8.3000000000000007</v>
      </c>
      <c r="E51">
        <v>8.48</v>
      </c>
      <c r="G51">
        <v>16.440000000000001</v>
      </c>
    </row>
    <row r="52" spans="1:11" x14ac:dyDescent="0.3">
      <c r="A52">
        <v>8.1199999999999992</v>
      </c>
      <c r="C52">
        <v>8.4</v>
      </c>
      <c r="E52">
        <v>8.4700000000000006</v>
      </c>
      <c r="G52">
        <v>18.86</v>
      </c>
      <c r="I52">
        <v>14.42</v>
      </c>
      <c r="K52">
        <v>10.48</v>
      </c>
    </row>
    <row r="53" spans="1:11" x14ac:dyDescent="0.3">
      <c r="A53">
        <v>8.6199999999999992</v>
      </c>
      <c r="C53">
        <v>8.64</v>
      </c>
      <c r="E53">
        <v>7.61</v>
      </c>
      <c r="G53">
        <v>16.57</v>
      </c>
      <c r="I53">
        <v>14.01</v>
      </c>
    </row>
    <row r="54" spans="1:11" x14ac:dyDescent="0.3">
      <c r="A54">
        <v>9.06</v>
      </c>
      <c r="C54">
        <v>8.1999999999999993</v>
      </c>
      <c r="E54">
        <v>7.85</v>
      </c>
      <c r="G54">
        <v>12.39</v>
      </c>
      <c r="I54">
        <v>9.16</v>
      </c>
    </row>
    <row r="55" spans="1:11" x14ac:dyDescent="0.3">
      <c r="A55">
        <v>8.82</v>
      </c>
      <c r="C55">
        <v>8.35</v>
      </c>
      <c r="E55">
        <v>7.57</v>
      </c>
      <c r="G55">
        <v>20.37</v>
      </c>
      <c r="I55">
        <v>9.14</v>
      </c>
      <c r="K55">
        <v>9.48</v>
      </c>
    </row>
    <row r="56" spans="1:11" x14ac:dyDescent="0.3">
      <c r="A56">
        <v>8.32</v>
      </c>
      <c r="C56">
        <v>7.75</v>
      </c>
      <c r="E56">
        <v>7.87</v>
      </c>
      <c r="G56">
        <v>13.99</v>
      </c>
      <c r="I56">
        <v>11.08</v>
      </c>
    </row>
    <row r="57" spans="1:11" x14ac:dyDescent="0.3">
      <c r="A57">
        <v>8.41</v>
      </c>
      <c r="C57">
        <v>7.53</v>
      </c>
      <c r="E57">
        <v>7.95</v>
      </c>
      <c r="G57">
        <v>15.42</v>
      </c>
      <c r="I57">
        <v>14.22</v>
      </c>
    </row>
    <row r="58" spans="1:11" x14ac:dyDescent="0.3">
      <c r="A58">
        <v>9.18</v>
      </c>
      <c r="C58">
        <v>8.64</v>
      </c>
      <c r="E58">
        <v>7.94</v>
      </c>
      <c r="G58">
        <v>14.34</v>
      </c>
      <c r="I58">
        <v>14.12</v>
      </c>
    </row>
    <row r="59" spans="1:11" x14ac:dyDescent="0.3">
      <c r="A59">
        <v>9.69</v>
      </c>
      <c r="C59">
        <v>8.93</v>
      </c>
      <c r="E59">
        <v>7.64</v>
      </c>
      <c r="G59">
        <v>18.18</v>
      </c>
      <c r="I59">
        <v>13</v>
      </c>
    </row>
    <row r="60" spans="1:11" x14ac:dyDescent="0.3">
      <c r="A60">
        <v>8.64</v>
      </c>
      <c r="C60">
        <v>7.3</v>
      </c>
      <c r="E60">
        <v>8.15</v>
      </c>
      <c r="G60">
        <v>15.89</v>
      </c>
      <c r="I60">
        <v>11.21</v>
      </c>
      <c r="K60">
        <v>11.08</v>
      </c>
    </row>
    <row r="61" spans="1:11" x14ac:dyDescent="0.3">
      <c r="A61">
        <v>8.5</v>
      </c>
      <c r="C61">
        <v>7.88</v>
      </c>
      <c r="E61">
        <v>8.1</v>
      </c>
      <c r="G61">
        <v>17.899999999999999</v>
      </c>
    </row>
    <row r="62" spans="1:11" x14ac:dyDescent="0.3">
      <c r="A62">
        <v>9.44</v>
      </c>
      <c r="C62">
        <v>7.86</v>
      </c>
      <c r="E62">
        <v>8.25</v>
      </c>
      <c r="G62">
        <v>21.74</v>
      </c>
      <c r="I62">
        <v>18.34</v>
      </c>
      <c r="K62">
        <v>13.93</v>
      </c>
    </row>
    <row r="63" spans="1:11" x14ac:dyDescent="0.3">
      <c r="A63">
        <v>8.7799999999999994</v>
      </c>
      <c r="C63">
        <v>7.86</v>
      </c>
      <c r="E63">
        <v>7.82</v>
      </c>
      <c r="G63">
        <v>21.85</v>
      </c>
      <c r="I63">
        <v>18.13</v>
      </c>
      <c r="K63">
        <v>14.04</v>
      </c>
    </row>
    <row r="64" spans="1:11" x14ac:dyDescent="0.3">
      <c r="A64">
        <v>8.2899999999999991</v>
      </c>
      <c r="C64">
        <v>7.98</v>
      </c>
      <c r="E64">
        <v>7.63</v>
      </c>
      <c r="G64">
        <v>17.43</v>
      </c>
      <c r="I64">
        <v>15.02</v>
      </c>
    </row>
    <row r="65" spans="1:11" x14ac:dyDescent="0.3">
      <c r="A65">
        <v>8.65</v>
      </c>
      <c r="C65">
        <v>7.78</v>
      </c>
      <c r="E65">
        <v>8.07</v>
      </c>
      <c r="G65">
        <v>14.02</v>
      </c>
    </row>
    <row r="66" spans="1:11" x14ac:dyDescent="0.3">
      <c r="A66">
        <v>8.48</v>
      </c>
      <c r="C66">
        <v>7.54</v>
      </c>
      <c r="E66">
        <v>7.9</v>
      </c>
      <c r="G66">
        <v>20.95</v>
      </c>
      <c r="I66">
        <v>20.12</v>
      </c>
      <c r="K66">
        <v>16.54</v>
      </c>
    </row>
    <row r="67" spans="1:11" x14ac:dyDescent="0.3">
      <c r="A67">
        <v>10.84</v>
      </c>
      <c r="C67">
        <v>9.48</v>
      </c>
      <c r="E67">
        <v>8.73</v>
      </c>
      <c r="G67">
        <v>21.45</v>
      </c>
      <c r="I67">
        <v>13.15</v>
      </c>
      <c r="K67">
        <v>10.29</v>
      </c>
    </row>
    <row r="68" spans="1:11" x14ac:dyDescent="0.3">
      <c r="A68">
        <v>9.5299999999999994</v>
      </c>
      <c r="C68">
        <v>7.73</v>
      </c>
      <c r="E68">
        <v>7.86</v>
      </c>
      <c r="G68">
        <v>21.69</v>
      </c>
      <c r="I68">
        <v>21.99</v>
      </c>
    </row>
    <row r="69" spans="1:11" x14ac:dyDescent="0.3">
      <c r="A69">
        <v>12.86</v>
      </c>
      <c r="C69">
        <v>9.08</v>
      </c>
      <c r="E69">
        <v>9.34</v>
      </c>
      <c r="G69">
        <v>21.99</v>
      </c>
      <c r="I69">
        <v>16.21</v>
      </c>
      <c r="K69">
        <v>12.7</v>
      </c>
    </row>
    <row r="70" spans="1:11" x14ac:dyDescent="0.3">
      <c r="A70">
        <v>7.17</v>
      </c>
      <c r="C70">
        <v>7.7</v>
      </c>
      <c r="E70">
        <v>7.7</v>
      </c>
      <c r="G70">
        <v>21.66</v>
      </c>
    </row>
    <row r="71" spans="1:11" x14ac:dyDescent="0.3">
      <c r="A71">
        <v>9.18</v>
      </c>
      <c r="C71">
        <v>8.1999999999999993</v>
      </c>
      <c r="E71">
        <v>8.42</v>
      </c>
      <c r="G71">
        <v>20.51</v>
      </c>
      <c r="I71">
        <v>15.6</v>
      </c>
    </row>
    <row r="72" spans="1:11" x14ac:dyDescent="0.3">
      <c r="A72">
        <v>8.84</v>
      </c>
      <c r="C72">
        <v>8.44</v>
      </c>
      <c r="E72">
        <v>8.3699999999999992</v>
      </c>
      <c r="G72">
        <v>21.37</v>
      </c>
    </row>
    <row r="73" spans="1:11" x14ac:dyDescent="0.3">
      <c r="A73">
        <v>7.57</v>
      </c>
      <c r="C73">
        <v>7.8</v>
      </c>
      <c r="E73">
        <v>7.82</v>
      </c>
      <c r="G73">
        <v>20.65</v>
      </c>
    </row>
    <row r="74" spans="1:11" x14ac:dyDescent="0.3">
      <c r="A74">
        <v>8.3000000000000007</v>
      </c>
      <c r="C74">
        <v>7.21</v>
      </c>
      <c r="E74">
        <v>7.7</v>
      </c>
      <c r="G74">
        <v>18.079999999999998</v>
      </c>
      <c r="I74">
        <v>14.89</v>
      </c>
    </row>
    <row r="75" spans="1:11" x14ac:dyDescent="0.3">
      <c r="A75">
        <v>8.4</v>
      </c>
      <c r="C75">
        <v>8</v>
      </c>
      <c r="E75">
        <v>7.53</v>
      </c>
      <c r="G75">
        <v>17.25</v>
      </c>
      <c r="I75">
        <v>17.260000000000002</v>
      </c>
    </row>
    <row r="76" spans="1:11" x14ac:dyDescent="0.3">
      <c r="A76">
        <v>8.35</v>
      </c>
      <c r="C76">
        <v>8.33</v>
      </c>
      <c r="E76">
        <v>7.41</v>
      </c>
      <c r="G76">
        <v>12.52</v>
      </c>
      <c r="I76">
        <v>12.78</v>
      </c>
    </row>
    <row r="77" spans="1:11" x14ac:dyDescent="0.3">
      <c r="A77">
        <v>8.51</v>
      </c>
      <c r="C77">
        <v>7.7</v>
      </c>
      <c r="E77">
        <v>7.35</v>
      </c>
      <c r="G77">
        <v>13.75</v>
      </c>
      <c r="I77">
        <v>12.32</v>
      </c>
    </row>
    <row r="78" spans="1:11" x14ac:dyDescent="0.3">
      <c r="A78">
        <v>8.02</v>
      </c>
      <c r="C78">
        <v>7.75</v>
      </c>
      <c r="E78">
        <v>7.5</v>
      </c>
      <c r="G78">
        <v>14.76</v>
      </c>
      <c r="I78">
        <v>12.73</v>
      </c>
    </row>
    <row r="79" spans="1:11" x14ac:dyDescent="0.3">
      <c r="A79">
        <v>10.029999999999999</v>
      </c>
      <c r="C79">
        <v>8.23</v>
      </c>
      <c r="E79">
        <v>9.64</v>
      </c>
      <c r="G79">
        <v>17.13</v>
      </c>
      <c r="I79">
        <v>12.83</v>
      </c>
      <c r="K79">
        <v>11.01</v>
      </c>
    </row>
    <row r="80" spans="1:11" x14ac:dyDescent="0.3">
      <c r="A80">
        <v>8.8000000000000007</v>
      </c>
      <c r="C80">
        <v>9.2200000000000006</v>
      </c>
      <c r="E80">
        <v>8.25</v>
      </c>
      <c r="G80">
        <v>10.23</v>
      </c>
      <c r="I80">
        <v>11.53</v>
      </c>
    </row>
    <row r="81" spans="1:11" x14ac:dyDescent="0.3">
      <c r="A81">
        <v>7.72</v>
      </c>
      <c r="C81">
        <v>7.53</v>
      </c>
      <c r="E81">
        <v>7.45</v>
      </c>
    </row>
    <row r="82" spans="1:11" x14ac:dyDescent="0.3">
      <c r="A82">
        <v>8.92</v>
      </c>
      <c r="C82">
        <v>8.1</v>
      </c>
      <c r="E82">
        <v>7.28</v>
      </c>
      <c r="G82">
        <v>20.7</v>
      </c>
    </row>
    <row r="83" spans="1:11" x14ac:dyDescent="0.3">
      <c r="A83">
        <v>7.78</v>
      </c>
      <c r="C83">
        <v>7.53</v>
      </c>
      <c r="E83">
        <v>7.43</v>
      </c>
      <c r="G83">
        <v>16.28</v>
      </c>
      <c r="I83">
        <v>17.690000000000001</v>
      </c>
    </row>
    <row r="84" spans="1:11" x14ac:dyDescent="0.3">
      <c r="A84">
        <v>7.96</v>
      </c>
      <c r="C84">
        <v>7.79</v>
      </c>
      <c r="E84">
        <v>7.66</v>
      </c>
      <c r="G84">
        <v>16.18</v>
      </c>
    </row>
    <row r="85" spans="1:11" x14ac:dyDescent="0.3">
      <c r="A85">
        <v>8.26</v>
      </c>
      <c r="C85">
        <v>7.73</v>
      </c>
      <c r="E85">
        <v>8.69</v>
      </c>
      <c r="G85">
        <v>13.18</v>
      </c>
    </row>
    <row r="86" spans="1:11" x14ac:dyDescent="0.3">
      <c r="A86">
        <v>9.24</v>
      </c>
      <c r="C86">
        <v>8.1199999999999992</v>
      </c>
      <c r="E86">
        <v>8.1199999999999992</v>
      </c>
      <c r="G86">
        <v>18.39</v>
      </c>
      <c r="I86">
        <v>13.98</v>
      </c>
      <c r="K86">
        <v>11.75</v>
      </c>
    </row>
    <row r="87" spans="1:11" x14ac:dyDescent="0.3">
      <c r="A87">
        <v>7.88</v>
      </c>
      <c r="C87">
        <v>8.24</v>
      </c>
      <c r="E87">
        <v>7.89</v>
      </c>
      <c r="G87">
        <v>10.91</v>
      </c>
    </row>
    <row r="88" spans="1:11" x14ac:dyDescent="0.3">
      <c r="A88">
        <v>8.33</v>
      </c>
      <c r="C88">
        <v>7.94</v>
      </c>
      <c r="E88">
        <v>7.37</v>
      </c>
      <c r="G88">
        <v>14.22</v>
      </c>
      <c r="I88">
        <v>16.95</v>
      </c>
    </row>
    <row r="89" spans="1:11" x14ac:dyDescent="0.3">
      <c r="A89">
        <v>8.06</v>
      </c>
      <c r="C89">
        <v>7.89</v>
      </c>
      <c r="E89">
        <v>7.93</v>
      </c>
      <c r="G89">
        <v>21.99</v>
      </c>
    </row>
    <row r="90" spans="1:11" x14ac:dyDescent="0.3">
      <c r="A90">
        <v>11.6</v>
      </c>
      <c r="C90">
        <v>8.49</v>
      </c>
      <c r="E90">
        <v>8.0299999999999994</v>
      </c>
      <c r="G90">
        <v>10.25</v>
      </c>
      <c r="I90">
        <v>14.82</v>
      </c>
      <c r="K90">
        <v>11.42</v>
      </c>
    </row>
    <row r="91" spans="1:11" x14ac:dyDescent="0.3">
      <c r="A91">
        <v>10.66</v>
      </c>
      <c r="C91">
        <v>8.9600000000000009</v>
      </c>
      <c r="E91">
        <v>9.7899999999999991</v>
      </c>
      <c r="G91">
        <v>18.57</v>
      </c>
      <c r="I91">
        <v>16.63</v>
      </c>
      <c r="K91">
        <v>13.61</v>
      </c>
    </row>
    <row r="92" spans="1:11" x14ac:dyDescent="0.3">
      <c r="A92">
        <v>8.58</v>
      </c>
      <c r="C92">
        <v>8.8699999999999992</v>
      </c>
      <c r="E92">
        <v>8.15</v>
      </c>
      <c r="G92">
        <v>13.39</v>
      </c>
      <c r="I92">
        <v>16.03</v>
      </c>
      <c r="K92">
        <v>16.47</v>
      </c>
    </row>
    <row r="93" spans="1:11" x14ac:dyDescent="0.3">
      <c r="A93">
        <v>9.4600000000000009</v>
      </c>
      <c r="C93">
        <v>8.1300000000000008</v>
      </c>
      <c r="E93">
        <v>7.87</v>
      </c>
      <c r="G93">
        <v>20.58</v>
      </c>
    </row>
    <row r="94" spans="1:11" x14ac:dyDescent="0.3">
      <c r="A94">
        <v>15.16</v>
      </c>
      <c r="C94">
        <v>9.39</v>
      </c>
      <c r="E94">
        <v>9.67</v>
      </c>
    </row>
    <row r="95" spans="1:11" x14ac:dyDescent="0.3">
      <c r="A95">
        <v>12.62</v>
      </c>
      <c r="C95">
        <v>10.57</v>
      </c>
    </row>
    <row r="96" spans="1:11" x14ac:dyDescent="0.3">
      <c r="A96">
        <v>9.09</v>
      </c>
      <c r="C96">
        <v>8.68</v>
      </c>
      <c r="E96">
        <v>7.99</v>
      </c>
      <c r="G96">
        <v>21.99</v>
      </c>
    </row>
    <row r="97" spans="1:9" x14ac:dyDescent="0.3">
      <c r="A97">
        <v>8.14</v>
      </c>
      <c r="C97">
        <v>7.73</v>
      </c>
      <c r="E97">
        <v>8.07</v>
      </c>
      <c r="G97">
        <v>21.76</v>
      </c>
      <c r="I97">
        <v>17.28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97"/>
  <sheetViews>
    <sheetView workbookViewId="0">
      <selection activeCell="U1" sqref="U1:AN1048576"/>
    </sheetView>
  </sheetViews>
  <sheetFormatPr defaultRowHeight="14.4" x14ac:dyDescent="0.3"/>
  <sheetData>
    <row r="1" spans="1:19" x14ac:dyDescent="0.3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</row>
    <row r="2" spans="1:19" x14ac:dyDescent="0.3">
      <c r="A2" t="s">
        <v>8</v>
      </c>
      <c r="B2">
        <v>743</v>
      </c>
      <c r="C2">
        <v>781</v>
      </c>
      <c r="D2">
        <v>549</v>
      </c>
      <c r="E2">
        <v>566</v>
      </c>
      <c r="F2">
        <v>662</v>
      </c>
      <c r="G2">
        <v>686</v>
      </c>
      <c r="H2">
        <v>725</v>
      </c>
      <c r="I2">
        <v>709</v>
      </c>
      <c r="J2">
        <v>714</v>
      </c>
      <c r="K2">
        <v>740</v>
      </c>
      <c r="L2">
        <v>689</v>
      </c>
      <c r="M2">
        <v>638</v>
      </c>
      <c r="N2">
        <v>819</v>
      </c>
      <c r="O2">
        <v>792</v>
      </c>
      <c r="P2">
        <v>744</v>
      </c>
      <c r="Q2">
        <v>749</v>
      </c>
    </row>
    <row r="3" spans="1:19" x14ac:dyDescent="0.3">
      <c r="A3" t="s">
        <v>8</v>
      </c>
      <c r="B3">
        <v>731</v>
      </c>
      <c r="C3">
        <v>800</v>
      </c>
      <c r="D3">
        <v>700</v>
      </c>
      <c r="E3">
        <v>686</v>
      </c>
      <c r="F3">
        <v>707</v>
      </c>
      <c r="G3">
        <v>725</v>
      </c>
      <c r="H3">
        <v>762</v>
      </c>
      <c r="I3">
        <v>732</v>
      </c>
      <c r="J3">
        <v>696</v>
      </c>
      <c r="K3">
        <v>753</v>
      </c>
      <c r="L3">
        <v>703</v>
      </c>
      <c r="M3">
        <v>736</v>
      </c>
      <c r="N3">
        <v>829</v>
      </c>
      <c r="O3">
        <v>734</v>
      </c>
      <c r="P3">
        <v>782</v>
      </c>
      <c r="Q3">
        <v>758</v>
      </c>
    </row>
    <row r="4" spans="1:19" x14ac:dyDescent="0.3">
      <c r="A4" t="s">
        <v>8</v>
      </c>
      <c r="B4">
        <v>792</v>
      </c>
      <c r="C4">
        <v>861</v>
      </c>
      <c r="D4">
        <v>723</v>
      </c>
      <c r="E4">
        <v>712</v>
      </c>
      <c r="F4">
        <v>757</v>
      </c>
      <c r="G4">
        <v>770</v>
      </c>
      <c r="H4">
        <v>804</v>
      </c>
      <c r="I4">
        <v>756</v>
      </c>
      <c r="J4">
        <v>716</v>
      </c>
      <c r="K4">
        <v>803</v>
      </c>
      <c r="L4">
        <v>706</v>
      </c>
      <c r="M4">
        <v>765</v>
      </c>
      <c r="N4">
        <v>834</v>
      </c>
      <c r="O4">
        <v>783</v>
      </c>
      <c r="P4">
        <v>773</v>
      </c>
      <c r="Q4">
        <v>765</v>
      </c>
    </row>
    <row r="5" spans="1:19" x14ac:dyDescent="0.3">
      <c r="A5" t="s">
        <v>8</v>
      </c>
      <c r="B5">
        <v>762</v>
      </c>
      <c r="C5">
        <v>819</v>
      </c>
      <c r="D5">
        <v>724</v>
      </c>
      <c r="E5">
        <v>722</v>
      </c>
      <c r="F5">
        <v>742</v>
      </c>
      <c r="G5">
        <v>759</v>
      </c>
      <c r="H5">
        <v>802</v>
      </c>
      <c r="I5">
        <v>764</v>
      </c>
      <c r="J5">
        <v>706</v>
      </c>
      <c r="K5">
        <v>797</v>
      </c>
      <c r="L5">
        <v>709</v>
      </c>
      <c r="M5">
        <v>755</v>
      </c>
    </row>
    <row r="6" spans="1:19" x14ac:dyDescent="0.3">
      <c r="A6" t="s">
        <v>8</v>
      </c>
      <c r="B6">
        <v>763</v>
      </c>
      <c r="C6">
        <v>829</v>
      </c>
      <c r="D6">
        <v>712</v>
      </c>
      <c r="E6">
        <v>705</v>
      </c>
      <c r="F6">
        <v>755</v>
      </c>
      <c r="G6">
        <v>759</v>
      </c>
      <c r="H6">
        <v>812</v>
      </c>
      <c r="I6">
        <v>762</v>
      </c>
      <c r="J6">
        <v>682</v>
      </c>
      <c r="K6">
        <v>779</v>
      </c>
      <c r="L6">
        <v>723</v>
      </c>
      <c r="M6">
        <v>762</v>
      </c>
      <c r="N6">
        <v>848</v>
      </c>
    </row>
    <row r="7" spans="1:19" x14ac:dyDescent="0.3">
      <c r="A7" t="s">
        <v>8</v>
      </c>
      <c r="B7">
        <v>716</v>
      </c>
      <c r="C7">
        <v>795</v>
      </c>
      <c r="D7">
        <v>666</v>
      </c>
      <c r="E7">
        <v>678</v>
      </c>
      <c r="F7">
        <v>720</v>
      </c>
      <c r="G7">
        <v>715</v>
      </c>
      <c r="H7">
        <v>767</v>
      </c>
      <c r="I7">
        <v>739</v>
      </c>
      <c r="J7">
        <v>693</v>
      </c>
      <c r="K7">
        <v>770</v>
      </c>
      <c r="L7">
        <v>698</v>
      </c>
      <c r="M7">
        <v>750</v>
      </c>
      <c r="N7">
        <v>835</v>
      </c>
      <c r="O7">
        <v>781</v>
      </c>
      <c r="P7">
        <v>791</v>
      </c>
      <c r="Q7">
        <v>757</v>
      </c>
    </row>
    <row r="8" spans="1:19" x14ac:dyDescent="0.3">
      <c r="A8" t="s">
        <v>8</v>
      </c>
      <c r="B8">
        <v>767</v>
      </c>
      <c r="C8">
        <v>792</v>
      </c>
      <c r="D8">
        <v>728</v>
      </c>
      <c r="E8">
        <v>706</v>
      </c>
      <c r="F8">
        <v>729</v>
      </c>
      <c r="G8">
        <v>744</v>
      </c>
      <c r="H8">
        <v>825</v>
      </c>
      <c r="I8">
        <v>735</v>
      </c>
      <c r="J8">
        <v>679</v>
      </c>
      <c r="K8">
        <v>784</v>
      </c>
      <c r="L8">
        <v>680</v>
      </c>
      <c r="M8">
        <v>755</v>
      </c>
    </row>
    <row r="9" spans="1:19" x14ac:dyDescent="0.3">
      <c r="A9" t="s">
        <v>8</v>
      </c>
      <c r="B9">
        <v>751</v>
      </c>
      <c r="C9">
        <v>830</v>
      </c>
      <c r="D9">
        <v>718</v>
      </c>
      <c r="E9">
        <v>695</v>
      </c>
      <c r="F9">
        <v>725</v>
      </c>
      <c r="G9">
        <v>742</v>
      </c>
      <c r="H9">
        <v>750</v>
      </c>
      <c r="I9">
        <v>735</v>
      </c>
      <c r="J9">
        <v>716</v>
      </c>
      <c r="K9">
        <v>750</v>
      </c>
      <c r="L9">
        <v>697</v>
      </c>
      <c r="M9">
        <v>750</v>
      </c>
      <c r="N9">
        <v>867</v>
      </c>
      <c r="O9">
        <v>779</v>
      </c>
    </row>
    <row r="10" spans="1:19" x14ac:dyDescent="0.3">
      <c r="A10" t="s">
        <v>8</v>
      </c>
      <c r="B10">
        <v>765</v>
      </c>
      <c r="C10">
        <v>819</v>
      </c>
      <c r="D10">
        <v>695</v>
      </c>
      <c r="E10">
        <v>703</v>
      </c>
      <c r="F10">
        <v>744</v>
      </c>
      <c r="G10">
        <v>748</v>
      </c>
      <c r="H10">
        <v>800</v>
      </c>
      <c r="I10">
        <v>757</v>
      </c>
      <c r="J10">
        <v>684</v>
      </c>
      <c r="K10">
        <v>787</v>
      </c>
      <c r="L10">
        <v>736</v>
      </c>
      <c r="M10">
        <v>737</v>
      </c>
      <c r="N10">
        <v>848</v>
      </c>
      <c r="O10">
        <v>812</v>
      </c>
    </row>
    <row r="11" spans="1:19" x14ac:dyDescent="0.3">
      <c r="A11" t="s">
        <v>8</v>
      </c>
      <c r="B11">
        <v>725</v>
      </c>
      <c r="C11">
        <v>831</v>
      </c>
      <c r="D11">
        <v>722</v>
      </c>
      <c r="E11">
        <v>728</v>
      </c>
      <c r="F11">
        <v>709</v>
      </c>
      <c r="G11">
        <v>752</v>
      </c>
      <c r="H11">
        <v>757</v>
      </c>
      <c r="I11">
        <v>743</v>
      </c>
      <c r="J11">
        <v>688</v>
      </c>
      <c r="K11">
        <v>761</v>
      </c>
      <c r="L11">
        <v>717</v>
      </c>
      <c r="M11">
        <v>748</v>
      </c>
      <c r="N11">
        <v>844</v>
      </c>
      <c r="O11">
        <v>808</v>
      </c>
      <c r="P11">
        <v>788</v>
      </c>
      <c r="Q11">
        <v>783</v>
      </c>
    </row>
    <row r="12" spans="1:19" x14ac:dyDescent="0.3">
      <c r="A12" t="s">
        <v>8</v>
      </c>
      <c r="B12">
        <v>718</v>
      </c>
      <c r="C12">
        <v>810</v>
      </c>
      <c r="D12">
        <v>704</v>
      </c>
      <c r="E12">
        <v>700</v>
      </c>
      <c r="F12">
        <v>691</v>
      </c>
      <c r="G12">
        <v>739</v>
      </c>
      <c r="H12">
        <v>765</v>
      </c>
      <c r="I12">
        <v>758</v>
      </c>
      <c r="J12">
        <v>697</v>
      </c>
      <c r="K12">
        <v>762</v>
      </c>
      <c r="L12">
        <v>717</v>
      </c>
      <c r="M12">
        <v>753</v>
      </c>
      <c r="N12">
        <v>834</v>
      </c>
    </row>
    <row r="13" spans="1:19" x14ac:dyDescent="0.3">
      <c r="A13" t="s">
        <v>8</v>
      </c>
      <c r="B13">
        <v>738</v>
      </c>
      <c r="C13">
        <v>828</v>
      </c>
      <c r="D13">
        <v>691</v>
      </c>
      <c r="E13">
        <v>688</v>
      </c>
      <c r="F13">
        <v>708</v>
      </c>
      <c r="G13">
        <v>736</v>
      </c>
      <c r="H13">
        <v>775</v>
      </c>
      <c r="I13">
        <v>749</v>
      </c>
      <c r="J13">
        <v>707</v>
      </c>
      <c r="K13">
        <v>769</v>
      </c>
      <c r="L13">
        <v>701</v>
      </c>
      <c r="M13">
        <v>705</v>
      </c>
      <c r="N13">
        <v>821</v>
      </c>
    </row>
    <row r="14" spans="1:19" x14ac:dyDescent="0.3">
      <c r="A14" t="s">
        <v>3</v>
      </c>
      <c r="B14">
        <v>152.9</v>
      </c>
      <c r="C14">
        <v>290.5</v>
      </c>
      <c r="D14">
        <v>278.89999999999998</v>
      </c>
      <c r="E14">
        <v>278.2</v>
      </c>
      <c r="F14">
        <v>282</v>
      </c>
      <c r="G14">
        <v>280</v>
      </c>
      <c r="H14">
        <v>264</v>
      </c>
      <c r="I14">
        <v>261.39999999999998</v>
      </c>
      <c r="J14">
        <v>277.89999999999998</v>
      </c>
      <c r="K14">
        <v>252</v>
      </c>
      <c r="L14">
        <v>252.3</v>
      </c>
      <c r="M14">
        <v>278.5</v>
      </c>
      <c r="N14">
        <v>313</v>
      </c>
    </row>
    <row r="15" spans="1:19" x14ac:dyDescent="0.3">
      <c r="A15" t="s">
        <v>3</v>
      </c>
      <c r="B15">
        <v>276.8</v>
      </c>
      <c r="C15">
        <v>287.7</v>
      </c>
      <c r="D15">
        <v>278.8</v>
      </c>
      <c r="E15">
        <v>274.89999999999998</v>
      </c>
      <c r="F15">
        <v>280.39999999999998</v>
      </c>
      <c r="G15">
        <v>276.8</v>
      </c>
      <c r="H15">
        <v>289.3</v>
      </c>
      <c r="I15">
        <v>297.10000000000002</v>
      </c>
      <c r="J15">
        <v>278.3</v>
      </c>
      <c r="K15">
        <v>299.39999999999998</v>
      </c>
      <c r="L15">
        <v>275.3</v>
      </c>
      <c r="M15">
        <v>249.2</v>
      </c>
    </row>
    <row r="16" spans="1:19" x14ac:dyDescent="0.3">
      <c r="A16" t="s">
        <v>3</v>
      </c>
      <c r="B16">
        <v>281.39999999999998</v>
      </c>
      <c r="C16">
        <v>299.8</v>
      </c>
      <c r="D16">
        <v>286.89999999999998</v>
      </c>
      <c r="E16">
        <v>279.7</v>
      </c>
      <c r="F16">
        <v>283.2</v>
      </c>
      <c r="G16">
        <v>279.10000000000002</v>
      </c>
      <c r="H16">
        <v>301.3</v>
      </c>
      <c r="I16">
        <v>301.5</v>
      </c>
      <c r="J16">
        <v>283.8</v>
      </c>
      <c r="K16">
        <v>314.89999999999998</v>
      </c>
      <c r="L16">
        <v>281.39999999999998</v>
      </c>
      <c r="M16">
        <v>277.3</v>
      </c>
      <c r="N16">
        <v>314.8</v>
      </c>
      <c r="O16">
        <v>298.5</v>
      </c>
    </row>
    <row r="17" spans="1:19" x14ac:dyDescent="0.3">
      <c r="A17" t="s">
        <v>3</v>
      </c>
      <c r="B17">
        <v>281.5</v>
      </c>
      <c r="C17">
        <v>287.8</v>
      </c>
      <c r="D17">
        <v>280.7</v>
      </c>
      <c r="E17">
        <v>277.8</v>
      </c>
      <c r="F17">
        <v>280</v>
      </c>
      <c r="G17">
        <v>280.10000000000002</v>
      </c>
      <c r="H17">
        <v>294</v>
      </c>
      <c r="I17">
        <v>295.39999999999998</v>
      </c>
      <c r="J17">
        <v>281.60000000000002</v>
      </c>
      <c r="K17">
        <v>302.60000000000002</v>
      </c>
      <c r="L17">
        <v>267</v>
      </c>
      <c r="M17">
        <v>252.5</v>
      </c>
      <c r="N17">
        <v>308.5</v>
      </c>
      <c r="O17">
        <v>276.60000000000002</v>
      </c>
      <c r="P17">
        <v>263.89999999999998</v>
      </c>
      <c r="Q17">
        <v>282.5</v>
      </c>
      <c r="R17">
        <v>269</v>
      </c>
      <c r="S17">
        <v>350.8</v>
      </c>
    </row>
    <row r="18" spans="1:19" x14ac:dyDescent="0.3">
      <c r="A18" t="s">
        <v>3</v>
      </c>
      <c r="B18">
        <v>270.7</v>
      </c>
      <c r="C18">
        <v>282</v>
      </c>
      <c r="D18">
        <v>271.89999999999998</v>
      </c>
      <c r="E18">
        <v>265.2</v>
      </c>
      <c r="F18">
        <v>274.8</v>
      </c>
      <c r="G18">
        <v>269.60000000000002</v>
      </c>
      <c r="H18">
        <v>289.60000000000002</v>
      </c>
      <c r="I18">
        <v>282.2</v>
      </c>
      <c r="J18">
        <v>274.89999999999998</v>
      </c>
      <c r="K18">
        <v>296.3</v>
      </c>
      <c r="L18">
        <v>263.10000000000002</v>
      </c>
      <c r="M18">
        <v>275.60000000000002</v>
      </c>
      <c r="N18">
        <v>315.60000000000002</v>
      </c>
    </row>
    <row r="19" spans="1:19" x14ac:dyDescent="0.3">
      <c r="A19" t="s">
        <v>3</v>
      </c>
      <c r="B19">
        <v>273.8</v>
      </c>
      <c r="C19">
        <v>287.8</v>
      </c>
      <c r="D19">
        <v>280.60000000000002</v>
      </c>
      <c r="E19">
        <v>271.60000000000002</v>
      </c>
      <c r="F19">
        <v>283.5</v>
      </c>
      <c r="G19">
        <v>273.39999999999998</v>
      </c>
      <c r="H19">
        <v>290.39999999999998</v>
      </c>
      <c r="I19">
        <v>293.8</v>
      </c>
      <c r="J19">
        <v>279.2</v>
      </c>
      <c r="K19">
        <v>301.8</v>
      </c>
      <c r="L19">
        <v>262.89999999999998</v>
      </c>
      <c r="M19">
        <v>273.10000000000002</v>
      </c>
      <c r="N19">
        <v>305.7</v>
      </c>
      <c r="O19">
        <v>271.60000000000002</v>
      </c>
      <c r="P19">
        <v>265.8</v>
      </c>
      <c r="Q19">
        <v>263.60000000000002</v>
      </c>
    </row>
    <row r="20" spans="1:19" x14ac:dyDescent="0.3">
      <c r="A20" t="s">
        <v>3</v>
      </c>
      <c r="B20">
        <v>287.39999999999998</v>
      </c>
      <c r="C20">
        <v>292.89999999999998</v>
      </c>
      <c r="D20">
        <v>288.2</v>
      </c>
      <c r="E20">
        <v>279.89999999999998</v>
      </c>
      <c r="F20">
        <v>281.89999999999998</v>
      </c>
      <c r="G20">
        <v>279.2</v>
      </c>
      <c r="H20">
        <v>293.3</v>
      </c>
      <c r="I20">
        <v>290.5</v>
      </c>
      <c r="J20">
        <v>273</v>
      </c>
      <c r="K20">
        <v>300.8</v>
      </c>
      <c r="L20">
        <v>273.10000000000002</v>
      </c>
      <c r="M20">
        <v>278.2</v>
      </c>
      <c r="N20">
        <v>313.3</v>
      </c>
      <c r="O20">
        <v>273.3</v>
      </c>
      <c r="P20">
        <v>270.5</v>
      </c>
      <c r="Q20">
        <v>268.39999999999998</v>
      </c>
      <c r="R20">
        <v>259.3</v>
      </c>
      <c r="S20">
        <v>275</v>
      </c>
    </row>
    <row r="21" spans="1:19" x14ac:dyDescent="0.3">
      <c r="A21" t="s">
        <v>3</v>
      </c>
      <c r="B21">
        <v>291.5</v>
      </c>
      <c r="C21">
        <v>303.7</v>
      </c>
      <c r="D21">
        <v>296.60000000000002</v>
      </c>
      <c r="E21">
        <v>295.2</v>
      </c>
      <c r="F21">
        <v>298.8</v>
      </c>
      <c r="G21">
        <v>295.10000000000002</v>
      </c>
      <c r="H21">
        <v>337.5</v>
      </c>
      <c r="I21">
        <v>308.3</v>
      </c>
      <c r="J21">
        <v>299.8</v>
      </c>
      <c r="K21">
        <v>318.5</v>
      </c>
      <c r="L21">
        <v>281.8</v>
      </c>
      <c r="M21">
        <v>283.5</v>
      </c>
      <c r="N21">
        <v>318.3</v>
      </c>
      <c r="O21">
        <v>284.10000000000002</v>
      </c>
      <c r="P21">
        <v>274.89999999999998</v>
      </c>
      <c r="Q21">
        <v>277.7</v>
      </c>
      <c r="R21">
        <v>272.60000000000002</v>
      </c>
      <c r="S21">
        <v>340.6</v>
      </c>
    </row>
    <row r="22" spans="1:19" x14ac:dyDescent="0.3">
      <c r="A22" t="s">
        <v>3</v>
      </c>
      <c r="B22">
        <v>277.3</v>
      </c>
      <c r="C22">
        <v>293.3</v>
      </c>
      <c r="D22">
        <v>288.39999999999998</v>
      </c>
      <c r="E22">
        <v>287.10000000000002</v>
      </c>
      <c r="F22">
        <v>278.39999999999998</v>
      </c>
      <c r="G22">
        <v>282.7</v>
      </c>
      <c r="H22">
        <v>320.89999999999998</v>
      </c>
      <c r="I22">
        <v>317.2</v>
      </c>
      <c r="J22">
        <v>296.60000000000002</v>
      </c>
      <c r="K22">
        <v>307.3</v>
      </c>
      <c r="L22">
        <v>280.5</v>
      </c>
      <c r="M22">
        <v>271.8</v>
      </c>
      <c r="N22">
        <v>316.2</v>
      </c>
      <c r="O22">
        <v>295.3</v>
      </c>
    </row>
    <row r="23" spans="1:19" x14ac:dyDescent="0.3">
      <c r="A23" t="s">
        <v>3</v>
      </c>
      <c r="B23">
        <v>268.3</v>
      </c>
      <c r="C23">
        <v>278.39999999999998</v>
      </c>
      <c r="D23">
        <v>273.7</v>
      </c>
      <c r="E23">
        <v>271.8</v>
      </c>
      <c r="F23">
        <v>275.60000000000002</v>
      </c>
      <c r="G23">
        <v>274.10000000000002</v>
      </c>
      <c r="H23">
        <v>288</v>
      </c>
      <c r="I23">
        <v>293.3</v>
      </c>
      <c r="J23">
        <v>274.39999999999998</v>
      </c>
      <c r="K23">
        <v>291.3</v>
      </c>
      <c r="L23">
        <v>273.39999999999998</v>
      </c>
      <c r="M23">
        <v>265.3</v>
      </c>
      <c r="N23">
        <v>314.60000000000002</v>
      </c>
      <c r="O23">
        <v>280.5</v>
      </c>
      <c r="P23">
        <v>279.39999999999998</v>
      </c>
      <c r="Q23">
        <v>278.10000000000002</v>
      </c>
      <c r="R23">
        <v>271.8</v>
      </c>
      <c r="S23">
        <v>332.8</v>
      </c>
    </row>
    <row r="24" spans="1:19" x14ac:dyDescent="0.3">
      <c r="A24" t="s">
        <v>3</v>
      </c>
      <c r="B24">
        <v>251.2</v>
      </c>
      <c r="C24">
        <v>276.60000000000002</v>
      </c>
      <c r="D24">
        <v>273.3</v>
      </c>
      <c r="E24">
        <v>266.10000000000002</v>
      </c>
      <c r="F24">
        <v>273.89999999999998</v>
      </c>
      <c r="G24">
        <v>264.10000000000002</v>
      </c>
      <c r="H24">
        <v>280.10000000000002</v>
      </c>
      <c r="I24">
        <v>283.39999999999998</v>
      </c>
      <c r="J24">
        <v>270.10000000000002</v>
      </c>
      <c r="K24">
        <v>290.3</v>
      </c>
      <c r="L24">
        <v>264.2</v>
      </c>
      <c r="M24">
        <v>275.5</v>
      </c>
      <c r="N24">
        <v>307.2</v>
      </c>
      <c r="O24">
        <v>265.60000000000002</v>
      </c>
      <c r="P24">
        <v>265.8</v>
      </c>
      <c r="Q24">
        <v>262.3</v>
      </c>
      <c r="R24">
        <v>254.3</v>
      </c>
      <c r="S24">
        <v>329</v>
      </c>
    </row>
    <row r="25" spans="1:19" x14ac:dyDescent="0.3">
      <c r="A25" t="s">
        <v>3</v>
      </c>
      <c r="B25">
        <v>286.7</v>
      </c>
      <c r="C25">
        <v>303.39999999999998</v>
      </c>
      <c r="D25">
        <v>288.5</v>
      </c>
      <c r="E25">
        <v>283.10000000000002</v>
      </c>
      <c r="F25">
        <v>290.60000000000002</v>
      </c>
      <c r="G25">
        <v>282.8</v>
      </c>
      <c r="H25">
        <v>296.8</v>
      </c>
      <c r="I25">
        <v>306.5</v>
      </c>
      <c r="J25">
        <v>284.3</v>
      </c>
      <c r="K25">
        <v>309.5</v>
      </c>
      <c r="L25">
        <v>269.2</v>
      </c>
      <c r="M25">
        <v>276.5</v>
      </c>
      <c r="N25">
        <v>321.89999999999998</v>
      </c>
      <c r="O25">
        <v>286</v>
      </c>
      <c r="P25">
        <v>285</v>
      </c>
      <c r="Q25">
        <v>284.89999999999998</v>
      </c>
      <c r="R25">
        <v>278.8</v>
      </c>
      <c r="S25">
        <v>335.4</v>
      </c>
    </row>
    <row r="26" spans="1:19" x14ac:dyDescent="0.3">
      <c r="A26" t="s">
        <v>117</v>
      </c>
      <c r="B26">
        <v>705</v>
      </c>
      <c r="C26">
        <v>714</v>
      </c>
      <c r="D26">
        <v>686</v>
      </c>
      <c r="E26">
        <v>641</v>
      </c>
      <c r="F26">
        <v>637</v>
      </c>
      <c r="G26">
        <v>618</v>
      </c>
      <c r="H26">
        <v>693</v>
      </c>
      <c r="I26">
        <v>646</v>
      </c>
      <c r="J26">
        <v>612</v>
      </c>
      <c r="K26">
        <v>523</v>
      </c>
      <c r="L26">
        <v>407.6</v>
      </c>
      <c r="M26">
        <v>505</v>
      </c>
      <c r="N26">
        <v>667</v>
      </c>
      <c r="O26">
        <v>674</v>
      </c>
      <c r="P26">
        <v>640</v>
      </c>
      <c r="Q26">
        <v>668</v>
      </c>
    </row>
    <row r="27" spans="1:19" x14ac:dyDescent="0.3">
      <c r="A27" t="s">
        <v>117</v>
      </c>
      <c r="B27">
        <v>703</v>
      </c>
      <c r="C27">
        <v>783</v>
      </c>
      <c r="D27">
        <v>740</v>
      </c>
      <c r="E27">
        <v>731</v>
      </c>
      <c r="F27">
        <v>694</v>
      </c>
      <c r="G27">
        <v>714</v>
      </c>
      <c r="H27">
        <v>748</v>
      </c>
      <c r="I27">
        <v>741</v>
      </c>
      <c r="J27">
        <v>652</v>
      </c>
      <c r="K27">
        <v>563</v>
      </c>
      <c r="L27">
        <v>441</v>
      </c>
      <c r="M27">
        <v>544</v>
      </c>
      <c r="N27">
        <v>697</v>
      </c>
      <c r="O27">
        <v>625</v>
      </c>
      <c r="P27">
        <v>647</v>
      </c>
      <c r="Q27">
        <v>665</v>
      </c>
      <c r="R27">
        <v>657</v>
      </c>
      <c r="S27">
        <v>856</v>
      </c>
    </row>
    <row r="28" spans="1:19" x14ac:dyDescent="0.3">
      <c r="A28" t="s">
        <v>117</v>
      </c>
      <c r="B28">
        <v>697</v>
      </c>
      <c r="C28">
        <v>763</v>
      </c>
      <c r="D28">
        <v>731</v>
      </c>
      <c r="E28">
        <v>720</v>
      </c>
      <c r="F28">
        <v>698</v>
      </c>
      <c r="G28">
        <v>700</v>
      </c>
      <c r="H28">
        <v>736</v>
      </c>
      <c r="I28">
        <v>739</v>
      </c>
      <c r="J28">
        <v>672</v>
      </c>
      <c r="K28">
        <v>560</v>
      </c>
      <c r="L28">
        <v>433.1</v>
      </c>
      <c r="M28">
        <v>550</v>
      </c>
      <c r="N28">
        <v>699</v>
      </c>
      <c r="O28">
        <v>688</v>
      </c>
      <c r="P28">
        <v>649</v>
      </c>
      <c r="Q28">
        <v>667</v>
      </c>
      <c r="R28">
        <v>662</v>
      </c>
      <c r="S28">
        <v>845</v>
      </c>
    </row>
    <row r="29" spans="1:19" x14ac:dyDescent="0.3">
      <c r="A29" t="s">
        <v>117</v>
      </c>
      <c r="B29">
        <v>685</v>
      </c>
      <c r="C29">
        <v>749</v>
      </c>
      <c r="D29">
        <v>713</v>
      </c>
      <c r="E29">
        <v>716</v>
      </c>
      <c r="F29">
        <v>700</v>
      </c>
      <c r="G29">
        <v>725</v>
      </c>
      <c r="H29">
        <v>761</v>
      </c>
      <c r="I29">
        <v>766</v>
      </c>
      <c r="J29">
        <v>693</v>
      </c>
      <c r="K29">
        <v>602</v>
      </c>
      <c r="L29">
        <v>436.6</v>
      </c>
      <c r="M29">
        <v>511</v>
      </c>
      <c r="N29">
        <v>703</v>
      </c>
      <c r="O29">
        <v>655</v>
      </c>
      <c r="P29">
        <v>663</v>
      </c>
      <c r="Q29">
        <v>652</v>
      </c>
      <c r="R29">
        <v>665</v>
      </c>
      <c r="S29">
        <v>860</v>
      </c>
    </row>
    <row r="30" spans="1:19" x14ac:dyDescent="0.3">
      <c r="A30" t="s">
        <v>117</v>
      </c>
      <c r="B30">
        <v>765</v>
      </c>
      <c r="C30">
        <v>727</v>
      </c>
      <c r="D30">
        <v>694</v>
      </c>
      <c r="E30">
        <v>674</v>
      </c>
      <c r="F30">
        <v>597</v>
      </c>
      <c r="G30">
        <v>635</v>
      </c>
      <c r="H30">
        <v>708</v>
      </c>
      <c r="I30">
        <v>717</v>
      </c>
      <c r="J30">
        <v>602</v>
      </c>
      <c r="K30">
        <v>544</v>
      </c>
      <c r="L30">
        <v>413.3</v>
      </c>
      <c r="M30">
        <v>545</v>
      </c>
      <c r="N30">
        <v>703</v>
      </c>
    </row>
    <row r="31" spans="1:19" x14ac:dyDescent="0.3">
      <c r="A31" t="s">
        <v>117</v>
      </c>
      <c r="B31">
        <v>737</v>
      </c>
      <c r="C31">
        <v>678</v>
      </c>
      <c r="D31">
        <v>648</v>
      </c>
      <c r="E31">
        <v>676</v>
      </c>
      <c r="F31">
        <v>651</v>
      </c>
      <c r="G31">
        <v>658</v>
      </c>
      <c r="H31">
        <v>697</v>
      </c>
      <c r="I31">
        <v>695</v>
      </c>
      <c r="J31">
        <v>641</v>
      </c>
      <c r="K31">
        <v>568</v>
      </c>
      <c r="L31">
        <v>431.4</v>
      </c>
      <c r="M31">
        <v>548</v>
      </c>
      <c r="N31">
        <v>697</v>
      </c>
      <c r="O31">
        <v>691</v>
      </c>
    </row>
    <row r="32" spans="1:19" x14ac:dyDescent="0.3">
      <c r="A32" t="s">
        <v>117</v>
      </c>
      <c r="B32">
        <v>692</v>
      </c>
      <c r="C32">
        <v>712</v>
      </c>
      <c r="D32">
        <v>681</v>
      </c>
      <c r="E32">
        <v>688</v>
      </c>
      <c r="F32">
        <v>655</v>
      </c>
      <c r="G32">
        <v>661</v>
      </c>
      <c r="H32">
        <v>690</v>
      </c>
      <c r="I32">
        <v>701</v>
      </c>
      <c r="J32">
        <v>656</v>
      </c>
      <c r="K32">
        <v>571</v>
      </c>
      <c r="L32">
        <v>434.5</v>
      </c>
      <c r="M32">
        <v>526</v>
      </c>
      <c r="N32">
        <v>692</v>
      </c>
      <c r="O32">
        <v>661</v>
      </c>
      <c r="P32">
        <v>690</v>
      </c>
      <c r="Q32">
        <v>711</v>
      </c>
    </row>
    <row r="33" spans="1:19" x14ac:dyDescent="0.3">
      <c r="A33" t="s">
        <v>117</v>
      </c>
      <c r="B33">
        <v>722</v>
      </c>
      <c r="C33">
        <v>714</v>
      </c>
      <c r="D33">
        <v>690</v>
      </c>
      <c r="E33">
        <v>665</v>
      </c>
      <c r="F33">
        <v>675</v>
      </c>
      <c r="G33">
        <v>715</v>
      </c>
      <c r="H33">
        <v>754</v>
      </c>
      <c r="I33">
        <v>739</v>
      </c>
      <c r="J33">
        <v>654</v>
      </c>
      <c r="K33">
        <v>570</v>
      </c>
      <c r="L33">
        <v>431.3</v>
      </c>
      <c r="M33">
        <v>513</v>
      </c>
      <c r="N33">
        <v>688</v>
      </c>
      <c r="O33">
        <v>680</v>
      </c>
      <c r="P33">
        <v>696</v>
      </c>
      <c r="Q33">
        <v>705</v>
      </c>
      <c r="R33">
        <v>627</v>
      </c>
      <c r="S33">
        <v>930</v>
      </c>
    </row>
    <row r="34" spans="1:19" x14ac:dyDescent="0.3">
      <c r="A34" t="s">
        <v>117</v>
      </c>
      <c r="B34">
        <v>727</v>
      </c>
      <c r="C34">
        <v>768</v>
      </c>
      <c r="D34">
        <v>699</v>
      </c>
      <c r="E34">
        <v>704</v>
      </c>
      <c r="F34">
        <v>663</v>
      </c>
      <c r="G34">
        <v>656</v>
      </c>
      <c r="H34">
        <v>715</v>
      </c>
      <c r="I34">
        <v>729</v>
      </c>
      <c r="J34">
        <v>649</v>
      </c>
      <c r="K34">
        <v>558</v>
      </c>
      <c r="L34">
        <v>430.2</v>
      </c>
      <c r="M34">
        <v>525</v>
      </c>
      <c r="N34">
        <v>690</v>
      </c>
      <c r="O34">
        <v>648</v>
      </c>
      <c r="P34">
        <v>668</v>
      </c>
      <c r="Q34">
        <v>679</v>
      </c>
      <c r="R34">
        <v>700</v>
      </c>
      <c r="S34">
        <v>956</v>
      </c>
    </row>
    <row r="35" spans="1:19" x14ac:dyDescent="0.3">
      <c r="A35" t="s">
        <v>117</v>
      </c>
      <c r="B35">
        <v>713</v>
      </c>
      <c r="C35">
        <v>802</v>
      </c>
      <c r="D35">
        <v>737</v>
      </c>
      <c r="E35">
        <v>762</v>
      </c>
      <c r="F35">
        <v>704</v>
      </c>
      <c r="G35">
        <v>690</v>
      </c>
      <c r="H35">
        <v>741</v>
      </c>
      <c r="I35">
        <v>708</v>
      </c>
      <c r="J35">
        <v>641</v>
      </c>
      <c r="K35">
        <v>569</v>
      </c>
      <c r="L35">
        <v>439.8</v>
      </c>
      <c r="M35">
        <v>532</v>
      </c>
      <c r="N35">
        <v>703</v>
      </c>
      <c r="O35">
        <v>697</v>
      </c>
      <c r="P35">
        <v>695</v>
      </c>
    </row>
    <row r="36" spans="1:19" x14ac:dyDescent="0.3">
      <c r="A36" t="s">
        <v>117</v>
      </c>
      <c r="B36">
        <v>736</v>
      </c>
      <c r="C36">
        <v>785</v>
      </c>
      <c r="D36">
        <v>765</v>
      </c>
      <c r="E36">
        <v>760</v>
      </c>
      <c r="F36">
        <v>757</v>
      </c>
      <c r="G36">
        <v>755</v>
      </c>
      <c r="H36">
        <v>810</v>
      </c>
      <c r="I36">
        <v>712</v>
      </c>
      <c r="J36">
        <v>667</v>
      </c>
      <c r="K36">
        <v>561</v>
      </c>
      <c r="L36">
        <v>438.3</v>
      </c>
      <c r="M36">
        <v>537</v>
      </c>
    </row>
    <row r="37" spans="1:19" x14ac:dyDescent="0.3">
      <c r="A37" t="s">
        <v>117</v>
      </c>
      <c r="B37">
        <v>673</v>
      </c>
      <c r="C37">
        <v>742</v>
      </c>
      <c r="D37">
        <v>715</v>
      </c>
      <c r="E37">
        <v>723</v>
      </c>
      <c r="F37">
        <v>649</v>
      </c>
      <c r="G37">
        <v>667</v>
      </c>
      <c r="H37">
        <v>731</v>
      </c>
      <c r="I37">
        <v>732</v>
      </c>
      <c r="J37">
        <v>660</v>
      </c>
      <c r="K37">
        <v>561</v>
      </c>
      <c r="L37">
        <v>433.6</v>
      </c>
      <c r="M37">
        <v>540</v>
      </c>
      <c r="N37">
        <v>699</v>
      </c>
    </row>
    <row r="38" spans="1:19" x14ac:dyDescent="0.3">
      <c r="A38" t="s">
        <v>9</v>
      </c>
      <c r="B38">
        <v>287.3</v>
      </c>
      <c r="C38">
        <v>302.60000000000002</v>
      </c>
      <c r="D38">
        <v>298.5</v>
      </c>
      <c r="E38">
        <v>282.8</v>
      </c>
      <c r="F38">
        <v>289.7</v>
      </c>
      <c r="G38">
        <v>203</v>
      </c>
      <c r="H38">
        <v>279.3</v>
      </c>
      <c r="I38">
        <v>303.39999999999998</v>
      </c>
      <c r="J38">
        <v>284</v>
      </c>
      <c r="K38">
        <v>315.39999999999998</v>
      </c>
      <c r="L38">
        <v>272.60000000000002</v>
      </c>
      <c r="M38">
        <v>297.3</v>
      </c>
      <c r="N38">
        <v>334.7</v>
      </c>
      <c r="O38">
        <v>293.89999999999998</v>
      </c>
    </row>
    <row r="39" spans="1:19" x14ac:dyDescent="0.3">
      <c r="A39" t="s">
        <v>9</v>
      </c>
      <c r="B39">
        <v>302.10000000000002</v>
      </c>
      <c r="C39">
        <v>329.3</v>
      </c>
      <c r="D39">
        <v>306.39999999999998</v>
      </c>
      <c r="E39">
        <v>286.39999999999998</v>
      </c>
      <c r="F39">
        <v>296.39999999999998</v>
      </c>
      <c r="G39">
        <v>292.39999999999998</v>
      </c>
      <c r="H39">
        <v>315.2</v>
      </c>
      <c r="I39">
        <v>302.7</v>
      </c>
      <c r="J39">
        <v>277.2</v>
      </c>
      <c r="K39">
        <v>311</v>
      </c>
      <c r="L39">
        <v>276.39999999999998</v>
      </c>
      <c r="M39">
        <v>388.5</v>
      </c>
      <c r="N39">
        <v>328.9</v>
      </c>
      <c r="O39">
        <v>210.1</v>
      </c>
    </row>
    <row r="40" spans="1:19" x14ac:dyDescent="0.3">
      <c r="A40" t="s">
        <v>9</v>
      </c>
      <c r="B40">
        <v>333.9</v>
      </c>
      <c r="C40">
        <v>354.2</v>
      </c>
      <c r="D40">
        <v>316.5</v>
      </c>
      <c r="E40">
        <v>296.2</v>
      </c>
      <c r="F40">
        <v>296.39999999999998</v>
      </c>
      <c r="G40">
        <v>284.39999999999998</v>
      </c>
      <c r="H40">
        <v>308.8</v>
      </c>
      <c r="I40">
        <v>301.10000000000002</v>
      </c>
      <c r="J40">
        <v>285.7</v>
      </c>
      <c r="K40">
        <v>299.2</v>
      </c>
      <c r="L40">
        <v>273.5</v>
      </c>
      <c r="M40">
        <v>290</v>
      </c>
      <c r="N40">
        <v>322.3</v>
      </c>
      <c r="O40">
        <v>321.8</v>
      </c>
    </row>
    <row r="41" spans="1:19" x14ac:dyDescent="0.3">
      <c r="A41" t="s">
        <v>9</v>
      </c>
      <c r="B41">
        <v>321.60000000000002</v>
      </c>
      <c r="C41">
        <v>339.1</v>
      </c>
      <c r="D41">
        <v>293.7</v>
      </c>
      <c r="E41">
        <v>276.8</v>
      </c>
      <c r="F41">
        <v>280.89999999999998</v>
      </c>
      <c r="G41">
        <v>289.2</v>
      </c>
      <c r="H41">
        <v>306.60000000000002</v>
      </c>
      <c r="I41">
        <v>303.3</v>
      </c>
      <c r="J41">
        <v>291.2</v>
      </c>
      <c r="K41">
        <v>321.5</v>
      </c>
      <c r="L41">
        <v>288.7</v>
      </c>
      <c r="M41">
        <v>301</v>
      </c>
      <c r="N41">
        <v>332.5</v>
      </c>
    </row>
    <row r="42" spans="1:19" x14ac:dyDescent="0.3">
      <c r="A42" t="s">
        <v>9</v>
      </c>
      <c r="B42">
        <v>300.8</v>
      </c>
      <c r="C42">
        <v>320.2</v>
      </c>
      <c r="D42">
        <v>302.5</v>
      </c>
      <c r="E42">
        <v>283.89999999999998</v>
      </c>
      <c r="F42">
        <v>289.3</v>
      </c>
      <c r="G42">
        <v>292.10000000000002</v>
      </c>
      <c r="H42">
        <v>308.8</v>
      </c>
      <c r="I42">
        <v>297.39999999999998</v>
      </c>
      <c r="J42">
        <v>289.5</v>
      </c>
      <c r="K42">
        <v>314.60000000000002</v>
      </c>
      <c r="L42">
        <v>278.60000000000002</v>
      </c>
      <c r="M42">
        <v>301.2</v>
      </c>
      <c r="N42">
        <v>328.2</v>
      </c>
      <c r="O42">
        <v>291.7</v>
      </c>
    </row>
    <row r="43" spans="1:19" x14ac:dyDescent="0.3">
      <c r="A43" t="s">
        <v>9</v>
      </c>
      <c r="B43">
        <v>313.5</v>
      </c>
      <c r="C43">
        <v>335.1</v>
      </c>
      <c r="D43">
        <v>311.10000000000002</v>
      </c>
      <c r="E43">
        <v>295.10000000000002</v>
      </c>
      <c r="F43">
        <v>299.8</v>
      </c>
      <c r="G43">
        <v>301.2</v>
      </c>
      <c r="H43">
        <v>315.5</v>
      </c>
      <c r="I43">
        <v>299.39999999999998</v>
      </c>
      <c r="J43">
        <v>288.39999999999998</v>
      </c>
      <c r="K43">
        <v>315.7</v>
      </c>
      <c r="L43">
        <v>277.89999999999998</v>
      </c>
      <c r="M43">
        <v>209.9</v>
      </c>
      <c r="N43">
        <v>327.39999999999998</v>
      </c>
      <c r="O43">
        <v>289</v>
      </c>
      <c r="P43">
        <v>265.2</v>
      </c>
      <c r="Q43">
        <v>266.8</v>
      </c>
      <c r="R43">
        <v>275.2</v>
      </c>
      <c r="S43">
        <v>205.9</v>
      </c>
    </row>
    <row r="44" spans="1:19" x14ac:dyDescent="0.3">
      <c r="A44" t="s">
        <v>9</v>
      </c>
      <c r="B44">
        <v>315.7</v>
      </c>
      <c r="C44">
        <v>341.2</v>
      </c>
      <c r="D44">
        <v>308.3</v>
      </c>
      <c r="E44">
        <v>296.10000000000002</v>
      </c>
      <c r="F44">
        <v>298.39999999999998</v>
      </c>
      <c r="G44">
        <v>293.8</v>
      </c>
      <c r="H44">
        <v>314.7</v>
      </c>
      <c r="I44">
        <v>309</v>
      </c>
      <c r="J44">
        <v>280.89999999999998</v>
      </c>
      <c r="K44">
        <v>301.89999999999998</v>
      </c>
      <c r="L44">
        <v>285.10000000000002</v>
      </c>
      <c r="M44">
        <v>212.5</v>
      </c>
      <c r="N44">
        <v>329.1</v>
      </c>
      <c r="O44">
        <v>332.3</v>
      </c>
      <c r="P44">
        <v>281.39999999999998</v>
      </c>
      <c r="Q44">
        <v>296.5</v>
      </c>
      <c r="R44">
        <v>289.89999999999998</v>
      </c>
      <c r="S44">
        <v>374.2</v>
      </c>
    </row>
    <row r="45" spans="1:19" x14ac:dyDescent="0.3">
      <c r="A45" t="s">
        <v>9</v>
      </c>
      <c r="B45">
        <v>334.7</v>
      </c>
      <c r="C45">
        <v>362.1</v>
      </c>
      <c r="D45">
        <v>324.5</v>
      </c>
      <c r="E45">
        <v>309</v>
      </c>
      <c r="F45">
        <v>313.5</v>
      </c>
      <c r="G45">
        <v>302.39999999999998</v>
      </c>
      <c r="H45">
        <v>320.60000000000002</v>
      </c>
      <c r="I45">
        <v>311.89999999999998</v>
      </c>
      <c r="J45">
        <v>290.8</v>
      </c>
      <c r="K45">
        <v>322.5</v>
      </c>
      <c r="L45">
        <v>303.39999999999998</v>
      </c>
      <c r="M45">
        <v>303.89999999999998</v>
      </c>
      <c r="N45">
        <v>352.1</v>
      </c>
      <c r="O45">
        <v>305.7</v>
      </c>
      <c r="P45">
        <v>328.6</v>
      </c>
    </row>
    <row r="46" spans="1:19" x14ac:dyDescent="0.3">
      <c r="A46" t="s">
        <v>9</v>
      </c>
      <c r="B46">
        <v>326.10000000000002</v>
      </c>
      <c r="C46">
        <v>356.7</v>
      </c>
      <c r="D46">
        <v>326</v>
      </c>
      <c r="E46">
        <v>315.3</v>
      </c>
      <c r="F46">
        <v>321.10000000000002</v>
      </c>
      <c r="G46">
        <v>313.7</v>
      </c>
      <c r="H46">
        <v>321.2</v>
      </c>
      <c r="I46">
        <v>313.2</v>
      </c>
      <c r="J46">
        <v>297.8</v>
      </c>
      <c r="K46">
        <v>334.8</v>
      </c>
      <c r="L46">
        <v>302.5</v>
      </c>
      <c r="M46">
        <v>311.89999999999998</v>
      </c>
      <c r="N46">
        <v>352.9</v>
      </c>
      <c r="P46">
        <v>291</v>
      </c>
      <c r="Q46">
        <v>305.89999999999998</v>
      </c>
    </row>
    <row r="47" spans="1:19" x14ac:dyDescent="0.3">
      <c r="A47" t="s">
        <v>9</v>
      </c>
      <c r="B47">
        <v>305.2</v>
      </c>
      <c r="C47">
        <v>279.3</v>
      </c>
      <c r="D47">
        <v>308.89999999999998</v>
      </c>
      <c r="E47">
        <v>290.8</v>
      </c>
      <c r="F47">
        <v>291.39999999999998</v>
      </c>
      <c r="G47">
        <v>297</v>
      </c>
      <c r="H47">
        <v>329.4</v>
      </c>
      <c r="I47">
        <v>326.7</v>
      </c>
      <c r="J47">
        <v>297.2</v>
      </c>
      <c r="K47">
        <v>327.9</v>
      </c>
      <c r="L47">
        <v>302.3</v>
      </c>
      <c r="O47">
        <v>290.10000000000002</v>
      </c>
    </row>
    <row r="48" spans="1:19" x14ac:dyDescent="0.3">
      <c r="A48" t="s">
        <v>9</v>
      </c>
      <c r="B48">
        <v>304.5</v>
      </c>
      <c r="C48">
        <v>321</v>
      </c>
      <c r="D48">
        <v>294</v>
      </c>
      <c r="E48">
        <v>284.2</v>
      </c>
      <c r="F48">
        <v>290.89999999999998</v>
      </c>
      <c r="G48">
        <v>284.39999999999998</v>
      </c>
      <c r="H48">
        <v>266.10000000000002</v>
      </c>
      <c r="I48">
        <v>300.2</v>
      </c>
      <c r="J48">
        <v>280.8</v>
      </c>
      <c r="K48">
        <v>307.5</v>
      </c>
      <c r="L48">
        <v>282.7</v>
      </c>
      <c r="M48">
        <v>226.1</v>
      </c>
      <c r="N48">
        <v>325.2</v>
      </c>
      <c r="O48">
        <v>315.5</v>
      </c>
      <c r="P48">
        <v>287.2</v>
      </c>
      <c r="Q48">
        <v>287</v>
      </c>
      <c r="R48">
        <v>262.3</v>
      </c>
      <c r="S48">
        <v>352</v>
      </c>
    </row>
    <row r="49" spans="1:18" x14ac:dyDescent="0.3">
      <c r="A49" t="s">
        <v>9</v>
      </c>
      <c r="B49">
        <v>316.7</v>
      </c>
      <c r="C49">
        <v>268.10000000000002</v>
      </c>
      <c r="D49">
        <v>313</v>
      </c>
      <c r="E49">
        <v>292.10000000000002</v>
      </c>
      <c r="F49">
        <v>303.60000000000002</v>
      </c>
      <c r="G49">
        <v>303.89999999999998</v>
      </c>
      <c r="H49">
        <v>329.1</v>
      </c>
      <c r="I49">
        <v>313</v>
      </c>
      <c r="J49">
        <v>305.2</v>
      </c>
      <c r="K49">
        <v>319.5</v>
      </c>
      <c r="L49">
        <v>288.89999999999998</v>
      </c>
      <c r="M49">
        <v>302.60000000000002</v>
      </c>
      <c r="N49">
        <v>329.2</v>
      </c>
      <c r="O49">
        <v>257.60000000000002</v>
      </c>
    </row>
    <row r="50" spans="1:18" x14ac:dyDescent="0.3">
      <c r="A50" t="s">
        <v>11</v>
      </c>
      <c r="B50">
        <v>136.5</v>
      </c>
      <c r="C50">
        <v>329</v>
      </c>
      <c r="D50">
        <v>310.60000000000002</v>
      </c>
      <c r="E50">
        <v>220.1</v>
      </c>
      <c r="F50">
        <v>289.5</v>
      </c>
      <c r="G50">
        <v>297</v>
      </c>
      <c r="H50">
        <v>103.9</v>
      </c>
      <c r="I50">
        <v>305</v>
      </c>
      <c r="J50">
        <v>205.3</v>
      </c>
      <c r="K50">
        <v>302.2</v>
      </c>
      <c r="L50">
        <v>272</v>
      </c>
      <c r="M50">
        <v>278.60000000000002</v>
      </c>
      <c r="N50">
        <v>315.89999999999998</v>
      </c>
      <c r="O50">
        <v>276.5</v>
      </c>
    </row>
    <row r="51" spans="1:18" x14ac:dyDescent="0.3">
      <c r="A51" t="s">
        <v>11</v>
      </c>
      <c r="B51">
        <v>281.89999999999998</v>
      </c>
      <c r="C51">
        <v>293.7</v>
      </c>
      <c r="D51">
        <v>278.39999999999998</v>
      </c>
      <c r="E51">
        <v>264.89999999999998</v>
      </c>
      <c r="F51">
        <v>275</v>
      </c>
      <c r="G51">
        <v>277.39999999999998</v>
      </c>
      <c r="H51">
        <v>284.2</v>
      </c>
      <c r="I51">
        <v>290.7</v>
      </c>
      <c r="J51">
        <v>284.89999999999998</v>
      </c>
      <c r="K51">
        <v>299.39999999999998</v>
      </c>
      <c r="L51">
        <v>265.7</v>
      </c>
      <c r="M51">
        <v>270.2</v>
      </c>
      <c r="N51">
        <v>321.5</v>
      </c>
      <c r="O51">
        <v>272.10000000000002</v>
      </c>
    </row>
    <row r="52" spans="1:18" x14ac:dyDescent="0.3">
      <c r="A52" t="s">
        <v>11</v>
      </c>
      <c r="B52">
        <v>165.4</v>
      </c>
      <c r="C52">
        <v>302.8</v>
      </c>
      <c r="D52">
        <v>290.39999999999998</v>
      </c>
      <c r="E52">
        <v>285.60000000000002</v>
      </c>
      <c r="F52">
        <v>272</v>
      </c>
      <c r="G52">
        <v>287.89999999999998</v>
      </c>
      <c r="H52">
        <v>306.8</v>
      </c>
      <c r="I52">
        <v>308.3</v>
      </c>
      <c r="J52">
        <v>298.89999999999998</v>
      </c>
      <c r="K52">
        <v>312.39999999999998</v>
      </c>
      <c r="L52">
        <v>276.10000000000002</v>
      </c>
      <c r="M52">
        <v>283</v>
      </c>
      <c r="N52">
        <v>320.7</v>
      </c>
      <c r="O52">
        <v>280.89999999999998</v>
      </c>
      <c r="P52">
        <v>283.7</v>
      </c>
      <c r="Q52">
        <v>289.60000000000002</v>
      </c>
      <c r="R52">
        <v>258.2</v>
      </c>
    </row>
    <row r="53" spans="1:18" x14ac:dyDescent="0.3">
      <c r="A53" t="s">
        <v>11</v>
      </c>
      <c r="B53">
        <v>159.69999999999999</v>
      </c>
      <c r="C53">
        <v>290.10000000000002</v>
      </c>
      <c r="D53">
        <v>280.7</v>
      </c>
      <c r="E53">
        <v>270</v>
      </c>
      <c r="F53">
        <v>278</v>
      </c>
      <c r="G53">
        <v>275.10000000000002</v>
      </c>
      <c r="H53">
        <v>286.8</v>
      </c>
      <c r="I53">
        <v>288.39999999999998</v>
      </c>
      <c r="J53">
        <v>282.5</v>
      </c>
      <c r="K53">
        <v>295.7</v>
      </c>
      <c r="L53">
        <v>260.8</v>
      </c>
      <c r="M53">
        <v>274.2</v>
      </c>
      <c r="N53">
        <v>332.8</v>
      </c>
      <c r="O53">
        <v>274.39999999999998</v>
      </c>
      <c r="P53">
        <v>281.10000000000002</v>
      </c>
    </row>
    <row r="54" spans="1:18" x14ac:dyDescent="0.3">
      <c r="A54" t="s">
        <v>11</v>
      </c>
      <c r="B54">
        <v>135.5</v>
      </c>
      <c r="C54">
        <v>290.7</v>
      </c>
      <c r="D54">
        <v>295</v>
      </c>
      <c r="E54">
        <v>280.60000000000002</v>
      </c>
      <c r="F54">
        <v>226.7</v>
      </c>
      <c r="G54">
        <v>282.3</v>
      </c>
      <c r="H54">
        <v>267.89999999999998</v>
      </c>
      <c r="I54">
        <v>225</v>
      </c>
      <c r="J54">
        <v>287.5</v>
      </c>
      <c r="K54">
        <v>308.2</v>
      </c>
      <c r="L54">
        <v>276.3</v>
      </c>
      <c r="M54">
        <v>288.7</v>
      </c>
      <c r="N54">
        <v>333.2</v>
      </c>
      <c r="O54">
        <v>270.7</v>
      </c>
      <c r="P54">
        <v>200.1</v>
      </c>
      <c r="Q54">
        <v>183</v>
      </c>
    </row>
    <row r="55" spans="1:18" x14ac:dyDescent="0.3">
      <c r="A55" t="s">
        <v>11</v>
      </c>
      <c r="B55">
        <v>133</v>
      </c>
      <c r="C55">
        <v>297.5</v>
      </c>
      <c r="D55">
        <v>280.10000000000002</v>
      </c>
      <c r="E55">
        <v>279.5</v>
      </c>
      <c r="F55">
        <v>296.7</v>
      </c>
      <c r="G55">
        <v>286.10000000000002</v>
      </c>
      <c r="H55">
        <v>275.3</v>
      </c>
      <c r="I55">
        <v>297</v>
      </c>
      <c r="J55">
        <v>283.2</v>
      </c>
      <c r="K55">
        <v>365.9</v>
      </c>
      <c r="L55">
        <v>275.5</v>
      </c>
      <c r="M55">
        <v>292.3</v>
      </c>
      <c r="N55">
        <v>333.8</v>
      </c>
      <c r="O55">
        <v>284.89999999999998</v>
      </c>
      <c r="P55">
        <v>215</v>
      </c>
      <c r="Q55">
        <v>267.2</v>
      </c>
      <c r="R55">
        <v>257.10000000000002</v>
      </c>
    </row>
    <row r="56" spans="1:18" x14ac:dyDescent="0.3">
      <c r="A56" t="s">
        <v>11</v>
      </c>
      <c r="B56">
        <v>139.30000000000001</v>
      </c>
      <c r="C56">
        <v>314.7</v>
      </c>
      <c r="D56">
        <v>300.60000000000002</v>
      </c>
      <c r="E56">
        <v>296.89999999999998</v>
      </c>
      <c r="F56">
        <v>296.10000000000002</v>
      </c>
      <c r="G56">
        <v>295.8</v>
      </c>
      <c r="H56">
        <v>316.3</v>
      </c>
      <c r="I56">
        <v>307.39999999999998</v>
      </c>
      <c r="J56">
        <v>399.4</v>
      </c>
      <c r="K56">
        <v>317.2</v>
      </c>
      <c r="L56">
        <v>287.3</v>
      </c>
      <c r="M56">
        <v>304.10000000000002</v>
      </c>
      <c r="N56">
        <v>328.1</v>
      </c>
      <c r="O56">
        <v>281.39999999999998</v>
      </c>
      <c r="P56">
        <v>290.39999999999998</v>
      </c>
      <c r="Q56">
        <v>298.39999999999998</v>
      </c>
    </row>
    <row r="57" spans="1:18" x14ac:dyDescent="0.3">
      <c r="A57" t="s">
        <v>11</v>
      </c>
      <c r="B57">
        <v>143.30000000000001</v>
      </c>
      <c r="C57">
        <v>314.60000000000002</v>
      </c>
      <c r="D57">
        <v>289.39999999999998</v>
      </c>
      <c r="E57">
        <v>290.8</v>
      </c>
      <c r="F57">
        <v>289.10000000000002</v>
      </c>
      <c r="G57">
        <v>292.8</v>
      </c>
      <c r="H57">
        <v>310.2</v>
      </c>
      <c r="I57">
        <v>301.2</v>
      </c>
      <c r="J57">
        <v>297.10000000000002</v>
      </c>
      <c r="K57">
        <v>201.4</v>
      </c>
      <c r="L57">
        <v>274.89999999999998</v>
      </c>
      <c r="M57">
        <v>282.3</v>
      </c>
      <c r="N57">
        <v>329.2</v>
      </c>
      <c r="O57">
        <v>321.3</v>
      </c>
      <c r="P57">
        <v>278.60000000000002</v>
      </c>
      <c r="Q57">
        <v>292.7</v>
      </c>
    </row>
    <row r="58" spans="1:18" x14ac:dyDescent="0.3">
      <c r="A58" t="s">
        <v>11</v>
      </c>
      <c r="B58">
        <v>205.7</v>
      </c>
      <c r="C58">
        <v>303.39999999999998</v>
      </c>
      <c r="D58">
        <v>292.60000000000002</v>
      </c>
      <c r="E58">
        <v>284.5</v>
      </c>
      <c r="F58">
        <v>295.8</v>
      </c>
      <c r="G58">
        <v>284</v>
      </c>
      <c r="H58">
        <v>303.5</v>
      </c>
      <c r="I58">
        <v>300.7</v>
      </c>
      <c r="J58">
        <v>288.39999999999998</v>
      </c>
      <c r="K58">
        <v>305.10000000000002</v>
      </c>
      <c r="L58">
        <v>269.7</v>
      </c>
      <c r="M58">
        <v>285.5</v>
      </c>
      <c r="N58">
        <v>336.1</v>
      </c>
      <c r="O58">
        <v>284.39999999999998</v>
      </c>
      <c r="P58">
        <v>309</v>
      </c>
    </row>
    <row r="59" spans="1:18" x14ac:dyDescent="0.3">
      <c r="A59" t="s">
        <v>11</v>
      </c>
      <c r="B59">
        <v>287.2</v>
      </c>
      <c r="C59">
        <v>218.4</v>
      </c>
      <c r="D59">
        <v>301.39999999999998</v>
      </c>
      <c r="E59">
        <v>293.60000000000002</v>
      </c>
      <c r="F59">
        <v>291.60000000000002</v>
      </c>
      <c r="G59">
        <v>176.1</v>
      </c>
      <c r="H59">
        <v>313.2</v>
      </c>
      <c r="I59">
        <v>309.89999999999998</v>
      </c>
      <c r="J59">
        <v>299.7</v>
      </c>
      <c r="K59">
        <v>325.39999999999998</v>
      </c>
      <c r="L59">
        <v>286.8</v>
      </c>
      <c r="M59">
        <v>295.2</v>
      </c>
      <c r="N59">
        <v>329.7</v>
      </c>
      <c r="O59">
        <v>266.89999999999998</v>
      </c>
      <c r="P59">
        <v>286.89999999999998</v>
      </c>
      <c r="Q59">
        <v>296.39999999999998</v>
      </c>
    </row>
    <row r="60" spans="1:18" x14ac:dyDescent="0.3">
      <c r="A60" t="s">
        <v>11</v>
      </c>
      <c r="B60">
        <v>156.30000000000001</v>
      </c>
      <c r="C60">
        <v>299.10000000000002</v>
      </c>
      <c r="D60">
        <v>285.2</v>
      </c>
      <c r="E60">
        <v>272.89999999999998</v>
      </c>
      <c r="F60">
        <v>297.10000000000002</v>
      </c>
      <c r="G60">
        <v>282.89999999999998</v>
      </c>
      <c r="H60">
        <v>300.3</v>
      </c>
      <c r="I60">
        <v>290.60000000000002</v>
      </c>
      <c r="J60">
        <v>285.5</v>
      </c>
      <c r="K60">
        <v>295</v>
      </c>
      <c r="L60">
        <v>265.2</v>
      </c>
      <c r="M60">
        <v>278.8</v>
      </c>
      <c r="N60">
        <v>311.89999999999998</v>
      </c>
      <c r="O60">
        <v>285.5</v>
      </c>
      <c r="P60">
        <v>266.89999999999998</v>
      </c>
      <c r="Q60">
        <v>280.3</v>
      </c>
      <c r="R60">
        <v>263</v>
      </c>
    </row>
    <row r="61" spans="1:18" x14ac:dyDescent="0.3">
      <c r="A61" t="s">
        <v>11</v>
      </c>
      <c r="B61">
        <v>130.69999999999999</v>
      </c>
      <c r="C61">
        <v>292.8</v>
      </c>
      <c r="D61">
        <v>279</v>
      </c>
      <c r="E61">
        <v>267.10000000000002</v>
      </c>
      <c r="F61">
        <v>290.39999999999998</v>
      </c>
      <c r="G61">
        <v>275.10000000000002</v>
      </c>
      <c r="H61">
        <v>285.60000000000002</v>
      </c>
      <c r="I61">
        <v>292</v>
      </c>
      <c r="J61">
        <v>293.8</v>
      </c>
      <c r="K61">
        <v>297.2</v>
      </c>
      <c r="L61">
        <v>271.5</v>
      </c>
      <c r="M61">
        <v>239.1</v>
      </c>
      <c r="N61">
        <v>331</v>
      </c>
      <c r="O61">
        <v>271.8</v>
      </c>
    </row>
    <row r="62" spans="1:18" x14ac:dyDescent="0.3">
      <c r="A62" t="s">
        <v>2</v>
      </c>
      <c r="B62">
        <v>147.5</v>
      </c>
      <c r="C62">
        <v>318.5</v>
      </c>
      <c r="D62">
        <v>271.10000000000002</v>
      </c>
      <c r="E62">
        <v>296</v>
      </c>
      <c r="F62">
        <v>307.7</v>
      </c>
      <c r="G62">
        <v>285.89999999999998</v>
      </c>
      <c r="H62">
        <v>326.3</v>
      </c>
      <c r="I62">
        <v>316.10000000000002</v>
      </c>
      <c r="J62">
        <v>303.60000000000002</v>
      </c>
      <c r="K62">
        <v>312.89999999999998</v>
      </c>
      <c r="L62">
        <v>282.39999999999998</v>
      </c>
      <c r="M62">
        <v>234.2</v>
      </c>
      <c r="N62">
        <v>381</v>
      </c>
      <c r="O62">
        <v>289.5</v>
      </c>
      <c r="P62">
        <v>268.10000000000002</v>
      </c>
      <c r="Q62">
        <v>271</v>
      </c>
      <c r="R62">
        <v>261.3</v>
      </c>
    </row>
    <row r="63" spans="1:18" x14ac:dyDescent="0.3">
      <c r="A63" t="s">
        <v>2</v>
      </c>
      <c r="B63">
        <v>302.60000000000002</v>
      </c>
      <c r="C63">
        <v>299.5</v>
      </c>
      <c r="D63">
        <v>271.8</v>
      </c>
      <c r="E63">
        <v>273</v>
      </c>
      <c r="F63">
        <v>288.39999999999998</v>
      </c>
      <c r="G63">
        <v>284.5</v>
      </c>
      <c r="H63">
        <v>303.60000000000002</v>
      </c>
      <c r="I63">
        <v>304.89999999999998</v>
      </c>
      <c r="J63">
        <v>300.2</v>
      </c>
      <c r="K63">
        <v>310.8</v>
      </c>
      <c r="L63">
        <v>281.10000000000002</v>
      </c>
      <c r="M63">
        <v>295.3</v>
      </c>
      <c r="N63">
        <v>412.8</v>
      </c>
      <c r="O63">
        <v>291.3</v>
      </c>
      <c r="P63">
        <v>276.3</v>
      </c>
      <c r="Q63">
        <v>282.10000000000002</v>
      </c>
      <c r="R63">
        <v>257.39999999999998</v>
      </c>
    </row>
    <row r="64" spans="1:18" x14ac:dyDescent="0.3">
      <c r="A64" t="s">
        <v>2</v>
      </c>
      <c r="B64">
        <v>316.7</v>
      </c>
      <c r="C64">
        <v>334.9</v>
      </c>
      <c r="D64">
        <v>297.7</v>
      </c>
      <c r="E64">
        <v>295.60000000000002</v>
      </c>
      <c r="F64">
        <v>306.5</v>
      </c>
      <c r="G64">
        <v>307.3</v>
      </c>
      <c r="H64">
        <v>320</v>
      </c>
      <c r="I64">
        <v>320.60000000000002</v>
      </c>
      <c r="J64">
        <v>300.10000000000002</v>
      </c>
      <c r="K64">
        <v>309.60000000000002</v>
      </c>
      <c r="L64">
        <v>284.89999999999998</v>
      </c>
      <c r="M64">
        <v>294.2</v>
      </c>
      <c r="N64">
        <v>343.6</v>
      </c>
      <c r="O64">
        <v>295.5</v>
      </c>
      <c r="P64">
        <v>297.2</v>
      </c>
      <c r="Q64">
        <v>304.39999999999998</v>
      </c>
    </row>
    <row r="65" spans="1:19" x14ac:dyDescent="0.3">
      <c r="A65" t="s">
        <v>2</v>
      </c>
      <c r="B65">
        <v>307.60000000000002</v>
      </c>
      <c r="C65">
        <v>325.7</v>
      </c>
      <c r="D65">
        <v>282.89999999999998</v>
      </c>
      <c r="E65">
        <v>277.89999999999998</v>
      </c>
      <c r="F65">
        <v>284.10000000000002</v>
      </c>
      <c r="G65">
        <v>292.7</v>
      </c>
      <c r="H65">
        <v>308.7</v>
      </c>
      <c r="I65">
        <v>308.5</v>
      </c>
      <c r="J65">
        <v>292.60000000000002</v>
      </c>
      <c r="K65">
        <v>310.3</v>
      </c>
      <c r="L65">
        <v>284.10000000000002</v>
      </c>
      <c r="M65">
        <v>290.10000000000002</v>
      </c>
      <c r="N65">
        <v>324.10000000000002</v>
      </c>
      <c r="O65">
        <v>296.89999999999998</v>
      </c>
    </row>
    <row r="66" spans="1:19" x14ac:dyDescent="0.3">
      <c r="A66" t="s">
        <v>2</v>
      </c>
      <c r="B66">
        <v>302.8</v>
      </c>
      <c r="C66">
        <v>334.7</v>
      </c>
      <c r="D66">
        <v>307.5</v>
      </c>
      <c r="E66">
        <v>299.10000000000002</v>
      </c>
      <c r="F66">
        <v>307.39999999999998</v>
      </c>
      <c r="G66">
        <v>300</v>
      </c>
      <c r="H66">
        <v>324.2</v>
      </c>
      <c r="I66">
        <v>321.10000000000002</v>
      </c>
      <c r="J66">
        <v>297.39999999999998</v>
      </c>
      <c r="K66">
        <v>314.3</v>
      </c>
      <c r="L66">
        <v>287.89999999999998</v>
      </c>
      <c r="M66">
        <v>276.7</v>
      </c>
      <c r="N66">
        <v>364.4</v>
      </c>
      <c r="O66">
        <v>291</v>
      </c>
      <c r="P66">
        <v>269.89999999999998</v>
      </c>
      <c r="Q66">
        <v>279.60000000000002</v>
      </c>
      <c r="R66">
        <v>264.10000000000002</v>
      </c>
    </row>
    <row r="67" spans="1:19" x14ac:dyDescent="0.3">
      <c r="A67" t="s">
        <v>2</v>
      </c>
      <c r="B67">
        <v>326.10000000000002</v>
      </c>
      <c r="C67">
        <v>353.5</v>
      </c>
      <c r="D67">
        <v>319.89999999999998</v>
      </c>
      <c r="E67">
        <v>287.5</v>
      </c>
      <c r="F67">
        <v>310.39999999999998</v>
      </c>
      <c r="G67">
        <v>306.2</v>
      </c>
      <c r="H67">
        <v>325.39999999999998</v>
      </c>
      <c r="I67">
        <v>320</v>
      </c>
      <c r="J67">
        <v>294.7</v>
      </c>
      <c r="K67">
        <v>329.4</v>
      </c>
      <c r="L67">
        <v>292</v>
      </c>
      <c r="M67">
        <v>306.89999999999998</v>
      </c>
      <c r="N67">
        <v>350.8</v>
      </c>
      <c r="O67">
        <v>297.8</v>
      </c>
      <c r="P67">
        <v>286</v>
      </c>
      <c r="Q67">
        <v>284.5</v>
      </c>
      <c r="R67">
        <v>277.7</v>
      </c>
      <c r="S67">
        <v>403.7</v>
      </c>
    </row>
    <row r="68" spans="1:19" x14ac:dyDescent="0.3">
      <c r="A68" t="s">
        <v>2</v>
      </c>
      <c r="B68">
        <v>313.7</v>
      </c>
      <c r="C68">
        <v>324.3</v>
      </c>
      <c r="D68">
        <v>298</v>
      </c>
      <c r="E68">
        <v>286.60000000000002</v>
      </c>
      <c r="F68">
        <v>301.2</v>
      </c>
      <c r="G68">
        <v>299.7</v>
      </c>
      <c r="H68">
        <v>319.3</v>
      </c>
      <c r="I68">
        <v>306.5</v>
      </c>
      <c r="J68">
        <v>284.89999999999998</v>
      </c>
      <c r="K68">
        <v>303.2</v>
      </c>
      <c r="L68">
        <v>286.60000000000002</v>
      </c>
      <c r="M68">
        <v>291</v>
      </c>
      <c r="N68">
        <v>386.5</v>
      </c>
      <c r="O68">
        <v>288.8</v>
      </c>
      <c r="P68">
        <v>286.89999999999998</v>
      </c>
      <c r="Q68">
        <v>280</v>
      </c>
    </row>
    <row r="69" spans="1:19" x14ac:dyDescent="0.3">
      <c r="A69" t="s">
        <v>2</v>
      </c>
      <c r="B69">
        <v>316</v>
      </c>
      <c r="C69">
        <v>319.7</v>
      </c>
      <c r="D69">
        <v>301.89999999999998</v>
      </c>
      <c r="E69">
        <v>295.10000000000002</v>
      </c>
      <c r="F69">
        <v>308.2</v>
      </c>
      <c r="G69">
        <v>299</v>
      </c>
      <c r="H69">
        <v>318</v>
      </c>
      <c r="I69">
        <v>309.5</v>
      </c>
      <c r="J69">
        <v>289.5</v>
      </c>
      <c r="K69">
        <v>324.3</v>
      </c>
      <c r="L69">
        <v>282.39999999999998</v>
      </c>
      <c r="M69">
        <v>286.60000000000002</v>
      </c>
      <c r="N69">
        <v>344.1</v>
      </c>
      <c r="O69">
        <v>321</v>
      </c>
      <c r="P69">
        <v>282</v>
      </c>
      <c r="Q69">
        <v>284.5</v>
      </c>
      <c r="R69">
        <v>274.39999999999998</v>
      </c>
      <c r="S69">
        <v>309.5</v>
      </c>
    </row>
    <row r="70" spans="1:19" x14ac:dyDescent="0.3">
      <c r="A70" t="s">
        <v>2</v>
      </c>
      <c r="B70">
        <v>330.6</v>
      </c>
      <c r="C70">
        <v>339.5</v>
      </c>
      <c r="D70">
        <v>312</v>
      </c>
      <c r="E70">
        <v>288.5</v>
      </c>
      <c r="F70">
        <v>307.60000000000002</v>
      </c>
      <c r="G70">
        <v>310.89999999999998</v>
      </c>
      <c r="H70">
        <v>332.2</v>
      </c>
      <c r="I70">
        <v>327.3</v>
      </c>
      <c r="J70">
        <v>306.2</v>
      </c>
      <c r="K70">
        <v>300.10000000000002</v>
      </c>
      <c r="L70">
        <v>291.3</v>
      </c>
      <c r="M70">
        <v>302.5</v>
      </c>
      <c r="N70">
        <v>384.5</v>
      </c>
      <c r="O70">
        <v>300.10000000000002</v>
      </c>
    </row>
    <row r="71" spans="1:19" x14ac:dyDescent="0.3">
      <c r="A71" t="s">
        <v>2</v>
      </c>
      <c r="B71">
        <v>320.2</v>
      </c>
      <c r="C71">
        <v>335.7</v>
      </c>
      <c r="D71">
        <v>307.8</v>
      </c>
      <c r="E71">
        <v>29.6</v>
      </c>
      <c r="F71">
        <v>307.10000000000002</v>
      </c>
      <c r="G71">
        <v>309.7</v>
      </c>
      <c r="H71">
        <v>328.2</v>
      </c>
      <c r="I71">
        <v>316.39999999999998</v>
      </c>
      <c r="J71">
        <v>290.8</v>
      </c>
      <c r="K71">
        <v>314.2</v>
      </c>
      <c r="L71">
        <v>285.39999999999998</v>
      </c>
      <c r="M71">
        <v>296.5</v>
      </c>
      <c r="N71">
        <v>360.5</v>
      </c>
      <c r="O71">
        <v>301.39999999999998</v>
      </c>
      <c r="P71">
        <v>297.7</v>
      </c>
    </row>
    <row r="72" spans="1:19" x14ac:dyDescent="0.3">
      <c r="A72" t="s">
        <v>2</v>
      </c>
      <c r="B72">
        <v>315.2</v>
      </c>
      <c r="C72">
        <v>323.39999999999998</v>
      </c>
      <c r="D72">
        <v>298.2</v>
      </c>
      <c r="E72">
        <v>290.8</v>
      </c>
      <c r="F72">
        <v>313</v>
      </c>
      <c r="G72">
        <v>303.3</v>
      </c>
      <c r="H72">
        <v>321.7</v>
      </c>
      <c r="I72">
        <v>317</v>
      </c>
      <c r="J72">
        <v>300.89999999999998</v>
      </c>
      <c r="K72">
        <v>310.3</v>
      </c>
      <c r="L72">
        <v>293.2</v>
      </c>
      <c r="M72">
        <v>299.89999999999998</v>
      </c>
      <c r="N72">
        <v>390.8</v>
      </c>
    </row>
    <row r="73" spans="1:19" x14ac:dyDescent="0.3">
      <c r="A73" t="s">
        <v>2</v>
      </c>
      <c r="B73">
        <v>305.60000000000002</v>
      </c>
      <c r="C73">
        <v>318.89999999999998</v>
      </c>
      <c r="D73">
        <v>284.7</v>
      </c>
      <c r="E73">
        <v>275.2</v>
      </c>
      <c r="F73">
        <v>291.3</v>
      </c>
      <c r="G73">
        <v>298.5</v>
      </c>
      <c r="H73">
        <v>313.3</v>
      </c>
      <c r="I73">
        <v>315.3</v>
      </c>
      <c r="J73">
        <v>301.8</v>
      </c>
      <c r="K73">
        <v>314</v>
      </c>
      <c r="L73">
        <v>291.39999999999998</v>
      </c>
      <c r="M73">
        <v>297.2</v>
      </c>
      <c r="N73">
        <v>388.5</v>
      </c>
    </row>
    <row r="74" spans="1:19" x14ac:dyDescent="0.3">
      <c r="A74" t="s">
        <v>13</v>
      </c>
      <c r="B74">
        <v>784</v>
      </c>
      <c r="C74">
        <v>776</v>
      </c>
      <c r="D74">
        <v>684</v>
      </c>
      <c r="E74">
        <v>689</v>
      </c>
      <c r="F74">
        <v>670</v>
      </c>
      <c r="G74">
        <v>520</v>
      </c>
      <c r="H74">
        <v>702</v>
      </c>
      <c r="I74">
        <v>690</v>
      </c>
      <c r="J74">
        <v>627</v>
      </c>
      <c r="K74">
        <v>538</v>
      </c>
      <c r="L74">
        <v>314.7</v>
      </c>
      <c r="M74">
        <v>454.5</v>
      </c>
      <c r="N74">
        <v>695</v>
      </c>
      <c r="O74">
        <v>629</v>
      </c>
      <c r="P74">
        <v>660</v>
      </c>
      <c r="Q74">
        <v>689</v>
      </c>
    </row>
    <row r="75" spans="1:19" x14ac:dyDescent="0.3">
      <c r="A75" t="s">
        <v>13</v>
      </c>
      <c r="B75">
        <v>696</v>
      </c>
      <c r="C75">
        <v>756</v>
      </c>
      <c r="D75">
        <v>683</v>
      </c>
      <c r="E75">
        <v>686</v>
      </c>
      <c r="F75">
        <v>662</v>
      </c>
      <c r="G75">
        <v>680</v>
      </c>
      <c r="H75">
        <v>702</v>
      </c>
      <c r="I75">
        <v>707</v>
      </c>
      <c r="J75">
        <v>650</v>
      </c>
      <c r="K75">
        <v>548</v>
      </c>
      <c r="L75">
        <v>387.3</v>
      </c>
      <c r="M75">
        <v>518</v>
      </c>
      <c r="N75">
        <v>726</v>
      </c>
      <c r="O75">
        <v>701</v>
      </c>
      <c r="P75">
        <v>713</v>
      </c>
    </row>
    <row r="76" spans="1:19" x14ac:dyDescent="0.3">
      <c r="A76" t="s">
        <v>13</v>
      </c>
      <c r="B76">
        <v>765</v>
      </c>
      <c r="C76">
        <v>752</v>
      </c>
      <c r="D76">
        <v>728</v>
      </c>
      <c r="E76">
        <v>695</v>
      </c>
      <c r="F76">
        <v>711</v>
      </c>
      <c r="G76">
        <v>716</v>
      </c>
      <c r="H76">
        <v>719</v>
      </c>
      <c r="I76">
        <v>714</v>
      </c>
      <c r="J76">
        <v>661</v>
      </c>
      <c r="K76">
        <v>532</v>
      </c>
      <c r="L76">
        <v>390.8</v>
      </c>
      <c r="M76">
        <v>470</v>
      </c>
      <c r="N76">
        <v>666</v>
      </c>
      <c r="O76">
        <v>652</v>
      </c>
      <c r="P76">
        <v>659</v>
      </c>
    </row>
    <row r="77" spans="1:19" x14ac:dyDescent="0.3">
      <c r="A77" t="s">
        <v>13</v>
      </c>
      <c r="B77">
        <v>752</v>
      </c>
      <c r="C77">
        <v>768</v>
      </c>
      <c r="D77">
        <v>719</v>
      </c>
      <c r="E77">
        <v>717</v>
      </c>
      <c r="F77">
        <v>654</v>
      </c>
      <c r="G77">
        <v>685</v>
      </c>
      <c r="H77">
        <v>693</v>
      </c>
      <c r="I77">
        <v>706</v>
      </c>
      <c r="J77">
        <v>653</v>
      </c>
      <c r="K77">
        <v>482</v>
      </c>
      <c r="L77">
        <v>314.3</v>
      </c>
      <c r="M77">
        <v>440.2</v>
      </c>
      <c r="N77">
        <v>661</v>
      </c>
      <c r="O77">
        <v>650</v>
      </c>
      <c r="P77">
        <v>677</v>
      </c>
    </row>
    <row r="78" spans="1:19" x14ac:dyDescent="0.3">
      <c r="A78" t="s">
        <v>13</v>
      </c>
      <c r="B78">
        <v>795</v>
      </c>
      <c r="C78">
        <v>775</v>
      </c>
      <c r="D78">
        <v>747</v>
      </c>
      <c r="E78">
        <v>713</v>
      </c>
      <c r="F78">
        <v>721</v>
      </c>
      <c r="G78">
        <v>657</v>
      </c>
      <c r="H78">
        <v>692</v>
      </c>
      <c r="I78">
        <v>680</v>
      </c>
      <c r="J78">
        <v>660</v>
      </c>
      <c r="K78">
        <v>517</v>
      </c>
      <c r="L78">
        <v>318.8</v>
      </c>
      <c r="M78">
        <v>480</v>
      </c>
      <c r="N78">
        <v>750</v>
      </c>
      <c r="O78">
        <v>661</v>
      </c>
      <c r="P78">
        <v>686</v>
      </c>
    </row>
    <row r="79" spans="1:19" x14ac:dyDescent="0.3">
      <c r="A79" t="s">
        <v>13</v>
      </c>
      <c r="B79">
        <v>745</v>
      </c>
      <c r="C79">
        <v>720</v>
      </c>
      <c r="D79">
        <v>680</v>
      </c>
      <c r="E79">
        <v>680</v>
      </c>
      <c r="F79">
        <v>671</v>
      </c>
      <c r="G79">
        <v>680</v>
      </c>
      <c r="H79">
        <v>723</v>
      </c>
      <c r="I79">
        <v>703</v>
      </c>
      <c r="J79">
        <v>668</v>
      </c>
      <c r="K79">
        <v>563</v>
      </c>
      <c r="L79">
        <v>312.5</v>
      </c>
      <c r="M79">
        <v>475</v>
      </c>
      <c r="N79">
        <v>731</v>
      </c>
      <c r="O79">
        <v>672</v>
      </c>
      <c r="P79">
        <v>686</v>
      </c>
      <c r="Q79">
        <v>693</v>
      </c>
      <c r="R79">
        <v>662</v>
      </c>
      <c r="S79">
        <v>878</v>
      </c>
    </row>
    <row r="80" spans="1:19" x14ac:dyDescent="0.3">
      <c r="A80" t="s">
        <v>13</v>
      </c>
      <c r="B80">
        <v>722</v>
      </c>
      <c r="C80">
        <v>744</v>
      </c>
      <c r="D80">
        <v>723</v>
      </c>
      <c r="E80">
        <v>715</v>
      </c>
      <c r="F80">
        <v>702</v>
      </c>
      <c r="G80">
        <v>662</v>
      </c>
      <c r="H80">
        <v>727</v>
      </c>
      <c r="I80">
        <v>733</v>
      </c>
      <c r="J80">
        <v>666</v>
      </c>
      <c r="K80">
        <v>563</v>
      </c>
      <c r="L80">
        <v>301.7</v>
      </c>
      <c r="M80">
        <v>457</v>
      </c>
      <c r="N80">
        <v>682</v>
      </c>
      <c r="O80">
        <v>640</v>
      </c>
      <c r="P80">
        <v>646</v>
      </c>
      <c r="Q80">
        <v>687</v>
      </c>
    </row>
    <row r="81" spans="1:19" x14ac:dyDescent="0.3">
      <c r="A81" t="s">
        <v>13</v>
      </c>
      <c r="B81">
        <v>747</v>
      </c>
      <c r="C81">
        <v>762</v>
      </c>
      <c r="D81">
        <v>744</v>
      </c>
      <c r="E81">
        <v>703</v>
      </c>
      <c r="F81">
        <v>707</v>
      </c>
      <c r="G81">
        <v>684</v>
      </c>
      <c r="H81">
        <v>728</v>
      </c>
      <c r="I81">
        <v>681</v>
      </c>
      <c r="J81">
        <v>670</v>
      </c>
      <c r="K81">
        <v>554</v>
      </c>
      <c r="L81">
        <v>306.2</v>
      </c>
      <c r="M81">
        <v>453.2</v>
      </c>
    </row>
    <row r="82" spans="1:19" x14ac:dyDescent="0.3">
      <c r="A82" t="s">
        <v>13</v>
      </c>
      <c r="B82">
        <v>724</v>
      </c>
      <c r="C82">
        <v>761</v>
      </c>
      <c r="D82">
        <v>751</v>
      </c>
      <c r="E82">
        <v>670</v>
      </c>
      <c r="F82">
        <v>689</v>
      </c>
      <c r="G82">
        <v>716</v>
      </c>
      <c r="H82">
        <v>690</v>
      </c>
      <c r="I82">
        <v>720</v>
      </c>
      <c r="J82">
        <v>658</v>
      </c>
      <c r="K82">
        <v>533</v>
      </c>
      <c r="L82">
        <v>321.2</v>
      </c>
      <c r="M82">
        <v>460</v>
      </c>
      <c r="N82">
        <v>708</v>
      </c>
      <c r="O82">
        <v>689</v>
      </c>
    </row>
    <row r="83" spans="1:19" x14ac:dyDescent="0.3">
      <c r="A83" t="s">
        <v>13</v>
      </c>
      <c r="B83">
        <v>774</v>
      </c>
      <c r="C83">
        <v>743</v>
      </c>
      <c r="D83">
        <v>723</v>
      </c>
      <c r="E83">
        <v>711</v>
      </c>
      <c r="F83">
        <v>664</v>
      </c>
      <c r="G83">
        <v>679</v>
      </c>
      <c r="H83">
        <v>730</v>
      </c>
      <c r="I83">
        <v>750</v>
      </c>
      <c r="J83">
        <v>643</v>
      </c>
      <c r="K83">
        <v>542</v>
      </c>
      <c r="L83">
        <v>295.8</v>
      </c>
      <c r="M83">
        <v>426.5</v>
      </c>
      <c r="N83">
        <v>683</v>
      </c>
      <c r="O83">
        <v>680</v>
      </c>
      <c r="P83">
        <v>689</v>
      </c>
    </row>
    <row r="84" spans="1:19" x14ac:dyDescent="0.3">
      <c r="A84" t="s">
        <v>13</v>
      </c>
      <c r="B84">
        <v>734</v>
      </c>
      <c r="C84">
        <v>752</v>
      </c>
      <c r="D84">
        <v>734</v>
      </c>
      <c r="E84">
        <v>724</v>
      </c>
      <c r="F84">
        <v>682</v>
      </c>
      <c r="G84">
        <v>512</v>
      </c>
      <c r="H84">
        <v>700</v>
      </c>
      <c r="I84">
        <v>718</v>
      </c>
      <c r="J84">
        <v>649</v>
      </c>
      <c r="K84">
        <v>544</v>
      </c>
      <c r="L84">
        <v>297.5</v>
      </c>
      <c r="M84">
        <v>496</v>
      </c>
      <c r="N84">
        <v>684</v>
      </c>
      <c r="O84">
        <v>674</v>
      </c>
    </row>
    <row r="85" spans="1:19" x14ac:dyDescent="0.3">
      <c r="A85" t="s">
        <v>13</v>
      </c>
      <c r="B85">
        <v>704</v>
      </c>
      <c r="C85">
        <v>726</v>
      </c>
      <c r="D85">
        <v>708</v>
      </c>
      <c r="E85">
        <v>665</v>
      </c>
      <c r="F85">
        <v>657</v>
      </c>
      <c r="G85">
        <v>673</v>
      </c>
      <c r="H85">
        <v>680</v>
      </c>
      <c r="I85">
        <v>694</v>
      </c>
      <c r="J85">
        <v>629</v>
      </c>
      <c r="K85">
        <v>532</v>
      </c>
      <c r="L85">
        <v>317.60000000000002</v>
      </c>
      <c r="M85">
        <v>452.3</v>
      </c>
      <c r="N85">
        <v>663</v>
      </c>
      <c r="O85">
        <v>647</v>
      </c>
    </row>
    <row r="86" spans="1:19" x14ac:dyDescent="0.3">
      <c r="A86" t="s">
        <v>118</v>
      </c>
      <c r="B86">
        <v>793</v>
      </c>
      <c r="C86">
        <v>788</v>
      </c>
      <c r="D86">
        <v>659</v>
      </c>
      <c r="E86">
        <v>714</v>
      </c>
      <c r="F86">
        <v>620</v>
      </c>
      <c r="G86">
        <v>653</v>
      </c>
      <c r="H86">
        <v>726</v>
      </c>
      <c r="I86">
        <v>677</v>
      </c>
      <c r="J86">
        <v>610</v>
      </c>
      <c r="K86">
        <v>537</v>
      </c>
      <c r="L86">
        <v>393.7</v>
      </c>
      <c r="M86">
        <v>537</v>
      </c>
      <c r="N86">
        <v>727</v>
      </c>
      <c r="O86">
        <v>666</v>
      </c>
      <c r="P86">
        <v>630</v>
      </c>
      <c r="Q86">
        <v>695</v>
      </c>
      <c r="R86">
        <v>647</v>
      </c>
      <c r="S86">
        <v>873</v>
      </c>
    </row>
    <row r="87" spans="1:19" x14ac:dyDescent="0.3">
      <c r="A87" t="s">
        <v>118</v>
      </c>
      <c r="B87">
        <v>757</v>
      </c>
      <c r="C87">
        <v>786</v>
      </c>
      <c r="D87">
        <v>704</v>
      </c>
      <c r="E87">
        <v>704</v>
      </c>
      <c r="F87">
        <v>719</v>
      </c>
      <c r="G87">
        <v>693</v>
      </c>
      <c r="H87">
        <v>744</v>
      </c>
      <c r="I87">
        <v>737</v>
      </c>
      <c r="J87">
        <v>706</v>
      </c>
      <c r="K87">
        <v>614</v>
      </c>
      <c r="L87">
        <v>429.5</v>
      </c>
      <c r="M87">
        <v>508</v>
      </c>
      <c r="N87">
        <v>719</v>
      </c>
    </row>
    <row r="88" spans="1:19" x14ac:dyDescent="0.3">
      <c r="A88" t="s">
        <v>118</v>
      </c>
      <c r="B88">
        <v>707</v>
      </c>
      <c r="C88">
        <v>747</v>
      </c>
      <c r="D88">
        <v>685</v>
      </c>
      <c r="E88">
        <v>681</v>
      </c>
      <c r="F88">
        <v>673</v>
      </c>
      <c r="G88">
        <v>688</v>
      </c>
      <c r="H88">
        <v>734</v>
      </c>
      <c r="I88">
        <v>723</v>
      </c>
      <c r="J88">
        <v>683</v>
      </c>
      <c r="K88">
        <v>550</v>
      </c>
      <c r="L88">
        <v>433.7</v>
      </c>
      <c r="M88">
        <v>524</v>
      </c>
      <c r="N88">
        <v>691</v>
      </c>
      <c r="O88">
        <v>686</v>
      </c>
      <c r="P88">
        <v>691</v>
      </c>
    </row>
    <row r="89" spans="1:19" x14ac:dyDescent="0.3">
      <c r="A89" t="s">
        <v>118</v>
      </c>
      <c r="B89">
        <v>732</v>
      </c>
      <c r="C89">
        <v>743</v>
      </c>
      <c r="D89">
        <v>686</v>
      </c>
      <c r="E89">
        <v>689</v>
      </c>
      <c r="F89">
        <v>692</v>
      </c>
      <c r="G89">
        <v>691</v>
      </c>
      <c r="H89">
        <v>726</v>
      </c>
      <c r="I89">
        <v>728</v>
      </c>
      <c r="J89">
        <v>660</v>
      </c>
      <c r="K89">
        <v>480</v>
      </c>
      <c r="L89">
        <v>403.9</v>
      </c>
      <c r="M89">
        <v>511</v>
      </c>
      <c r="N89">
        <v>725</v>
      </c>
    </row>
    <row r="90" spans="1:19" x14ac:dyDescent="0.3">
      <c r="A90" t="s">
        <v>118</v>
      </c>
      <c r="B90">
        <v>834</v>
      </c>
      <c r="C90">
        <v>808</v>
      </c>
      <c r="D90">
        <v>725</v>
      </c>
      <c r="E90">
        <v>698</v>
      </c>
      <c r="F90">
        <v>698</v>
      </c>
      <c r="G90">
        <v>688</v>
      </c>
      <c r="H90">
        <v>712</v>
      </c>
      <c r="I90">
        <v>712</v>
      </c>
      <c r="J90">
        <v>654</v>
      </c>
      <c r="K90">
        <v>503</v>
      </c>
      <c r="L90">
        <v>415.2</v>
      </c>
      <c r="M90">
        <v>553</v>
      </c>
      <c r="N90">
        <v>694</v>
      </c>
      <c r="O90">
        <v>686</v>
      </c>
      <c r="P90">
        <v>682</v>
      </c>
      <c r="Q90">
        <v>697</v>
      </c>
      <c r="R90">
        <v>663</v>
      </c>
    </row>
    <row r="91" spans="1:19" x14ac:dyDescent="0.3">
      <c r="A91" t="s">
        <v>118</v>
      </c>
      <c r="B91">
        <v>773</v>
      </c>
      <c r="C91">
        <v>775</v>
      </c>
      <c r="D91">
        <v>694</v>
      </c>
      <c r="E91">
        <v>695</v>
      </c>
      <c r="F91">
        <v>638</v>
      </c>
      <c r="G91">
        <v>679</v>
      </c>
      <c r="H91">
        <v>751</v>
      </c>
      <c r="I91">
        <v>728</v>
      </c>
      <c r="J91">
        <v>661</v>
      </c>
      <c r="K91">
        <v>555</v>
      </c>
      <c r="L91">
        <v>433.9</v>
      </c>
      <c r="M91">
        <v>523</v>
      </c>
      <c r="N91">
        <v>692</v>
      </c>
      <c r="O91">
        <v>662</v>
      </c>
      <c r="P91">
        <v>674</v>
      </c>
      <c r="Q91">
        <v>669</v>
      </c>
      <c r="R91">
        <v>696</v>
      </c>
      <c r="S91">
        <v>940</v>
      </c>
    </row>
    <row r="92" spans="1:19" x14ac:dyDescent="0.3">
      <c r="A92" t="s">
        <v>118</v>
      </c>
      <c r="B92">
        <v>760</v>
      </c>
      <c r="C92">
        <v>761</v>
      </c>
      <c r="D92">
        <v>727</v>
      </c>
      <c r="E92">
        <v>701</v>
      </c>
      <c r="F92">
        <v>722</v>
      </c>
      <c r="G92">
        <v>705</v>
      </c>
      <c r="H92">
        <v>746</v>
      </c>
      <c r="I92">
        <v>743</v>
      </c>
      <c r="J92">
        <v>655</v>
      </c>
      <c r="K92">
        <v>566</v>
      </c>
      <c r="L92">
        <v>448.3</v>
      </c>
      <c r="M92">
        <v>509</v>
      </c>
      <c r="N92">
        <v>685</v>
      </c>
      <c r="O92">
        <v>675</v>
      </c>
      <c r="P92">
        <v>690</v>
      </c>
      <c r="Q92">
        <v>710</v>
      </c>
      <c r="R92">
        <v>668</v>
      </c>
    </row>
    <row r="93" spans="1:19" x14ac:dyDescent="0.3">
      <c r="A93" t="s">
        <v>118</v>
      </c>
      <c r="B93">
        <v>753</v>
      </c>
      <c r="C93">
        <v>772</v>
      </c>
      <c r="D93">
        <v>724</v>
      </c>
      <c r="E93">
        <v>724</v>
      </c>
      <c r="F93">
        <v>736</v>
      </c>
      <c r="G93">
        <v>733</v>
      </c>
      <c r="H93">
        <v>774</v>
      </c>
      <c r="I93">
        <v>738</v>
      </c>
      <c r="J93">
        <v>664</v>
      </c>
      <c r="K93">
        <v>562</v>
      </c>
      <c r="L93">
        <v>444.5</v>
      </c>
      <c r="M93">
        <v>569</v>
      </c>
      <c r="N93">
        <v>732</v>
      </c>
      <c r="O93">
        <v>703</v>
      </c>
    </row>
    <row r="94" spans="1:19" x14ac:dyDescent="0.3">
      <c r="A94" t="s">
        <v>118</v>
      </c>
      <c r="B94">
        <v>723</v>
      </c>
      <c r="C94">
        <v>782</v>
      </c>
      <c r="D94">
        <v>731</v>
      </c>
      <c r="E94">
        <v>737</v>
      </c>
      <c r="F94">
        <v>710</v>
      </c>
      <c r="G94">
        <v>744</v>
      </c>
      <c r="H94">
        <v>772</v>
      </c>
      <c r="I94">
        <v>754</v>
      </c>
      <c r="J94">
        <v>664</v>
      </c>
      <c r="K94">
        <v>517</v>
      </c>
      <c r="L94">
        <v>406.9</v>
      </c>
      <c r="M94">
        <v>528</v>
      </c>
    </row>
    <row r="95" spans="1:19" x14ac:dyDescent="0.3">
      <c r="A95" t="s">
        <v>118</v>
      </c>
      <c r="B95">
        <v>714</v>
      </c>
      <c r="C95">
        <v>722</v>
      </c>
      <c r="D95">
        <v>695</v>
      </c>
      <c r="E95">
        <v>696</v>
      </c>
      <c r="F95">
        <v>718</v>
      </c>
      <c r="G95">
        <v>705</v>
      </c>
      <c r="H95">
        <v>765</v>
      </c>
      <c r="I95">
        <v>755</v>
      </c>
      <c r="J95">
        <v>651</v>
      </c>
    </row>
    <row r="96" spans="1:19" x14ac:dyDescent="0.3">
      <c r="A96" t="s">
        <v>118</v>
      </c>
      <c r="B96">
        <v>697</v>
      </c>
      <c r="C96">
        <v>741</v>
      </c>
      <c r="D96">
        <v>698</v>
      </c>
      <c r="E96">
        <v>702</v>
      </c>
      <c r="F96">
        <v>720</v>
      </c>
      <c r="G96">
        <v>700</v>
      </c>
      <c r="H96">
        <v>774</v>
      </c>
      <c r="I96">
        <v>750</v>
      </c>
      <c r="J96">
        <v>666</v>
      </c>
      <c r="K96">
        <v>575</v>
      </c>
      <c r="L96">
        <v>425.9</v>
      </c>
      <c r="M96">
        <v>542</v>
      </c>
      <c r="N96">
        <v>737</v>
      </c>
      <c r="O96">
        <v>681</v>
      </c>
    </row>
    <row r="97" spans="1:16" x14ac:dyDescent="0.3">
      <c r="A97" t="s">
        <v>118</v>
      </c>
      <c r="B97">
        <v>734</v>
      </c>
      <c r="C97">
        <v>752</v>
      </c>
      <c r="D97">
        <v>705</v>
      </c>
      <c r="E97">
        <v>712</v>
      </c>
      <c r="F97">
        <v>695</v>
      </c>
      <c r="G97">
        <v>661</v>
      </c>
      <c r="H97">
        <v>752</v>
      </c>
      <c r="I97">
        <v>726</v>
      </c>
      <c r="J97">
        <v>667</v>
      </c>
      <c r="K97">
        <v>564</v>
      </c>
      <c r="L97">
        <v>383.5</v>
      </c>
      <c r="M97">
        <v>512</v>
      </c>
      <c r="N97">
        <v>720</v>
      </c>
      <c r="O97">
        <v>696</v>
      </c>
      <c r="P97">
        <v>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38"/>
  <sheetViews>
    <sheetView workbookViewId="0">
      <selection activeCell="V1" sqref="V1:X1048576"/>
    </sheetView>
  </sheetViews>
  <sheetFormatPr defaultRowHeight="14.4" x14ac:dyDescent="0.3"/>
  <sheetData>
    <row r="1" spans="1:21" x14ac:dyDescent="0.3">
      <c r="A1" t="s">
        <v>199</v>
      </c>
      <c r="B1" t="s">
        <v>196</v>
      </c>
      <c r="C1" t="s">
        <v>204</v>
      </c>
      <c r="D1" t="s">
        <v>205</v>
      </c>
      <c r="I1" t="s">
        <v>199</v>
      </c>
      <c r="J1" t="s">
        <v>196</v>
      </c>
      <c r="K1" t="s">
        <v>204</v>
      </c>
      <c r="L1" t="s">
        <v>205</v>
      </c>
      <c r="R1" t="s">
        <v>199</v>
      </c>
      <c r="S1" t="s">
        <v>196</v>
      </c>
      <c r="T1" t="s">
        <v>204</v>
      </c>
      <c r="U1" t="s">
        <v>205</v>
      </c>
    </row>
    <row r="2" spans="1:21" x14ac:dyDescent="0.3">
      <c r="A2" t="s">
        <v>20</v>
      </c>
      <c r="B2" t="s">
        <v>8</v>
      </c>
      <c r="C2" t="s">
        <v>3</v>
      </c>
      <c r="D2">
        <v>5.9407601290000001</v>
      </c>
      <c r="I2" t="s">
        <v>20</v>
      </c>
      <c r="J2" t="s">
        <v>8</v>
      </c>
      <c r="K2" t="s">
        <v>197</v>
      </c>
      <c r="L2">
        <v>1.2349393989999999</v>
      </c>
      <c r="R2" t="s">
        <v>20</v>
      </c>
      <c r="S2" t="s">
        <v>8</v>
      </c>
      <c r="T2" t="s">
        <v>198</v>
      </c>
      <c r="U2">
        <v>2.5553566490000001</v>
      </c>
    </row>
    <row r="3" spans="1:21" x14ac:dyDescent="0.3">
      <c r="A3" t="s">
        <v>25</v>
      </c>
      <c r="B3" t="s">
        <v>8</v>
      </c>
      <c r="C3" t="s">
        <v>3</v>
      </c>
      <c r="D3">
        <v>2.444010751</v>
      </c>
      <c r="I3" t="s">
        <v>25</v>
      </c>
      <c r="J3" t="s">
        <v>8</v>
      </c>
      <c r="K3" t="s">
        <v>197</v>
      </c>
      <c r="L3">
        <v>0.83182002129999999</v>
      </c>
      <c r="R3" t="s">
        <v>25</v>
      </c>
      <c r="S3" t="s">
        <v>8</v>
      </c>
      <c r="T3" t="s">
        <v>198</v>
      </c>
      <c r="U3">
        <v>1.467590553</v>
      </c>
    </row>
    <row r="4" spans="1:21" x14ac:dyDescent="0.3">
      <c r="A4" t="s">
        <v>26</v>
      </c>
      <c r="B4" t="s">
        <v>8</v>
      </c>
      <c r="C4" t="s">
        <v>3</v>
      </c>
      <c r="D4">
        <v>8.6754137569999994</v>
      </c>
      <c r="I4" t="s">
        <v>26</v>
      </c>
      <c r="J4" t="s">
        <v>8</v>
      </c>
      <c r="K4" t="s">
        <v>197</v>
      </c>
      <c r="L4">
        <v>0</v>
      </c>
      <c r="R4" t="s">
        <v>26</v>
      </c>
      <c r="S4" t="s">
        <v>8</v>
      </c>
      <c r="T4" t="s">
        <v>198</v>
      </c>
      <c r="U4">
        <v>0</v>
      </c>
    </row>
    <row r="5" spans="1:21" x14ac:dyDescent="0.3">
      <c r="A5" t="s">
        <v>29</v>
      </c>
      <c r="B5" t="s">
        <v>8</v>
      </c>
      <c r="C5" t="s">
        <v>3</v>
      </c>
      <c r="D5">
        <v>1.8129711559999999</v>
      </c>
      <c r="I5" t="s">
        <v>29</v>
      </c>
      <c r="J5" t="s">
        <v>8</v>
      </c>
      <c r="K5" t="s">
        <v>197</v>
      </c>
      <c r="L5">
        <v>0.55988319720000002</v>
      </c>
      <c r="R5" t="s">
        <v>29</v>
      </c>
      <c r="S5" t="s">
        <v>8</v>
      </c>
      <c r="T5" t="s">
        <v>198</v>
      </c>
      <c r="U5">
        <v>1.3826219799999999</v>
      </c>
    </row>
    <row r="6" spans="1:21" x14ac:dyDescent="0.3">
      <c r="A6" t="s">
        <v>30</v>
      </c>
      <c r="B6" t="s">
        <v>8</v>
      </c>
      <c r="C6" t="s">
        <v>3</v>
      </c>
      <c r="D6">
        <v>2.4033194930000001</v>
      </c>
      <c r="I6" t="s">
        <v>30</v>
      </c>
      <c r="J6" t="s">
        <v>8</v>
      </c>
      <c r="K6" t="s">
        <v>197</v>
      </c>
      <c r="L6">
        <v>1.4047573390000001</v>
      </c>
      <c r="R6" t="s">
        <v>30</v>
      </c>
      <c r="S6" t="s">
        <v>8</v>
      </c>
      <c r="T6" t="s">
        <v>198</v>
      </c>
      <c r="U6">
        <v>2.8621319180000002</v>
      </c>
    </row>
    <row r="7" spans="1:21" x14ac:dyDescent="0.3">
      <c r="A7" t="s">
        <v>31</v>
      </c>
      <c r="B7" t="s">
        <v>8</v>
      </c>
      <c r="C7" t="s">
        <v>3</v>
      </c>
      <c r="D7">
        <v>2.783658688</v>
      </c>
      <c r="I7" t="s">
        <v>31</v>
      </c>
      <c r="J7" t="s">
        <v>8</v>
      </c>
      <c r="K7" t="s">
        <v>197</v>
      </c>
      <c r="L7">
        <v>0</v>
      </c>
      <c r="R7" t="s">
        <v>31</v>
      </c>
      <c r="S7" t="s">
        <v>8</v>
      </c>
      <c r="T7" t="s">
        <v>198</v>
      </c>
      <c r="U7">
        <v>0</v>
      </c>
    </row>
    <row r="8" spans="1:21" x14ac:dyDescent="0.3">
      <c r="A8" t="s">
        <v>32</v>
      </c>
      <c r="B8" t="s">
        <v>8</v>
      </c>
      <c r="C8" t="s">
        <v>3</v>
      </c>
      <c r="D8">
        <v>8.4688870030000007</v>
      </c>
      <c r="I8" t="s">
        <v>32</v>
      </c>
      <c r="J8" t="s">
        <v>8</v>
      </c>
      <c r="K8" t="s">
        <v>197</v>
      </c>
      <c r="L8">
        <v>0.98878588290000002</v>
      </c>
      <c r="R8" t="s">
        <v>32</v>
      </c>
      <c r="S8" t="s">
        <v>8</v>
      </c>
      <c r="T8" t="s">
        <v>198</v>
      </c>
      <c r="U8">
        <v>1.3242094179999999</v>
      </c>
    </row>
    <row r="9" spans="1:21" x14ac:dyDescent="0.3">
      <c r="A9" t="s">
        <v>33</v>
      </c>
      <c r="B9" t="s">
        <v>9</v>
      </c>
      <c r="C9" t="s">
        <v>3</v>
      </c>
      <c r="D9">
        <v>4.8540618970000002</v>
      </c>
      <c r="I9" t="s">
        <v>33</v>
      </c>
      <c r="J9" t="s">
        <v>9</v>
      </c>
      <c r="K9" t="s">
        <v>197</v>
      </c>
      <c r="L9">
        <v>0</v>
      </c>
      <c r="R9" t="s">
        <v>33</v>
      </c>
      <c r="S9" t="s">
        <v>9</v>
      </c>
      <c r="T9" t="s">
        <v>198</v>
      </c>
      <c r="U9">
        <v>0</v>
      </c>
    </row>
    <row r="10" spans="1:21" x14ac:dyDescent="0.3">
      <c r="A10" t="s">
        <v>35</v>
      </c>
      <c r="B10" t="s">
        <v>9</v>
      </c>
      <c r="C10" t="s">
        <v>3</v>
      </c>
      <c r="D10">
        <v>2.3392315720000001</v>
      </c>
      <c r="I10" t="s">
        <v>35</v>
      </c>
      <c r="J10" t="s">
        <v>9</v>
      </c>
      <c r="K10" t="s">
        <v>197</v>
      </c>
      <c r="L10">
        <v>0</v>
      </c>
      <c r="R10" t="s">
        <v>35</v>
      </c>
      <c r="S10" t="s">
        <v>9</v>
      </c>
      <c r="T10" t="s">
        <v>198</v>
      </c>
      <c r="U10">
        <v>0</v>
      </c>
    </row>
    <row r="11" spans="1:21" x14ac:dyDescent="0.3">
      <c r="A11" t="s">
        <v>36</v>
      </c>
      <c r="B11" t="s">
        <v>9</v>
      </c>
      <c r="C11" t="s">
        <v>3</v>
      </c>
      <c r="D11">
        <v>2.6523749990000001</v>
      </c>
      <c r="I11" t="s">
        <v>36</v>
      </c>
      <c r="J11" t="s">
        <v>9</v>
      </c>
      <c r="K11" t="s">
        <v>197</v>
      </c>
      <c r="L11">
        <v>1.216845467</v>
      </c>
      <c r="R11" t="s">
        <v>36</v>
      </c>
      <c r="S11" t="s">
        <v>9</v>
      </c>
      <c r="T11" t="s">
        <v>198</v>
      </c>
      <c r="U11">
        <v>1.9500637949999999</v>
      </c>
    </row>
    <row r="12" spans="1:21" x14ac:dyDescent="0.3">
      <c r="A12" t="s">
        <v>40</v>
      </c>
      <c r="B12" t="s">
        <v>9</v>
      </c>
      <c r="C12" t="s">
        <v>3</v>
      </c>
      <c r="D12">
        <v>1.1122427459999999</v>
      </c>
      <c r="I12" t="s">
        <v>40</v>
      </c>
      <c r="J12" t="s">
        <v>9</v>
      </c>
      <c r="K12" t="s">
        <v>197</v>
      </c>
      <c r="L12">
        <v>0</v>
      </c>
      <c r="R12" t="s">
        <v>40</v>
      </c>
      <c r="S12" t="s">
        <v>9</v>
      </c>
      <c r="T12" t="s">
        <v>198</v>
      </c>
      <c r="U12">
        <v>0</v>
      </c>
    </row>
    <row r="13" spans="1:21" x14ac:dyDescent="0.3">
      <c r="A13" t="s">
        <v>41</v>
      </c>
      <c r="B13" t="s">
        <v>9</v>
      </c>
      <c r="C13" t="s">
        <v>3</v>
      </c>
      <c r="D13">
        <v>1.6021154820000001</v>
      </c>
      <c r="I13" t="s">
        <v>41</v>
      </c>
      <c r="J13" t="s">
        <v>9</v>
      </c>
      <c r="K13" t="s">
        <v>197</v>
      </c>
      <c r="L13">
        <v>0.51849272430000004</v>
      </c>
      <c r="R13" t="s">
        <v>41</v>
      </c>
      <c r="S13" t="s">
        <v>9</v>
      </c>
      <c r="T13" t="s">
        <v>198</v>
      </c>
      <c r="U13">
        <v>0.843437875</v>
      </c>
    </row>
    <row r="14" spans="1:21" x14ac:dyDescent="0.3">
      <c r="A14" t="s">
        <v>45</v>
      </c>
      <c r="B14" t="s">
        <v>117</v>
      </c>
      <c r="C14" t="s">
        <v>3</v>
      </c>
      <c r="D14">
        <v>15.12061557</v>
      </c>
      <c r="I14" t="s">
        <v>45</v>
      </c>
      <c r="J14" t="s">
        <v>117</v>
      </c>
      <c r="K14" t="s">
        <v>197</v>
      </c>
      <c r="L14">
        <v>1.738158589</v>
      </c>
      <c r="R14" t="s">
        <v>45</v>
      </c>
      <c r="S14" t="s">
        <v>117</v>
      </c>
      <c r="T14" t="s">
        <v>198</v>
      </c>
      <c r="U14">
        <v>3.485075873</v>
      </c>
    </row>
    <row r="15" spans="1:21" x14ac:dyDescent="0.3">
      <c r="A15" t="s">
        <v>49</v>
      </c>
      <c r="B15" t="s">
        <v>117</v>
      </c>
      <c r="C15" t="s">
        <v>3</v>
      </c>
      <c r="D15">
        <v>1.368153027</v>
      </c>
      <c r="I15" t="s">
        <v>49</v>
      </c>
      <c r="J15" t="s">
        <v>117</v>
      </c>
      <c r="K15" t="s">
        <v>197</v>
      </c>
      <c r="L15">
        <v>0.25770205340000002</v>
      </c>
      <c r="R15" t="s">
        <v>49</v>
      </c>
      <c r="S15" t="s">
        <v>117</v>
      </c>
      <c r="T15" t="s">
        <v>198</v>
      </c>
      <c r="U15">
        <v>0.66297819560000004</v>
      </c>
    </row>
    <row r="16" spans="1:21" x14ac:dyDescent="0.3">
      <c r="A16" t="s">
        <v>50</v>
      </c>
      <c r="B16" t="s">
        <v>117</v>
      </c>
      <c r="C16" t="s">
        <v>3</v>
      </c>
      <c r="D16">
        <v>1.650465353</v>
      </c>
      <c r="I16" t="s">
        <v>50</v>
      </c>
      <c r="J16" t="s">
        <v>117</v>
      </c>
      <c r="K16" t="s">
        <v>197</v>
      </c>
      <c r="L16">
        <v>0.51113619269999999</v>
      </c>
      <c r="R16" t="s">
        <v>50</v>
      </c>
      <c r="S16" t="s">
        <v>117</v>
      </c>
      <c r="T16" t="s">
        <v>198</v>
      </c>
      <c r="U16">
        <v>1.0581539719999999</v>
      </c>
    </row>
    <row r="17" spans="1:21" x14ac:dyDescent="0.3">
      <c r="A17" t="s">
        <v>51</v>
      </c>
      <c r="B17" t="s">
        <v>117</v>
      </c>
      <c r="C17" t="s">
        <v>3</v>
      </c>
      <c r="D17">
        <v>7.8836183789999996</v>
      </c>
      <c r="I17" t="s">
        <v>51</v>
      </c>
      <c r="J17" t="s">
        <v>117</v>
      </c>
      <c r="K17" t="s">
        <v>197</v>
      </c>
      <c r="L17">
        <v>0.78570197490000004</v>
      </c>
      <c r="R17" t="s">
        <v>51</v>
      </c>
      <c r="S17" t="s">
        <v>117</v>
      </c>
      <c r="T17" t="s">
        <v>198</v>
      </c>
      <c r="U17">
        <v>1.886059734</v>
      </c>
    </row>
    <row r="18" spans="1:21" x14ac:dyDescent="0.3">
      <c r="A18" t="s">
        <v>54</v>
      </c>
      <c r="B18" t="s">
        <v>117</v>
      </c>
      <c r="C18" t="s">
        <v>3</v>
      </c>
      <c r="D18">
        <v>4.6865899210000004</v>
      </c>
      <c r="I18" t="s">
        <v>54</v>
      </c>
      <c r="J18" t="s">
        <v>117</v>
      </c>
      <c r="K18" t="s">
        <v>197</v>
      </c>
      <c r="L18">
        <v>1.713812798</v>
      </c>
      <c r="R18" t="s">
        <v>54</v>
      </c>
      <c r="S18" t="s">
        <v>117</v>
      </c>
      <c r="T18" t="s">
        <v>198</v>
      </c>
      <c r="U18">
        <v>3.0424291050000001</v>
      </c>
    </row>
    <row r="19" spans="1:21" x14ac:dyDescent="0.3">
      <c r="A19" t="s">
        <v>69</v>
      </c>
      <c r="B19" t="s">
        <v>11</v>
      </c>
      <c r="C19" t="s">
        <v>3</v>
      </c>
      <c r="D19">
        <v>1.4811788960000001</v>
      </c>
      <c r="I19" t="s">
        <v>69</v>
      </c>
      <c r="J19" t="s">
        <v>11</v>
      </c>
      <c r="K19" t="s">
        <v>197</v>
      </c>
      <c r="L19">
        <v>0.20800366789999999</v>
      </c>
      <c r="R19" t="s">
        <v>69</v>
      </c>
      <c r="S19" t="s">
        <v>11</v>
      </c>
      <c r="T19" t="s">
        <v>198</v>
      </c>
      <c r="U19">
        <v>0.67953084450000001</v>
      </c>
    </row>
    <row r="20" spans="1:21" x14ac:dyDescent="0.3">
      <c r="A20" t="s">
        <v>200</v>
      </c>
      <c r="B20" t="s">
        <v>11</v>
      </c>
      <c r="C20" t="s">
        <v>3</v>
      </c>
      <c r="D20">
        <v>7.2241237480000002</v>
      </c>
      <c r="I20" t="s">
        <v>200</v>
      </c>
      <c r="J20" t="s">
        <v>11</v>
      </c>
      <c r="K20" t="s">
        <v>197</v>
      </c>
      <c r="L20">
        <v>1.485658682</v>
      </c>
      <c r="R20" t="s">
        <v>200</v>
      </c>
      <c r="S20" t="s">
        <v>11</v>
      </c>
      <c r="T20" t="s">
        <v>198</v>
      </c>
      <c r="U20">
        <v>2.1756383399999999</v>
      </c>
    </row>
    <row r="21" spans="1:21" x14ac:dyDescent="0.3">
      <c r="A21" t="s">
        <v>146</v>
      </c>
      <c r="B21" t="s">
        <v>11</v>
      </c>
      <c r="C21" t="s">
        <v>3</v>
      </c>
      <c r="D21">
        <v>3.0072341329999999</v>
      </c>
      <c r="I21" t="s">
        <v>146</v>
      </c>
      <c r="J21" t="s">
        <v>11</v>
      </c>
      <c r="K21" t="s">
        <v>197</v>
      </c>
      <c r="L21">
        <v>0.97509866270000001</v>
      </c>
      <c r="R21" t="s">
        <v>146</v>
      </c>
      <c r="S21" t="s">
        <v>11</v>
      </c>
      <c r="T21" t="s">
        <v>198</v>
      </c>
      <c r="U21">
        <v>1.840187392</v>
      </c>
    </row>
    <row r="22" spans="1:21" x14ac:dyDescent="0.3">
      <c r="A22" t="s">
        <v>201</v>
      </c>
      <c r="B22" t="s">
        <v>11</v>
      </c>
      <c r="C22" t="s">
        <v>3</v>
      </c>
      <c r="D22">
        <v>15.2685165</v>
      </c>
      <c r="I22" t="s">
        <v>201</v>
      </c>
      <c r="J22" t="s">
        <v>11</v>
      </c>
      <c r="K22" t="s">
        <v>197</v>
      </c>
      <c r="L22">
        <v>2.617653287</v>
      </c>
      <c r="R22" t="s">
        <v>201</v>
      </c>
      <c r="S22" t="s">
        <v>11</v>
      </c>
      <c r="T22" t="s">
        <v>198</v>
      </c>
      <c r="U22">
        <v>3.7669716019999999</v>
      </c>
    </row>
    <row r="23" spans="1:21" x14ac:dyDescent="0.3">
      <c r="A23" t="s">
        <v>202</v>
      </c>
      <c r="B23" t="s">
        <v>11</v>
      </c>
      <c r="C23" t="s">
        <v>3</v>
      </c>
      <c r="D23">
        <v>1.6539292969999999</v>
      </c>
      <c r="I23" t="s">
        <v>202</v>
      </c>
      <c r="J23" t="s">
        <v>11</v>
      </c>
      <c r="K23" t="s">
        <v>197</v>
      </c>
      <c r="L23">
        <v>0.80732398419999996</v>
      </c>
      <c r="R23" t="s">
        <v>202</v>
      </c>
      <c r="S23" t="s">
        <v>11</v>
      </c>
      <c r="T23" t="s">
        <v>198</v>
      </c>
      <c r="U23">
        <v>1.857827407</v>
      </c>
    </row>
    <row r="24" spans="1:21" x14ac:dyDescent="0.3">
      <c r="A24" t="s">
        <v>203</v>
      </c>
      <c r="B24" t="s">
        <v>11</v>
      </c>
      <c r="C24" t="s">
        <v>3</v>
      </c>
      <c r="D24">
        <v>4.8891342890000002</v>
      </c>
      <c r="I24" t="s">
        <v>203</v>
      </c>
      <c r="J24" t="s">
        <v>11</v>
      </c>
      <c r="K24" t="s">
        <v>197</v>
      </c>
      <c r="L24">
        <v>1.148147866</v>
      </c>
      <c r="R24" t="s">
        <v>203</v>
      </c>
      <c r="S24" t="s">
        <v>11</v>
      </c>
      <c r="T24" t="s">
        <v>198</v>
      </c>
      <c r="U24">
        <v>2.5981601489999999</v>
      </c>
    </row>
    <row r="25" spans="1:21" x14ac:dyDescent="0.3">
      <c r="A25" t="s">
        <v>93</v>
      </c>
      <c r="B25" t="s">
        <v>12</v>
      </c>
      <c r="C25" t="s">
        <v>3</v>
      </c>
      <c r="D25">
        <v>6.1030027169999999</v>
      </c>
      <c r="I25" t="s">
        <v>93</v>
      </c>
      <c r="J25" t="s">
        <v>12</v>
      </c>
      <c r="K25" t="s">
        <v>197</v>
      </c>
      <c r="L25">
        <v>1.5097819210000001</v>
      </c>
      <c r="R25" t="s">
        <v>93</v>
      </c>
      <c r="S25" t="s">
        <v>12</v>
      </c>
      <c r="T25" t="s">
        <v>198</v>
      </c>
      <c r="U25">
        <v>2.7732920390000002</v>
      </c>
    </row>
    <row r="26" spans="1:21" x14ac:dyDescent="0.3">
      <c r="A26" t="s">
        <v>94</v>
      </c>
      <c r="B26" t="s">
        <v>12</v>
      </c>
      <c r="C26" t="s">
        <v>3</v>
      </c>
      <c r="D26">
        <v>4.3750792760000001</v>
      </c>
      <c r="I26" t="s">
        <v>94</v>
      </c>
      <c r="J26" t="s">
        <v>12</v>
      </c>
      <c r="K26" t="s">
        <v>197</v>
      </c>
      <c r="L26">
        <v>1.7928890280000001</v>
      </c>
      <c r="R26" t="s">
        <v>94</v>
      </c>
      <c r="S26" t="s">
        <v>12</v>
      </c>
      <c r="T26" t="s">
        <v>198</v>
      </c>
      <c r="U26">
        <v>2.7165410400000001</v>
      </c>
    </row>
    <row r="27" spans="1:21" x14ac:dyDescent="0.3">
      <c r="A27" t="s">
        <v>95</v>
      </c>
      <c r="B27" t="s">
        <v>12</v>
      </c>
      <c r="C27" t="s">
        <v>3</v>
      </c>
      <c r="D27">
        <v>2.9213145159999998</v>
      </c>
      <c r="I27" t="s">
        <v>95</v>
      </c>
      <c r="J27" t="s">
        <v>12</v>
      </c>
      <c r="K27" t="s">
        <v>197</v>
      </c>
      <c r="L27">
        <v>0</v>
      </c>
      <c r="R27" t="s">
        <v>95</v>
      </c>
      <c r="S27" t="s">
        <v>12</v>
      </c>
      <c r="T27" t="s">
        <v>198</v>
      </c>
      <c r="U27">
        <v>0</v>
      </c>
    </row>
    <row r="28" spans="1:21" x14ac:dyDescent="0.3">
      <c r="A28" t="s">
        <v>104</v>
      </c>
      <c r="B28" t="s">
        <v>12</v>
      </c>
      <c r="C28" t="s">
        <v>3</v>
      </c>
      <c r="D28">
        <v>4.3970348579999996</v>
      </c>
      <c r="I28" t="s">
        <v>104</v>
      </c>
      <c r="J28" t="s">
        <v>12</v>
      </c>
      <c r="K28" t="s">
        <v>197</v>
      </c>
      <c r="L28">
        <v>1.12668927</v>
      </c>
      <c r="R28" t="s">
        <v>104</v>
      </c>
      <c r="S28" t="s">
        <v>12</v>
      </c>
      <c r="T28" t="s">
        <v>198</v>
      </c>
      <c r="U28">
        <v>2.8243468950000001</v>
      </c>
    </row>
    <row r="29" spans="1:21" x14ac:dyDescent="0.3">
      <c r="A29" t="s">
        <v>105</v>
      </c>
      <c r="B29" t="s">
        <v>13</v>
      </c>
      <c r="C29" t="s">
        <v>3</v>
      </c>
      <c r="D29">
        <v>7.2541289439999996</v>
      </c>
      <c r="I29" t="s">
        <v>105</v>
      </c>
      <c r="J29" t="s">
        <v>13</v>
      </c>
      <c r="K29" t="s">
        <v>197</v>
      </c>
      <c r="L29">
        <v>2.2397722779999998</v>
      </c>
      <c r="R29" t="s">
        <v>105</v>
      </c>
      <c r="S29" t="s">
        <v>13</v>
      </c>
      <c r="T29" t="s">
        <v>198</v>
      </c>
      <c r="U29">
        <v>5.534335832</v>
      </c>
    </row>
    <row r="30" spans="1:21" x14ac:dyDescent="0.3">
      <c r="A30" t="s">
        <v>106</v>
      </c>
      <c r="B30" t="s">
        <v>13</v>
      </c>
      <c r="C30" t="s">
        <v>3</v>
      </c>
      <c r="D30">
        <v>4.8014757650000002</v>
      </c>
      <c r="I30" t="s">
        <v>106</v>
      </c>
      <c r="J30" t="s">
        <v>13</v>
      </c>
      <c r="K30" t="s">
        <v>197</v>
      </c>
      <c r="L30">
        <v>1.8833805969999999</v>
      </c>
      <c r="R30" t="s">
        <v>106</v>
      </c>
      <c r="S30" t="s">
        <v>13</v>
      </c>
      <c r="T30" t="s">
        <v>198</v>
      </c>
      <c r="U30">
        <v>3.7980319489999999</v>
      </c>
    </row>
    <row r="31" spans="1:21" x14ac:dyDescent="0.3">
      <c r="A31" t="s">
        <v>107</v>
      </c>
      <c r="B31" t="s">
        <v>13</v>
      </c>
      <c r="C31" t="s">
        <v>3</v>
      </c>
      <c r="D31">
        <v>8.2495225669999996</v>
      </c>
      <c r="I31" t="s">
        <v>107</v>
      </c>
      <c r="J31" t="s">
        <v>13</v>
      </c>
      <c r="K31" t="s">
        <v>197</v>
      </c>
      <c r="L31">
        <v>2.9346866739999999</v>
      </c>
      <c r="R31" t="s">
        <v>107</v>
      </c>
      <c r="S31" t="s">
        <v>13</v>
      </c>
      <c r="T31" t="s">
        <v>198</v>
      </c>
      <c r="U31">
        <v>3.1181842930000001</v>
      </c>
    </row>
    <row r="32" spans="1:21" x14ac:dyDescent="0.3">
      <c r="A32" t="s">
        <v>108</v>
      </c>
      <c r="B32" t="s">
        <v>13</v>
      </c>
      <c r="C32" t="s">
        <v>3</v>
      </c>
      <c r="D32">
        <v>2.4770046990000001</v>
      </c>
      <c r="I32" t="s">
        <v>108</v>
      </c>
      <c r="J32" t="s">
        <v>13</v>
      </c>
      <c r="K32" t="s">
        <v>197</v>
      </c>
      <c r="L32">
        <v>0</v>
      </c>
      <c r="R32" t="s">
        <v>108</v>
      </c>
      <c r="S32" t="s">
        <v>13</v>
      </c>
      <c r="T32" t="s">
        <v>198</v>
      </c>
      <c r="U32">
        <v>0</v>
      </c>
    </row>
    <row r="33" spans="1:21" x14ac:dyDescent="0.3">
      <c r="A33" t="s">
        <v>109</v>
      </c>
      <c r="B33" t="s">
        <v>13</v>
      </c>
      <c r="C33" t="s">
        <v>3</v>
      </c>
      <c r="D33">
        <v>7.7387869419999999</v>
      </c>
      <c r="I33" t="s">
        <v>109</v>
      </c>
      <c r="J33" t="s">
        <v>13</v>
      </c>
      <c r="K33" t="s">
        <v>197</v>
      </c>
      <c r="L33">
        <v>0.88689333820000005</v>
      </c>
      <c r="R33" t="s">
        <v>109</v>
      </c>
      <c r="S33" t="s">
        <v>13</v>
      </c>
      <c r="T33" t="s">
        <v>198</v>
      </c>
      <c r="U33">
        <v>2.2799119779999999</v>
      </c>
    </row>
    <row r="34" spans="1:21" x14ac:dyDescent="0.3">
      <c r="A34" t="s">
        <v>111</v>
      </c>
      <c r="B34" t="s">
        <v>13</v>
      </c>
      <c r="C34" t="s">
        <v>3</v>
      </c>
      <c r="D34">
        <v>2.619486899</v>
      </c>
      <c r="I34" t="s">
        <v>111</v>
      </c>
      <c r="J34" t="s">
        <v>13</v>
      </c>
      <c r="K34" t="s">
        <v>197</v>
      </c>
      <c r="L34">
        <v>1.239487921</v>
      </c>
      <c r="R34" t="s">
        <v>111</v>
      </c>
      <c r="S34" t="s">
        <v>13</v>
      </c>
      <c r="T34" t="s">
        <v>198</v>
      </c>
      <c r="U34">
        <v>1.273381358</v>
      </c>
    </row>
    <row r="35" spans="1:21" x14ac:dyDescent="0.3">
      <c r="A35" t="s">
        <v>112</v>
      </c>
      <c r="B35" t="s">
        <v>13</v>
      </c>
      <c r="C35" t="s">
        <v>3</v>
      </c>
      <c r="D35">
        <v>3.546994159</v>
      </c>
      <c r="I35" t="s">
        <v>112</v>
      </c>
      <c r="J35" t="s">
        <v>13</v>
      </c>
      <c r="K35" t="s">
        <v>197</v>
      </c>
      <c r="L35">
        <v>0</v>
      </c>
      <c r="R35" t="s">
        <v>112</v>
      </c>
      <c r="S35" t="s">
        <v>13</v>
      </c>
      <c r="T35" t="s">
        <v>198</v>
      </c>
      <c r="U35">
        <v>0</v>
      </c>
    </row>
    <row r="36" spans="1:21" x14ac:dyDescent="0.3">
      <c r="A36" t="s">
        <v>113</v>
      </c>
      <c r="B36" t="s">
        <v>13</v>
      </c>
      <c r="C36" t="s">
        <v>3</v>
      </c>
      <c r="D36">
        <v>3.70773931</v>
      </c>
      <c r="I36" t="s">
        <v>113</v>
      </c>
      <c r="J36" t="s">
        <v>13</v>
      </c>
      <c r="K36" t="s">
        <v>197</v>
      </c>
      <c r="L36">
        <v>0</v>
      </c>
      <c r="R36" t="s">
        <v>113</v>
      </c>
      <c r="S36" t="s">
        <v>13</v>
      </c>
      <c r="T36" t="s">
        <v>198</v>
      </c>
      <c r="U36">
        <v>0</v>
      </c>
    </row>
    <row r="37" spans="1:21" x14ac:dyDescent="0.3">
      <c r="A37" t="s">
        <v>115</v>
      </c>
      <c r="B37" t="s">
        <v>13</v>
      </c>
      <c r="C37" t="s">
        <v>3</v>
      </c>
      <c r="D37">
        <v>2.9020685089999998</v>
      </c>
      <c r="I37" t="s">
        <v>115</v>
      </c>
      <c r="J37" t="s">
        <v>13</v>
      </c>
      <c r="K37" t="s">
        <v>197</v>
      </c>
      <c r="L37">
        <v>0.80349028050000004</v>
      </c>
      <c r="R37" t="s">
        <v>115</v>
      </c>
      <c r="S37" t="s">
        <v>13</v>
      </c>
      <c r="T37" t="s">
        <v>198</v>
      </c>
      <c r="U37">
        <v>1.4734243330000001</v>
      </c>
    </row>
    <row r="38" spans="1:21" x14ac:dyDescent="0.3">
      <c r="A38" t="s">
        <v>116</v>
      </c>
      <c r="B38" t="s">
        <v>13</v>
      </c>
      <c r="C38" t="s">
        <v>3</v>
      </c>
      <c r="D38">
        <v>2.593953027</v>
      </c>
      <c r="I38" t="s">
        <v>116</v>
      </c>
      <c r="J38" t="s">
        <v>13</v>
      </c>
      <c r="K38" t="s">
        <v>197</v>
      </c>
      <c r="L38">
        <v>0</v>
      </c>
      <c r="R38" t="s">
        <v>116</v>
      </c>
      <c r="S38" t="s">
        <v>13</v>
      </c>
      <c r="T38" t="s">
        <v>198</v>
      </c>
      <c r="U3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38"/>
  <sheetViews>
    <sheetView tabSelected="1" workbookViewId="0">
      <selection activeCell="K15" sqref="K15"/>
    </sheetView>
  </sheetViews>
  <sheetFormatPr defaultRowHeight="14.4" x14ac:dyDescent="0.3"/>
  <sheetData>
    <row r="1" spans="1:4" x14ac:dyDescent="0.3">
      <c r="A1" t="s">
        <v>199</v>
      </c>
      <c r="B1" t="s">
        <v>196</v>
      </c>
      <c r="C1" t="s">
        <v>204</v>
      </c>
      <c r="D1" t="s">
        <v>205</v>
      </c>
    </row>
    <row r="2" spans="1:4" x14ac:dyDescent="0.3">
      <c r="A2" t="s">
        <v>20</v>
      </c>
      <c r="B2" t="s">
        <v>8</v>
      </c>
      <c r="C2" t="s">
        <v>3</v>
      </c>
      <c r="D2">
        <v>33.16511697</v>
      </c>
    </row>
    <row r="3" spans="1:4" x14ac:dyDescent="0.3">
      <c r="A3" t="s">
        <v>25</v>
      </c>
      <c r="B3" t="s">
        <v>8</v>
      </c>
      <c r="C3" t="s">
        <v>3</v>
      </c>
      <c r="D3">
        <v>24.5066934</v>
      </c>
    </row>
    <row r="4" spans="1:4" x14ac:dyDescent="0.3">
      <c r="A4" t="s">
        <v>26</v>
      </c>
      <c r="B4" t="s">
        <v>8</v>
      </c>
      <c r="C4" t="s">
        <v>3</v>
      </c>
      <c r="D4">
        <v>91.604395280000006</v>
      </c>
    </row>
    <row r="5" spans="1:4" x14ac:dyDescent="0.3">
      <c r="A5" t="s">
        <v>29</v>
      </c>
      <c r="B5" t="s">
        <v>8</v>
      </c>
      <c r="C5" t="s">
        <v>3</v>
      </c>
      <c r="D5">
        <v>38.701504640000003</v>
      </c>
    </row>
    <row r="6" spans="1:4" x14ac:dyDescent="0.3">
      <c r="A6" t="s">
        <v>30</v>
      </c>
      <c r="B6" t="s">
        <v>8</v>
      </c>
      <c r="C6" t="s">
        <v>3</v>
      </c>
      <c r="D6">
        <v>44.373856629999999</v>
      </c>
    </row>
    <row r="7" spans="1:4" x14ac:dyDescent="0.3">
      <c r="A7" t="s">
        <v>31</v>
      </c>
      <c r="B7" t="s">
        <v>8</v>
      </c>
      <c r="C7" t="s">
        <v>3</v>
      </c>
      <c r="D7">
        <v>11.949691830000001</v>
      </c>
    </row>
    <row r="8" spans="1:4" x14ac:dyDescent="0.3">
      <c r="A8" t="s">
        <v>32</v>
      </c>
      <c r="B8" t="s">
        <v>8</v>
      </c>
      <c r="C8" t="s">
        <v>3</v>
      </c>
      <c r="D8">
        <v>38.732420009999998</v>
      </c>
    </row>
    <row r="9" spans="1:4" x14ac:dyDescent="0.3">
      <c r="A9" t="s">
        <v>33</v>
      </c>
      <c r="B9" t="s">
        <v>9</v>
      </c>
      <c r="C9" t="s">
        <v>3</v>
      </c>
      <c r="D9">
        <v>48.389399900000001</v>
      </c>
    </row>
    <row r="10" spans="1:4" x14ac:dyDescent="0.3">
      <c r="A10" t="s">
        <v>35</v>
      </c>
      <c r="B10" t="s">
        <v>9</v>
      </c>
      <c r="C10" t="s">
        <v>3</v>
      </c>
      <c r="D10">
        <v>13.23356587</v>
      </c>
    </row>
    <row r="11" spans="1:4" x14ac:dyDescent="0.3">
      <c r="A11" t="s">
        <v>36</v>
      </c>
      <c r="B11" t="s">
        <v>9</v>
      </c>
      <c r="C11" t="s">
        <v>3</v>
      </c>
      <c r="D11">
        <v>17.561144380000002</v>
      </c>
    </row>
    <row r="12" spans="1:4" x14ac:dyDescent="0.3">
      <c r="A12" t="s">
        <v>40</v>
      </c>
      <c r="B12" t="s">
        <v>9</v>
      </c>
      <c r="C12" t="s">
        <v>3</v>
      </c>
      <c r="D12">
        <v>38.068520030000002</v>
      </c>
    </row>
    <row r="13" spans="1:4" x14ac:dyDescent="0.3">
      <c r="A13" t="s">
        <v>41</v>
      </c>
      <c r="B13" t="s">
        <v>9</v>
      </c>
      <c r="C13" t="s">
        <v>3</v>
      </c>
      <c r="D13">
        <v>23.599793720000001</v>
      </c>
    </row>
    <row r="14" spans="1:4" x14ac:dyDescent="0.3">
      <c r="A14" t="s">
        <v>45</v>
      </c>
      <c r="B14" t="s">
        <v>117</v>
      </c>
      <c r="C14" t="s">
        <v>3</v>
      </c>
      <c r="D14">
        <v>28.783776849999999</v>
      </c>
    </row>
    <row r="15" spans="1:4" x14ac:dyDescent="0.3">
      <c r="A15" t="s">
        <v>49</v>
      </c>
      <c r="B15" t="s">
        <v>117</v>
      </c>
      <c r="C15" t="s">
        <v>3</v>
      </c>
      <c r="D15">
        <v>40.36387809</v>
      </c>
    </row>
    <row r="16" spans="1:4" x14ac:dyDescent="0.3">
      <c r="A16" t="s">
        <v>50</v>
      </c>
      <c r="B16" t="s">
        <v>117</v>
      </c>
      <c r="C16" t="s">
        <v>3</v>
      </c>
      <c r="D16">
        <v>25.480377959999998</v>
      </c>
    </row>
    <row r="17" spans="1:4" x14ac:dyDescent="0.3">
      <c r="A17" t="s">
        <v>51</v>
      </c>
      <c r="B17" t="s">
        <v>117</v>
      </c>
      <c r="C17" t="s">
        <v>3</v>
      </c>
      <c r="D17">
        <v>37.898790239999997</v>
      </c>
    </row>
    <row r="18" spans="1:4" x14ac:dyDescent="0.3">
      <c r="A18" t="s">
        <v>54</v>
      </c>
      <c r="B18" t="s">
        <v>117</v>
      </c>
      <c r="C18" t="s">
        <v>3</v>
      </c>
      <c r="D18">
        <v>38.714599900000003</v>
      </c>
    </row>
    <row r="19" spans="1:4" x14ac:dyDescent="0.3">
      <c r="A19" t="s">
        <v>69</v>
      </c>
      <c r="B19" t="s">
        <v>11</v>
      </c>
      <c r="C19" t="s">
        <v>3</v>
      </c>
      <c r="D19">
        <v>0</v>
      </c>
    </row>
    <row r="20" spans="1:4" x14ac:dyDescent="0.3">
      <c r="A20" t="s">
        <v>200</v>
      </c>
      <c r="B20" t="s">
        <v>11</v>
      </c>
      <c r="C20" t="s">
        <v>3</v>
      </c>
      <c r="D20">
        <v>23.03915405</v>
      </c>
    </row>
    <row r="21" spans="1:4" x14ac:dyDescent="0.3">
      <c r="A21" t="s">
        <v>146</v>
      </c>
      <c r="B21" t="s">
        <v>11</v>
      </c>
      <c r="C21" t="s">
        <v>3</v>
      </c>
      <c r="D21">
        <v>33.091335290000004</v>
      </c>
    </row>
    <row r="22" spans="1:4" x14ac:dyDescent="0.3">
      <c r="A22" t="s">
        <v>201</v>
      </c>
      <c r="B22" t="s">
        <v>11</v>
      </c>
      <c r="C22" t="s">
        <v>3</v>
      </c>
      <c r="D22">
        <v>32.85850559</v>
      </c>
    </row>
    <row r="23" spans="1:4" x14ac:dyDescent="0.3">
      <c r="A23" t="s">
        <v>202</v>
      </c>
      <c r="B23" t="s">
        <v>11</v>
      </c>
      <c r="C23" t="s">
        <v>3</v>
      </c>
      <c r="D23">
        <v>25.316916379999999</v>
      </c>
    </row>
    <row r="24" spans="1:4" x14ac:dyDescent="0.3">
      <c r="A24" t="s">
        <v>203</v>
      </c>
      <c r="B24" t="s">
        <v>11</v>
      </c>
      <c r="C24" t="s">
        <v>3</v>
      </c>
      <c r="D24">
        <v>32.03386862</v>
      </c>
    </row>
    <row r="25" spans="1:4" x14ac:dyDescent="0.3">
      <c r="A25" t="s">
        <v>93</v>
      </c>
      <c r="B25" t="s">
        <v>12</v>
      </c>
      <c r="C25" t="s">
        <v>3</v>
      </c>
      <c r="D25">
        <v>87.841121049999998</v>
      </c>
    </row>
    <row r="26" spans="1:4" x14ac:dyDescent="0.3">
      <c r="A26" t="s">
        <v>94</v>
      </c>
      <c r="B26" t="s">
        <v>12</v>
      </c>
      <c r="C26" t="s">
        <v>3</v>
      </c>
      <c r="D26">
        <v>47.945500350000003</v>
      </c>
    </row>
    <row r="27" spans="1:4" x14ac:dyDescent="0.3">
      <c r="A27" t="s">
        <v>95</v>
      </c>
      <c r="B27" t="s">
        <v>12</v>
      </c>
      <c r="C27" t="s">
        <v>3</v>
      </c>
      <c r="D27">
        <v>18.488286110000001</v>
      </c>
    </row>
    <row r="28" spans="1:4" x14ac:dyDescent="0.3">
      <c r="A28" t="s">
        <v>104</v>
      </c>
      <c r="B28" t="s">
        <v>12</v>
      </c>
      <c r="C28" t="s">
        <v>3</v>
      </c>
      <c r="D28">
        <v>29.925096150000002</v>
      </c>
    </row>
    <row r="29" spans="1:4" x14ac:dyDescent="0.3">
      <c r="A29" t="s">
        <v>106</v>
      </c>
      <c r="B29" t="s">
        <v>13</v>
      </c>
      <c r="C29" t="s">
        <v>3</v>
      </c>
      <c r="D29">
        <v>22.175532530000002</v>
      </c>
    </row>
    <row r="30" spans="1:4" x14ac:dyDescent="0.3">
      <c r="A30" t="s">
        <v>107</v>
      </c>
      <c r="B30" t="s">
        <v>13</v>
      </c>
      <c r="C30" t="s">
        <v>3</v>
      </c>
      <c r="D30">
        <v>25.15965606</v>
      </c>
    </row>
    <row r="31" spans="1:4" x14ac:dyDescent="0.3">
      <c r="A31" t="s">
        <v>108</v>
      </c>
      <c r="B31" t="s">
        <v>13</v>
      </c>
      <c r="C31" t="s">
        <v>3</v>
      </c>
      <c r="D31">
        <v>43.834454549999997</v>
      </c>
    </row>
    <row r="32" spans="1:4" x14ac:dyDescent="0.3">
      <c r="A32" t="s">
        <v>109</v>
      </c>
      <c r="B32" t="s">
        <v>13</v>
      </c>
      <c r="C32" t="s">
        <v>3</v>
      </c>
      <c r="D32">
        <v>79.619693159999997</v>
      </c>
    </row>
    <row r="33" spans="1:4" x14ac:dyDescent="0.3">
      <c r="A33" t="s">
        <v>111</v>
      </c>
      <c r="B33" t="s">
        <v>13</v>
      </c>
      <c r="C33" t="s">
        <v>3</v>
      </c>
      <c r="D33">
        <v>49.915576129999998</v>
      </c>
    </row>
    <row r="34" spans="1:4" x14ac:dyDescent="0.3">
      <c r="A34" t="s">
        <v>112</v>
      </c>
      <c r="B34" t="s">
        <v>13</v>
      </c>
      <c r="C34" t="s">
        <v>3</v>
      </c>
      <c r="D34">
        <v>14.97789311</v>
      </c>
    </row>
    <row r="35" spans="1:4" x14ac:dyDescent="0.3">
      <c r="A35" t="s">
        <v>113</v>
      </c>
      <c r="B35" t="s">
        <v>13</v>
      </c>
      <c r="C35" t="s">
        <v>3</v>
      </c>
      <c r="D35">
        <v>39.275557300000003</v>
      </c>
    </row>
    <row r="36" spans="1:4" x14ac:dyDescent="0.3">
      <c r="A36" t="s">
        <v>115</v>
      </c>
      <c r="B36" t="s">
        <v>13</v>
      </c>
      <c r="C36" t="s">
        <v>3</v>
      </c>
      <c r="D36">
        <v>36.90443673</v>
      </c>
    </row>
    <row r="37" spans="1:4" x14ac:dyDescent="0.3">
      <c r="A37" t="s">
        <v>116</v>
      </c>
      <c r="B37" t="s">
        <v>13</v>
      </c>
      <c r="C37" t="s">
        <v>3</v>
      </c>
      <c r="D37">
        <v>34.236010870000001</v>
      </c>
    </row>
    <row r="38" spans="1:4" x14ac:dyDescent="0.3">
      <c r="A38" t="s">
        <v>105</v>
      </c>
      <c r="B38" t="s">
        <v>13</v>
      </c>
      <c r="C38" t="s">
        <v>3</v>
      </c>
      <c r="D38">
        <v>27.214700440000001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7"/>
  <sheetViews>
    <sheetView workbookViewId="0">
      <selection activeCell="I1" sqref="I1:K1048576"/>
    </sheetView>
  </sheetViews>
  <sheetFormatPr defaultRowHeight="14.4" x14ac:dyDescent="0.3"/>
  <cols>
    <col min="1" max="1" width="12.21875" bestFit="1" customWidth="1"/>
    <col min="2" max="2" width="12" bestFit="1" customWidth="1"/>
    <col min="3" max="3" width="11.77734375" bestFit="1" customWidth="1"/>
    <col min="4" max="4" width="33.21875" bestFit="1" customWidth="1"/>
    <col min="5" max="5" width="10.77734375" bestFit="1" customWidth="1"/>
    <col min="6" max="6" width="9.5546875" bestFit="1" customWidth="1"/>
    <col min="7" max="7" width="26.5546875" bestFit="1" customWidth="1"/>
    <col min="8" max="8" width="27.44140625" bestFit="1" customWidth="1"/>
  </cols>
  <sheetData>
    <row r="1" spans="1:8" x14ac:dyDescent="0.3">
      <c r="A1" t="s">
        <v>0</v>
      </c>
      <c r="B1" t="s">
        <v>4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t="s">
        <v>7</v>
      </c>
      <c r="B2">
        <v>1</v>
      </c>
      <c r="C2" t="s">
        <v>20</v>
      </c>
      <c r="D2">
        <v>77.541951869338078</v>
      </c>
      <c r="E2" s="1">
        <v>0.68240000000000001</v>
      </c>
      <c r="F2" s="1">
        <v>19.54</v>
      </c>
      <c r="G2">
        <f t="shared" ref="G2:G65" si="0">D2/E2</f>
        <v>113.63123075811559</v>
      </c>
      <c r="H2">
        <f>D2/F2</f>
        <v>3.9683701059026655</v>
      </c>
    </row>
    <row r="3" spans="1:8" x14ac:dyDescent="0.3">
      <c r="A3" t="s">
        <v>7</v>
      </c>
      <c r="B3">
        <v>10</v>
      </c>
      <c r="C3" t="s">
        <v>21</v>
      </c>
      <c r="D3">
        <v>199.20290248751587</v>
      </c>
      <c r="E3" s="1">
        <v>0.56630000000000003</v>
      </c>
      <c r="F3" s="1">
        <v>16.68</v>
      </c>
      <c r="G3">
        <f t="shared" si="0"/>
        <v>351.76214460094627</v>
      </c>
      <c r="H3">
        <f t="shared" ref="H3:H66" si="1">D3/F3</f>
        <v>11.942620053208385</v>
      </c>
    </row>
    <row r="4" spans="1:8" x14ac:dyDescent="0.3">
      <c r="A4" t="s">
        <v>7</v>
      </c>
      <c r="B4">
        <v>11</v>
      </c>
      <c r="C4" t="s">
        <v>22</v>
      </c>
      <c r="D4">
        <v>116.20745652746871</v>
      </c>
      <c r="E4" s="1">
        <v>0.47110000000000002</v>
      </c>
      <c r="F4" s="1">
        <v>16.690000000000001</v>
      </c>
      <c r="G4">
        <f t="shared" si="0"/>
        <v>246.67258868068075</v>
      </c>
      <c r="H4">
        <f t="shared" si="1"/>
        <v>6.962699612191054</v>
      </c>
    </row>
    <row r="5" spans="1:8" x14ac:dyDescent="0.3">
      <c r="A5" t="s">
        <v>7</v>
      </c>
      <c r="B5">
        <v>12</v>
      </c>
      <c r="C5" t="s">
        <v>23</v>
      </c>
      <c r="E5" s="2" t="s">
        <v>24</v>
      </c>
      <c r="F5" s="2" t="s">
        <v>24</v>
      </c>
      <c r="G5" t="e">
        <f t="shared" si="0"/>
        <v>#VALUE!</v>
      </c>
      <c r="H5" t="e">
        <f t="shared" si="1"/>
        <v>#VALUE!</v>
      </c>
    </row>
    <row r="6" spans="1:8" x14ac:dyDescent="0.3">
      <c r="A6" t="s">
        <v>8</v>
      </c>
      <c r="B6">
        <v>2</v>
      </c>
      <c r="C6" t="s">
        <v>25</v>
      </c>
      <c r="D6">
        <v>210.54341545391156</v>
      </c>
      <c r="E6">
        <v>0.39510000000000001</v>
      </c>
      <c r="F6">
        <v>16.829999999999998</v>
      </c>
      <c r="G6">
        <f t="shared" si="0"/>
        <v>532.88639699800444</v>
      </c>
      <c r="H6">
        <f t="shared" si="1"/>
        <v>12.51000686000663</v>
      </c>
    </row>
    <row r="7" spans="1:8" x14ac:dyDescent="0.3">
      <c r="A7" t="s">
        <v>7</v>
      </c>
      <c r="B7">
        <v>3</v>
      </c>
      <c r="C7" t="s">
        <v>26</v>
      </c>
      <c r="D7">
        <v>47.707234402395727</v>
      </c>
      <c r="E7" s="1">
        <v>0.73939999999999995</v>
      </c>
      <c r="F7" s="1">
        <v>17.78</v>
      </c>
      <c r="G7">
        <f t="shared" si="0"/>
        <v>64.521550449547917</v>
      </c>
      <c r="H7">
        <f t="shared" si="1"/>
        <v>2.6831965355678133</v>
      </c>
    </row>
    <row r="8" spans="1:8" x14ac:dyDescent="0.3">
      <c r="A8" t="s">
        <v>7</v>
      </c>
      <c r="B8">
        <v>4</v>
      </c>
      <c r="C8" t="s">
        <v>27</v>
      </c>
      <c r="D8">
        <v>289.75527615460607</v>
      </c>
      <c r="E8">
        <v>0.50280000000000002</v>
      </c>
      <c r="F8">
        <v>16.32</v>
      </c>
      <c r="G8">
        <f t="shared" si="0"/>
        <v>576.28336546262142</v>
      </c>
      <c r="H8">
        <f t="shared" si="1"/>
        <v>17.754612509473411</v>
      </c>
    </row>
    <row r="9" spans="1:8" x14ac:dyDescent="0.3">
      <c r="A9" t="s">
        <v>7</v>
      </c>
      <c r="B9">
        <v>5</v>
      </c>
      <c r="C9" t="s">
        <v>28</v>
      </c>
      <c r="E9" s="2" t="s">
        <v>24</v>
      </c>
      <c r="F9" s="2" t="s">
        <v>24</v>
      </c>
      <c r="G9" t="e">
        <f t="shared" si="0"/>
        <v>#VALUE!</v>
      </c>
      <c r="H9" t="e">
        <f t="shared" si="1"/>
        <v>#VALUE!</v>
      </c>
    </row>
    <row r="10" spans="1:8" x14ac:dyDescent="0.3">
      <c r="A10" t="s">
        <v>7</v>
      </c>
      <c r="B10">
        <v>6</v>
      </c>
      <c r="C10" t="s">
        <v>29</v>
      </c>
      <c r="D10">
        <v>481.70424840195119</v>
      </c>
      <c r="E10" s="1">
        <v>0.56920000000000004</v>
      </c>
      <c r="F10" s="1">
        <v>18.440000000000001</v>
      </c>
      <c r="G10">
        <f t="shared" si="0"/>
        <v>846.28293816224732</v>
      </c>
      <c r="H10">
        <f t="shared" si="1"/>
        <v>26.122790043489758</v>
      </c>
    </row>
    <row r="11" spans="1:8" x14ac:dyDescent="0.3">
      <c r="A11" t="s">
        <v>7</v>
      </c>
      <c r="B11">
        <v>7</v>
      </c>
      <c r="C11" t="s">
        <v>30</v>
      </c>
      <c r="D11">
        <v>122.26879690876277</v>
      </c>
      <c r="E11" s="1">
        <v>0.66</v>
      </c>
      <c r="F11" s="1">
        <v>17.760000000000002</v>
      </c>
      <c r="G11">
        <f t="shared" si="0"/>
        <v>185.25575289206478</v>
      </c>
      <c r="H11">
        <f t="shared" si="1"/>
        <v>6.8845043304483537</v>
      </c>
    </row>
    <row r="12" spans="1:8" x14ac:dyDescent="0.3">
      <c r="A12" t="s">
        <v>7</v>
      </c>
      <c r="B12">
        <v>8</v>
      </c>
      <c r="C12" t="s">
        <v>31</v>
      </c>
      <c r="D12">
        <v>331.12479478264771</v>
      </c>
      <c r="E12">
        <v>0.44829999999999998</v>
      </c>
      <c r="F12">
        <v>17.66</v>
      </c>
      <c r="G12">
        <f t="shared" si="0"/>
        <v>738.62323172573667</v>
      </c>
      <c r="H12">
        <f t="shared" si="1"/>
        <v>18.749988379538376</v>
      </c>
    </row>
    <row r="13" spans="1:8" x14ac:dyDescent="0.3">
      <c r="A13" t="s">
        <v>7</v>
      </c>
      <c r="B13">
        <v>9</v>
      </c>
      <c r="C13" t="s">
        <v>32</v>
      </c>
      <c r="D13">
        <v>21.032369939701198</v>
      </c>
      <c r="E13">
        <v>0.4536</v>
      </c>
      <c r="F13">
        <v>16.350000000000001</v>
      </c>
      <c r="G13">
        <f t="shared" si="0"/>
        <v>46.36765859722486</v>
      </c>
      <c r="H13">
        <f t="shared" si="1"/>
        <v>1.2863834825505318</v>
      </c>
    </row>
    <row r="14" spans="1:8" x14ac:dyDescent="0.3">
      <c r="A14" t="s">
        <v>9</v>
      </c>
      <c r="B14">
        <v>1</v>
      </c>
      <c r="C14" t="s">
        <v>33</v>
      </c>
      <c r="D14">
        <v>303.43591244151878</v>
      </c>
      <c r="E14">
        <v>0.439</v>
      </c>
      <c r="F14">
        <v>17.3</v>
      </c>
      <c r="G14">
        <f t="shared" si="0"/>
        <v>691.1979782266942</v>
      </c>
      <c r="H14">
        <f t="shared" si="1"/>
        <v>17.539648118006866</v>
      </c>
    </row>
    <row r="15" spans="1:8" x14ac:dyDescent="0.3">
      <c r="A15" t="s">
        <v>9</v>
      </c>
      <c r="B15">
        <v>10</v>
      </c>
      <c r="C15" t="s">
        <v>34</v>
      </c>
      <c r="D15">
        <v>337.72810784428816</v>
      </c>
      <c r="E15" s="1">
        <v>0.39500000000000002</v>
      </c>
      <c r="F15" s="1">
        <v>15.13</v>
      </c>
      <c r="G15">
        <f t="shared" si="0"/>
        <v>855.00786796022317</v>
      </c>
      <c r="H15">
        <f t="shared" si="1"/>
        <v>22.321752005570929</v>
      </c>
    </row>
    <row r="16" spans="1:8" x14ac:dyDescent="0.3">
      <c r="A16" t="s">
        <v>9</v>
      </c>
      <c r="B16">
        <v>11</v>
      </c>
      <c r="C16" t="s">
        <v>35</v>
      </c>
      <c r="D16">
        <v>238.29867564763831</v>
      </c>
      <c r="E16" s="1">
        <v>0.86229999999999996</v>
      </c>
      <c r="F16" s="1">
        <v>19.38</v>
      </c>
      <c r="G16">
        <f t="shared" si="0"/>
        <v>276.35240130770995</v>
      </c>
      <c r="H16">
        <f t="shared" si="1"/>
        <v>12.29611329451178</v>
      </c>
    </row>
    <row r="17" spans="1:8" x14ac:dyDescent="0.3">
      <c r="A17" t="s">
        <v>9</v>
      </c>
      <c r="B17">
        <v>12</v>
      </c>
      <c r="C17" t="s">
        <v>36</v>
      </c>
      <c r="D17">
        <v>198.68832735474768</v>
      </c>
      <c r="E17" s="1">
        <v>0.45179999999999998</v>
      </c>
      <c r="F17" s="1">
        <v>15.57</v>
      </c>
      <c r="G17">
        <f t="shared" si="0"/>
        <v>439.77053420705556</v>
      </c>
      <c r="H17">
        <f t="shared" si="1"/>
        <v>12.760971570632478</v>
      </c>
    </row>
    <row r="18" spans="1:8" x14ac:dyDescent="0.3">
      <c r="A18" t="s">
        <v>9</v>
      </c>
      <c r="B18">
        <v>2</v>
      </c>
      <c r="C18" t="s">
        <v>37</v>
      </c>
      <c r="D18">
        <v>295.52652516885661</v>
      </c>
      <c r="E18">
        <v>0.44140000000000001</v>
      </c>
      <c r="F18">
        <v>16.11</v>
      </c>
      <c r="G18">
        <f t="shared" si="0"/>
        <v>669.52089979351285</v>
      </c>
      <c r="H18">
        <f t="shared" si="1"/>
        <v>18.344290823641007</v>
      </c>
    </row>
    <row r="19" spans="1:8" x14ac:dyDescent="0.3">
      <c r="A19" t="s">
        <v>9</v>
      </c>
      <c r="B19">
        <v>3</v>
      </c>
      <c r="C19" t="s">
        <v>38</v>
      </c>
      <c r="E19" s="2" t="s">
        <v>24</v>
      </c>
      <c r="F19" s="2" t="s">
        <v>24</v>
      </c>
      <c r="G19" t="e">
        <f t="shared" si="0"/>
        <v>#VALUE!</v>
      </c>
      <c r="H19" t="e">
        <f t="shared" si="1"/>
        <v>#VALUE!</v>
      </c>
    </row>
    <row r="20" spans="1:8" x14ac:dyDescent="0.3">
      <c r="A20" t="s">
        <v>9</v>
      </c>
      <c r="B20">
        <v>4</v>
      </c>
      <c r="C20" t="s">
        <v>39</v>
      </c>
      <c r="E20" s="2" t="s">
        <v>24</v>
      </c>
      <c r="F20" s="2" t="s">
        <v>24</v>
      </c>
      <c r="G20" t="e">
        <f t="shared" si="0"/>
        <v>#VALUE!</v>
      </c>
      <c r="H20" t="e">
        <f t="shared" si="1"/>
        <v>#VALUE!</v>
      </c>
    </row>
    <row r="21" spans="1:8" x14ac:dyDescent="0.3">
      <c r="A21" t="s">
        <v>9</v>
      </c>
      <c r="B21">
        <v>5</v>
      </c>
      <c r="C21" t="s">
        <v>40</v>
      </c>
      <c r="D21">
        <v>192.27464241676955</v>
      </c>
      <c r="E21" s="1">
        <v>0.69540000000000002</v>
      </c>
      <c r="F21" s="1">
        <v>19.47</v>
      </c>
      <c r="G21">
        <f t="shared" si="0"/>
        <v>276.49502792172785</v>
      </c>
      <c r="H21">
        <f t="shared" si="1"/>
        <v>9.8754310434909893</v>
      </c>
    </row>
    <row r="22" spans="1:8" x14ac:dyDescent="0.3">
      <c r="A22" t="s">
        <v>9</v>
      </c>
      <c r="B22">
        <v>6</v>
      </c>
      <c r="C22" t="s">
        <v>41</v>
      </c>
      <c r="D22">
        <v>162.408924557684</v>
      </c>
      <c r="E22" s="1">
        <v>0.71540000000000004</v>
      </c>
      <c r="F22" s="1">
        <v>18.05</v>
      </c>
      <c r="G22">
        <f t="shared" si="0"/>
        <v>227.01834576136986</v>
      </c>
      <c r="H22">
        <f t="shared" si="1"/>
        <v>8.9977243522262604</v>
      </c>
    </row>
    <row r="23" spans="1:8" x14ac:dyDescent="0.3">
      <c r="A23" t="s">
        <v>9</v>
      </c>
      <c r="B23">
        <v>7</v>
      </c>
      <c r="C23" t="s">
        <v>42</v>
      </c>
      <c r="D23">
        <v>263.46469665893818</v>
      </c>
      <c r="E23">
        <v>0.36259999999999998</v>
      </c>
      <c r="F23">
        <v>13.38</v>
      </c>
      <c r="G23">
        <f t="shared" si="0"/>
        <v>726.59872217026532</v>
      </c>
      <c r="H23">
        <f t="shared" si="1"/>
        <v>19.690933980488651</v>
      </c>
    </row>
    <row r="24" spans="1:8" x14ac:dyDescent="0.3">
      <c r="A24" t="s">
        <v>9</v>
      </c>
      <c r="B24">
        <v>8</v>
      </c>
      <c r="C24" t="s">
        <v>43</v>
      </c>
      <c r="E24" s="2" t="s">
        <v>24</v>
      </c>
      <c r="F24" s="2" t="s">
        <v>24</v>
      </c>
      <c r="G24" t="e">
        <f t="shared" si="0"/>
        <v>#VALUE!</v>
      </c>
      <c r="H24" t="e">
        <f t="shared" si="1"/>
        <v>#VALUE!</v>
      </c>
    </row>
    <row r="25" spans="1:8" x14ac:dyDescent="0.3">
      <c r="A25" t="s">
        <v>9</v>
      </c>
      <c r="B25">
        <v>9</v>
      </c>
      <c r="C25" t="s">
        <v>44</v>
      </c>
      <c r="D25">
        <v>363.45850934906707</v>
      </c>
      <c r="E25" s="1">
        <v>0.50970000000000004</v>
      </c>
      <c r="F25" s="1">
        <v>16.86</v>
      </c>
      <c r="G25">
        <f t="shared" si="0"/>
        <v>713.08320453024726</v>
      </c>
      <c r="H25">
        <f t="shared" si="1"/>
        <v>21.55744420812972</v>
      </c>
    </row>
    <row r="26" spans="1:8" x14ac:dyDescent="0.3">
      <c r="A26" t="s">
        <v>10</v>
      </c>
      <c r="B26">
        <v>1</v>
      </c>
      <c r="C26" t="s">
        <v>45</v>
      </c>
      <c r="D26">
        <v>58.974375958564139</v>
      </c>
      <c r="E26" s="1">
        <v>0.52380000000000004</v>
      </c>
      <c r="F26" s="1">
        <v>16.93</v>
      </c>
      <c r="G26">
        <f t="shared" si="0"/>
        <v>112.58949209347868</v>
      </c>
      <c r="H26">
        <f t="shared" si="1"/>
        <v>3.4834244511851233</v>
      </c>
    </row>
    <row r="27" spans="1:8" x14ac:dyDescent="0.3">
      <c r="A27" t="s">
        <v>10</v>
      </c>
      <c r="B27">
        <v>10</v>
      </c>
      <c r="C27" t="s">
        <v>46</v>
      </c>
      <c r="E27" s="2" t="s">
        <v>24</v>
      </c>
      <c r="F27" s="2" t="s">
        <v>24</v>
      </c>
      <c r="G27" t="e">
        <f t="shared" si="0"/>
        <v>#VALUE!</v>
      </c>
      <c r="H27" t="e">
        <f t="shared" si="1"/>
        <v>#VALUE!</v>
      </c>
    </row>
    <row r="28" spans="1:8" x14ac:dyDescent="0.3">
      <c r="A28" t="s">
        <v>10</v>
      </c>
      <c r="B28">
        <v>11</v>
      </c>
      <c r="C28" t="s">
        <v>47</v>
      </c>
      <c r="E28" s="2" t="s">
        <v>24</v>
      </c>
      <c r="F28" s="2" t="s">
        <v>24</v>
      </c>
      <c r="G28" t="e">
        <f t="shared" si="0"/>
        <v>#VALUE!</v>
      </c>
      <c r="H28" t="e">
        <f t="shared" si="1"/>
        <v>#VALUE!</v>
      </c>
    </row>
    <row r="29" spans="1:8" x14ac:dyDescent="0.3">
      <c r="A29" t="s">
        <v>10</v>
      </c>
      <c r="B29">
        <v>12</v>
      </c>
      <c r="C29" t="s">
        <v>48</v>
      </c>
      <c r="E29" s="2" t="s">
        <v>24</v>
      </c>
      <c r="F29" s="2" t="s">
        <v>24</v>
      </c>
      <c r="G29" t="e">
        <f t="shared" si="0"/>
        <v>#VALUE!</v>
      </c>
      <c r="H29" t="e">
        <f t="shared" si="1"/>
        <v>#VALUE!</v>
      </c>
    </row>
    <row r="30" spans="1:8" x14ac:dyDescent="0.3">
      <c r="A30" t="s">
        <v>10</v>
      </c>
      <c r="B30">
        <v>2</v>
      </c>
      <c r="C30" t="s">
        <v>49</v>
      </c>
      <c r="D30">
        <v>215.44745860668161</v>
      </c>
      <c r="E30">
        <v>0.40450000000000003</v>
      </c>
      <c r="F30">
        <v>15.59</v>
      </c>
      <c r="G30">
        <f t="shared" si="0"/>
        <v>532.62659729711152</v>
      </c>
      <c r="H30">
        <f t="shared" si="1"/>
        <v>13.819593239684517</v>
      </c>
    </row>
    <row r="31" spans="1:8" x14ac:dyDescent="0.3">
      <c r="A31" t="s">
        <v>10</v>
      </c>
      <c r="B31">
        <v>3</v>
      </c>
      <c r="C31" t="s">
        <v>50</v>
      </c>
      <c r="D31">
        <v>184.21942949499635</v>
      </c>
      <c r="E31" s="1">
        <v>0.62870000000000004</v>
      </c>
      <c r="F31" s="1">
        <v>17.510000000000002</v>
      </c>
      <c r="G31">
        <f t="shared" si="0"/>
        <v>293.0164299268273</v>
      </c>
      <c r="H31">
        <f t="shared" si="1"/>
        <v>10.520812649628574</v>
      </c>
    </row>
    <row r="32" spans="1:8" x14ac:dyDescent="0.3">
      <c r="A32" t="s">
        <v>10</v>
      </c>
      <c r="B32">
        <v>4</v>
      </c>
      <c r="C32" t="s">
        <v>51</v>
      </c>
      <c r="D32">
        <v>17.127483228682749</v>
      </c>
      <c r="E32" s="1">
        <v>0.52080000000000004</v>
      </c>
      <c r="F32" s="1">
        <v>15.65</v>
      </c>
      <c r="G32">
        <f t="shared" si="0"/>
        <v>32.886872558914646</v>
      </c>
      <c r="H32">
        <f t="shared" si="1"/>
        <v>1.0944078740372363</v>
      </c>
    </row>
    <row r="33" spans="1:8" x14ac:dyDescent="0.3">
      <c r="A33" t="s">
        <v>10</v>
      </c>
      <c r="B33">
        <v>5</v>
      </c>
      <c r="C33" t="s">
        <v>52</v>
      </c>
      <c r="E33" s="2" t="s">
        <v>24</v>
      </c>
      <c r="F33" s="2" t="s">
        <v>24</v>
      </c>
      <c r="G33" t="e">
        <f t="shared" si="0"/>
        <v>#VALUE!</v>
      </c>
      <c r="H33" t="e">
        <f t="shared" si="1"/>
        <v>#VALUE!</v>
      </c>
    </row>
    <row r="34" spans="1:8" x14ac:dyDescent="0.3">
      <c r="A34" t="s">
        <v>10</v>
      </c>
      <c r="B34">
        <v>6</v>
      </c>
      <c r="C34" t="s">
        <v>53</v>
      </c>
      <c r="E34" s="2" t="s">
        <v>24</v>
      </c>
      <c r="F34" s="2" t="s">
        <v>24</v>
      </c>
      <c r="G34" t="e">
        <f t="shared" si="0"/>
        <v>#VALUE!</v>
      </c>
      <c r="H34" t="e">
        <f t="shared" si="1"/>
        <v>#VALUE!</v>
      </c>
    </row>
    <row r="35" spans="1:8" x14ac:dyDescent="0.3">
      <c r="A35" t="s">
        <v>10</v>
      </c>
      <c r="B35">
        <v>7</v>
      </c>
      <c r="C35" t="s">
        <v>54</v>
      </c>
      <c r="D35">
        <v>64.965700314830428</v>
      </c>
      <c r="E35" s="1">
        <v>0.435</v>
      </c>
      <c r="F35" s="1">
        <v>17.510000000000002</v>
      </c>
      <c r="G35">
        <f t="shared" si="0"/>
        <v>149.3464375053573</v>
      </c>
      <c r="H35">
        <f t="shared" si="1"/>
        <v>3.7102056147818629</v>
      </c>
    </row>
    <row r="36" spans="1:8" x14ac:dyDescent="0.3">
      <c r="A36" t="s">
        <v>10</v>
      </c>
      <c r="B36">
        <v>8</v>
      </c>
      <c r="C36" t="s">
        <v>55</v>
      </c>
      <c r="D36">
        <v>250.77905169644811</v>
      </c>
      <c r="E36">
        <v>0.43909999999999999</v>
      </c>
      <c r="F36">
        <v>15.12</v>
      </c>
      <c r="G36">
        <f t="shared" si="0"/>
        <v>571.12059142894122</v>
      </c>
      <c r="H36">
        <f t="shared" si="1"/>
        <v>16.585916117489955</v>
      </c>
    </row>
    <row r="37" spans="1:8" x14ac:dyDescent="0.3">
      <c r="A37" t="s">
        <v>10</v>
      </c>
      <c r="B37">
        <v>9</v>
      </c>
      <c r="C37" t="s">
        <v>56</v>
      </c>
      <c r="D37">
        <v>278.01529013260415</v>
      </c>
      <c r="E37">
        <v>0.46429999999999999</v>
      </c>
      <c r="F37">
        <v>17.13</v>
      </c>
      <c r="G37">
        <f t="shared" si="0"/>
        <v>598.78373924747825</v>
      </c>
      <c r="H37">
        <f t="shared" si="1"/>
        <v>16.229730889235501</v>
      </c>
    </row>
    <row r="38" spans="1:8" x14ac:dyDescent="0.3">
      <c r="A38" t="s">
        <v>3</v>
      </c>
      <c r="B38">
        <v>1</v>
      </c>
      <c r="C38" t="s">
        <v>57</v>
      </c>
      <c r="D38">
        <v>177.02472518546193</v>
      </c>
      <c r="E38">
        <v>0.32190000000000002</v>
      </c>
      <c r="F38">
        <v>15.44</v>
      </c>
      <c r="G38">
        <f t="shared" si="0"/>
        <v>549.93701517695536</v>
      </c>
      <c r="H38">
        <f t="shared" si="1"/>
        <v>11.465331942063598</v>
      </c>
    </row>
    <row r="39" spans="1:8" x14ac:dyDescent="0.3">
      <c r="A39" t="s">
        <v>3</v>
      </c>
      <c r="B39">
        <v>10</v>
      </c>
      <c r="C39" t="s">
        <v>58</v>
      </c>
      <c r="E39" s="2" t="s">
        <v>24</v>
      </c>
      <c r="F39" s="2" t="s">
        <v>24</v>
      </c>
      <c r="G39" t="e">
        <f t="shared" si="0"/>
        <v>#VALUE!</v>
      </c>
      <c r="H39" t="e">
        <f t="shared" si="1"/>
        <v>#VALUE!</v>
      </c>
    </row>
    <row r="40" spans="1:8" x14ac:dyDescent="0.3">
      <c r="A40" t="s">
        <v>3</v>
      </c>
      <c r="B40">
        <v>11</v>
      </c>
      <c r="C40" t="s">
        <v>59</v>
      </c>
      <c r="D40">
        <v>237.47342241841091</v>
      </c>
      <c r="E40" s="1">
        <v>0.64739999999999998</v>
      </c>
      <c r="F40" s="1">
        <v>16.579999999999998</v>
      </c>
      <c r="G40">
        <f t="shared" si="0"/>
        <v>366.81097068027634</v>
      </c>
      <c r="H40">
        <f t="shared" si="1"/>
        <v>14.322884343691854</v>
      </c>
    </row>
    <row r="41" spans="1:8" x14ac:dyDescent="0.3">
      <c r="A41" t="s">
        <v>3</v>
      </c>
      <c r="B41">
        <v>12</v>
      </c>
      <c r="C41" t="s">
        <v>60</v>
      </c>
      <c r="E41" s="2" t="s">
        <v>24</v>
      </c>
      <c r="F41" s="2" t="s">
        <v>24</v>
      </c>
      <c r="G41" t="e">
        <f t="shared" si="0"/>
        <v>#VALUE!</v>
      </c>
      <c r="H41" t="e">
        <f t="shared" si="1"/>
        <v>#VALUE!</v>
      </c>
    </row>
    <row r="42" spans="1:8" x14ac:dyDescent="0.3">
      <c r="A42" t="s">
        <v>3</v>
      </c>
      <c r="B42">
        <v>2</v>
      </c>
      <c r="C42" t="s">
        <v>61</v>
      </c>
      <c r="D42">
        <v>97.832082372728266</v>
      </c>
      <c r="E42">
        <v>0.45929999999999999</v>
      </c>
      <c r="F42">
        <v>15.91</v>
      </c>
      <c r="G42">
        <f t="shared" si="0"/>
        <v>213.00257429289849</v>
      </c>
      <c r="H42">
        <f t="shared" si="1"/>
        <v>6.1490938009257237</v>
      </c>
    </row>
    <row r="43" spans="1:8" x14ac:dyDescent="0.3">
      <c r="A43" t="s">
        <v>3</v>
      </c>
      <c r="B43">
        <v>3</v>
      </c>
      <c r="C43" t="s">
        <v>62</v>
      </c>
      <c r="E43" s="1" t="s">
        <v>24</v>
      </c>
      <c r="F43" s="1" t="s">
        <v>24</v>
      </c>
      <c r="G43" t="e">
        <f t="shared" si="0"/>
        <v>#VALUE!</v>
      </c>
      <c r="H43" t="e">
        <f t="shared" si="1"/>
        <v>#VALUE!</v>
      </c>
    </row>
    <row r="44" spans="1:8" x14ac:dyDescent="0.3">
      <c r="A44" t="s">
        <v>3</v>
      </c>
      <c r="B44">
        <v>4</v>
      </c>
      <c r="C44" t="s">
        <v>63</v>
      </c>
      <c r="E44" s="2" t="s">
        <v>24</v>
      </c>
      <c r="F44" s="2" t="s">
        <v>24</v>
      </c>
      <c r="G44" t="e">
        <f t="shared" si="0"/>
        <v>#VALUE!</v>
      </c>
      <c r="H44" t="e">
        <f t="shared" si="1"/>
        <v>#VALUE!</v>
      </c>
    </row>
    <row r="45" spans="1:8" x14ac:dyDescent="0.3">
      <c r="A45" t="s">
        <v>3</v>
      </c>
      <c r="B45">
        <v>5</v>
      </c>
      <c r="C45" t="s">
        <v>64</v>
      </c>
      <c r="E45" s="2" t="s">
        <v>24</v>
      </c>
      <c r="F45" s="2" t="s">
        <v>24</v>
      </c>
      <c r="G45" t="e">
        <f t="shared" si="0"/>
        <v>#VALUE!</v>
      </c>
      <c r="H45" t="e">
        <f t="shared" si="1"/>
        <v>#VALUE!</v>
      </c>
    </row>
    <row r="46" spans="1:8" x14ac:dyDescent="0.3">
      <c r="A46" t="s">
        <v>3</v>
      </c>
      <c r="B46">
        <v>6</v>
      </c>
      <c r="C46" t="s">
        <v>65</v>
      </c>
      <c r="D46">
        <v>149.31364264595209</v>
      </c>
      <c r="E46" s="1">
        <v>0.75070000000000003</v>
      </c>
      <c r="F46" s="1">
        <v>16.88</v>
      </c>
      <c r="G46">
        <f t="shared" si="0"/>
        <v>198.89921759151736</v>
      </c>
      <c r="H46">
        <f t="shared" si="1"/>
        <v>8.8455949434805738</v>
      </c>
    </row>
    <row r="47" spans="1:8" x14ac:dyDescent="0.3">
      <c r="A47" t="s">
        <v>3</v>
      </c>
      <c r="B47">
        <v>7</v>
      </c>
      <c r="C47" t="s">
        <v>66</v>
      </c>
      <c r="E47" s="2" t="s">
        <v>24</v>
      </c>
      <c r="F47" s="2" t="s">
        <v>24</v>
      </c>
      <c r="G47" t="e">
        <f t="shared" si="0"/>
        <v>#VALUE!</v>
      </c>
      <c r="H47" t="e">
        <f t="shared" si="1"/>
        <v>#VALUE!</v>
      </c>
    </row>
    <row r="48" spans="1:8" x14ac:dyDescent="0.3">
      <c r="A48" t="s">
        <v>3</v>
      </c>
      <c r="B48">
        <v>8</v>
      </c>
      <c r="C48" t="s">
        <v>67</v>
      </c>
      <c r="E48" s="2" t="s">
        <v>24</v>
      </c>
      <c r="F48" s="2" t="s">
        <v>24</v>
      </c>
      <c r="G48" t="e">
        <f t="shared" si="0"/>
        <v>#VALUE!</v>
      </c>
      <c r="H48" t="e">
        <f t="shared" si="1"/>
        <v>#VALUE!</v>
      </c>
    </row>
    <row r="49" spans="1:8" x14ac:dyDescent="0.3">
      <c r="A49" t="s">
        <v>3</v>
      </c>
      <c r="B49">
        <v>9</v>
      </c>
      <c r="C49" t="s">
        <v>68</v>
      </c>
      <c r="E49" s="2" t="s">
        <v>24</v>
      </c>
      <c r="F49" s="2" t="s">
        <v>24</v>
      </c>
      <c r="G49" t="e">
        <f t="shared" si="0"/>
        <v>#VALUE!</v>
      </c>
      <c r="H49" t="e">
        <f t="shared" si="1"/>
        <v>#VALUE!</v>
      </c>
    </row>
    <row r="50" spans="1:8" x14ac:dyDescent="0.3">
      <c r="A50" t="s">
        <v>11</v>
      </c>
      <c r="B50">
        <v>1</v>
      </c>
      <c r="C50" t="s">
        <v>69</v>
      </c>
      <c r="D50">
        <v>415.50687905270718</v>
      </c>
      <c r="E50" s="1">
        <v>0.56259999999999999</v>
      </c>
      <c r="F50" s="1">
        <v>17.28</v>
      </c>
      <c r="G50">
        <f t="shared" si="0"/>
        <v>738.5475987428141</v>
      </c>
      <c r="H50">
        <f t="shared" si="1"/>
        <v>24.045536982216849</v>
      </c>
    </row>
    <row r="51" spans="1:8" x14ac:dyDescent="0.3">
      <c r="A51" t="s">
        <v>11</v>
      </c>
      <c r="B51">
        <v>10</v>
      </c>
      <c r="C51" t="s">
        <v>70</v>
      </c>
      <c r="D51">
        <v>217.80747334409375</v>
      </c>
      <c r="E51" s="1">
        <v>0.54449999999999998</v>
      </c>
      <c r="F51" s="1">
        <v>15.4</v>
      </c>
      <c r="G51">
        <f t="shared" si="0"/>
        <v>400.01372514985081</v>
      </c>
      <c r="H51">
        <f t="shared" si="1"/>
        <v>14.143342424941153</v>
      </c>
    </row>
    <row r="52" spans="1:8" x14ac:dyDescent="0.3">
      <c r="A52" t="s">
        <v>11</v>
      </c>
      <c r="B52">
        <v>11</v>
      </c>
      <c r="C52" t="s">
        <v>71</v>
      </c>
      <c r="D52">
        <v>123.36925812647026</v>
      </c>
      <c r="E52">
        <v>0.43909999999999999</v>
      </c>
      <c r="F52">
        <v>16.98</v>
      </c>
      <c r="G52">
        <f t="shared" si="0"/>
        <v>280.95936717483551</v>
      </c>
      <c r="H52">
        <f t="shared" si="1"/>
        <v>7.2655629049746908</v>
      </c>
    </row>
    <row r="53" spans="1:8" x14ac:dyDescent="0.3">
      <c r="A53" t="s">
        <v>11</v>
      </c>
      <c r="B53">
        <v>12</v>
      </c>
      <c r="C53" t="s">
        <v>72</v>
      </c>
      <c r="D53">
        <v>150.01557737834918</v>
      </c>
      <c r="E53" s="1">
        <v>0.36859999999999998</v>
      </c>
      <c r="F53" s="1">
        <v>15.87</v>
      </c>
      <c r="G53">
        <f t="shared" si="0"/>
        <v>406.98745897544541</v>
      </c>
      <c r="H53">
        <f t="shared" si="1"/>
        <v>9.4527774025424822</v>
      </c>
    </row>
    <row r="54" spans="1:8" x14ac:dyDescent="0.3">
      <c r="A54" t="s">
        <v>11</v>
      </c>
      <c r="B54">
        <v>2</v>
      </c>
      <c r="C54" t="s">
        <v>73</v>
      </c>
      <c r="D54">
        <v>38.46496393781262</v>
      </c>
      <c r="E54" s="1">
        <v>0.50290000000000001</v>
      </c>
      <c r="F54" s="1">
        <v>16.510000000000002</v>
      </c>
      <c r="G54">
        <f t="shared" si="0"/>
        <v>76.486307293323961</v>
      </c>
      <c r="H54">
        <f t="shared" si="1"/>
        <v>2.3297979368753854</v>
      </c>
    </row>
    <row r="55" spans="1:8" x14ac:dyDescent="0.3">
      <c r="A55" t="s">
        <v>11</v>
      </c>
      <c r="B55">
        <v>3</v>
      </c>
      <c r="C55" t="s">
        <v>74</v>
      </c>
      <c r="E55" t="s">
        <v>24</v>
      </c>
      <c r="F55" t="s">
        <v>24</v>
      </c>
      <c r="G55" t="e">
        <f t="shared" si="0"/>
        <v>#VALUE!</v>
      </c>
      <c r="H55" t="e">
        <f t="shared" si="1"/>
        <v>#VALUE!</v>
      </c>
    </row>
    <row r="56" spans="1:8" x14ac:dyDescent="0.3">
      <c r="A56" t="s">
        <v>11</v>
      </c>
      <c r="B56">
        <v>4</v>
      </c>
      <c r="C56" t="s">
        <v>75</v>
      </c>
      <c r="D56">
        <v>34.212669883037272</v>
      </c>
      <c r="E56" s="1">
        <v>0.42070000000000002</v>
      </c>
      <c r="F56" s="1">
        <v>14.49</v>
      </c>
      <c r="G56">
        <f t="shared" si="0"/>
        <v>81.323199151502905</v>
      </c>
      <c r="H56">
        <f t="shared" si="1"/>
        <v>2.3611228352682727</v>
      </c>
    </row>
    <row r="57" spans="1:8" x14ac:dyDescent="0.3">
      <c r="A57" t="s">
        <v>11</v>
      </c>
      <c r="B57">
        <v>5</v>
      </c>
      <c r="C57" t="s">
        <v>76</v>
      </c>
      <c r="E57" t="s">
        <v>24</v>
      </c>
      <c r="F57" t="s">
        <v>24</v>
      </c>
      <c r="G57" t="e">
        <f t="shared" si="0"/>
        <v>#VALUE!</v>
      </c>
      <c r="H57" t="e">
        <f t="shared" si="1"/>
        <v>#VALUE!</v>
      </c>
    </row>
    <row r="58" spans="1:8" x14ac:dyDescent="0.3">
      <c r="A58" t="s">
        <v>11</v>
      </c>
      <c r="B58">
        <v>6</v>
      </c>
      <c r="C58" t="s">
        <v>77</v>
      </c>
      <c r="D58">
        <v>109.53500834103214</v>
      </c>
      <c r="E58" s="1">
        <v>0.52749999999999997</v>
      </c>
      <c r="F58" s="1">
        <v>17.47</v>
      </c>
      <c r="G58">
        <f t="shared" si="0"/>
        <v>207.64930491190927</v>
      </c>
      <c r="H58">
        <f t="shared" si="1"/>
        <v>6.2698917195782569</v>
      </c>
    </row>
    <row r="59" spans="1:8" x14ac:dyDescent="0.3">
      <c r="A59" t="s">
        <v>11</v>
      </c>
      <c r="B59">
        <v>7</v>
      </c>
      <c r="C59" t="s">
        <v>78</v>
      </c>
      <c r="E59" s="1">
        <v>0.42120000000000002</v>
      </c>
      <c r="F59" s="1">
        <v>16.059999999999999</v>
      </c>
      <c r="G59">
        <f t="shared" si="0"/>
        <v>0</v>
      </c>
      <c r="H59">
        <f t="shared" si="1"/>
        <v>0</v>
      </c>
    </row>
    <row r="60" spans="1:8" x14ac:dyDescent="0.3">
      <c r="A60" t="s">
        <v>11</v>
      </c>
      <c r="B60">
        <v>8</v>
      </c>
      <c r="C60" t="s">
        <v>79</v>
      </c>
      <c r="D60">
        <v>96.086286815103705</v>
      </c>
      <c r="E60" s="1">
        <v>0.41460000000000002</v>
      </c>
      <c r="F60" s="1">
        <v>16.55</v>
      </c>
      <c r="G60">
        <f t="shared" si="0"/>
        <v>231.75660109769345</v>
      </c>
      <c r="H60">
        <f t="shared" si="1"/>
        <v>5.8058179344473535</v>
      </c>
    </row>
    <row r="61" spans="1:8" x14ac:dyDescent="0.3">
      <c r="A61" t="s">
        <v>11</v>
      </c>
      <c r="B61">
        <v>9</v>
      </c>
      <c r="C61" t="s">
        <v>80</v>
      </c>
      <c r="D61">
        <v>492.51655749601707</v>
      </c>
      <c r="E61" s="1">
        <v>0.41589999999999999</v>
      </c>
      <c r="F61" s="1">
        <v>15</v>
      </c>
      <c r="G61">
        <f t="shared" si="0"/>
        <v>1184.2187003991755</v>
      </c>
      <c r="H61">
        <f t="shared" si="1"/>
        <v>32.834437166401138</v>
      </c>
    </row>
    <row r="62" spans="1:8" x14ac:dyDescent="0.3">
      <c r="A62" t="s">
        <v>2</v>
      </c>
      <c r="B62">
        <v>1</v>
      </c>
      <c r="C62" t="s">
        <v>81</v>
      </c>
      <c r="E62" s="2" t="s">
        <v>24</v>
      </c>
      <c r="F62" s="2" t="s">
        <v>24</v>
      </c>
      <c r="G62" t="e">
        <f t="shared" si="0"/>
        <v>#VALUE!</v>
      </c>
      <c r="H62" t="e">
        <f t="shared" si="1"/>
        <v>#VALUE!</v>
      </c>
    </row>
    <row r="63" spans="1:8" x14ac:dyDescent="0.3">
      <c r="A63" t="s">
        <v>2</v>
      </c>
      <c r="B63">
        <v>10</v>
      </c>
      <c r="C63" t="s">
        <v>82</v>
      </c>
      <c r="E63" s="2" t="s">
        <v>24</v>
      </c>
      <c r="F63" s="2" t="s">
        <v>24</v>
      </c>
      <c r="G63" t="e">
        <f t="shared" si="0"/>
        <v>#VALUE!</v>
      </c>
      <c r="H63" t="e">
        <f t="shared" si="1"/>
        <v>#VALUE!</v>
      </c>
    </row>
    <row r="64" spans="1:8" x14ac:dyDescent="0.3">
      <c r="A64" t="s">
        <v>2</v>
      </c>
      <c r="B64">
        <v>11</v>
      </c>
      <c r="C64" t="s">
        <v>83</v>
      </c>
      <c r="D64">
        <v>41.620590066352285</v>
      </c>
      <c r="E64" s="1">
        <v>0.64949999999999997</v>
      </c>
      <c r="F64" s="1">
        <v>18.16</v>
      </c>
      <c r="G64">
        <f t="shared" si="0"/>
        <v>64.080970079064343</v>
      </c>
      <c r="H64">
        <f t="shared" si="1"/>
        <v>2.2918827129048616</v>
      </c>
    </row>
    <row r="65" spans="1:8" x14ac:dyDescent="0.3">
      <c r="A65" t="s">
        <v>2</v>
      </c>
      <c r="B65">
        <v>12</v>
      </c>
      <c r="C65" t="s">
        <v>84</v>
      </c>
      <c r="D65">
        <v>109.90173826210017</v>
      </c>
      <c r="E65" s="1">
        <v>0.37059999999999998</v>
      </c>
      <c r="F65" s="1">
        <v>16.28</v>
      </c>
      <c r="G65">
        <f t="shared" si="0"/>
        <v>296.55083179195947</v>
      </c>
      <c r="H65">
        <f t="shared" si="1"/>
        <v>6.7507210234705255</v>
      </c>
    </row>
    <row r="66" spans="1:8" x14ac:dyDescent="0.3">
      <c r="A66" t="s">
        <v>2</v>
      </c>
      <c r="B66">
        <v>2</v>
      </c>
      <c r="C66" t="s">
        <v>85</v>
      </c>
      <c r="E66" s="2" t="s">
        <v>24</v>
      </c>
      <c r="F66" s="2" t="s">
        <v>24</v>
      </c>
      <c r="G66" t="e">
        <f t="shared" ref="G66:G97" si="2">D66/E66</f>
        <v>#VALUE!</v>
      </c>
      <c r="H66" t="e">
        <f t="shared" si="1"/>
        <v>#VALUE!</v>
      </c>
    </row>
    <row r="67" spans="1:8" x14ac:dyDescent="0.3">
      <c r="A67" t="s">
        <v>2</v>
      </c>
      <c r="B67">
        <v>3</v>
      </c>
      <c r="C67" t="s">
        <v>86</v>
      </c>
      <c r="E67" s="2" t="s">
        <v>24</v>
      </c>
      <c r="F67" s="2" t="s">
        <v>24</v>
      </c>
      <c r="G67" t="e">
        <f t="shared" si="2"/>
        <v>#VALUE!</v>
      </c>
      <c r="H67" t="e">
        <f t="shared" ref="H67:H96" si="3">D67/F67</f>
        <v>#VALUE!</v>
      </c>
    </row>
    <row r="68" spans="1:8" x14ac:dyDescent="0.3">
      <c r="A68" t="s">
        <v>2</v>
      </c>
      <c r="B68">
        <v>4</v>
      </c>
      <c r="C68" t="s">
        <v>87</v>
      </c>
      <c r="E68" t="s">
        <v>24</v>
      </c>
      <c r="F68" t="s">
        <v>24</v>
      </c>
      <c r="G68" t="e">
        <f t="shared" si="2"/>
        <v>#VALUE!</v>
      </c>
      <c r="H68" t="e">
        <f t="shared" si="3"/>
        <v>#VALUE!</v>
      </c>
    </row>
    <row r="69" spans="1:8" x14ac:dyDescent="0.3">
      <c r="A69" t="s">
        <v>2</v>
      </c>
      <c r="B69">
        <v>5</v>
      </c>
      <c r="C69" t="s">
        <v>88</v>
      </c>
      <c r="E69" s="2" t="s">
        <v>24</v>
      </c>
      <c r="F69" s="2" t="s">
        <v>24</v>
      </c>
      <c r="G69" t="e">
        <f t="shared" si="2"/>
        <v>#VALUE!</v>
      </c>
      <c r="H69" t="e">
        <f t="shared" si="3"/>
        <v>#VALUE!</v>
      </c>
    </row>
    <row r="70" spans="1:8" x14ac:dyDescent="0.3">
      <c r="A70" t="s">
        <v>2</v>
      </c>
      <c r="B70">
        <v>6</v>
      </c>
      <c r="C70" t="s">
        <v>89</v>
      </c>
      <c r="D70">
        <v>155.89724049227164</v>
      </c>
      <c r="E70" s="1">
        <v>0.28389999999999999</v>
      </c>
      <c r="F70" s="1">
        <v>15.16</v>
      </c>
      <c r="G70">
        <f t="shared" si="2"/>
        <v>549.12730007844891</v>
      </c>
      <c r="H70">
        <f t="shared" si="3"/>
        <v>10.283459135374118</v>
      </c>
    </row>
    <row r="71" spans="1:8" x14ac:dyDescent="0.3">
      <c r="A71" t="s">
        <v>2</v>
      </c>
      <c r="B71">
        <v>7</v>
      </c>
      <c r="C71" t="s">
        <v>90</v>
      </c>
      <c r="D71">
        <v>348.14074558695108</v>
      </c>
      <c r="E71" s="1">
        <v>0.56720000000000004</v>
      </c>
      <c r="F71" s="1">
        <v>16.04</v>
      </c>
      <c r="G71">
        <f t="shared" si="2"/>
        <v>613.78833848193062</v>
      </c>
      <c r="H71">
        <f t="shared" si="3"/>
        <v>21.704535261031864</v>
      </c>
    </row>
    <row r="72" spans="1:8" x14ac:dyDescent="0.3">
      <c r="A72" t="s">
        <v>2</v>
      </c>
      <c r="B72">
        <v>8</v>
      </c>
      <c r="C72" t="s">
        <v>91</v>
      </c>
      <c r="E72" s="2" t="s">
        <v>24</v>
      </c>
      <c r="F72" s="2" t="s">
        <v>24</v>
      </c>
      <c r="G72" t="e">
        <f t="shared" si="2"/>
        <v>#VALUE!</v>
      </c>
      <c r="H72" t="e">
        <f t="shared" si="3"/>
        <v>#VALUE!</v>
      </c>
    </row>
    <row r="73" spans="1:8" x14ac:dyDescent="0.3">
      <c r="A73" t="s">
        <v>2</v>
      </c>
      <c r="B73">
        <v>9</v>
      </c>
      <c r="C73" t="s">
        <v>92</v>
      </c>
      <c r="D73">
        <v>76.25940719754928</v>
      </c>
      <c r="E73">
        <v>0.37919999999999998</v>
      </c>
      <c r="F73">
        <v>15.78</v>
      </c>
      <c r="G73">
        <f t="shared" si="2"/>
        <v>201.10603163910676</v>
      </c>
      <c r="H73">
        <f t="shared" si="3"/>
        <v>4.8326620530766338</v>
      </c>
    </row>
    <row r="74" spans="1:8" x14ac:dyDescent="0.3">
      <c r="A74" t="s">
        <v>12</v>
      </c>
      <c r="B74">
        <v>1</v>
      </c>
      <c r="C74" t="s">
        <v>93</v>
      </c>
      <c r="D74">
        <v>48.43893557363468</v>
      </c>
      <c r="E74">
        <v>0.57609999999999995</v>
      </c>
      <c r="F74">
        <v>19.3</v>
      </c>
      <c r="G74">
        <f t="shared" si="2"/>
        <v>84.080776902681279</v>
      </c>
      <c r="H74">
        <f t="shared" si="3"/>
        <v>2.509789407960346</v>
      </c>
    </row>
    <row r="75" spans="1:8" x14ac:dyDescent="0.3">
      <c r="A75" t="s">
        <v>12</v>
      </c>
      <c r="B75">
        <v>10</v>
      </c>
      <c r="C75" t="s">
        <v>94</v>
      </c>
      <c r="D75">
        <v>84.498407371509046</v>
      </c>
      <c r="E75">
        <v>0.49759999999999999</v>
      </c>
      <c r="F75">
        <v>13</v>
      </c>
      <c r="G75">
        <f t="shared" si="2"/>
        <v>169.81191192023522</v>
      </c>
      <c r="H75">
        <f t="shared" si="3"/>
        <v>6.4998774901160807</v>
      </c>
    </row>
    <row r="76" spans="1:8" x14ac:dyDescent="0.3">
      <c r="A76" t="s">
        <v>12</v>
      </c>
      <c r="B76">
        <v>11</v>
      </c>
      <c r="C76" t="s">
        <v>95</v>
      </c>
      <c r="D76">
        <v>147.02057371696344</v>
      </c>
      <c r="E76" s="1">
        <v>0.42849999999999999</v>
      </c>
      <c r="F76" s="1">
        <v>17.399999999999999</v>
      </c>
      <c r="G76">
        <f t="shared" si="2"/>
        <v>343.10518953783765</v>
      </c>
      <c r="H76">
        <f t="shared" si="3"/>
        <v>8.4494582595956</v>
      </c>
    </row>
    <row r="77" spans="1:8" x14ac:dyDescent="0.3">
      <c r="A77" t="s">
        <v>12</v>
      </c>
      <c r="B77">
        <v>12</v>
      </c>
      <c r="C77" t="s">
        <v>96</v>
      </c>
      <c r="D77">
        <v>205.21118795271417</v>
      </c>
      <c r="E77">
        <v>0.33760000000000001</v>
      </c>
      <c r="F77">
        <v>15.58</v>
      </c>
      <c r="G77">
        <f t="shared" si="2"/>
        <v>607.85304488363204</v>
      </c>
      <c r="H77">
        <f t="shared" si="3"/>
        <v>13.171449804410409</v>
      </c>
    </row>
    <row r="78" spans="1:8" x14ac:dyDescent="0.3">
      <c r="A78" t="s">
        <v>12</v>
      </c>
      <c r="B78">
        <v>2</v>
      </c>
      <c r="C78" t="s">
        <v>97</v>
      </c>
      <c r="E78" t="s">
        <v>24</v>
      </c>
      <c r="F78" t="s">
        <v>24</v>
      </c>
      <c r="G78" t="e">
        <f t="shared" si="2"/>
        <v>#VALUE!</v>
      </c>
      <c r="H78" t="e">
        <f t="shared" si="3"/>
        <v>#VALUE!</v>
      </c>
    </row>
    <row r="79" spans="1:8" x14ac:dyDescent="0.3">
      <c r="A79" t="s">
        <v>12</v>
      </c>
      <c r="B79">
        <v>3</v>
      </c>
      <c r="C79" t="s">
        <v>98</v>
      </c>
      <c r="E79" s="2" t="s">
        <v>24</v>
      </c>
      <c r="F79" s="2" t="s">
        <v>24</v>
      </c>
      <c r="G79" t="e">
        <f t="shared" si="2"/>
        <v>#VALUE!</v>
      </c>
      <c r="H79" t="e">
        <f t="shared" si="3"/>
        <v>#VALUE!</v>
      </c>
    </row>
    <row r="80" spans="1:8" x14ac:dyDescent="0.3">
      <c r="A80" t="s">
        <v>12</v>
      </c>
      <c r="B80">
        <v>4</v>
      </c>
      <c r="C80" t="s">
        <v>99</v>
      </c>
      <c r="E80" s="2" t="s">
        <v>24</v>
      </c>
      <c r="F80" s="2" t="s">
        <v>24</v>
      </c>
      <c r="G80" t="e">
        <f t="shared" si="2"/>
        <v>#VALUE!</v>
      </c>
      <c r="H80" t="e">
        <f t="shared" si="3"/>
        <v>#VALUE!</v>
      </c>
    </row>
    <row r="81" spans="1:8" x14ac:dyDescent="0.3">
      <c r="A81" t="s">
        <v>12</v>
      </c>
      <c r="B81">
        <v>5</v>
      </c>
      <c r="C81" t="s">
        <v>100</v>
      </c>
      <c r="D81">
        <v>185.36429530919014</v>
      </c>
      <c r="E81" s="1">
        <v>0.30459999999999998</v>
      </c>
      <c r="F81" s="1">
        <v>13.94</v>
      </c>
      <c r="G81">
        <f t="shared" si="2"/>
        <v>608.54988611027625</v>
      </c>
      <c r="H81">
        <f t="shared" si="3"/>
        <v>13.297295215867299</v>
      </c>
    </row>
    <row r="82" spans="1:8" x14ac:dyDescent="0.3">
      <c r="A82" t="s">
        <v>12</v>
      </c>
      <c r="B82">
        <v>6</v>
      </c>
      <c r="C82" t="s">
        <v>101</v>
      </c>
      <c r="E82" s="2" t="s">
        <v>24</v>
      </c>
      <c r="F82" s="2" t="s">
        <v>24</v>
      </c>
      <c r="G82" t="e">
        <f t="shared" si="2"/>
        <v>#VALUE!</v>
      </c>
      <c r="H82" t="e">
        <f t="shared" si="3"/>
        <v>#VALUE!</v>
      </c>
    </row>
    <row r="83" spans="1:8" x14ac:dyDescent="0.3">
      <c r="A83" t="s">
        <v>12</v>
      </c>
      <c r="B83">
        <v>7</v>
      </c>
      <c r="C83" t="s">
        <v>102</v>
      </c>
      <c r="E83" s="2" t="s">
        <v>24</v>
      </c>
      <c r="F83" s="2" t="s">
        <v>24</v>
      </c>
      <c r="G83" t="e">
        <f t="shared" si="2"/>
        <v>#VALUE!</v>
      </c>
      <c r="H83" t="e">
        <f t="shared" si="3"/>
        <v>#VALUE!</v>
      </c>
    </row>
    <row r="84" spans="1:8" x14ac:dyDescent="0.3">
      <c r="A84" t="s">
        <v>12</v>
      </c>
      <c r="B84">
        <v>8</v>
      </c>
      <c r="C84" t="s">
        <v>103</v>
      </c>
      <c r="D84">
        <v>75.392777788306887</v>
      </c>
      <c r="E84" s="1">
        <v>0.38229999999999997</v>
      </c>
      <c r="F84" s="1">
        <v>16.25</v>
      </c>
      <c r="G84">
        <f t="shared" si="2"/>
        <v>197.20841691945301</v>
      </c>
      <c r="H84">
        <f t="shared" si="3"/>
        <v>4.6395555562035007</v>
      </c>
    </row>
    <row r="85" spans="1:8" x14ac:dyDescent="0.3">
      <c r="A85" t="s">
        <v>12</v>
      </c>
      <c r="B85">
        <v>9</v>
      </c>
      <c r="C85" t="s">
        <v>104</v>
      </c>
      <c r="D85">
        <v>370.27729924080359</v>
      </c>
      <c r="E85" s="1">
        <v>0.53300000000000003</v>
      </c>
      <c r="F85" s="1">
        <v>17.23</v>
      </c>
      <c r="G85">
        <f t="shared" si="2"/>
        <v>694.70412615535383</v>
      </c>
      <c r="H85">
        <f t="shared" si="3"/>
        <v>21.490266932141822</v>
      </c>
    </row>
    <row r="86" spans="1:8" x14ac:dyDescent="0.3">
      <c r="A86" t="s">
        <v>1</v>
      </c>
      <c r="B86">
        <v>1</v>
      </c>
      <c r="C86" t="s">
        <v>105</v>
      </c>
      <c r="D86">
        <v>35.695514356231598</v>
      </c>
      <c r="E86" s="1">
        <v>0.49259999999999998</v>
      </c>
      <c r="F86" s="1">
        <v>16.920000000000002</v>
      </c>
      <c r="G86">
        <f t="shared" si="2"/>
        <v>72.46348833989363</v>
      </c>
      <c r="H86">
        <f t="shared" si="3"/>
        <v>2.1096639690444206</v>
      </c>
    </row>
    <row r="87" spans="1:8" x14ac:dyDescent="0.3">
      <c r="A87" t="s">
        <v>13</v>
      </c>
      <c r="B87">
        <v>10</v>
      </c>
      <c r="C87" t="s">
        <v>106</v>
      </c>
      <c r="D87">
        <v>207.85080013959526</v>
      </c>
      <c r="E87" s="1">
        <v>0.62590000000000001</v>
      </c>
      <c r="F87" s="1">
        <v>17.93</v>
      </c>
      <c r="G87">
        <f t="shared" si="2"/>
        <v>332.08308058730671</v>
      </c>
      <c r="H87">
        <f t="shared" si="3"/>
        <v>11.592348027863652</v>
      </c>
    </row>
    <row r="88" spans="1:8" x14ac:dyDescent="0.3">
      <c r="A88" t="s">
        <v>13</v>
      </c>
      <c r="B88">
        <v>11</v>
      </c>
      <c r="C88" t="s">
        <v>107</v>
      </c>
      <c r="D88">
        <v>157.64117075692832</v>
      </c>
      <c r="E88" s="1">
        <v>0.64429999999999998</v>
      </c>
      <c r="F88" s="1">
        <v>19.399999999999999</v>
      </c>
      <c r="G88">
        <f t="shared" si="2"/>
        <v>244.67044972361992</v>
      </c>
      <c r="H88">
        <f t="shared" si="3"/>
        <v>8.125833544171563</v>
      </c>
    </row>
    <row r="89" spans="1:8" x14ac:dyDescent="0.3">
      <c r="A89" t="s">
        <v>1</v>
      </c>
      <c r="B89">
        <v>12</v>
      </c>
      <c r="C89" t="s">
        <v>108</v>
      </c>
      <c r="D89">
        <v>145.77758009797731</v>
      </c>
      <c r="E89" s="1">
        <v>0.57169999999999999</v>
      </c>
      <c r="F89" s="1">
        <v>20.25</v>
      </c>
      <c r="G89">
        <f t="shared" si="2"/>
        <v>254.98964509004253</v>
      </c>
      <c r="H89">
        <f t="shared" si="3"/>
        <v>7.1988928443445586</v>
      </c>
    </row>
    <row r="90" spans="1:8" x14ac:dyDescent="0.3">
      <c r="A90" t="s">
        <v>13</v>
      </c>
      <c r="B90">
        <v>2</v>
      </c>
      <c r="C90" t="s">
        <v>109</v>
      </c>
      <c r="D90">
        <v>270.968953305274</v>
      </c>
      <c r="E90" s="1">
        <v>0.62990000000000002</v>
      </c>
      <c r="F90" s="1">
        <v>16.41</v>
      </c>
      <c r="G90">
        <f t="shared" si="2"/>
        <v>430.1777318705731</v>
      </c>
      <c r="H90">
        <f t="shared" si="3"/>
        <v>16.512428598736989</v>
      </c>
    </row>
    <row r="91" spans="1:8" x14ac:dyDescent="0.3">
      <c r="A91" t="s">
        <v>13</v>
      </c>
      <c r="B91">
        <v>3</v>
      </c>
      <c r="C91" t="s">
        <v>110</v>
      </c>
      <c r="E91" s="2" t="s">
        <v>24</v>
      </c>
      <c r="F91" s="2" t="s">
        <v>24</v>
      </c>
      <c r="G91" t="e">
        <f t="shared" si="2"/>
        <v>#VALUE!</v>
      </c>
      <c r="H91" t="e">
        <f t="shared" si="3"/>
        <v>#VALUE!</v>
      </c>
    </row>
    <row r="92" spans="1:8" x14ac:dyDescent="0.3">
      <c r="A92" t="s">
        <v>13</v>
      </c>
      <c r="B92">
        <v>4</v>
      </c>
      <c r="C92" t="s">
        <v>111</v>
      </c>
      <c r="D92">
        <v>48.435993446542895</v>
      </c>
      <c r="E92" s="1">
        <v>0.56540000000000001</v>
      </c>
      <c r="F92" s="1">
        <v>17.88</v>
      </c>
      <c r="G92">
        <f t="shared" si="2"/>
        <v>85.66677298645719</v>
      </c>
      <c r="H92">
        <f t="shared" si="3"/>
        <v>2.7089481793368511</v>
      </c>
    </row>
    <row r="93" spans="1:8" x14ac:dyDescent="0.3">
      <c r="A93" t="s">
        <v>13</v>
      </c>
      <c r="B93">
        <v>5</v>
      </c>
      <c r="C93" t="s">
        <v>112</v>
      </c>
      <c r="D93">
        <v>219.64804229930959</v>
      </c>
      <c r="E93">
        <v>0.39510000000000001</v>
      </c>
      <c r="F93">
        <v>16.829999999999998</v>
      </c>
      <c r="G93">
        <f t="shared" si="2"/>
        <v>555.93025132703008</v>
      </c>
      <c r="H93">
        <f t="shared" si="3"/>
        <v>13.050982905484826</v>
      </c>
    </row>
    <row r="94" spans="1:8" x14ac:dyDescent="0.3">
      <c r="A94" t="s">
        <v>13</v>
      </c>
      <c r="B94">
        <v>6</v>
      </c>
      <c r="C94" t="s">
        <v>113</v>
      </c>
      <c r="D94">
        <v>207.64647833373328</v>
      </c>
      <c r="E94" s="1">
        <v>0.55389999999999995</v>
      </c>
      <c r="F94" s="1">
        <v>17.59</v>
      </c>
      <c r="G94">
        <f t="shared" si="2"/>
        <v>374.88080580200995</v>
      </c>
      <c r="H94">
        <f t="shared" si="3"/>
        <v>11.804802634095127</v>
      </c>
    </row>
    <row r="95" spans="1:8" x14ac:dyDescent="0.3">
      <c r="A95" t="s">
        <v>13</v>
      </c>
      <c r="B95">
        <v>7</v>
      </c>
      <c r="C95" t="s">
        <v>114</v>
      </c>
      <c r="D95">
        <v>69.50695555028642</v>
      </c>
      <c r="E95" s="1">
        <v>0.49080000000000001</v>
      </c>
      <c r="F95" s="1">
        <v>15.75</v>
      </c>
      <c r="G95">
        <f t="shared" si="2"/>
        <v>141.61971383513941</v>
      </c>
      <c r="H95">
        <f t="shared" si="3"/>
        <v>4.4131400349388201</v>
      </c>
    </row>
    <row r="96" spans="1:8" x14ac:dyDescent="0.3">
      <c r="A96" t="s">
        <v>13</v>
      </c>
      <c r="B96">
        <v>8</v>
      </c>
      <c r="C96" t="s">
        <v>115</v>
      </c>
      <c r="D96">
        <v>234.7415587859937</v>
      </c>
      <c r="E96" s="1">
        <v>0.50309999999999999</v>
      </c>
      <c r="F96" s="1">
        <v>15.22</v>
      </c>
      <c r="G96">
        <f t="shared" si="2"/>
        <v>466.59025797255754</v>
      </c>
      <c r="H96">
        <f t="shared" si="3"/>
        <v>15.423229880814302</v>
      </c>
    </row>
    <row r="97" spans="1:8" x14ac:dyDescent="0.3">
      <c r="A97" t="s">
        <v>13</v>
      </c>
      <c r="B97">
        <v>9</v>
      </c>
      <c r="C97" t="s">
        <v>116</v>
      </c>
      <c r="D97">
        <v>47.635582017152053</v>
      </c>
      <c r="E97" s="1">
        <v>0.4889</v>
      </c>
      <c r="F97" s="1">
        <v>16.84</v>
      </c>
      <c r="G97">
        <f t="shared" si="2"/>
        <v>97.434203348644004</v>
      </c>
      <c r="H97">
        <f>D97/F97</f>
        <v>2.8287162718023784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97"/>
  <sheetViews>
    <sheetView workbookViewId="0">
      <selection activeCell="AG40" sqref="AG40"/>
    </sheetView>
  </sheetViews>
  <sheetFormatPr defaultRowHeight="14.4" x14ac:dyDescent="0.3"/>
  <cols>
    <col min="2" max="2" width="9.5546875" bestFit="1" customWidth="1"/>
    <col min="3" max="3" width="12.21875" bestFit="1" customWidth="1"/>
    <col min="4" max="4" width="9.5546875" bestFit="1" customWidth="1"/>
    <col min="5" max="5" width="11.21875" bestFit="1" customWidth="1"/>
    <col min="6" max="6" width="9.5546875" bestFit="1" customWidth="1"/>
    <col min="7" max="7" width="10.5546875" bestFit="1" customWidth="1"/>
    <col min="9" max="9" width="12.21875" bestFit="1" customWidth="1"/>
    <col min="10" max="10" width="9.5546875" bestFit="1" customWidth="1"/>
    <col min="28" max="28" width="9.5546875" style="2" bestFit="1" customWidth="1"/>
  </cols>
  <sheetData>
    <row r="1" spans="1:41" x14ac:dyDescent="0.3">
      <c r="A1" t="s">
        <v>4</v>
      </c>
      <c r="B1" t="s">
        <v>119</v>
      </c>
      <c r="C1" t="s">
        <v>16</v>
      </c>
      <c r="D1" t="s">
        <v>17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W1" t="s">
        <v>4</v>
      </c>
      <c r="X1" t="s">
        <v>142</v>
      </c>
      <c r="Y1" t="s">
        <v>1</v>
      </c>
      <c r="Z1" t="s">
        <v>2</v>
      </c>
      <c r="AA1" t="s">
        <v>3</v>
      </c>
      <c r="AB1" s="2" t="s">
        <v>119</v>
      </c>
      <c r="AC1" t="s">
        <v>16</v>
      </c>
      <c r="AD1" t="s">
        <v>17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</row>
    <row r="2" spans="1:41" x14ac:dyDescent="0.3">
      <c r="A2" t="s">
        <v>42</v>
      </c>
      <c r="B2" s="2">
        <v>42907</v>
      </c>
      <c r="C2">
        <v>0.3528</v>
      </c>
      <c r="D2">
        <v>12.04</v>
      </c>
      <c r="E2">
        <v>5.92</v>
      </c>
      <c r="F2">
        <v>2.17</v>
      </c>
      <c r="G2">
        <v>6.84</v>
      </c>
      <c r="H2">
        <v>6.58</v>
      </c>
      <c r="I2">
        <v>9.9</v>
      </c>
      <c r="J2">
        <v>6.54</v>
      </c>
      <c r="K2">
        <v>1.86</v>
      </c>
      <c r="L2">
        <v>6.99</v>
      </c>
      <c r="M2">
        <v>6.6</v>
      </c>
      <c r="N2">
        <v>9.92</v>
      </c>
      <c r="P2">
        <f>ABS(E2-J2)</f>
        <v>0.62000000000000011</v>
      </c>
      <c r="Q2">
        <f t="shared" ref="Q2:T17" si="0">ABS(F2-K2)</f>
        <v>0.30999999999999983</v>
      </c>
      <c r="R2">
        <f t="shared" si="0"/>
        <v>0.15000000000000036</v>
      </c>
      <c r="S2">
        <f t="shared" si="0"/>
        <v>1.9999999999999574E-2</v>
      </c>
      <c r="T2">
        <f t="shared" si="0"/>
        <v>1.9999999999999574E-2</v>
      </c>
      <c r="W2" t="s">
        <v>25</v>
      </c>
      <c r="X2" t="s">
        <v>8</v>
      </c>
      <c r="Y2">
        <v>1</v>
      </c>
      <c r="Z2">
        <v>1</v>
      </c>
      <c r="AA2">
        <v>1</v>
      </c>
      <c r="AB2" s="2">
        <v>42931</v>
      </c>
      <c r="AC2">
        <v>0.622</v>
      </c>
      <c r="AD2">
        <v>17.28</v>
      </c>
      <c r="AE2">
        <v>0.97999999999999954</v>
      </c>
      <c r="AF2">
        <v>0.33000000000000007</v>
      </c>
      <c r="AG2">
        <v>0.75999999999999979</v>
      </c>
      <c r="AH2">
        <v>1.5</v>
      </c>
      <c r="AI2">
        <v>0.97000000000000064</v>
      </c>
      <c r="AK2">
        <v>0.29888888888888893</v>
      </c>
      <c r="AL2">
        <v>0.33777777777777768</v>
      </c>
      <c r="AM2">
        <v>0.35888888888888881</v>
      </c>
      <c r="AN2">
        <v>0.25444444444444425</v>
      </c>
      <c r="AO2">
        <v>0.39666666666666711</v>
      </c>
    </row>
    <row r="3" spans="1:41" x14ac:dyDescent="0.3">
      <c r="A3" t="s">
        <v>55</v>
      </c>
      <c r="B3" s="2">
        <v>42914</v>
      </c>
      <c r="C3">
        <v>0.39979999999999999</v>
      </c>
      <c r="D3">
        <v>14.89</v>
      </c>
      <c r="E3">
        <v>6.3</v>
      </c>
      <c r="F3">
        <v>2.96</v>
      </c>
      <c r="G3">
        <v>7.02</v>
      </c>
      <c r="H3">
        <v>7.47</v>
      </c>
      <c r="I3">
        <v>10.039999999999999</v>
      </c>
      <c r="J3">
        <v>6.92</v>
      </c>
      <c r="K3">
        <v>1.89</v>
      </c>
      <c r="L3">
        <v>7.15</v>
      </c>
      <c r="M3">
        <v>7.19</v>
      </c>
      <c r="N3">
        <v>10.56</v>
      </c>
      <c r="P3">
        <f t="shared" ref="P3:T46" si="1">ABS(E3-J3)</f>
        <v>0.62000000000000011</v>
      </c>
      <c r="Q3">
        <f t="shared" si="0"/>
        <v>1.07</v>
      </c>
      <c r="R3">
        <f t="shared" si="0"/>
        <v>0.13000000000000078</v>
      </c>
      <c r="S3">
        <f t="shared" si="0"/>
        <v>0.27999999999999936</v>
      </c>
      <c r="T3">
        <f t="shared" si="0"/>
        <v>0.52000000000000135</v>
      </c>
      <c r="W3" t="s">
        <v>25</v>
      </c>
      <c r="X3" t="s">
        <v>8</v>
      </c>
      <c r="Y3">
        <v>1</v>
      </c>
      <c r="Z3">
        <v>1</v>
      </c>
      <c r="AA3">
        <v>1</v>
      </c>
      <c r="AB3" s="2">
        <v>42935</v>
      </c>
      <c r="AC3">
        <v>0.74339999999999995</v>
      </c>
      <c r="AD3">
        <v>18.82</v>
      </c>
      <c r="AE3">
        <v>0.94999999999999929</v>
      </c>
      <c r="AF3">
        <v>0.10999999999999988</v>
      </c>
      <c r="AG3">
        <v>0.41999999999999993</v>
      </c>
      <c r="AH3">
        <v>4.9999999999998934E-2</v>
      </c>
      <c r="AI3">
        <v>0.29999999999999893</v>
      </c>
    </row>
    <row r="4" spans="1:41" x14ac:dyDescent="0.3">
      <c r="A4" t="s">
        <v>112</v>
      </c>
      <c r="B4" s="2">
        <v>42923</v>
      </c>
      <c r="C4">
        <v>0.4612</v>
      </c>
      <c r="D4">
        <v>17.05</v>
      </c>
      <c r="E4">
        <v>7.38</v>
      </c>
      <c r="F4">
        <v>1.79</v>
      </c>
      <c r="G4">
        <v>8.35</v>
      </c>
      <c r="H4">
        <v>8.6199999999999992</v>
      </c>
      <c r="I4">
        <v>11.93</v>
      </c>
      <c r="J4">
        <v>7.13</v>
      </c>
      <c r="K4">
        <v>2.02</v>
      </c>
      <c r="L4">
        <v>7.83</v>
      </c>
      <c r="M4">
        <v>8.56</v>
      </c>
      <c r="N4">
        <v>11.98</v>
      </c>
      <c r="P4">
        <f t="shared" si="1"/>
        <v>0.25</v>
      </c>
      <c r="Q4">
        <f t="shared" si="0"/>
        <v>0.22999999999999998</v>
      </c>
      <c r="R4">
        <f t="shared" si="0"/>
        <v>0.51999999999999957</v>
      </c>
      <c r="S4">
        <f t="shared" si="0"/>
        <v>5.9999999999998721E-2</v>
      </c>
      <c r="T4">
        <f t="shared" si="0"/>
        <v>5.0000000000000711E-2</v>
      </c>
      <c r="W4" t="s">
        <v>29</v>
      </c>
      <c r="X4" t="s">
        <v>8</v>
      </c>
      <c r="Y4">
        <v>1</v>
      </c>
      <c r="Z4">
        <v>1</v>
      </c>
      <c r="AA4">
        <v>1</v>
      </c>
      <c r="AB4" s="2">
        <v>42931</v>
      </c>
      <c r="AC4">
        <v>0.68120000000000003</v>
      </c>
      <c r="AD4">
        <v>19.239999999999998</v>
      </c>
      <c r="AE4">
        <v>1.08</v>
      </c>
      <c r="AF4">
        <v>0.14999999999999991</v>
      </c>
      <c r="AG4">
        <v>6.0000000000000497E-2</v>
      </c>
      <c r="AH4">
        <v>0.29999999999999893</v>
      </c>
      <c r="AI4">
        <v>0.76999999999999957</v>
      </c>
    </row>
    <row r="5" spans="1:41" x14ac:dyDescent="0.3">
      <c r="A5" t="s">
        <v>49</v>
      </c>
      <c r="B5" s="2">
        <v>42923</v>
      </c>
      <c r="C5">
        <v>0.43059999999999998</v>
      </c>
      <c r="D5">
        <v>14.69</v>
      </c>
      <c r="E5">
        <v>6.99</v>
      </c>
      <c r="F5">
        <v>2.17</v>
      </c>
      <c r="G5">
        <v>7.55</v>
      </c>
      <c r="H5">
        <v>8.69</v>
      </c>
      <c r="I5">
        <v>11.41</v>
      </c>
      <c r="J5">
        <v>6.81</v>
      </c>
      <c r="K5">
        <v>1.96</v>
      </c>
      <c r="L5">
        <v>7.01</v>
      </c>
      <c r="M5">
        <v>7.87</v>
      </c>
      <c r="N5">
        <v>10.39</v>
      </c>
      <c r="P5">
        <f t="shared" si="1"/>
        <v>0.1800000000000006</v>
      </c>
      <c r="Q5">
        <f t="shared" si="0"/>
        <v>0.20999999999999996</v>
      </c>
      <c r="R5">
        <f t="shared" si="0"/>
        <v>0.54</v>
      </c>
      <c r="S5">
        <f t="shared" si="0"/>
        <v>0.8199999999999994</v>
      </c>
      <c r="T5">
        <f t="shared" si="0"/>
        <v>1.0199999999999996</v>
      </c>
      <c r="W5" t="s">
        <v>29</v>
      </c>
      <c r="X5" t="s">
        <v>8</v>
      </c>
      <c r="Y5">
        <v>1</v>
      </c>
      <c r="Z5">
        <v>1</v>
      </c>
      <c r="AA5">
        <v>1</v>
      </c>
      <c r="AB5" s="2">
        <v>42935</v>
      </c>
      <c r="AC5">
        <v>0.89780000000000004</v>
      </c>
      <c r="AD5">
        <v>20.149999999999999</v>
      </c>
      <c r="AE5">
        <v>0.46999999999999975</v>
      </c>
      <c r="AF5">
        <v>0.19000000000000039</v>
      </c>
      <c r="AG5">
        <v>0.31999999999999851</v>
      </c>
      <c r="AH5">
        <v>0.42999999999999972</v>
      </c>
      <c r="AI5">
        <v>0.67000000000000171</v>
      </c>
    </row>
    <row r="6" spans="1:41" x14ac:dyDescent="0.3">
      <c r="A6" t="s">
        <v>32</v>
      </c>
      <c r="B6" s="2">
        <v>42923</v>
      </c>
      <c r="C6">
        <v>0.66</v>
      </c>
      <c r="D6">
        <v>17.39</v>
      </c>
      <c r="E6">
        <v>7.07</v>
      </c>
      <c r="F6">
        <v>2.44</v>
      </c>
      <c r="G6">
        <v>8.4499999999999993</v>
      </c>
      <c r="H6">
        <v>8.07</v>
      </c>
      <c r="I6">
        <v>13.18</v>
      </c>
      <c r="J6">
        <v>6.23</v>
      </c>
      <c r="K6">
        <v>2.08</v>
      </c>
      <c r="L6">
        <v>7.71</v>
      </c>
      <c r="M6">
        <v>8.43</v>
      </c>
      <c r="N6">
        <v>12.37</v>
      </c>
      <c r="P6">
        <f t="shared" si="1"/>
        <v>0.83999999999999986</v>
      </c>
      <c r="Q6">
        <f t="shared" si="0"/>
        <v>0.35999999999999988</v>
      </c>
      <c r="R6">
        <f t="shared" si="0"/>
        <v>0.73999999999999932</v>
      </c>
      <c r="S6">
        <f t="shared" si="0"/>
        <v>0.35999999999999943</v>
      </c>
      <c r="T6">
        <f t="shared" si="0"/>
        <v>0.8100000000000005</v>
      </c>
      <c r="W6" t="s">
        <v>31</v>
      </c>
      <c r="X6" t="s">
        <v>8</v>
      </c>
      <c r="Y6">
        <v>1</v>
      </c>
      <c r="Z6">
        <v>1</v>
      </c>
      <c r="AA6">
        <v>1</v>
      </c>
      <c r="AB6" s="2">
        <v>42931</v>
      </c>
      <c r="AC6">
        <v>0.66320000000000001</v>
      </c>
      <c r="AD6">
        <v>18.940000000000001</v>
      </c>
      <c r="AE6">
        <v>1.21</v>
      </c>
      <c r="AF6">
        <v>0.51000000000000023</v>
      </c>
      <c r="AG6">
        <v>0.53999999999999915</v>
      </c>
      <c r="AH6">
        <v>0.29999999999999893</v>
      </c>
      <c r="AI6">
        <v>0.3100000000000005</v>
      </c>
    </row>
    <row r="7" spans="1:41" x14ac:dyDescent="0.3">
      <c r="A7" t="s">
        <v>94</v>
      </c>
      <c r="B7" s="2">
        <v>42923</v>
      </c>
      <c r="C7">
        <v>0.44900000000000001</v>
      </c>
      <c r="D7">
        <v>14</v>
      </c>
      <c r="E7">
        <v>5.92</v>
      </c>
      <c r="F7">
        <v>1.83</v>
      </c>
      <c r="G7">
        <v>7.1</v>
      </c>
      <c r="H7">
        <v>8.3000000000000007</v>
      </c>
      <c r="I7">
        <v>11.33</v>
      </c>
      <c r="J7">
        <v>5.9</v>
      </c>
      <c r="K7">
        <v>2.38</v>
      </c>
      <c r="L7">
        <v>7.6</v>
      </c>
      <c r="M7">
        <v>8.6300000000000008</v>
      </c>
      <c r="N7">
        <v>11.39</v>
      </c>
      <c r="P7">
        <f t="shared" si="1"/>
        <v>1.9999999999999574E-2</v>
      </c>
      <c r="Q7">
        <f t="shared" si="0"/>
        <v>0.54999999999999982</v>
      </c>
      <c r="R7">
        <f t="shared" si="0"/>
        <v>0.5</v>
      </c>
      <c r="S7">
        <f t="shared" si="0"/>
        <v>0.33000000000000007</v>
      </c>
      <c r="T7">
        <f t="shared" si="0"/>
        <v>6.0000000000000497E-2</v>
      </c>
      <c r="W7" t="s">
        <v>31</v>
      </c>
      <c r="X7" t="s">
        <v>8</v>
      </c>
      <c r="Y7">
        <v>1</v>
      </c>
      <c r="Z7">
        <v>1</v>
      </c>
      <c r="AA7">
        <v>1</v>
      </c>
      <c r="AB7" s="2">
        <v>42935</v>
      </c>
      <c r="AC7">
        <v>0.8085</v>
      </c>
      <c r="AD7">
        <v>19.54</v>
      </c>
      <c r="AE7">
        <v>1.2599999999999998</v>
      </c>
      <c r="AF7">
        <v>0.48999999999999977</v>
      </c>
      <c r="AG7">
        <v>0.19999999999999929</v>
      </c>
      <c r="AH7">
        <v>4.0000000000000924E-2</v>
      </c>
      <c r="AI7">
        <v>0.11000000000000121</v>
      </c>
    </row>
    <row r="8" spans="1:41" x14ac:dyDescent="0.3">
      <c r="A8" t="s">
        <v>112</v>
      </c>
      <c r="B8" s="2">
        <v>42931</v>
      </c>
      <c r="C8">
        <v>0.4723</v>
      </c>
      <c r="D8">
        <v>17.149999999999999</v>
      </c>
      <c r="E8">
        <v>7.19</v>
      </c>
      <c r="F8">
        <v>2.04</v>
      </c>
      <c r="G8">
        <v>8.4700000000000006</v>
      </c>
      <c r="H8">
        <v>8</v>
      </c>
      <c r="I8">
        <v>12.21</v>
      </c>
      <c r="J8">
        <v>7.11</v>
      </c>
      <c r="K8">
        <v>2.17</v>
      </c>
      <c r="L8">
        <v>8.51</v>
      </c>
      <c r="M8">
        <v>8.14</v>
      </c>
      <c r="N8">
        <v>12.17</v>
      </c>
      <c r="P8">
        <f t="shared" si="1"/>
        <v>8.0000000000000071E-2</v>
      </c>
      <c r="Q8">
        <f t="shared" si="0"/>
        <v>0.12999999999999989</v>
      </c>
      <c r="R8">
        <f t="shared" si="0"/>
        <v>3.9999999999999147E-2</v>
      </c>
      <c r="S8">
        <f t="shared" si="0"/>
        <v>0.14000000000000057</v>
      </c>
      <c r="T8">
        <f t="shared" si="0"/>
        <v>4.0000000000000924E-2</v>
      </c>
      <c r="W8" t="s">
        <v>32</v>
      </c>
      <c r="X8" t="s">
        <v>8</v>
      </c>
      <c r="Y8">
        <v>1</v>
      </c>
      <c r="Z8">
        <v>1</v>
      </c>
      <c r="AA8">
        <v>1</v>
      </c>
      <c r="AB8" s="2">
        <v>42923</v>
      </c>
      <c r="AC8">
        <v>0.66</v>
      </c>
      <c r="AD8">
        <v>17.39</v>
      </c>
      <c r="AE8">
        <v>0.83999999999999986</v>
      </c>
      <c r="AF8">
        <v>0.35999999999999988</v>
      </c>
      <c r="AG8">
        <v>0.73999999999999932</v>
      </c>
      <c r="AH8">
        <v>0.35999999999999943</v>
      </c>
      <c r="AI8">
        <v>0.8100000000000005</v>
      </c>
    </row>
    <row r="9" spans="1:41" x14ac:dyDescent="0.3">
      <c r="A9" t="s">
        <v>48</v>
      </c>
      <c r="B9" s="2">
        <v>42931</v>
      </c>
      <c r="C9">
        <v>0.43740000000000001</v>
      </c>
      <c r="D9">
        <v>15.29</v>
      </c>
      <c r="E9">
        <v>7.28</v>
      </c>
      <c r="F9">
        <v>2.34</v>
      </c>
      <c r="G9">
        <v>7.92</v>
      </c>
      <c r="H9">
        <v>7.88</v>
      </c>
      <c r="I9">
        <v>11.56</v>
      </c>
      <c r="J9">
        <v>7.24</v>
      </c>
      <c r="K9">
        <v>2.5099999999999998</v>
      </c>
      <c r="L9">
        <v>7.69</v>
      </c>
      <c r="M9">
        <v>7.96</v>
      </c>
      <c r="N9">
        <v>10.61</v>
      </c>
      <c r="P9">
        <f t="shared" si="1"/>
        <v>4.0000000000000036E-2</v>
      </c>
      <c r="Q9">
        <f t="shared" si="0"/>
        <v>0.16999999999999993</v>
      </c>
      <c r="R9">
        <f t="shared" si="0"/>
        <v>0.22999999999999954</v>
      </c>
      <c r="S9">
        <f t="shared" si="0"/>
        <v>8.0000000000000071E-2</v>
      </c>
      <c r="T9">
        <f t="shared" si="0"/>
        <v>0.95000000000000107</v>
      </c>
      <c r="W9" t="s">
        <v>32</v>
      </c>
      <c r="X9" t="s">
        <v>8</v>
      </c>
      <c r="Y9">
        <v>1</v>
      </c>
      <c r="Z9">
        <v>1</v>
      </c>
      <c r="AA9">
        <v>1</v>
      </c>
      <c r="AB9" s="2">
        <v>42931</v>
      </c>
      <c r="AC9">
        <v>0.67720000000000002</v>
      </c>
      <c r="AD9">
        <v>18.23</v>
      </c>
      <c r="AE9">
        <v>4.0000000000000036E-2</v>
      </c>
      <c r="AF9">
        <v>9.9999999999997868E-3</v>
      </c>
      <c r="AG9">
        <v>0.38000000000000078</v>
      </c>
      <c r="AH9">
        <v>0.20000000000000107</v>
      </c>
      <c r="AI9">
        <v>9.9999999999999645E-2</v>
      </c>
    </row>
    <row r="10" spans="1:41" x14ac:dyDescent="0.3">
      <c r="A10" t="s">
        <v>32</v>
      </c>
      <c r="B10" s="2">
        <v>42931</v>
      </c>
      <c r="C10">
        <v>0.67720000000000002</v>
      </c>
      <c r="D10">
        <v>18.23</v>
      </c>
      <c r="E10">
        <v>7.08</v>
      </c>
      <c r="F10">
        <v>2.0699999999999998</v>
      </c>
      <c r="G10">
        <v>8.67</v>
      </c>
      <c r="H10">
        <v>8.81</v>
      </c>
      <c r="I10">
        <v>13.25</v>
      </c>
      <c r="J10">
        <v>7.12</v>
      </c>
      <c r="K10">
        <v>2.06</v>
      </c>
      <c r="L10">
        <v>8.2899999999999991</v>
      </c>
      <c r="M10">
        <v>8.61</v>
      </c>
      <c r="N10">
        <v>13.15</v>
      </c>
      <c r="P10">
        <f t="shared" si="1"/>
        <v>4.0000000000000036E-2</v>
      </c>
      <c r="Q10">
        <f t="shared" si="0"/>
        <v>9.9999999999997868E-3</v>
      </c>
      <c r="R10">
        <f t="shared" si="0"/>
        <v>0.38000000000000078</v>
      </c>
      <c r="S10">
        <f t="shared" si="0"/>
        <v>0.20000000000000107</v>
      </c>
      <c r="T10">
        <f t="shared" si="0"/>
        <v>9.9999999999999645E-2</v>
      </c>
      <c r="W10" t="s">
        <v>32</v>
      </c>
      <c r="X10" t="s">
        <v>8</v>
      </c>
      <c r="Y10">
        <v>1</v>
      </c>
      <c r="Z10">
        <v>1</v>
      </c>
      <c r="AA10">
        <v>1</v>
      </c>
      <c r="AB10" s="2">
        <v>42935</v>
      </c>
      <c r="AC10">
        <v>0.70289999999999997</v>
      </c>
      <c r="AD10">
        <v>19.43</v>
      </c>
      <c r="AE10">
        <v>0.85000000000000053</v>
      </c>
      <c r="AF10">
        <v>5.0000000000000266E-2</v>
      </c>
      <c r="AG10">
        <v>0.38999999999999879</v>
      </c>
      <c r="AH10">
        <v>9.9999999999999645E-2</v>
      </c>
      <c r="AI10">
        <v>0.33999999999999986</v>
      </c>
    </row>
    <row r="11" spans="1:41" x14ac:dyDescent="0.3">
      <c r="A11" t="s">
        <v>94</v>
      </c>
      <c r="B11" s="2">
        <v>42931</v>
      </c>
      <c r="C11">
        <v>0.44290000000000002</v>
      </c>
      <c r="D11">
        <v>14.16</v>
      </c>
      <c r="E11">
        <v>6.93</v>
      </c>
      <c r="F11">
        <v>2.58</v>
      </c>
      <c r="G11">
        <v>7.35</v>
      </c>
      <c r="H11">
        <v>7.71</v>
      </c>
      <c r="I11">
        <v>11.5</v>
      </c>
      <c r="J11">
        <v>6.22</v>
      </c>
      <c r="K11">
        <v>2.12</v>
      </c>
      <c r="L11">
        <v>7.78</v>
      </c>
      <c r="M11">
        <v>8.0299999999999994</v>
      </c>
      <c r="N11">
        <v>10.26</v>
      </c>
      <c r="P11">
        <f t="shared" si="1"/>
        <v>0.71</v>
      </c>
      <c r="Q11">
        <f t="shared" si="0"/>
        <v>0.45999999999999996</v>
      </c>
      <c r="R11">
        <f t="shared" si="0"/>
        <v>0.4300000000000006</v>
      </c>
      <c r="S11">
        <f t="shared" si="0"/>
        <v>0.3199999999999994</v>
      </c>
      <c r="T11">
        <f t="shared" si="0"/>
        <v>1.2400000000000002</v>
      </c>
      <c r="W11" t="s">
        <v>33</v>
      </c>
      <c r="X11" t="s">
        <v>9</v>
      </c>
      <c r="Y11">
        <v>0</v>
      </c>
      <c r="Z11">
        <v>1</v>
      </c>
      <c r="AA11">
        <v>1</v>
      </c>
      <c r="AB11" s="2">
        <v>42931</v>
      </c>
      <c r="AC11">
        <v>0.52890000000000004</v>
      </c>
      <c r="AD11">
        <v>17.22</v>
      </c>
      <c r="AE11">
        <v>0.53000000000000025</v>
      </c>
      <c r="AF11">
        <v>8.0000000000000071E-2</v>
      </c>
      <c r="AG11">
        <v>0.33000000000000007</v>
      </c>
      <c r="AH11">
        <v>0.69000000000000039</v>
      </c>
      <c r="AI11">
        <v>0.12000000000000099</v>
      </c>
      <c r="AK11">
        <v>0.74083333333333334</v>
      </c>
      <c r="AL11">
        <v>0.23416666666666663</v>
      </c>
      <c r="AM11">
        <v>0.38500000000000018</v>
      </c>
      <c r="AN11">
        <v>0.35749999999999971</v>
      </c>
      <c r="AO11">
        <v>0.48083333333333317</v>
      </c>
    </row>
    <row r="12" spans="1:41" x14ac:dyDescent="0.3">
      <c r="A12" t="s">
        <v>25</v>
      </c>
      <c r="B12" s="2">
        <v>42931</v>
      </c>
      <c r="C12">
        <v>0.622</v>
      </c>
      <c r="D12">
        <v>17.28</v>
      </c>
      <c r="E12">
        <v>8.2799999999999994</v>
      </c>
      <c r="F12">
        <v>2.52</v>
      </c>
      <c r="G12">
        <v>9.1999999999999993</v>
      </c>
      <c r="H12">
        <v>9.77</v>
      </c>
      <c r="I12">
        <v>13.64</v>
      </c>
      <c r="J12">
        <v>7.3</v>
      </c>
      <c r="K12">
        <v>2.19</v>
      </c>
      <c r="L12">
        <v>8.44</v>
      </c>
      <c r="M12">
        <v>8.27</v>
      </c>
      <c r="N12">
        <v>12.67</v>
      </c>
      <c r="P12">
        <f t="shared" si="1"/>
        <v>0.97999999999999954</v>
      </c>
      <c r="Q12">
        <f t="shared" si="0"/>
        <v>0.33000000000000007</v>
      </c>
      <c r="R12">
        <f t="shared" si="0"/>
        <v>0.75999999999999979</v>
      </c>
      <c r="S12">
        <f t="shared" si="0"/>
        <v>1.5</v>
      </c>
      <c r="T12">
        <f t="shared" si="0"/>
        <v>0.97000000000000064</v>
      </c>
      <c r="W12" t="s">
        <v>33</v>
      </c>
      <c r="X12" t="s">
        <v>9</v>
      </c>
      <c r="Y12">
        <v>0</v>
      </c>
      <c r="Z12">
        <v>1</v>
      </c>
      <c r="AA12">
        <v>1</v>
      </c>
      <c r="AB12" s="2">
        <v>42935</v>
      </c>
      <c r="AC12">
        <v>0.61070000000000002</v>
      </c>
      <c r="AD12">
        <v>18.36</v>
      </c>
      <c r="AE12">
        <v>1.4600000000000009</v>
      </c>
      <c r="AF12">
        <v>9.9999999999999645E-2</v>
      </c>
      <c r="AG12">
        <v>0.35999999999999943</v>
      </c>
      <c r="AH12">
        <v>0.25999999999999979</v>
      </c>
      <c r="AI12">
        <v>0.11000000000000121</v>
      </c>
    </row>
    <row r="13" spans="1:41" x14ac:dyDescent="0.3">
      <c r="A13" t="s">
        <v>37</v>
      </c>
      <c r="B13" s="2">
        <v>42931</v>
      </c>
      <c r="C13">
        <v>0.45639999999999997</v>
      </c>
      <c r="D13">
        <v>15.93</v>
      </c>
      <c r="E13">
        <v>7.23</v>
      </c>
      <c r="F13">
        <v>2.06</v>
      </c>
      <c r="G13">
        <v>8.51</v>
      </c>
      <c r="H13">
        <v>7.51</v>
      </c>
      <c r="I13">
        <v>13.11</v>
      </c>
      <c r="J13">
        <v>5.1100000000000003</v>
      </c>
      <c r="K13">
        <v>2.15</v>
      </c>
      <c r="L13">
        <v>7.91</v>
      </c>
      <c r="M13">
        <v>7.08</v>
      </c>
      <c r="N13">
        <v>12.74</v>
      </c>
      <c r="P13">
        <f t="shared" si="1"/>
        <v>2.12</v>
      </c>
      <c r="Q13">
        <f t="shared" si="0"/>
        <v>8.9999999999999858E-2</v>
      </c>
      <c r="R13">
        <f t="shared" si="0"/>
        <v>0.59999999999999964</v>
      </c>
      <c r="S13">
        <f t="shared" si="0"/>
        <v>0.42999999999999972</v>
      </c>
      <c r="T13">
        <f t="shared" si="0"/>
        <v>0.36999999999999922</v>
      </c>
      <c r="W13" t="s">
        <v>34</v>
      </c>
      <c r="X13" t="s">
        <v>9</v>
      </c>
      <c r="Y13">
        <v>0</v>
      </c>
      <c r="Z13">
        <v>1</v>
      </c>
      <c r="AA13">
        <v>1</v>
      </c>
      <c r="AB13" s="2">
        <v>42931</v>
      </c>
      <c r="AC13">
        <v>0.36170000000000002</v>
      </c>
      <c r="AD13">
        <v>15.18</v>
      </c>
      <c r="AE13">
        <v>0.37999999999999989</v>
      </c>
      <c r="AF13">
        <v>6.0000000000000053E-2</v>
      </c>
      <c r="AG13">
        <v>0.48000000000000043</v>
      </c>
      <c r="AH13">
        <v>4.0000000000000036E-2</v>
      </c>
      <c r="AI13">
        <v>0.25999999999999979</v>
      </c>
    </row>
    <row r="14" spans="1:41" x14ac:dyDescent="0.3">
      <c r="A14" t="s">
        <v>135</v>
      </c>
      <c r="B14" s="2">
        <v>42931</v>
      </c>
      <c r="C14">
        <v>0.65039999999999998</v>
      </c>
      <c r="D14">
        <v>17.72</v>
      </c>
      <c r="E14">
        <v>7.49</v>
      </c>
      <c r="F14">
        <v>2.65</v>
      </c>
      <c r="G14">
        <v>9.2100000000000009</v>
      </c>
      <c r="H14">
        <v>8.4</v>
      </c>
      <c r="I14">
        <v>12.1</v>
      </c>
      <c r="J14">
        <v>6.75</v>
      </c>
      <c r="K14">
        <v>2.16</v>
      </c>
      <c r="L14">
        <v>8.39</v>
      </c>
      <c r="M14">
        <v>8.6</v>
      </c>
      <c r="N14">
        <v>12.61</v>
      </c>
      <c r="P14">
        <f t="shared" si="1"/>
        <v>0.74000000000000021</v>
      </c>
      <c r="Q14">
        <f t="shared" si="0"/>
        <v>0.48999999999999977</v>
      </c>
      <c r="R14">
        <f t="shared" si="0"/>
        <v>0.82000000000000028</v>
      </c>
      <c r="S14">
        <f t="shared" si="0"/>
        <v>0.19999999999999929</v>
      </c>
      <c r="T14">
        <f t="shared" si="0"/>
        <v>0.50999999999999979</v>
      </c>
      <c r="W14" t="s">
        <v>35</v>
      </c>
      <c r="X14" t="s">
        <v>9</v>
      </c>
      <c r="Y14">
        <v>0</v>
      </c>
      <c r="Z14">
        <v>1</v>
      </c>
      <c r="AA14">
        <v>1</v>
      </c>
      <c r="AB14" s="2">
        <v>42931</v>
      </c>
      <c r="AC14">
        <v>0.97570000000000001</v>
      </c>
      <c r="AD14">
        <v>20.79</v>
      </c>
      <c r="AE14">
        <v>8.9999999999999858E-2</v>
      </c>
      <c r="AF14">
        <v>0.36999999999999966</v>
      </c>
      <c r="AG14">
        <v>0.74000000000000021</v>
      </c>
      <c r="AH14">
        <v>0.3100000000000005</v>
      </c>
      <c r="AI14">
        <v>8.9999999999999858E-2</v>
      </c>
    </row>
    <row r="15" spans="1:41" x14ac:dyDescent="0.3">
      <c r="A15" t="s">
        <v>31</v>
      </c>
      <c r="B15" s="2">
        <v>42931</v>
      </c>
      <c r="C15">
        <v>0.66320000000000001</v>
      </c>
      <c r="D15">
        <v>18.940000000000001</v>
      </c>
      <c r="E15">
        <v>8.1</v>
      </c>
      <c r="F15">
        <v>2.72</v>
      </c>
      <c r="G15">
        <v>8.85</v>
      </c>
      <c r="H15">
        <v>9.1</v>
      </c>
      <c r="I15">
        <v>12.41</v>
      </c>
      <c r="J15">
        <v>6.89</v>
      </c>
      <c r="K15">
        <v>2.21</v>
      </c>
      <c r="L15">
        <v>8.31</v>
      </c>
      <c r="M15">
        <v>8.8000000000000007</v>
      </c>
      <c r="N15">
        <v>12.1</v>
      </c>
      <c r="P15">
        <f t="shared" si="1"/>
        <v>1.21</v>
      </c>
      <c r="Q15">
        <f t="shared" si="0"/>
        <v>0.51000000000000023</v>
      </c>
      <c r="R15">
        <f t="shared" si="0"/>
        <v>0.53999999999999915</v>
      </c>
      <c r="S15">
        <f t="shared" si="0"/>
        <v>0.29999999999999893</v>
      </c>
      <c r="T15">
        <f t="shared" si="0"/>
        <v>0.3100000000000005</v>
      </c>
      <c r="W15" t="s">
        <v>35</v>
      </c>
      <c r="X15" t="s">
        <v>9</v>
      </c>
      <c r="Y15">
        <v>0</v>
      </c>
      <c r="Z15">
        <v>1</v>
      </c>
      <c r="AA15">
        <v>1</v>
      </c>
      <c r="AB15" s="2">
        <v>42935</v>
      </c>
      <c r="AC15">
        <v>1.0519000000000001</v>
      </c>
      <c r="AD15">
        <v>21.59</v>
      </c>
      <c r="AE15">
        <v>0.16000000000000014</v>
      </c>
      <c r="AF15">
        <v>0.22999999999999998</v>
      </c>
      <c r="AG15">
        <v>3.0000000000001137E-2</v>
      </c>
      <c r="AH15">
        <v>0.1899999999999995</v>
      </c>
      <c r="AI15">
        <v>0.41000000000000014</v>
      </c>
    </row>
    <row r="16" spans="1:41" x14ac:dyDescent="0.3">
      <c r="A16" t="s">
        <v>33</v>
      </c>
      <c r="B16" s="2">
        <v>42931</v>
      </c>
      <c r="C16">
        <v>0.52890000000000004</v>
      </c>
      <c r="D16">
        <v>17.22</v>
      </c>
      <c r="E16">
        <v>7.28</v>
      </c>
      <c r="F16">
        <v>2.5</v>
      </c>
      <c r="G16">
        <v>7.92</v>
      </c>
      <c r="H16">
        <v>8.66</v>
      </c>
      <c r="I16">
        <v>12.88</v>
      </c>
      <c r="J16">
        <v>6.75</v>
      </c>
      <c r="K16">
        <v>2.42</v>
      </c>
      <c r="L16">
        <v>7.59</v>
      </c>
      <c r="M16">
        <v>7.97</v>
      </c>
      <c r="N16">
        <v>12.76</v>
      </c>
      <c r="P16">
        <f t="shared" si="1"/>
        <v>0.53000000000000025</v>
      </c>
      <c r="Q16">
        <f t="shared" si="0"/>
        <v>8.0000000000000071E-2</v>
      </c>
      <c r="R16">
        <f t="shared" si="0"/>
        <v>0.33000000000000007</v>
      </c>
      <c r="S16">
        <f t="shared" si="0"/>
        <v>0.69000000000000039</v>
      </c>
      <c r="T16">
        <f t="shared" si="0"/>
        <v>0.12000000000000099</v>
      </c>
      <c r="W16" t="s">
        <v>36</v>
      </c>
      <c r="X16" t="s">
        <v>9</v>
      </c>
      <c r="Y16">
        <v>0</v>
      </c>
      <c r="Z16">
        <v>1</v>
      </c>
      <c r="AA16">
        <v>1</v>
      </c>
      <c r="AB16" s="2">
        <v>42931</v>
      </c>
      <c r="AC16">
        <v>0.66300000000000003</v>
      </c>
      <c r="AD16">
        <v>18.100000000000001</v>
      </c>
      <c r="AE16">
        <v>0.26999999999999957</v>
      </c>
      <c r="AF16">
        <v>0.62999999999999989</v>
      </c>
      <c r="AG16">
        <v>0.16000000000000014</v>
      </c>
      <c r="AH16">
        <v>6.9999999999999396E-2</v>
      </c>
      <c r="AI16">
        <v>0.22000000000000064</v>
      </c>
    </row>
    <row r="17" spans="1:41" x14ac:dyDescent="0.3">
      <c r="A17" t="s">
        <v>29</v>
      </c>
      <c r="B17" s="2">
        <v>42931</v>
      </c>
      <c r="C17">
        <v>0.68120000000000003</v>
      </c>
      <c r="D17">
        <v>19.239999999999998</v>
      </c>
      <c r="E17">
        <v>8.26</v>
      </c>
      <c r="F17">
        <v>2.75</v>
      </c>
      <c r="G17">
        <v>9.32</v>
      </c>
      <c r="H17">
        <v>9.39</v>
      </c>
      <c r="I17">
        <v>12.73</v>
      </c>
      <c r="J17">
        <v>7.18</v>
      </c>
      <c r="K17">
        <v>2.9</v>
      </c>
      <c r="L17">
        <v>9.3800000000000008</v>
      </c>
      <c r="M17">
        <v>9.69</v>
      </c>
      <c r="N17">
        <v>13.5</v>
      </c>
      <c r="P17">
        <f t="shared" si="1"/>
        <v>1.08</v>
      </c>
      <c r="Q17">
        <f t="shared" si="0"/>
        <v>0.14999999999999991</v>
      </c>
      <c r="R17">
        <f t="shared" si="0"/>
        <v>6.0000000000000497E-2</v>
      </c>
      <c r="S17">
        <f t="shared" si="0"/>
        <v>0.29999999999999893</v>
      </c>
      <c r="T17">
        <f t="shared" si="0"/>
        <v>0.76999999999999957</v>
      </c>
      <c r="W17" t="s">
        <v>36</v>
      </c>
      <c r="X17" t="s">
        <v>9</v>
      </c>
      <c r="Y17">
        <v>0</v>
      </c>
      <c r="Z17">
        <v>1</v>
      </c>
      <c r="AA17">
        <v>1</v>
      </c>
      <c r="AB17" s="2">
        <v>42935</v>
      </c>
      <c r="AC17">
        <v>0.55230000000000001</v>
      </c>
      <c r="AD17">
        <v>17.87</v>
      </c>
      <c r="AE17">
        <v>1.2999999999999998</v>
      </c>
      <c r="AF17">
        <v>0.25</v>
      </c>
      <c r="AG17">
        <v>0.92999999999999972</v>
      </c>
      <c r="AH17">
        <v>0.28999999999999915</v>
      </c>
      <c r="AI17">
        <v>0.33000000000000007</v>
      </c>
    </row>
    <row r="18" spans="1:41" x14ac:dyDescent="0.3">
      <c r="A18" t="s">
        <v>89</v>
      </c>
      <c r="B18" s="2">
        <v>42931</v>
      </c>
      <c r="C18">
        <v>0.43759999999999999</v>
      </c>
      <c r="D18">
        <v>16.010000000000002</v>
      </c>
      <c r="E18">
        <v>6.97</v>
      </c>
      <c r="F18">
        <v>2.2599999999999998</v>
      </c>
      <c r="G18">
        <v>7.67</v>
      </c>
      <c r="H18">
        <v>8.41</v>
      </c>
      <c r="I18">
        <v>11.22</v>
      </c>
      <c r="J18">
        <v>6.6</v>
      </c>
      <c r="K18">
        <v>2.0099999999999998</v>
      </c>
      <c r="L18">
        <v>7.64</v>
      </c>
      <c r="M18">
        <v>8.3000000000000007</v>
      </c>
      <c r="N18">
        <v>11.26</v>
      </c>
      <c r="P18">
        <f t="shared" si="1"/>
        <v>0.37000000000000011</v>
      </c>
      <c r="Q18">
        <f t="shared" si="1"/>
        <v>0.25</v>
      </c>
      <c r="R18">
        <f t="shared" si="1"/>
        <v>3.0000000000000249E-2</v>
      </c>
      <c r="S18">
        <f t="shared" si="1"/>
        <v>0.10999999999999943</v>
      </c>
      <c r="T18">
        <f t="shared" si="1"/>
        <v>3.9999999999999147E-2</v>
      </c>
      <c r="W18" t="s">
        <v>37</v>
      </c>
      <c r="X18" t="s">
        <v>9</v>
      </c>
      <c r="Y18">
        <v>0</v>
      </c>
      <c r="Z18">
        <v>1</v>
      </c>
      <c r="AA18">
        <v>1</v>
      </c>
      <c r="AB18" s="2">
        <v>42931</v>
      </c>
      <c r="AC18">
        <v>0.45639999999999997</v>
      </c>
      <c r="AD18">
        <v>15.93</v>
      </c>
      <c r="AE18">
        <v>2.12</v>
      </c>
      <c r="AF18">
        <v>8.9999999999999858E-2</v>
      </c>
      <c r="AG18">
        <v>0.59999999999999964</v>
      </c>
      <c r="AH18">
        <v>0.42999999999999972</v>
      </c>
      <c r="AI18">
        <v>0.36999999999999922</v>
      </c>
    </row>
    <row r="19" spans="1:41" x14ac:dyDescent="0.3">
      <c r="A19" t="s">
        <v>65</v>
      </c>
      <c r="B19" s="2">
        <v>42931</v>
      </c>
      <c r="C19">
        <v>0.89270000000000005</v>
      </c>
      <c r="D19">
        <v>17.489999999999998</v>
      </c>
      <c r="E19">
        <v>7.89</v>
      </c>
      <c r="F19">
        <v>2.31</v>
      </c>
      <c r="G19">
        <v>9.23</v>
      </c>
      <c r="H19">
        <v>9.39</v>
      </c>
      <c r="I19">
        <v>13.87</v>
      </c>
      <c r="J19">
        <v>7.8</v>
      </c>
      <c r="K19">
        <v>2.16</v>
      </c>
      <c r="L19">
        <v>9.1199999999999992</v>
      </c>
      <c r="M19">
        <v>9.2200000000000006</v>
      </c>
      <c r="N19">
        <v>13.55</v>
      </c>
      <c r="P19">
        <f t="shared" si="1"/>
        <v>8.9999999999999858E-2</v>
      </c>
      <c r="Q19">
        <f t="shared" si="1"/>
        <v>0.14999999999999991</v>
      </c>
      <c r="R19">
        <f t="shared" si="1"/>
        <v>0.11000000000000121</v>
      </c>
      <c r="S19">
        <f t="shared" si="1"/>
        <v>0.16999999999999993</v>
      </c>
      <c r="T19">
        <f t="shared" si="1"/>
        <v>0.31999999999999851</v>
      </c>
      <c r="W19" t="s">
        <v>40</v>
      </c>
      <c r="X19" t="s">
        <v>9</v>
      </c>
      <c r="Y19">
        <v>0</v>
      </c>
      <c r="Z19">
        <v>1</v>
      </c>
      <c r="AA19">
        <v>1</v>
      </c>
      <c r="AB19" s="2">
        <v>42935</v>
      </c>
      <c r="AC19">
        <v>0.64200000000000002</v>
      </c>
      <c r="AD19">
        <v>19.47</v>
      </c>
      <c r="AE19">
        <v>0.63999999999999968</v>
      </c>
      <c r="AF19">
        <v>0.69</v>
      </c>
      <c r="AG19">
        <v>0.41999999999999993</v>
      </c>
      <c r="AH19">
        <v>0.40000000000000036</v>
      </c>
      <c r="AI19">
        <v>0.59999999999999964</v>
      </c>
    </row>
    <row r="20" spans="1:41" x14ac:dyDescent="0.3">
      <c r="A20" t="s">
        <v>59</v>
      </c>
      <c r="B20" s="2">
        <v>42931</v>
      </c>
      <c r="C20">
        <v>0.63349999999999995</v>
      </c>
      <c r="D20">
        <v>17.04</v>
      </c>
      <c r="E20">
        <v>8.16</v>
      </c>
      <c r="F20">
        <v>2.09</v>
      </c>
      <c r="G20">
        <v>9.51</v>
      </c>
      <c r="H20">
        <v>9.41</v>
      </c>
      <c r="I20">
        <v>13.75</v>
      </c>
      <c r="J20">
        <v>7.89</v>
      </c>
      <c r="K20">
        <v>1.98</v>
      </c>
      <c r="L20">
        <v>9.64</v>
      </c>
      <c r="M20">
        <v>9.4700000000000006</v>
      </c>
      <c r="N20">
        <v>13.01</v>
      </c>
      <c r="P20">
        <f t="shared" si="1"/>
        <v>0.27000000000000046</v>
      </c>
      <c r="Q20">
        <f t="shared" si="1"/>
        <v>0.10999999999999988</v>
      </c>
      <c r="R20">
        <f t="shared" si="1"/>
        <v>0.13000000000000078</v>
      </c>
      <c r="S20">
        <f t="shared" si="1"/>
        <v>6.0000000000000497E-2</v>
      </c>
      <c r="T20">
        <f t="shared" si="1"/>
        <v>0.74000000000000021</v>
      </c>
      <c r="W20" t="s">
        <v>42</v>
      </c>
      <c r="X20" t="s">
        <v>9</v>
      </c>
      <c r="Y20">
        <v>0</v>
      </c>
      <c r="Z20">
        <v>1</v>
      </c>
      <c r="AA20">
        <v>1</v>
      </c>
      <c r="AB20" s="2">
        <v>42907</v>
      </c>
      <c r="AC20">
        <v>0.3528</v>
      </c>
      <c r="AD20">
        <v>12.04</v>
      </c>
      <c r="AE20">
        <v>0.27000000000000046</v>
      </c>
      <c r="AF20">
        <v>0.10999999999999988</v>
      </c>
      <c r="AG20">
        <v>0.13000000000000078</v>
      </c>
      <c r="AH20">
        <v>6.0000000000000497E-2</v>
      </c>
      <c r="AI20">
        <v>0.74000000000000021</v>
      </c>
    </row>
    <row r="21" spans="1:41" x14ac:dyDescent="0.3">
      <c r="A21" t="s">
        <v>34</v>
      </c>
      <c r="B21" s="2">
        <v>42931</v>
      </c>
      <c r="C21">
        <v>0.36170000000000002</v>
      </c>
      <c r="D21">
        <v>15.18</v>
      </c>
      <c r="E21">
        <v>6.77</v>
      </c>
      <c r="F21">
        <v>1.95</v>
      </c>
      <c r="G21">
        <v>7.11</v>
      </c>
      <c r="H21">
        <v>6.88</v>
      </c>
      <c r="I21">
        <v>11.58</v>
      </c>
      <c r="J21">
        <v>6.39</v>
      </c>
      <c r="K21">
        <v>1.89</v>
      </c>
      <c r="L21">
        <v>6.63</v>
      </c>
      <c r="M21">
        <v>6.84</v>
      </c>
      <c r="N21">
        <v>11.32</v>
      </c>
      <c r="P21">
        <f t="shared" si="1"/>
        <v>0.37999999999999989</v>
      </c>
      <c r="Q21">
        <f t="shared" si="1"/>
        <v>6.0000000000000053E-2</v>
      </c>
      <c r="R21">
        <f t="shared" si="1"/>
        <v>0.48000000000000043</v>
      </c>
      <c r="S21">
        <f t="shared" si="1"/>
        <v>4.0000000000000036E-2</v>
      </c>
      <c r="T21">
        <f t="shared" si="1"/>
        <v>0.25999999999999979</v>
      </c>
      <c r="W21" t="s">
        <v>44</v>
      </c>
      <c r="X21" t="s">
        <v>9</v>
      </c>
      <c r="Y21">
        <v>0</v>
      </c>
      <c r="Z21">
        <v>1</v>
      </c>
      <c r="AA21">
        <v>1</v>
      </c>
      <c r="AB21" s="2">
        <v>42931</v>
      </c>
      <c r="AC21">
        <v>0.56489999999999996</v>
      </c>
      <c r="AD21">
        <v>17.12</v>
      </c>
      <c r="AE21">
        <v>0.41000000000000014</v>
      </c>
      <c r="AF21">
        <v>0.12999999999999989</v>
      </c>
      <c r="AG21">
        <v>0.32999999999999918</v>
      </c>
      <c r="AH21">
        <v>0.16999999999999993</v>
      </c>
      <c r="AI21">
        <v>0.11999999999999922</v>
      </c>
    </row>
    <row r="22" spans="1:41" x14ac:dyDescent="0.3">
      <c r="A22" t="s">
        <v>44</v>
      </c>
      <c r="B22" s="2">
        <v>42931</v>
      </c>
      <c r="C22">
        <v>0.56489999999999996</v>
      </c>
      <c r="D22">
        <v>17.12</v>
      </c>
      <c r="E22">
        <v>7.84</v>
      </c>
      <c r="F22">
        <v>2.15</v>
      </c>
      <c r="G22">
        <v>8.27</v>
      </c>
      <c r="H22">
        <v>7.78</v>
      </c>
      <c r="I22">
        <v>13.15</v>
      </c>
      <c r="J22">
        <v>7.43</v>
      </c>
      <c r="K22">
        <v>2.02</v>
      </c>
      <c r="L22">
        <v>7.94</v>
      </c>
      <c r="M22">
        <v>7.61</v>
      </c>
      <c r="N22">
        <v>13.27</v>
      </c>
      <c r="P22">
        <f t="shared" si="1"/>
        <v>0.41000000000000014</v>
      </c>
      <c r="Q22">
        <f t="shared" si="1"/>
        <v>0.12999999999999989</v>
      </c>
      <c r="R22">
        <f t="shared" si="1"/>
        <v>0.32999999999999918</v>
      </c>
      <c r="S22">
        <f t="shared" si="1"/>
        <v>0.16999999999999993</v>
      </c>
      <c r="T22">
        <f t="shared" si="1"/>
        <v>0.11999999999999922</v>
      </c>
      <c r="W22" t="s">
        <v>44</v>
      </c>
      <c r="X22" t="s">
        <v>9</v>
      </c>
      <c r="Y22">
        <v>0</v>
      </c>
      <c r="Z22">
        <v>1</v>
      </c>
      <c r="AA22">
        <v>1</v>
      </c>
      <c r="AB22" s="2">
        <v>42935</v>
      </c>
      <c r="AC22">
        <v>0.52159999999999995</v>
      </c>
      <c r="AD22">
        <v>17.559999999999999</v>
      </c>
      <c r="AE22">
        <v>0.28999999999999915</v>
      </c>
      <c r="AF22">
        <v>9.9999999999999645E-2</v>
      </c>
      <c r="AG22">
        <v>0.32000000000000028</v>
      </c>
      <c r="AH22">
        <v>0.67999999999999972</v>
      </c>
      <c r="AI22">
        <v>0.16000000000000014</v>
      </c>
    </row>
    <row r="23" spans="1:41" x14ac:dyDescent="0.3">
      <c r="A23" t="s">
        <v>69</v>
      </c>
      <c r="B23" s="2">
        <v>42931</v>
      </c>
      <c r="C23">
        <v>0.58230000000000004</v>
      </c>
      <c r="D23">
        <v>17.63</v>
      </c>
      <c r="E23">
        <v>7.26</v>
      </c>
      <c r="F23">
        <v>2.76</v>
      </c>
      <c r="G23">
        <v>7.98</v>
      </c>
      <c r="H23">
        <v>8.41</v>
      </c>
      <c r="I23">
        <v>12.13</v>
      </c>
      <c r="J23">
        <v>7.19</v>
      </c>
      <c r="K23">
        <v>2.69</v>
      </c>
      <c r="L23">
        <v>7.58</v>
      </c>
      <c r="M23">
        <v>7.88</v>
      </c>
      <c r="N23">
        <v>11.7</v>
      </c>
      <c r="P23">
        <f t="shared" si="1"/>
        <v>6.9999999999999396E-2</v>
      </c>
      <c r="Q23">
        <f t="shared" si="1"/>
        <v>6.999999999999984E-2</v>
      </c>
      <c r="R23">
        <f t="shared" si="1"/>
        <v>0.40000000000000036</v>
      </c>
      <c r="S23">
        <f t="shared" si="1"/>
        <v>0.53000000000000025</v>
      </c>
      <c r="T23">
        <f t="shared" si="1"/>
        <v>0.43000000000000149</v>
      </c>
      <c r="W23" t="s">
        <v>48</v>
      </c>
      <c r="X23" t="s">
        <v>117</v>
      </c>
      <c r="Y23">
        <v>1</v>
      </c>
      <c r="Z23">
        <v>0</v>
      </c>
      <c r="AA23">
        <v>1</v>
      </c>
      <c r="AB23" s="2">
        <v>42931</v>
      </c>
      <c r="AC23">
        <v>0.43740000000000001</v>
      </c>
      <c r="AD23">
        <v>15.29</v>
      </c>
      <c r="AE23">
        <v>4.0000000000000036E-2</v>
      </c>
      <c r="AF23">
        <v>0.16999999999999993</v>
      </c>
      <c r="AG23">
        <v>0.22999999999999954</v>
      </c>
      <c r="AH23">
        <v>8.0000000000000071E-2</v>
      </c>
      <c r="AI23">
        <v>0.95000000000000107</v>
      </c>
      <c r="AK23">
        <v>0.22999999999999984</v>
      </c>
      <c r="AL23">
        <v>0.19333333333333336</v>
      </c>
      <c r="AM23">
        <v>0.32500000000000018</v>
      </c>
      <c r="AN23">
        <v>0.22166666666666637</v>
      </c>
      <c r="AO23">
        <v>0.24666666666666703</v>
      </c>
    </row>
    <row r="24" spans="1:41" x14ac:dyDescent="0.3">
      <c r="A24" t="s">
        <v>113</v>
      </c>
      <c r="B24" s="2">
        <v>42931</v>
      </c>
      <c r="C24">
        <v>0.66879999999999995</v>
      </c>
      <c r="D24">
        <v>19.670000000000002</v>
      </c>
      <c r="E24">
        <v>8.0500000000000007</v>
      </c>
      <c r="F24">
        <v>2.21</v>
      </c>
      <c r="G24">
        <v>9.17</v>
      </c>
      <c r="H24">
        <v>9.76</v>
      </c>
      <c r="I24">
        <v>13.48</v>
      </c>
      <c r="J24">
        <v>7.24</v>
      </c>
      <c r="K24">
        <v>2.2400000000000002</v>
      </c>
      <c r="L24">
        <v>9.14</v>
      </c>
      <c r="M24">
        <v>9.5500000000000007</v>
      </c>
      <c r="N24">
        <v>12.97</v>
      </c>
      <c r="P24">
        <f t="shared" si="1"/>
        <v>0.8100000000000005</v>
      </c>
      <c r="Q24">
        <f t="shared" si="1"/>
        <v>3.0000000000000249E-2</v>
      </c>
      <c r="R24">
        <f t="shared" si="1"/>
        <v>2.9999999999999361E-2</v>
      </c>
      <c r="S24">
        <f t="shared" si="1"/>
        <v>0.20999999999999908</v>
      </c>
      <c r="T24">
        <f t="shared" si="1"/>
        <v>0.50999999999999979</v>
      </c>
      <c r="W24" t="s">
        <v>49</v>
      </c>
      <c r="X24" t="s">
        <v>117</v>
      </c>
      <c r="Y24">
        <v>1</v>
      </c>
      <c r="Z24">
        <v>0</v>
      </c>
      <c r="AA24">
        <v>1</v>
      </c>
      <c r="AB24" s="2">
        <v>42923</v>
      </c>
      <c r="AC24">
        <v>0.43059999999999998</v>
      </c>
      <c r="AD24">
        <v>14.69</v>
      </c>
      <c r="AE24">
        <v>0.1800000000000006</v>
      </c>
      <c r="AF24">
        <v>0.20999999999999996</v>
      </c>
      <c r="AG24">
        <v>0.54</v>
      </c>
      <c r="AH24">
        <v>0.8199999999999994</v>
      </c>
      <c r="AI24">
        <v>1.0199999999999996</v>
      </c>
    </row>
    <row r="25" spans="1:41" x14ac:dyDescent="0.3">
      <c r="A25" t="s">
        <v>70</v>
      </c>
      <c r="B25" s="2">
        <v>42931</v>
      </c>
      <c r="C25">
        <v>0.42059999999999997</v>
      </c>
      <c r="D25">
        <v>15.52</v>
      </c>
      <c r="E25">
        <v>7.35</v>
      </c>
      <c r="F25">
        <v>2.04</v>
      </c>
      <c r="G25">
        <v>8.5500000000000007</v>
      </c>
      <c r="H25">
        <v>9.09</v>
      </c>
      <c r="I25">
        <v>11.79</v>
      </c>
      <c r="J25">
        <v>7.22</v>
      </c>
      <c r="K25">
        <v>2.0299999999999998</v>
      </c>
      <c r="L25">
        <v>8.43</v>
      </c>
      <c r="M25">
        <v>9.0500000000000007</v>
      </c>
      <c r="N25">
        <v>11.6</v>
      </c>
      <c r="P25">
        <f t="shared" si="1"/>
        <v>0.12999999999999989</v>
      </c>
      <c r="Q25">
        <f t="shared" si="1"/>
        <v>1.0000000000000231E-2</v>
      </c>
      <c r="R25">
        <f t="shared" si="1"/>
        <v>0.12000000000000099</v>
      </c>
      <c r="S25">
        <f t="shared" si="1"/>
        <v>3.9999999999999147E-2</v>
      </c>
      <c r="T25">
        <f t="shared" si="1"/>
        <v>0.1899999999999995</v>
      </c>
      <c r="W25" t="s">
        <v>49</v>
      </c>
      <c r="X25" t="s">
        <v>117</v>
      </c>
      <c r="Y25">
        <v>1</v>
      </c>
      <c r="Z25">
        <v>0</v>
      </c>
      <c r="AA25">
        <v>1</v>
      </c>
      <c r="AB25" s="2">
        <v>42935</v>
      </c>
      <c r="AC25">
        <v>0.48049999999999998</v>
      </c>
      <c r="AD25">
        <v>13.91</v>
      </c>
      <c r="AE25">
        <v>1.96</v>
      </c>
      <c r="AF25">
        <v>2.0000000000000018E-2</v>
      </c>
      <c r="AG25">
        <v>0.10000000000000053</v>
      </c>
      <c r="AH25">
        <v>4.0000000000000036E-2</v>
      </c>
      <c r="AI25">
        <v>0.17999999999999972</v>
      </c>
    </row>
    <row r="26" spans="1:41" x14ac:dyDescent="0.3">
      <c r="A26" t="s">
        <v>35</v>
      </c>
      <c r="B26" s="2">
        <v>42931</v>
      </c>
      <c r="C26">
        <v>0.97570000000000001</v>
      </c>
      <c r="D26">
        <v>20.79</v>
      </c>
      <c r="E26">
        <v>8.85</v>
      </c>
      <c r="F26">
        <v>3.57</v>
      </c>
      <c r="G26">
        <v>11</v>
      </c>
      <c r="H26">
        <v>10.15</v>
      </c>
      <c r="I26">
        <v>14.28</v>
      </c>
      <c r="J26">
        <v>8.76</v>
      </c>
      <c r="K26">
        <v>3.2</v>
      </c>
      <c r="L26">
        <v>10.26</v>
      </c>
      <c r="M26">
        <v>9.84</v>
      </c>
      <c r="N26">
        <v>14.19</v>
      </c>
      <c r="P26">
        <f t="shared" si="1"/>
        <v>8.9999999999999858E-2</v>
      </c>
      <c r="Q26">
        <f t="shared" si="1"/>
        <v>0.36999999999999966</v>
      </c>
      <c r="R26">
        <f t="shared" si="1"/>
        <v>0.74000000000000021</v>
      </c>
      <c r="S26">
        <f t="shared" si="1"/>
        <v>0.3100000000000005</v>
      </c>
      <c r="T26">
        <f t="shared" si="1"/>
        <v>8.9999999999999858E-2</v>
      </c>
      <c r="W26" t="s">
        <v>136</v>
      </c>
      <c r="X26" t="s">
        <v>117</v>
      </c>
      <c r="Y26">
        <v>1</v>
      </c>
      <c r="Z26">
        <v>0</v>
      </c>
      <c r="AA26">
        <v>1</v>
      </c>
      <c r="AB26" s="2">
        <v>42931</v>
      </c>
      <c r="AC26">
        <v>0.66779999999999995</v>
      </c>
      <c r="AD26">
        <v>18.190000000000001</v>
      </c>
      <c r="AE26">
        <v>9.9999999999997868E-3</v>
      </c>
      <c r="AF26">
        <v>5.0000000000000266E-2</v>
      </c>
      <c r="AG26">
        <v>0.5</v>
      </c>
      <c r="AH26">
        <v>0.16999999999999993</v>
      </c>
      <c r="AI26">
        <v>4.0000000000000924E-2</v>
      </c>
    </row>
    <row r="27" spans="1:41" x14ac:dyDescent="0.3">
      <c r="A27" t="s">
        <v>36</v>
      </c>
      <c r="B27" s="2">
        <v>42931</v>
      </c>
      <c r="C27">
        <v>0.66300000000000003</v>
      </c>
      <c r="D27">
        <v>18.100000000000001</v>
      </c>
      <c r="E27">
        <v>7.52</v>
      </c>
      <c r="F27">
        <v>1.91</v>
      </c>
      <c r="G27">
        <v>8.2100000000000009</v>
      </c>
      <c r="H27">
        <v>8.02</v>
      </c>
      <c r="I27">
        <v>12.09</v>
      </c>
      <c r="J27">
        <v>7.25</v>
      </c>
      <c r="K27">
        <v>1.28</v>
      </c>
      <c r="L27">
        <v>8.0500000000000007</v>
      </c>
      <c r="M27">
        <v>7.95</v>
      </c>
      <c r="N27">
        <v>11.87</v>
      </c>
      <c r="P27">
        <f t="shared" si="1"/>
        <v>0.26999999999999957</v>
      </c>
      <c r="Q27">
        <f t="shared" si="1"/>
        <v>0.62999999999999989</v>
      </c>
      <c r="R27">
        <f t="shared" si="1"/>
        <v>0.16000000000000014</v>
      </c>
      <c r="S27">
        <f t="shared" si="1"/>
        <v>6.9999999999999396E-2</v>
      </c>
      <c r="T27">
        <f t="shared" si="1"/>
        <v>0.22000000000000064</v>
      </c>
      <c r="W27" t="s">
        <v>50</v>
      </c>
      <c r="X27" t="s">
        <v>117</v>
      </c>
      <c r="Y27">
        <v>1</v>
      </c>
      <c r="Z27">
        <v>0</v>
      </c>
      <c r="AA27">
        <v>1</v>
      </c>
      <c r="AB27" s="2">
        <v>42935</v>
      </c>
      <c r="AC27">
        <v>0.78129999999999999</v>
      </c>
      <c r="AD27">
        <v>19.190000000000001</v>
      </c>
      <c r="AE27">
        <v>0.20999999999999996</v>
      </c>
      <c r="AF27">
        <v>9.9999999999999645E-2</v>
      </c>
      <c r="AG27">
        <v>8.9999999999999858E-2</v>
      </c>
      <c r="AH27">
        <v>0.58999999999999986</v>
      </c>
      <c r="AI27">
        <v>0.21999999999999886</v>
      </c>
    </row>
    <row r="28" spans="1:41" x14ac:dyDescent="0.3">
      <c r="A28" t="s">
        <v>136</v>
      </c>
      <c r="B28" s="2">
        <v>42931</v>
      </c>
      <c r="C28">
        <v>0.66779999999999995</v>
      </c>
      <c r="D28">
        <v>18.190000000000001</v>
      </c>
      <c r="E28">
        <v>7.35</v>
      </c>
      <c r="F28">
        <v>2.38</v>
      </c>
      <c r="G28">
        <v>8.39</v>
      </c>
      <c r="H28">
        <v>8.35</v>
      </c>
      <c r="I28">
        <v>12.73</v>
      </c>
      <c r="J28">
        <v>7.34</v>
      </c>
      <c r="K28">
        <v>2.4300000000000002</v>
      </c>
      <c r="L28">
        <v>8.89</v>
      </c>
      <c r="M28">
        <v>8.52</v>
      </c>
      <c r="N28">
        <v>12.69</v>
      </c>
      <c r="P28">
        <f t="shared" si="1"/>
        <v>9.9999999999997868E-3</v>
      </c>
      <c r="Q28">
        <f t="shared" si="1"/>
        <v>5.0000000000000266E-2</v>
      </c>
      <c r="R28">
        <f t="shared" si="1"/>
        <v>0.5</v>
      </c>
      <c r="S28">
        <f t="shared" si="1"/>
        <v>0.16999999999999993</v>
      </c>
      <c r="T28">
        <f t="shared" si="1"/>
        <v>4.0000000000000924E-2</v>
      </c>
      <c r="W28" t="s">
        <v>55</v>
      </c>
      <c r="X28" t="s">
        <v>117</v>
      </c>
      <c r="Y28">
        <v>1</v>
      </c>
      <c r="Z28">
        <v>0</v>
      </c>
      <c r="AA28">
        <v>1</v>
      </c>
      <c r="AB28" s="2">
        <v>42914</v>
      </c>
      <c r="AC28">
        <v>0.39979999999999999</v>
      </c>
      <c r="AD28">
        <v>14.89</v>
      </c>
      <c r="AE28">
        <v>0.62000000000000011</v>
      </c>
      <c r="AF28">
        <v>1.07</v>
      </c>
      <c r="AG28">
        <v>0.13000000000000078</v>
      </c>
      <c r="AH28">
        <v>0.27999999999999936</v>
      </c>
      <c r="AI28">
        <v>0.52000000000000135</v>
      </c>
    </row>
    <row r="29" spans="1:41" x14ac:dyDescent="0.3">
      <c r="A29" t="s">
        <v>115</v>
      </c>
      <c r="B29" s="2">
        <v>42931</v>
      </c>
      <c r="C29">
        <v>0.54810000000000003</v>
      </c>
      <c r="D29">
        <v>15.73</v>
      </c>
      <c r="E29">
        <v>7.06</v>
      </c>
      <c r="F29">
        <v>2</v>
      </c>
      <c r="G29">
        <v>8.23</v>
      </c>
      <c r="H29">
        <v>8.3000000000000007</v>
      </c>
      <c r="I29">
        <v>11.53</v>
      </c>
      <c r="J29">
        <v>7.18</v>
      </c>
      <c r="K29">
        <v>2.14</v>
      </c>
      <c r="L29">
        <v>8.2200000000000006</v>
      </c>
      <c r="M29">
        <v>8.69</v>
      </c>
      <c r="N29">
        <v>11.73</v>
      </c>
      <c r="P29">
        <f t="shared" si="1"/>
        <v>0.12000000000000011</v>
      </c>
      <c r="Q29">
        <f t="shared" si="1"/>
        <v>0.14000000000000012</v>
      </c>
      <c r="R29">
        <f t="shared" si="1"/>
        <v>9.9999999999997868E-3</v>
      </c>
      <c r="S29">
        <f t="shared" si="1"/>
        <v>0.38999999999999879</v>
      </c>
      <c r="T29">
        <f t="shared" si="1"/>
        <v>0.20000000000000107</v>
      </c>
      <c r="W29" t="s">
        <v>59</v>
      </c>
      <c r="X29" t="s">
        <v>3</v>
      </c>
      <c r="Y29">
        <v>0</v>
      </c>
      <c r="Z29">
        <v>0</v>
      </c>
      <c r="AA29">
        <v>1</v>
      </c>
      <c r="AB29" s="2">
        <v>42931</v>
      </c>
      <c r="AC29">
        <v>0.63349999999999995</v>
      </c>
      <c r="AD29">
        <v>17.04</v>
      </c>
      <c r="AE29">
        <v>0.27000000000000046</v>
      </c>
      <c r="AF29">
        <v>0.10999999999999988</v>
      </c>
      <c r="AG29">
        <v>0.13000000000000078</v>
      </c>
      <c r="AH29">
        <v>6.0000000000000497E-2</v>
      </c>
      <c r="AI29">
        <v>0.74000000000000021</v>
      </c>
      <c r="AK29">
        <v>0.74500000000000011</v>
      </c>
      <c r="AL29">
        <v>0.13750000000000007</v>
      </c>
      <c r="AM29">
        <v>0.31249999999999978</v>
      </c>
      <c r="AN29">
        <v>0.23499999999999965</v>
      </c>
      <c r="AO29">
        <v>0.73</v>
      </c>
    </row>
    <row r="30" spans="1:41" x14ac:dyDescent="0.3">
      <c r="A30" t="s">
        <v>112</v>
      </c>
      <c r="B30" s="2">
        <v>42935</v>
      </c>
      <c r="C30">
        <v>0.56299999999999994</v>
      </c>
      <c r="D30">
        <v>17.97</v>
      </c>
      <c r="E30">
        <v>7.6</v>
      </c>
      <c r="F30">
        <v>2.75</v>
      </c>
      <c r="G30">
        <v>8.5</v>
      </c>
      <c r="H30">
        <v>9.26</v>
      </c>
      <c r="I30">
        <v>10.130000000000001</v>
      </c>
      <c r="J30">
        <v>7.55</v>
      </c>
      <c r="K30">
        <v>2.41</v>
      </c>
      <c r="L30">
        <v>9.25</v>
      </c>
      <c r="M30">
        <v>8.85</v>
      </c>
      <c r="N30">
        <v>12.33</v>
      </c>
      <c r="P30">
        <f t="shared" si="1"/>
        <v>4.9999999999999822E-2</v>
      </c>
      <c r="Q30">
        <f t="shared" si="1"/>
        <v>0.33999999999999986</v>
      </c>
      <c r="R30">
        <f t="shared" si="1"/>
        <v>0.75</v>
      </c>
      <c r="S30">
        <f t="shared" si="1"/>
        <v>0.41000000000000014</v>
      </c>
      <c r="T30">
        <f t="shared" si="1"/>
        <v>2.1999999999999993</v>
      </c>
      <c r="W30" t="s">
        <v>59</v>
      </c>
      <c r="X30" t="s">
        <v>3</v>
      </c>
      <c r="Y30">
        <v>0</v>
      </c>
      <c r="Z30">
        <v>0</v>
      </c>
      <c r="AA30">
        <v>1</v>
      </c>
      <c r="AB30" s="2">
        <v>42935</v>
      </c>
      <c r="AC30">
        <v>0.79679999999999995</v>
      </c>
      <c r="AD30">
        <v>19.21</v>
      </c>
      <c r="AE30">
        <v>0.23000000000000043</v>
      </c>
      <c r="AF30">
        <v>6.0000000000000053E-2</v>
      </c>
      <c r="AG30">
        <v>0.17999999999999972</v>
      </c>
      <c r="AH30">
        <v>4.9999999999998934E-2</v>
      </c>
      <c r="AI30">
        <v>0.54000000000000092</v>
      </c>
    </row>
    <row r="31" spans="1:41" x14ac:dyDescent="0.3">
      <c r="A31" t="s">
        <v>49</v>
      </c>
      <c r="B31" s="2">
        <v>42935</v>
      </c>
      <c r="C31">
        <v>0.48049999999999998</v>
      </c>
      <c r="D31">
        <v>13.91</v>
      </c>
      <c r="E31">
        <v>7.16</v>
      </c>
      <c r="F31">
        <v>2.39</v>
      </c>
      <c r="G31">
        <v>5.66</v>
      </c>
      <c r="H31">
        <v>5.46</v>
      </c>
      <c r="I31">
        <v>12.01</v>
      </c>
      <c r="J31">
        <v>5.2</v>
      </c>
      <c r="K31">
        <v>2.41</v>
      </c>
      <c r="L31">
        <v>5.56</v>
      </c>
      <c r="M31">
        <v>5.5</v>
      </c>
      <c r="N31">
        <v>12.19</v>
      </c>
      <c r="P31">
        <f t="shared" si="1"/>
        <v>1.96</v>
      </c>
      <c r="Q31">
        <f t="shared" si="1"/>
        <v>2.0000000000000018E-2</v>
      </c>
      <c r="R31">
        <f t="shared" si="1"/>
        <v>0.10000000000000053</v>
      </c>
      <c r="S31">
        <f t="shared" si="1"/>
        <v>4.0000000000000036E-2</v>
      </c>
      <c r="T31">
        <f t="shared" si="1"/>
        <v>0.17999999999999972</v>
      </c>
      <c r="W31" t="s">
        <v>65</v>
      </c>
      <c r="X31" t="s">
        <v>3</v>
      </c>
      <c r="Y31">
        <v>0</v>
      </c>
      <c r="Z31">
        <v>0</v>
      </c>
      <c r="AA31">
        <v>1</v>
      </c>
      <c r="AB31" s="2">
        <v>42931</v>
      </c>
      <c r="AC31">
        <v>0.89270000000000005</v>
      </c>
      <c r="AD31">
        <v>17.489999999999998</v>
      </c>
      <c r="AE31">
        <v>8.9999999999999858E-2</v>
      </c>
      <c r="AF31">
        <v>0.14999999999999991</v>
      </c>
      <c r="AG31">
        <v>0.11000000000000121</v>
      </c>
      <c r="AH31">
        <v>0.16999999999999993</v>
      </c>
      <c r="AI31">
        <v>0.31999999999999851</v>
      </c>
    </row>
    <row r="32" spans="1:41" x14ac:dyDescent="0.3">
      <c r="A32" t="s">
        <v>32</v>
      </c>
      <c r="B32" s="2">
        <v>42935</v>
      </c>
      <c r="C32">
        <v>0.70289999999999997</v>
      </c>
      <c r="D32">
        <v>19.43</v>
      </c>
      <c r="E32">
        <v>7.82</v>
      </c>
      <c r="F32">
        <v>2.2200000000000002</v>
      </c>
      <c r="G32">
        <v>9.11</v>
      </c>
      <c r="H32">
        <v>9.49</v>
      </c>
      <c r="I32">
        <v>13.4</v>
      </c>
      <c r="J32">
        <v>6.97</v>
      </c>
      <c r="K32">
        <v>2.17</v>
      </c>
      <c r="L32">
        <v>8.7200000000000006</v>
      </c>
      <c r="M32">
        <v>9.39</v>
      </c>
      <c r="N32">
        <v>13.06</v>
      </c>
      <c r="P32">
        <f t="shared" si="1"/>
        <v>0.85000000000000053</v>
      </c>
      <c r="Q32">
        <f t="shared" si="1"/>
        <v>5.0000000000000266E-2</v>
      </c>
      <c r="R32">
        <f t="shared" si="1"/>
        <v>0.38999999999999879</v>
      </c>
      <c r="S32">
        <f t="shared" si="1"/>
        <v>9.9999999999999645E-2</v>
      </c>
      <c r="T32">
        <f t="shared" si="1"/>
        <v>0.33999999999999986</v>
      </c>
      <c r="W32" t="s">
        <v>65</v>
      </c>
      <c r="X32" t="s">
        <v>3</v>
      </c>
      <c r="Y32">
        <v>0</v>
      </c>
      <c r="Z32">
        <v>0</v>
      </c>
      <c r="AA32">
        <v>1</v>
      </c>
      <c r="AB32" s="2">
        <v>42935</v>
      </c>
      <c r="AC32">
        <v>0.97760000000000002</v>
      </c>
      <c r="AD32">
        <v>18.760000000000002</v>
      </c>
      <c r="AE32">
        <v>0.62999999999999901</v>
      </c>
      <c r="AF32">
        <v>8.0000000000000071E-2</v>
      </c>
      <c r="AG32">
        <v>0.84999999999999964</v>
      </c>
      <c r="AH32">
        <v>0.33000000000000007</v>
      </c>
      <c r="AI32">
        <v>0.63999999999999879</v>
      </c>
    </row>
    <row r="33" spans="1:41" x14ac:dyDescent="0.3">
      <c r="A33" t="s">
        <v>94</v>
      </c>
      <c r="B33" s="2">
        <v>42935</v>
      </c>
      <c r="C33">
        <v>0.152</v>
      </c>
      <c r="D33">
        <v>14.53</v>
      </c>
      <c r="E33">
        <v>7.37</v>
      </c>
      <c r="F33">
        <v>2.5099999999999998</v>
      </c>
      <c r="G33">
        <v>7.67</v>
      </c>
      <c r="H33">
        <v>7.72</v>
      </c>
      <c r="I33">
        <v>11.59</v>
      </c>
      <c r="J33">
        <v>6.42</v>
      </c>
      <c r="K33">
        <v>2.13</v>
      </c>
      <c r="L33">
        <v>7.72</v>
      </c>
      <c r="M33">
        <v>8.1</v>
      </c>
      <c r="N33">
        <v>11.11</v>
      </c>
      <c r="P33">
        <f t="shared" si="1"/>
        <v>0.95000000000000018</v>
      </c>
      <c r="Q33">
        <f t="shared" si="1"/>
        <v>0.37999999999999989</v>
      </c>
      <c r="R33">
        <f t="shared" si="1"/>
        <v>4.9999999999999822E-2</v>
      </c>
      <c r="S33">
        <f t="shared" si="1"/>
        <v>0.37999999999999989</v>
      </c>
      <c r="T33">
        <f t="shared" si="1"/>
        <v>0.48000000000000043</v>
      </c>
      <c r="W33" t="s">
        <v>135</v>
      </c>
      <c r="X33" t="s">
        <v>117</v>
      </c>
      <c r="Y33">
        <v>1</v>
      </c>
      <c r="Z33">
        <v>0</v>
      </c>
      <c r="AA33">
        <v>1</v>
      </c>
      <c r="AB33" s="2">
        <v>42931</v>
      </c>
      <c r="AC33">
        <v>0.65039999999999998</v>
      </c>
      <c r="AD33">
        <v>17.72</v>
      </c>
      <c r="AE33">
        <v>0.74000000000000021</v>
      </c>
      <c r="AF33">
        <v>0.48999999999999977</v>
      </c>
      <c r="AG33">
        <v>0.82000000000000028</v>
      </c>
      <c r="AH33">
        <v>0.19999999999999929</v>
      </c>
      <c r="AI33">
        <v>0.50999999999999979</v>
      </c>
      <c r="AK33">
        <v>0.95000000000000018</v>
      </c>
      <c r="AL33">
        <v>0.37999999999999989</v>
      </c>
      <c r="AM33">
        <v>4.9999999999999822E-2</v>
      </c>
      <c r="AN33">
        <v>0.37999999999999989</v>
      </c>
      <c r="AO33">
        <v>0.48000000000000043</v>
      </c>
    </row>
    <row r="34" spans="1:41" x14ac:dyDescent="0.3">
      <c r="A34" t="s">
        <v>25</v>
      </c>
      <c r="B34" s="2">
        <v>42935</v>
      </c>
      <c r="C34">
        <v>0.74339999999999995</v>
      </c>
      <c r="D34">
        <v>18.82</v>
      </c>
      <c r="E34">
        <v>8.36</v>
      </c>
      <c r="F34">
        <v>2.82</v>
      </c>
      <c r="G34">
        <v>9.2799999999999994</v>
      </c>
      <c r="H34">
        <v>9.5299999999999994</v>
      </c>
      <c r="I34">
        <v>13.79</v>
      </c>
      <c r="J34">
        <v>7.41</v>
      </c>
      <c r="K34">
        <v>2.71</v>
      </c>
      <c r="L34">
        <v>8.86</v>
      </c>
      <c r="M34">
        <v>9.48</v>
      </c>
      <c r="N34">
        <v>13.49</v>
      </c>
      <c r="P34">
        <f t="shared" si="1"/>
        <v>0.94999999999999929</v>
      </c>
      <c r="Q34">
        <f t="shared" si="1"/>
        <v>0.10999999999999988</v>
      </c>
      <c r="R34">
        <f t="shared" si="1"/>
        <v>0.41999999999999993</v>
      </c>
      <c r="S34">
        <f t="shared" si="1"/>
        <v>4.9999999999998934E-2</v>
      </c>
      <c r="T34">
        <f t="shared" si="1"/>
        <v>0.29999999999999893</v>
      </c>
      <c r="W34" t="s">
        <v>69</v>
      </c>
      <c r="X34" t="s">
        <v>11</v>
      </c>
      <c r="Y34">
        <v>0</v>
      </c>
      <c r="Z34">
        <v>0</v>
      </c>
      <c r="AA34">
        <v>0</v>
      </c>
      <c r="AB34" s="2">
        <v>42931</v>
      </c>
      <c r="AC34">
        <v>0.58230000000000004</v>
      </c>
      <c r="AD34">
        <v>17.63</v>
      </c>
      <c r="AE34">
        <v>6.9999999999999396E-2</v>
      </c>
      <c r="AF34">
        <v>6.999999999999984E-2</v>
      </c>
      <c r="AG34">
        <v>0.40000000000000036</v>
      </c>
      <c r="AH34">
        <v>0.53000000000000025</v>
      </c>
      <c r="AI34">
        <v>0.43000000000000149</v>
      </c>
      <c r="AK34">
        <v>1.0349999999999999</v>
      </c>
      <c r="AL34">
        <v>0.22249999999999992</v>
      </c>
      <c r="AM34">
        <v>0.32499999999999929</v>
      </c>
      <c r="AN34">
        <v>0.19499999999999984</v>
      </c>
      <c r="AO34">
        <v>0.29750000000000076</v>
      </c>
    </row>
    <row r="35" spans="1:41" x14ac:dyDescent="0.3">
      <c r="A35" t="s">
        <v>31</v>
      </c>
      <c r="B35" s="2">
        <v>42935</v>
      </c>
      <c r="C35">
        <v>0.8085</v>
      </c>
      <c r="D35">
        <v>19.54</v>
      </c>
      <c r="E35">
        <v>8.17</v>
      </c>
      <c r="F35">
        <v>2.9</v>
      </c>
      <c r="G35">
        <v>9.0399999999999991</v>
      </c>
      <c r="H35">
        <v>9.31</v>
      </c>
      <c r="I35">
        <v>12.73</v>
      </c>
      <c r="J35">
        <v>6.91</v>
      </c>
      <c r="K35">
        <v>2.41</v>
      </c>
      <c r="L35">
        <v>8.84</v>
      </c>
      <c r="M35">
        <v>9.27</v>
      </c>
      <c r="N35">
        <v>12.62</v>
      </c>
      <c r="P35">
        <f t="shared" si="1"/>
        <v>1.2599999999999998</v>
      </c>
      <c r="Q35">
        <f t="shared" si="1"/>
        <v>0.48999999999999977</v>
      </c>
      <c r="R35">
        <f t="shared" si="1"/>
        <v>0.19999999999999929</v>
      </c>
      <c r="S35">
        <f t="shared" si="1"/>
        <v>4.0000000000000924E-2</v>
      </c>
      <c r="T35">
        <f t="shared" si="1"/>
        <v>0.11000000000000121</v>
      </c>
      <c r="W35" t="s">
        <v>69</v>
      </c>
      <c r="X35" t="s">
        <v>11</v>
      </c>
      <c r="Y35">
        <v>0</v>
      </c>
      <c r="Z35">
        <v>0</v>
      </c>
      <c r="AA35">
        <v>0</v>
      </c>
      <c r="AB35" s="2">
        <v>42935</v>
      </c>
      <c r="AC35">
        <v>0.61040000000000005</v>
      </c>
      <c r="AD35">
        <v>18.55</v>
      </c>
      <c r="AE35">
        <v>0.11000000000000032</v>
      </c>
      <c r="AF35">
        <v>4.9999999999999822E-2</v>
      </c>
      <c r="AG35">
        <v>0.44999999999999929</v>
      </c>
      <c r="AH35">
        <v>0.54000000000000092</v>
      </c>
      <c r="AI35">
        <v>0.41000000000000014</v>
      </c>
    </row>
    <row r="36" spans="1:41" x14ac:dyDescent="0.3">
      <c r="A36" t="s">
        <v>33</v>
      </c>
      <c r="B36" s="2">
        <v>42935</v>
      </c>
      <c r="C36">
        <v>0.61070000000000002</v>
      </c>
      <c r="D36">
        <v>18.36</v>
      </c>
      <c r="E36">
        <v>8.2200000000000006</v>
      </c>
      <c r="F36">
        <v>2.5099999999999998</v>
      </c>
      <c r="G36">
        <v>8.6</v>
      </c>
      <c r="H36">
        <v>9.14</v>
      </c>
      <c r="I36">
        <v>12.98</v>
      </c>
      <c r="J36">
        <v>6.76</v>
      </c>
      <c r="K36">
        <v>2.41</v>
      </c>
      <c r="L36">
        <v>8.24</v>
      </c>
      <c r="M36">
        <v>8.8800000000000008</v>
      </c>
      <c r="N36">
        <v>12.87</v>
      </c>
      <c r="P36">
        <f t="shared" si="1"/>
        <v>1.4600000000000009</v>
      </c>
      <c r="Q36">
        <f t="shared" si="1"/>
        <v>9.9999999999999645E-2</v>
      </c>
      <c r="R36">
        <f t="shared" si="1"/>
        <v>0.35999999999999943</v>
      </c>
      <c r="S36">
        <f t="shared" si="1"/>
        <v>0.25999999999999979</v>
      </c>
      <c r="T36">
        <f t="shared" si="1"/>
        <v>0.11000000000000121</v>
      </c>
      <c r="W36" t="s">
        <v>70</v>
      </c>
      <c r="X36" t="s">
        <v>11</v>
      </c>
      <c r="Y36">
        <v>0</v>
      </c>
      <c r="Z36">
        <v>0</v>
      </c>
      <c r="AA36">
        <v>0</v>
      </c>
      <c r="AB36" s="2">
        <v>42931</v>
      </c>
      <c r="AC36">
        <v>0.42059999999999997</v>
      </c>
      <c r="AD36">
        <v>15.52</v>
      </c>
      <c r="AE36">
        <v>0.12999999999999989</v>
      </c>
      <c r="AF36">
        <v>1.0000000000000231E-2</v>
      </c>
      <c r="AG36">
        <v>0.12000000000000099</v>
      </c>
      <c r="AH36">
        <v>3.9999999999999147E-2</v>
      </c>
      <c r="AI36">
        <v>0.1899999999999995</v>
      </c>
    </row>
    <row r="37" spans="1:41" x14ac:dyDescent="0.3">
      <c r="A37" t="s">
        <v>29</v>
      </c>
      <c r="B37" s="2">
        <v>42935</v>
      </c>
      <c r="C37">
        <v>0.89780000000000004</v>
      </c>
      <c r="D37">
        <v>20.149999999999999</v>
      </c>
      <c r="E37">
        <v>8.34</v>
      </c>
      <c r="F37">
        <v>2.76</v>
      </c>
      <c r="G37">
        <v>9.8800000000000008</v>
      </c>
      <c r="H37">
        <v>10.220000000000001</v>
      </c>
      <c r="I37">
        <v>14.71</v>
      </c>
      <c r="J37">
        <v>7.87</v>
      </c>
      <c r="K37">
        <v>2.95</v>
      </c>
      <c r="L37">
        <v>10.199999999999999</v>
      </c>
      <c r="M37">
        <v>10.65</v>
      </c>
      <c r="N37">
        <v>14.04</v>
      </c>
      <c r="P37">
        <f t="shared" si="1"/>
        <v>0.46999999999999975</v>
      </c>
      <c r="Q37">
        <f t="shared" si="1"/>
        <v>0.19000000000000039</v>
      </c>
      <c r="R37">
        <f t="shared" si="1"/>
        <v>0.31999999999999851</v>
      </c>
      <c r="S37">
        <f t="shared" si="1"/>
        <v>0.42999999999999972</v>
      </c>
      <c r="T37">
        <f t="shared" si="1"/>
        <v>0.67000000000000171</v>
      </c>
      <c r="W37" t="s">
        <v>77</v>
      </c>
      <c r="X37" t="s">
        <v>11</v>
      </c>
      <c r="Y37">
        <v>0</v>
      </c>
      <c r="Z37">
        <v>0</v>
      </c>
      <c r="AA37">
        <v>0</v>
      </c>
      <c r="AB37" s="2">
        <v>42935</v>
      </c>
      <c r="AC37">
        <v>0.45400000000000001</v>
      </c>
      <c r="AD37">
        <v>18.14</v>
      </c>
      <c r="AE37">
        <v>4.0000000000000036E-2</v>
      </c>
      <c r="AF37">
        <v>0.28999999999999981</v>
      </c>
      <c r="AG37">
        <v>0.23000000000000043</v>
      </c>
      <c r="AH37">
        <v>0.1899999999999995</v>
      </c>
      <c r="AI37">
        <v>0.57000000000000028</v>
      </c>
    </row>
    <row r="38" spans="1:41" x14ac:dyDescent="0.3">
      <c r="A38" t="s">
        <v>89</v>
      </c>
      <c r="B38" s="2">
        <v>42935</v>
      </c>
      <c r="C38">
        <v>0.49590000000000001</v>
      </c>
      <c r="D38">
        <v>17.66</v>
      </c>
      <c r="E38">
        <v>7.82</v>
      </c>
      <c r="F38">
        <v>2.38</v>
      </c>
      <c r="G38">
        <v>8.15</v>
      </c>
      <c r="H38">
        <v>7.54</v>
      </c>
      <c r="I38">
        <v>11.2</v>
      </c>
      <c r="J38">
        <v>6.54</v>
      </c>
      <c r="K38">
        <v>2.17</v>
      </c>
      <c r="M38">
        <v>7.43</v>
      </c>
      <c r="N38">
        <v>11.36</v>
      </c>
      <c r="P38">
        <f t="shared" si="1"/>
        <v>1.2800000000000002</v>
      </c>
      <c r="Q38">
        <f t="shared" si="1"/>
        <v>0.20999999999999996</v>
      </c>
      <c r="R38">
        <f t="shared" si="1"/>
        <v>8.15</v>
      </c>
      <c r="S38">
        <f t="shared" si="1"/>
        <v>0.11000000000000032</v>
      </c>
      <c r="T38">
        <f t="shared" si="1"/>
        <v>0.16000000000000014</v>
      </c>
      <c r="W38" t="s">
        <v>89</v>
      </c>
      <c r="X38" t="s">
        <v>2</v>
      </c>
      <c r="Y38">
        <v>0</v>
      </c>
      <c r="Z38">
        <v>1</v>
      </c>
      <c r="AA38">
        <v>0</v>
      </c>
      <c r="AB38" s="2">
        <v>42931</v>
      </c>
      <c r="AC38">
        <v>0.43759999999999999</v>
      </c>
      <c r="AD38">
        <v>16.010000000000002</v>
      </c>
      <c r="AE38">
        <v>0.37000000000000011</v>
      </c>
      <c r="AF38">
        <v>0.25</v>
      </c>
      <c r="AG38">
        <v>3.0000000000000249E-2</v>
      </c>
      <c r="AH38">
        <v>0.10999999999999943</v>
      </c>
      <c r="AI38">
        <v>3.9999999999999147E-2</v>
      </c>
      <c r="AK38">
        <v>0.71333333333333326</v>
      </c>
      <c r="AL38">
        <v>0.1166666666666667</v>
      </c>
      <c r="AM38">
        <v>3.06</v>
      </c>
      <c r="AN38">
        <v>0.16333333333333311</v>
      </c>
      <c r="AO38">
        <v>0.4466666666666666</v>
      </c>
    </row>
    <row r="39" spans="1:41" x14ac:dyDescent="0.3">
      <c r="A39" t="s">
        <v>65</v>
      </c>
      <c r="B39" s="2">
        <v>42935</v>
      </c>
      <c r="C39">
        <v>0.97760000000000002</v>
      </c>
      <c r="D39">
        <v>18.760000000000002</v>
      </c>
      <c r="E39">
        <v>8.39</v>
      </c>
      <c r="F39">
        <v>2.65</v>
      </c>
      <c r="G39">
        <v>11.02</v>
      </c>
      <c r="H39">
        <v>10.4</v>
      </c>
      <c r="I39">
        <v>15.37</v>
      </c>
      <c r="J39">
        <v>9.02</v>
      </c>
      <c r="K39">
        <v>2.57</v>
      </c>
      <c r="L39">
        <v>10.17</v>
      </c>
      <c r="M39">
        <v>10.07</v>
      </c>
      <c r="N39">
        <v>14.73</v>
      </c>
      <c r="P39">
        <f t="shared" si="1"/>
        <v>0.62999999999999901</v>
      </c>
      <c r="Q39">
        <f t="shared" si="1"/>
        <v>8.0000000000000071E-2</v>
      </c>
      <c r="R39">
        <f t="shared" si="1"/>
        <v>0.84999999999999964</v>
      </c>
      <c r="S39">
        <f t="shared" si="1"/>
        <v>0.33000000000000007</v>
      </c>
      <c r="T39">
        <f t="shared" si="1"/>
        <v>0.63999999999999879</v>
      </c>
      <c r="W39" t="s">
        <v>89</v>
      </c>
      <c r="X39" t="s">
        <v>2</v>
      </c>
      <c r="Y39">
        <v>0</v>
      </c>
      <c r="Z39">
        <v>1</v>
      </c>
      <c r="AA39">
        <v>0</v>
      </c>
      <c r="AB39" s="2">
        <v>42935</v>
      </c>
      <c r="AC39">
        <v>0.49590000000000001</v>
      </c>
      <c r="AD39">
        <v>17.66</v>
      </c>
      <c r="AE39">
        <v>1.2800000000000002</v>
      </c>
      <c r="AF39">
        <v>0.20999999999999996</v>
      </c>
      <c r="AH39">
        <v>0.11000000000000032</v>
      </c>
      <c r="AI39">
        <v>0.16000000000000014</v>
      </c>
    </row>
    <row r="40" spans="1:41" x14ac:dyDescent="0.3">
      <c r="A40" t="s">
        <v>59</v>
      </c>
      <c r="B40" s="2">
        <v>42935</v>
      </c>
      <c r="C40">
        <v>0.79679999999999995</v>
      </c>
      <c r="D40">
        <v>19.21</v>
      </c>
      <c r="E40">
        <v>9.15</v>
      </c>
      <c r="F40">
        <v>2.16</v>
      </c>
      <c r="G40">
        <v>9.5</v>
      </c>
      <c r="H40">
        <v>9.4600000000000009</v>
      </c>
      <c r="I40">
        <v>13.93</v>
      </c>
      <c r="J40">
        <v>8.92</v>
      </c>
      <c r="K40">
        <v>2.2200000000000002</v>
      </c>
      <c r="L40">
        <v>9.68</v>
      </c>
      <c r="M40">
        <v>9.51</v>
      </c>
      <c r="N40">
        <v>14.47</v>
      </c>
      <c r="P40">
        <f t="shared" si="1"/>
        <v>0.23000000000000043</v>
      </c>
      <c r="Q40">
        <f t="shared" si="1"/>
        <v>6.0000000000000053E-2</v>
      </c>
      <c r="R40">
        <f t="shared" si="1"/>
        <v>0.17999999999999972</v>
      </c>
      <c r="S40">
        <f t="shared" si="1"/>
        <v>4.9999999999998934E-2</v>
      </c>
      <c r="T40">
        <f t="shared" si="1"/>
        <v>0.54000000000000092</v>
      </c>
      <c r="W40" t="s">
        <v>90</v>
      </c>
      <c r="X40" t="s">
        <v>2</v>
      </c>
      <c r="Y40">
        <v>0</v>
      </c>
      <c r="Z40">
        <v>1</v>
      </c>
      <c r="AA40">
        <v>0</v>
      </c>
      <c r="AB40" s="2">
        <v>42935</v>
      </c>
      <c r="AC40">
        <v>0.55989999999999995</v>
      </c>
      <c r="AD40">
        <v>16.899999999999999</v>
      </c>
      <c r="AE40">
        <v>0.16000000000000014</v>
      </c>
      <c r="AF40">
        <v>0.1100000000000001</v>
      </c>
      <c r="AG40">
        <v>0.3100000000000005</v>
      </c>
      <c r="AH40">
        <v>0.17999999999999972</v>
      </c>
      <c r="AI40">
        <v>0.62000000000000099</v>
      </c>
    </row>
    <row r="41" spans="1:41" x14ac:dyDescent="0.3">
      <c r="A41" t="s">
        <v>44</v>
      </c>
      <c r="B41" s="2">
        <v>42935</v>
      </c>
      <c r="C41">
        <v>0.52159999999999995</v>
      </c>
      <c r="D41">
        <v>17.559999999999999</v>
      </c>
      <c r="E41">
        <v>7.77</v>
      </c>
      <c r="F41">
        <v>2.16</v>
      </c>
      <c r="G41">
        <v>7.42</v>
      </c>
      <c r="H41">
        <v>7.84</v>
      </c>
      <c r="I41">
        <v>13.45</v>
      </c>
      <c r="J41">
        <v>7.48</v>
      </c>
      <c r="K41">
        <v>2.2599999999999998</v>
      </c>
      <c r="L41">
        <v>7.74</v>
      </c>
      <c r="M41">
        <v>7.16</v>
      </c>
      <c r="N41">
        <v>13.61</v>
      </c>
      <c r="P41">
        <f t="shared" si="1"/>
        <v>0.28999999999999915</v>
      </c>
      <c r="Q41">
        <f t="shared" si="1"/>
        <v>9.9999999999999645E-2</v>
      </c>
      <c r="R41">
        <f t="shared" si="1"/>
        <v>0.32000000000000028</v>
      </c>
      <c r="S41">
        <f t="shared" si="1"/>
        <v>0.67999999999999972</v>
      </c>
      <c r="T41">
        <f t="shared" si="1"/>
        <v>0.16000000000000014</v>
      </c>
      <c r="W41" t="s">
        <v>94</v>
      </c>
      <c r="X41" t="s">
        <v>118</v>
      </c>
      <c r="Y41">
        <v>1</v>
      </c>
      <c r="Z41">
        <v>1</v>
      </c>
      <c r="AA41">
        <v>0</v>
      </c>
      <c r="AB41" s="2">
        <v>42923</v>
      </c>
      <c r="AC41">
        <v>0.44900000000000001</v>
      </c>
      <c r="AD41">
        <v>14</v>
      </c>
      <c r="AE41">
        <v>1.9999999999999574E-2</v>
      </c>
      <c r="AF41">
        <v>0.54999999999999982</v>
      </c>
      <c r="AG41">
        <v>0.5</v>
      </c>
      <c r="AH41">
        <v>0.33000000000000007</v>
      </c>
      <c r="AI41">
        <v>6.0000000000000497E-2</v>
      </c>
      <c r="AK41">
        <v>0.4599999999999998</v>
      </c>
      <c r="AL41">
        <v>0.14599999999999991</v>
      </c>
      <c r="AM41">
        <v>0.49400000000000011</v>
      </c>
      <c r="AN41">
        <v>0.34599999999999975</v>
      </c>
      <c r="AO41">
        <v>0.37800000000000011</v>
      </c>
    </row>
    <row r="42" spans="1:41" x14ac:dyDescent="0.3">
      <c r="A42" t="s">
        <v>69</v>
      </c>
      <c r="B42" s="2">
        <v>42935</v>
      </c>
      <c r="C42">
        <v>0.61040000000000005</v>
      </c>
      <c r="D42">
        <v>18.55</v>
      </c>
      <c r="E42">
        <v>7.61</v>
      </c>
      <c r="F42">
        <v>2.71</v>
      </c>
      <c r="G42">
        <v>8.3699999999999992</v>
      </c>
      <c r="H42">
        <v>8.56</v>
      </c>
      <c r="I42">
        <v>13.01</v>
      </c>
      <c r="J42">
        <v>7.5</v>
      </c>
      <c r="K42">
        <v>2.66</v>
      </c>
      <c r="L42">
        <v>7.92</v>
      </c>
      <c r="M42">
        <v>8.02</v>
      </c>
      <c r="N42">
        <v>12.6</v>
      </c>
      <c r="P42">
        <f t="shared" si="1"/>
        <v>0.11000000000000032</v>
      </c>
      <c r="Q42">
        <f t="shared" si="1"/>
        <v>4.9999999999999822E-2</v>
      </c>
      <c r="R42">
        <f t="shared" si="1"/>
        <v>0.44999999999999929</v>
      </c>
      <c r="S42">
        <f t="shared" si="1"/>
        <v>0.54000000000000092</v>
      </c>
      <c r="T42">
        <f t="shared" si="1"/>
        <v>0.41000000000000014</v>
      </c>
      <c r="W42" t="s">
        <v>94</v>
      </c>
      <c r="X42" t="s">
        <v>118</v>
      </c>
      <c r="Y42">
        <v>1</v>
      </c>
      <c r="Z42">
        <v>1</v>
      </c>
      <c r="AA42">
        <v>0</v>
      </c>
      <c r="AB42" s="2">
        <v>42931</v>
      </c>
      <c r="AC42">
        <v>0.44290000000000002</v>
      </c>
      <c r="AD42">
        <v>14.16</v>
      </c>
      <c r="AE42">
        <v>0.71</v>
      </c>
      <c r="AF42">
        <v>0.45999999999999996</v>
      </c>
      <c r="AG42">
        <v>0.4300000000000006</v>
      </c>
      <c r="AH42">
        <v>0.3199999999999994</v>
      </c>
      <c r="AI42">
        <v>1.2400000000000002</v>
      </c>
      <c r="AJ42">
        <f>AVERAGE(AG38:AG40)</f>
        <v>0.17000000000000037</v>
      </c>
    </row>
    <row r="43" spans="1:41" x14ac:dyDescent="0.3">
      <c r="A43" t="s">
        <v>113</v>
      </c>
      <c r="B43" s="2">
        <v>42935</v>
      </c>
      <c r="C43">
        <v>0.89690000000000003</v>
      </c>
      <c r="D43">
        <v>21.25</v>
      </c>
      <c r="E43">
        <v>8.1199999999999992</v>
      </c>
      <c r="F43">
        <v>2.61</v>
      </c>
      <c r="G43">
        <v>9.98</v>
      </c>
      <c r="H43">
        <v>9.7899999999999991</v>
      </c>
      <c r="I43">
        <v>14.4</v>
      </c>
      <c r="J43">
        <v>7.68</v>
      </c>
      <c r="K43">
        <v>2.5099999999999998</v>
      </c>
      <c r="L43">
        <v>9.24</v>
      </c>
      <c r="M43">
        <v>9.76</v>
      </c>
      <c r="N43">
        <v>14.98</v>
      </c>
      <c r="P43">
        <f t="shared" si="1"/>
        <v>0.4399999999999995</v>
      </c>
      <c r="Q43">
        <f t="shared" si="1"/>
        <v>0.10000000000000009</v>
      </c>
      <c r="R43">
        <f t="shared" si="1"/>
        <v>0.74000000000000021</v>
      </c>
      <c r="S43">
        <f t="shared" si="1"/>
        <v>2.9999999999999361E-2</v>
      </c>
      <c r="T43">
        <f t="shared" si="1"/>
        <v>0.58000000000000007</v>
      </c>
      <c r="W43" t="s">
        <v>94</v>
      </c>
      <c r="X43" t="s">
        <v>118</v>
      </c>
      <c r="Y43">
        <v>1</v>
      </c>
      <c r="Z43">
        <v>1</v>
      </c>
      <c r="AA43">
        <v>0</v>
      </c>
      <c r="AB43" s="2">
        <v>42935</v>
      </c>
      <c r="AC43">
        <v>0.152</v>
      </c>
      <c r="AD43">
        <v>14.53</v>
      </c>
      <c r="AE43">
        <v>0.95000000000000018</v>
      </c>
      <c r="AF43">
        <v>0.37999999999999989</v>
      </c>
      <c r="AG43">
        <v>4.9999999999999822E-2</v>
      </c>
      <c r="AH43">
        <v>0.37999999999999989</v>
      </c>
      <c r="AI43">
        <v>0.48000000000000043</v>
      </c>
    </row>
    <row r="44" spans="1:41" x14ac:dyDescent="0.3">
      <c r="A44" t="s">
        <v>35</v>
      </c>
      <c r="B44" s="2">
        <v>42935</v>
      </c>
      <c r="C44">
        <v>1.0519000000000001</v>
      </c>
      <c r="D44">
        <v>21.59</v>
      </c>
      <c r="E44">
        <v>9.0500000000000007</v>
      </c>
      <c r="F44">
        <v>3.63</v>
      </c>
      <c r="G44">
        <v>10.55</v>
      </c>
      <c r="H44">
        <v>10.3</v>
      </c>
      <c r="I44">
        <v>16.32</v>
      </c>
      <c r="J44">
        <v>8.89</v>
      </c>
      <c r="K44">
        <v>3.4</v>
      </c>
      <c r="L44">
        <v>10.52</v>
      </c>
      <c r="M44">
        <v>10.49</v>
      </c>
      <c r="N44">
        <v>15.91</v>
      </c>
      <c r="P44">
        <f t="shared" si="1"/>
        <v>0.16000000000000014</v>
      </c>
      <c r="Q44">
        <f t="shared" si="1"/>
        <v>0.22999999999999998</v>
      </c>
      <c r="R44">
        <f t="shared" si="1"/>
        <v>3.0000000000001137E-2</v>
      </c>
      <c r="S44">
        <f t="shared" si="1"/>
        <v>0.1899999999999995</v>
      </c>
      <c r="T44">
        <f t="shared" si="1"/>
        <v>0.41000000000000014</v>
      </c>
      <c r="W44" t="s">
        <v>103</v>
      </c>
      <c r="X44" t="s">
        <v>118</v>
      </c>
      <c r="Y44">
        <v>1</v>
      </c>
      <c r="Z44">
        <v>1</v>
      </c>
      <c r="AA44">
        <v>0</v>
      </c>
      <c r="AB44" s="2">
        <v>42935</v>
      </c>
      <c r="AC44">
        <v>0.3478</v>
      </c>
      <c r="AD44">
        <v>15.58</v>
      </c>
      <c r="AE44">
        <v>8.9999999999999858E-2</v>
      </c>
      <c r="AF44">
        <v>0.36999999999999988</v>
      </c>
      <c r="AG44">
        <v>0.22999999999999954</v>
      </c>
      <c r="AH44">
        <v>0.16000000000000014</v>
      </c>
      <c r="AI44">
        <v>0.45000000000000107</v>
      </c>
    </row>
    <row r="45" spans="1:41" x14ac:dyDescent="0.3">
      <c r="A45" t="s">
        <v>36</v>
      </c>
      <c r="B45" s="2">
        <v>42935</v>
      </c>
      <c r="C45">
        <v>0.55230000000000001</v>
      </c>
      <c r="D45">
        <v>17.87</v>
      </c>
      <c r="E45">
        <v>8.35</v>
      </c>
      <c r="F45">
        <v>2.04</v>
      </c>
      <c r="G45">
        <v>8.99</v>
      </c>
      <c r="H45">
        <v>8.8699999999999992</v>
      </c>
      <c r="I45">
        <v>11.95</v>
      </c>
      <c r="J45">
        <v>7.05</v>
      </c>
      <c r="K45">
        <v>1.79</v>
      </c>
      <c r="L45">
        <v>8.06</v>
      </c>
      <c r="M45">
        <v>8.58</v>
      </c>
      <c r="N45">
        <v>11.62</v>
      </c>
      <c r="P45">
        <f t="shared" si="1"/>
        <v>1.2999999999999998</v>
      </c>
      <c r="Q45">
        <f t="shared" si="1"/>
        <v>0.25</v>
      </c>
      <c r="R45">
        <f t="shared" si="1"/>
        <v>0.92999999999999972</v>
      </c>
      <c r="S45">
        <f t="shared" si="1"/>
        <v>0.28999999999999915</v>
      </c>
      <c r="T45">
        <f t="shared" si="1"/>
        <v>0.33000000000000007</v>
      </c>
      <c r="W45" t="s">
        <v>104</v>
      </c>
      <c r="X45" t="s">
        <v>118</v>
      </c>
      <c r="Y45">
        <v>1</v>
      </c>
      <c r="Z45">
        <v>1</v>
      </c>
      <c r="AA45">
        <v>0</v>
      </c>
      <c r="AB45" s="2">
        <v>42935</v>
      </c>
      <c r="AC45">
        <v>0.56620000000000004</v>
      </c>
      <c r="AD45">
        <v>17.73</v>
      </c>
      <c r="AE45">
        <v>0.12999999999999989</v>
      </c>
      <c r="AF45">
        <v>0.20999999999999996</v>
      </c>
      <c r="AG45">
        <v>0.24999999999999911</v>
      </c>
      <c r="AH45">
        <v>9.9999999999997868E-3</v>
      </c>
      <c r="AI45">
        <v>0.14999999999999858</v>
      </c>
    </row>
    <row r="46" spans="1:41" x14ac:dyDescent="0.3">
      <c r="A46" t="s">
        <v>50</v>
      </c>
      <c r="B46" s="2">
        <v>42935</v>
      </c>
      <c r="C46">
        <v>0.78129999999999999</v>
      </c>
      <c r="D46">
        <v>19.190000000000001</v>
      </c>
      <c r="E46">
        <v>7.49</v>
      </c>
      <c r="F46">
        <v>2.57</v>
      </c>
      <c r="G46">
        <v>10</v>
      </c>
      <c r="H46">
        <v>8.31</v>
      </c>
      <c r="I46">
        <v>13.05</v>
      </c>
      <c r="J46">
        <v>7.7</v>
      </c>
      <c r="K46">
        <v>2.4700000000000002</v>
      </c>
      <c r="L46">
        <v>9.91</v>
      </c>
      <c r="M46">
        <v>8.9</v>
      </c>
      <c r="N46">
        <v>13.27</v>
      </c>
      <c r="P46">
        <f t="shared" si="1"/>
        <v>0.20999999999999996</v>
      </c>
      <c r="Q46">
        <f t="shared" si="1"/>
        <v>9.9999999999999645E-2</v>
      </c>
      <c r="R46">
        <f t="shared" si="1"/>
        <v>8.9999999999999858E-2</v>
      </c>
      <c r="S46">
        <f t="shared" si="1"/>
        <v>0.58999999999999986</v>
      </c>
      <c r="T46">
        <f t="shared" si="1"/>
        <v>0.21999999999999886</v>
      </c>
      <c r="W46" t="s">
        <v>108</v>
      </c>
      <c r="X46" t="s">
        <v>13</v>
      </c>
      <c r="Y46">
        <v>1</v>
      </c>
      <c r="Z46">
        <v>0</v>
      </c>
      <c r="AA46">
        <v>0</v>
      </c>
      <c r="AB46" s="2">
        <v>42935</v>
      </c>
      <c r="AC46">
        <v>0.68779999999999997</v>
      </c>
      <c r="AD46">
        <v>19.920000000000002</v>
      </c>
      <c r="AE46">
        <v>0.11000000000000032</v>
      </c>
      <c r="AF46">
        <v>0.1599999999999997</v>
      </c>
      <c r="AG46">
        <v>3.0000000000001137E-2</v>
      </c>
      <c r="AH46">
        <v>5.0000000000000711E-2</v>
      </c>
      <c r="AI46">
        <v>9.9999999999997868E-3</v>
      </c>
      <c r="AK46">
        <v>0.18000000000000005</v>
      </c>
      <c r="AL46">
        <v>0.2599999999999999</v>
      </c>
      <c r="AM46">
        <v>0.23375000000000012</v>
      </c>
      <c r="AN46">
        <v>0.22375000000000012</v>
      </c>
      <c r="AO46">
        <v>0.38749999999999996</v>
      </c>
    </row>
    <row r="47" spans="1:41" x14ac:dyDescent="0.3">
      <c r="I47" t="s">
        <v>115</v>
      </c>
      <c r="J47" s="2">
        <v>42935</v>
      </c>
      <c r="K47">
        <v>0.64700000000000002</v>
      </c>
      <c r="L47">
        <v>16.440000000000001</v>
      </c>
      <c r="M47">
        <v>7.13</v>
      </c>
      <c r="N47">
        <v>2.08</v>
      </c>
      <c r="O47">
        <v>8.57</v>
      </c>
      <c r="P47">
        <v>8.2100000000000009</v>
      </c>
      <c r="Q47">
        <v>11.6</v>
      </c>
      <c r="R47">
        <v>7.19</v>
      </c>
      <c r="S47">
        <v>2.23</v>
      </c>
      <c r="T47">
        <v>8.8800000000000008</v>
      </c>
      <c r="U47">
        <v>8</v>
      </c>
      <c r="V47">
        <f t="shared" ref="V47:V53" si="2">ABS(P47-U47)</f>
        <v>0.21000000000000085</v>
      </c>
      <c r="W47" t="s">
        <v>112</v>
      </c>
      <c r="X47" t="s">
        <v>13</v>
      </c>
      <c r="Y47">
        <v>1</v>
      </c>
      <c r="Z47">
        <v>0</v>
      </c>
      <c r="AA47">
        <v>0</v>
      </c>
      <c r="AB47" s="2">
        <v>42923</v>
      </c>
      <c r="AC47">
        <v>0.4612</v>
      </c>
      <c r="AD47">
        <v>17.05</v>
      </c>
      <c r="AE47">
        <v>0.25</v>
      </c>
      <c r="AF47">
        <v>0.22999999999999998</v>
      </c>
      <c r="AG47">
        <v>0.51999999999999957</v>
      </c>
      <c r="AH47">
        <v>5.9999999999998721E-2</v>
      </c>
      <c r="AI47">
        <v>5.0000000000000711E-2</v>
      </c>
    </row>
    <row r="48" spans="1:41" x14ac:dyDescent="0.3">
      <c r="I48" t="s">
        <v>103</v>
      </c>
      <c r="J48" s="2">
        <v>42935</v>
      </c>
      <c r="K48">
        <v>0.3478</v>
      </c>
      <c r="L48">
        <v>15.58</v>
      </c>
      <c r="M48">
        <v>6.03</v>
      </c>
      <c r="N48">
        <v>1.88</v>
      </c>
      <c r="O48">
        <v>7.81</v>
      </c>
      <c r="P48">
        <v>7.38</v>
      </c>
      <c r="Q48">
        <v>12.15</v>
      </c>
      <c r="R48">
        <v>5.94</v>
      </c>
      <c r="S48">
        <v>1.51</v>
      </c>
      <c r="T48">
        <v>7.58</v>
      </c>
      <c r="U48">
        <v>7.22</v>
      </c>
      <c r="V48">
        <f t="shared" si="2"/>
        <v>0.16000000000000014</v>
      </c>
      <c r="W48" t="s">
        <v>112</v>
      </c>
      <c r="X48" t="s">
        <v>13</v>
      </c>
      <c r="Y48">
        <v>1</v>
      </c>
      <c r="Z48">
        <v>0</v>
      </c>
      <c r="AA48">
        <v>0</v>
      </c>
      <c r="AB48" s="2">
        <v>42931</v>
      </c>
      <c r="AC48">
        <v>0.4723</v>
      </c>
      <c r="AD48">
        <v>17.149999999999999</v>
      </c>
      <c r="AE48">
        <v>8.0000000000000071E-2</v>
      </c>
      <c r="AF48">
        <v>0.12999999999999989</v>
      </c>
      <c r="AG48">
        <v>3.9999999999999147E-2</v>
      </c>
      <c r="AH48">
        <v>0.14000000000000057</v>
      </c>
      <c r="AI48">
        <v>4.0000000000000924E-2</v>
      </c>
    </row>
    <row r="49" spans="9:35" x14ac:dyDescent="0.3">
      <c r="I49" t="s">
        <v>77</v>
      </c>
      <c r="J49" s="2">
        <v>42935</v>
      </c>
      <c r="K49">
        <v>0.45400000000000001</v>
      </c>
      <c r="L49">
        <v>18.14</v>
      </c>
      <c r="M49">
        <v>5.91</v>
      </c>
      <c r="N49">
        <v>1.89</v>
      </c>
      <c r="O49">
        <v>7.86</v>
      </c>
      <c r="P49">
        <v>7.76</v>
      </c>
      <c r="Q49">
        <v>11.08</v>
      </c>
      <c r="R49">
        <v>5.87</v>
      </c>
      <c r="S49">
        <v>1.6</v>
      </c>
      <c r="T49">
        <v>7.63</v>
      </c>
      <c r="U49">
        <v>7.57</v>
      </c>
      <c r="V49">
        <f t="shared" si="2"/>
        <v>0.1899999999999995</v>
      </c>
      <c r="W49" t="s">
        <v>112</v>
      </c>
      <c r="X49" t="s">
        <v>13</v>
      </c>
      <c r="Y49">
        <v>1</v>
      </c>
      <c r="Z49">
        <v>0</v>
      </c>
      <c r="AA49">
        <v>0</v>
      </c>
      <c r="AB49" s="2">
        <v>42935</v>
      </c>
      <c r="AC49">
        <v>0.56299999999999994</v>
      </c>
      <c r="AD49">
        <v>17.97</v>
      </c>
      <c r="AE49">
        <v>4.9999999999999822E-2</v>
      </c>
      <c r="AF49">
        <v>0.33999999999999986</v>
      </c>
      <c r="AG49">
        <v>0.75</v>
      </c>
      <c r="AH49">
        <v>0.41000000000000014</v>
      </c>
      <c r="AI49">
        <v>2.1999999999999993</v>
      </c>
    </row>
    <row r="50" spans="9:35" x14ac:dyDescent="0.3">
      <c r="I50" t="s">
        <v>108</v>
      </c>
      <c r="J50" s="2">
        <v>42935</v>
      </c>
      <c r="K50">
        <v>0.68779999999999997</v>
      </c>
      <c r="L50">
        <v>19.920000000000002</v>
      </c>
      <c r="M50">
        <v>7.47</v>
      </c>
      <c r="N50">
        <v>2.0299999999999998</v>
      </c>
      <c r="O50">
        <v>8.9700000000000006</v>
      </c>
      <c r="P50">
        <v>9.24</v>
      </c>
      <c r="Q50">
        <v>11.22</v>
      </c>
      <c r="R50">
        <v>7.58</v>
      </c>
      <c r="S50">
        <v>1.87</v>
      </c>
      <c r="T50">
        <v>8.94</v>
      </c>
      <c r="U50">
        <v>9.19</v>
      </c>
      <c r="V50">
        <f t="shared" si="2"/>
        <v>5.0000000000000711E-2</v>
      </c>
      <c r="W50" t="s">
        <v>113</v>
      </c>
      <c r="X50" t="s">
        <v>13</v>
      </c>
      <c r="Y50">
        <v>1</v>
      </c>
      <c r="Z50">
        <v>0</v>
      </c>
      <c r="AA50">
        <v>0</v>
      </c>
      <c r="AB50" s="2">
        <v>42931</v>
      </c>
      <c r="AC50">
        <v>0.66879999999999995</v>
      </c>
      <c r="AD50">
        <v>19.670000000000002</v>
      </c>
      <c r="AE50">
        <v>0.8100000000000005</v>
      </c>
      <c r="AF50">
        <v>3.0000000000000249E-2</v>
      </c>
      <c r="AG50">
        <v>2.9999999999999361E-2</v>
      </c>
      <c r="AH50">
        <v>0.20999999999999908</v>
      </c>
      <c r="AI50">
        <v>0.50999999999999979</v>
      </c>
    </row>
    <row r="51" spans="9:35" x14ac:dyDescent="0.3">
      <c r="I51" t="s">
        <v>90</v>
      </c>
      <c r="J51" s="2">
        <v>42935</v>
      </c>
      <c r="K51">
        <v>0.55989999999999995</v>
      </c>
      <c r="L51">
        <v>16.899999999999999</v>
      </c>
      <c r="M51">
        <v>6.92</v>
      </c>
      <c r="N51">
        <v>1.69</v>
      </c>
      <c r="O51">
        <v>8.25</v>
      </c>
      <c r="P51">
        <v>8.11</v>
      </c>
      <c r="Q51">
        <v>10.59</v>
      </c>
      <c r="R51">
        <v>7.08</v>
      </c>
      <c r="S51">
        <v>1.8</v>
      </c>
      <c r="T51">
        <v>8.56</v>
      </c>
      <c r="U51">
        <v>8.2899999999999991</v>
      </c>
      <c r="V51">
        <f t="shared" si="2"/>
        <v>0.17999999999999972</v>
      </c>
      <c r="W51" t="s">
        <v>113</v>
      </c>
      <c r="X51" t="s">
        <v>13</v>
      </c>
      <c r="Y51">
        <v>1</v>
      </c>
      <c r="Z51">
        <v>0</v>
      </c>
      <c r="AA51">
        <v>0</v>
      </c>
      <c r="AB51" s="2">
        <v>42935</v>
      </c>
      <c r="AC51">
        <v>0.89690000000000003</v>
      </c>
      <c r="AD51">
        <v>21.25</v>
      </c>
      <c r="AE51">
        <v>0.4399999999999995</v>
      </c>
      <c r="AF51">
        <v>0.10000000000000009</v>
      </c>
      <c r="AG51">
        <v>0.74000000000000021</v>
      </c>
      <c r="AH51">
        <v>2.9999999999999361E-2</v>
      </c>
      <c r="AI51">
        <v>0.58000000000000007</v>
      </c>
    </row>
    <row r="52" spans="9:35" x14ac:dyDescent="0.3">
      <c r="I52" t="s">
        <v>40</v>
      </c>
      <c r="J52" s="2">
        <v>42935</v>
      </c>
      <c r="K52">
        <v>0.64200000000000002</v>
      </c>
      <c r="L52">
        <v>19.47</v>
      </c>
      <c r="M52">
        <v>7.97</v>
      </c>
      <c r="N52">
        <v>2.2000000000000002</v>
      </c>
      <c r="O52">
        <v>8.8800000000000008</v>
      </c>
      <c r="P52">
        <v>8.93</v>
      </c>
      <c r="Q52">
        <v>13.93</v>
      </c>
      <c r="R52">
        <v>7.33</v>
      </c>
      <c r="S52">
        <v>2.89</v>
      </c>
      <c r="T52">
        <v>8.4600000000000009</v>
      </c>
      <c r="U52">
        <v>8.5299999999999994</v>
      </c>
      <c r="V52">
        <f t="shared" si="2"/>
        <v>0.40000000000000036</v>
      </c>
      <c r="W52" t="s">
        <v>115</v>
      </c>
      <c r="X52" t="s">
        <v>13</v>
      </c>
      <c r="Y52">
        <v>1</v>
      </c>
      <c r="Z52">
        <v>0</v>
      </c>
      <c r="AA52">
        <v>0</v>
      </c>
      <c r="AB52" s="2">
        <v>42931</v>
      </c>
      <c r="AC52">
        <v>0.54810000000000003</v>
      </c>
      <c r="AD52">
        <v>15.73</v>
      </c>
      <c r="AE52">
        <v>0.12000000000000011</v>
      </c>
      <c r="AF52">
        <v>0.14000000000000012</v>
      </c>
      <c r="AG52">
        <v>9.9999999999997868E-3</v>
      </c>
      <c r="AH52">
        <v>0.38999999999999879</v>
      </c>
      <c r="AI52">
        <v>0.20000000000000107</v>
      </c>
    </row>
    <row r="53" spans="9:35" x14ac:dyDescent="0.3">
      <c r="I53" t="s">
        <v>104</v>
      </c>
      <c r="J53" s="2">
        <v>42935</v>
      </c>
      <c r="K53">
        <v>0.56620000000000004</v>
      </c>
      <c r="L53">
        <v>17.73</v>
      </c>
      <c r="M53">
        <v>6.94</v>
      </c>
      <c r="N53">
        <v>1.85</v>
      </c>
      <c r="O53">
        <v>7.94</v>
      </c>
      <c r="P53">
        <v>8.35</v>
      </c>
      <c r="Q53">
        <v>9.7200000000000006</v>
      </c>
      <c r="R53">
        <v>7.07</v>
      </c>
      <c r="S53">
        <v>2.06</v>
      </c>
      <c r="T53">
        <v>8.19</v>
      </c>
      <c r="U53">
        <v>8.34</v>
      </c>
      <c r="V53">
        <f t="shared" si="2"/>
        <v>9.9999999999997868E-3</v>
      </c>
      <c r="W53" t="s">
        <v>115</v>
      </c>
      <c r="X53" t="s">
        <v>13</v>
      </c>
      <c r="Y53">
        <v>1</v>
      </c>
      <c r="Z53">
        <v>0</v>
      </c>
      <c r="AA53">
        <v>0</v>
      </c>
      <c r="AB53" s="2">
        <v>42935</v>
      </c>
      <c r="AC53">
        <v>0.64700000000000002</v>
      </c>
      <c r="AD53">
        <v>16.440000000000001</v>
      </c>
      <c r="AE53">
        <v>6.0000000000000497E-2</v>
      </c>
      <c r="AF53">
        <v>0.14999999999999991</v>
      </c>
      <c r="AG53">
        <v>0.3100000000000005</v>
      </c>
      <c r="AH53">
        <v>0.21000000000000085</v>
      </c>
      <c r="AI53">
        <v>0.48000000000000043</v>
      </c>
    </row>
    <row r="86" spans="25:27" x14ac:dyDescent="0.3">
      <c r="Y86">
        <v>1</v>
      </c>
      <c r="Z86">
        <v>0</v>
      </c>
      <c r="AA86">
        <v>0</v>
      </c>
    </row>
    <row r="87" spans="25:27" x14ac:dyDescent="0.3">
      <c r="Y87">
        <v>1</v>
      </c>
      <c r="Z87">
        <v>0</v>
      </c>
      <c r="AA87">
        <v>0</v>
      </c>
    </row>
    <row r="88" spans="25:27" x14ac:dyDescent="0.3">
      <c r="Y88">
        <v>1</v>
      </c>
      <c r="Z88">
        <v>0</v>
      </c>
      <c r="AA88">
        <v>0</v>
      </c>
    </row>
    <row r="89" spans="25:27" x14ac:dyDescent="0.3">
      <c r="Y89">
        <v>1</v>
      </c>
      <c r="Z89">
        <v>0</v>
      </c>
      <c r="AA89">
        <v>0</v>
      </c>
    </row>
    <row r="90" spans="25:27" x14ac:dyDescent="0.3">
      <c r="Y90">
        <v>1</v>
      </c>
      <c r="Z90">
        <v>0</v>
      </c>
      <c r="AA90">
        <v>0</v>
      </c>
    </row>
    <row r="91" spans="25:27" x14ac:dyDescent="0.3">
      <c r="Y91">
        <v>1</v>
      </c>
      <c r="Z91">
        <v>0</v>
      </c>
      <c r="AA91">
        <v>0</v>
      </c>
    </row>
    <row r="92" spans="25:27" x14ac:dyDescent="0.3">
      <c r="Y92">
        <v>1</v>
      </c>
      <c r="Z92">
        <v>0</v>
      </c>
      <c r="AA92">
        <v>0</v>
      </c>
    </row>
    <row r="93" spans="25:27" x14ac:dyDescent="0.3">
      <c r="Y93">
        <v>1</v>
      </c>
      <c r="Z93">
        <v>0</v>
      </c>
      <c r="AA93">
        <v>0</v>
      </c>
    </row>
    <row r="94" spans="25:27" x14ac:dyDescent="0.3">
      <c r="Y94">
        <v>1</v>
      </c>
      <c r="Z94">
        <v>0</v>
      </c>
      <c r="AA94">
        <v>0</v>
      </c>
    </row>
    <row r="95" spans="25:27" x14ac:dyDescent="0.3">
      <c r="Y95">
        <v>1</v>
      </c>
      <c r="Z95">
        <v>0</v>
      </c>
      <c r="AA95">
        <v>0</v>
      </c>
    </row>
    <row r="96" spans="25:27" x14ac:dyDescent="0.3">
      <c r="Y96">
        <v>1</v>
      </c>
      <c r="Z96">
        <v>0</v>
      </c>
      <c r="AA96">
        <v>0</v>
      </c>
    </row>
    <row r="97" spans="25:27" x14ac:dyDescent="0.3">
      <c r="Y97">
        <v>1</v>
      </c>
      <c r="Z97">
        <v>0</v>
      </c>
      <c r="AA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2"/>
  <sheetViews>
    <sheetView workbookViewId="0">
      <selection activeCell="V1" sqref="V1:AA1048576"/>
    </sheetView>
  </sheetViews>
  <sheetFormatPr defaultRowHeight="14.4" x14ac:dyDescent="0.3"/>
  <cols>
    <col min="22" max="22" width="11.77734375" customWidth="1"/>
  </cols>
  <sheetData>
    <row r="1" spans="1:3" x14ac:dyDescent="0.3">
      <c r="A1" t="s">
        <v>0</v>
      </c>
      <c r="B1" t="s">
        <v>142</v>
      </c>
      <c r="C1" t="s">
        <v>143</v>
      </c>
    </row>
    <row r="2" spans="1:3" x14ac:dyDescent="0.3">
      <c r="A2" t="s">
        <v>20</v>
      </c>
      <c r="B2" t="s">
        <v>8</v>
      </c>
      <c r="C2">
        <v>1.5049999999999999</v>
      </c>
    </row>
    <row r="3" spans="1:3" x14ac:dyDescent="0.3">
      <c r="A3" t="s">
        <v>25</v>
      </c>
      <c r="B3" t="s">
        <v>8</v>
      </c>
      <c r="C3">
        <v>1.4407999999999999</v>
      </c>
    </row>
    <row r="4" spans="1:3" x14ac:dyDescent="0.3">
      <c r="A4" t="s">
        <v>26</v>
      </c>
      <c r="B4" t="s">
        <v>8</v>
      </c>
      <c r="C4">
        <v>0.52180000000000004</v>
      </c>
    </row>
    <row r="5" spans="1:3" x14ac:dyDescent="0.3">
      <c r="A5" t="s">
        <v>29</v>
      </c>
      <c r="B5" t="s">
        <v>8</v>
      </c>
      <c r="C5">
        <v>1.1778</v>
      </c>
    </row>
    <row r="6" spans="1:3" x14ac:dyDescent="0.3">
      <c r="A6" t="s">
        <v>30</v>
      </c>
      <c r="B6" t="s">
        <v>8</v>
      </c>
      <c r="C6">
        <v>1.5711999999999999</v>
      </c>
    </row>
    <row r="7" spans="1:3" x14ac:dyDescent="0.3">
      <c r="A7" t="s">
        <v>31</v>
      </c>
      <c r="B7" t="s">
        <v>8</v>
      </c>
      <c r="C7">
        <v>1.095</v>
      </c>
    </row>
    <row r="8" spans="1:3" x14ac:dyDescent="0.3">
      <c r="A8" t="s">
        <v>32</v>
      </c>
      <c r="B8" t="s">
        <v>8</v>
      </c>
      <c r="C8">
        <v>1.26</v>
      </c>
    </row>
    <row r="9" spans="1:3" x14ac:dyDescent="0.3">
      <c r="A9" t="s">
        <v>33</v>
      </c>
      <c r="B9" t="s">
        <v>144</v>
      </c>
      <c r="C9">
        <v>1.1918</v>
      </c>
    </row>
    <row r="10" spans="1:3" x14ac:dyDescent="0.3">
      <c r="A10" t="s">
        <v>35</v>
      </c>
      <c r="B10" t="s">
        <v>144</v>
      </c>
      <c r="C10">
        <v>1.2833999999999999</v>
      </c>
    </row>
    <row r="11" spans="1:3" x14ac:dyDescent="0.3">
      <c r="A11" t="s">
        <v>36</v>
      </c>
      <c r="B11" t="s">
        <v>144</v>
      </c>
      <c r="C11">
        <v>1.2128000000000001</v>
      </c>
    </row>
    <row r="12" spans="1:3" x14ac:dyDescent="0.3">
      <c r="A12" t="s">
        <v>40</v>
      </c>
      <c r="B12" t="s">
        <v>144</v>
      </c>
      <c r="C12">
        <v>1.0956000000000001</v>
      </c>
    </row>
    <row r="13" spans="1:3" x14ac:dyDescent="0.3">
      <c r="A13" t="s">
        <v>41</v>
      </c>
      <c r="B13" t="s">
        <v>144</v>
      </c>
      <c r="C13">
        <v>2.2591999999999994</v>
      </c>
    </row>
    <row r="14" spans="1:3" x14ac:dyDescent="0.3">
      <c r="A14" t="s">
        <v>45</v>
      </c>
      <c r="B14" t="s">
        <v>117</v>
      </c>
      <c r="C14">
        <v>0.65200000000000002</v>
      </c>
    </row>
    <row r="15" spans="1:3" x14ac:dyDescent="0.3">
      <c r="A15" t="s">
        <v>48</v>
      </c>
      <c r="B15" t="s">
        <v>117</v>
      </c>
      <c r="C15">
        <v>0.4052</v>
      </c>
    </row>
    <row r="16" spans="1:3" x14ac:dyDescent="0.3">
      <c r="A16" t="s">
        <v>50</v>
      </c>
      <c r="B16" t="s">
        <v>117</v>
      </c>
      <c r="C16">
        <v>0.15739999999999998</v>
      </c>
    </row>
    <row r="17" spans="1:3" x14ac:dyDescent="0.3">
      <c r="A17" t="s">
        <v>51</v>
      </c>
      <c r="B17" t="s">
        <v>117</v>
      </c>
      <c r="C17">
        <v>1.5608</v>
      </c>
    </row>
    <row r="18" spans="1:3" x14ac:dyDescent="0.3">
      <c r="A18" t="s">
        <v>54</v>
      </c>
      <c r="B18" t="s">
        <v>117</v>
      </c>
      <c r="C18">
        <v>1.5546</v>
      </c>
    </row>
    <row r="19" spans="1:3" x14ac:dyDescent="0.3">
      <c r="A19" t="s">
        <v>59</v>
      </c>
      <c r="B19" t="s">
        <v>3</v>
      </c>
      <c r="C19">
        <v>0.98019999999999996</v>
      </c>
    </row>
    <row r="20" spans="1:3" x14ac:dyDescent="0.3">
      <c r="A20" t="s">
        <v>65</v>
      </c>
      <c r="B20" t="s">
        <v>3</v>
      </c>
      <c r="C20">
        <v>1.2292000000000001</v>
      </c>
    </row>
    <row r="21" spans="1:3" x14ac:dyDescent="0.3">
      <c r="A21" t="s">
        <v>145</v>
      </c>
      <c r="B21" t="s">
        <v>11</v>
      </c>
      <c r="C21">
        <v>0.42600000000000005</v>
      </c>
    </row>
    <row r="22" spans="1:3" x14ac:dyDescent="0.3">
      <c r="A22" t="s">
        <v>146</v>
      </c>
      <c r="B22" t="s">
        <v>11</v>
      </c>
      <c r="C22">
        <v>0.624</v>
      </c>
    </row>
    <row r="23" spans="1:3" x14ac:dyDescent="0.3">
      <c r="A23" t="s">
        <v>71</v>
      </c>
      <c r="B23" t="s">
        <v>11</v>
      </c>
      <c r="C23">
        <v>1.2964</v>
      </c>
    </row>
    <row r="24" spans="1:3" x14ac:dyDescent="0.3">
      <c r="A24" t="s">
        <v>77</v>
      </c>
      <c r="B24" t="s">
        <v>11</v>
      </c>
      <c r="C24">
        <v>1.4529999999999998</v>
      </c>
    </row>
    <row r="25" spans="1:3" x14ac:dyDescent="0.3">
      <c r="A25" t="s">
        <v>78</v>
      </c>
      <c r="B25" t="s">
        <v>11</v>
      </c>
      <c r="C25">
        <v>1.5329999999999999</v>
      </c>
    </row>
    <row r="26" spans="1:3" x14ac:dyDescent="0.3">
      <c r="A26" t="s">
        <v>79</v>
      </c>
      <c r="B26" t="s">
        <v>11</v>
      </c>
      <c r="C26">
        <v>2.4151999999999996</v>
      </c>
    </row>
    <row r="27" spans="1:3" x14ac:dyDescent="0.3">
      <c r="A27" t="s">
        <v>147</v>
      </c>
      <c r="B27" t="s">
        <v>2</v>
      </c>
      <c r="C27">
        <v>1.3559999999999999</v>
      </c>
    </row>
    <row r="28" spans="1:3" x14ac:dyDescent="0.3">
      <c r="A28" t="s">
        <v>148</v>
      </c>
      <c r="B28" t="s">
        <v>2</v>
      </c>
      <c r="C28">
        <v>0.43920000000000003</v>
      </c>
    </row>
    <row r="29" spans="1:3" x14ac:dyDescent="0.3">
      <c r="A29" t="s">
        <v>93</v>
      </c>
      <c r="B29" t="s">
        <v>118</v>
      </c>
      <c r="C29">
        <v>1.4718</v>
      </c>
    </row>
    <row r="30" spans="1:3" x14ac:dyDescent="0.3">
      <c r="A30" t="s">
        <v>94</v>
      </c>
      <c r="B30" t="s">
        <v>118</v>
      </c>
      <c r="C30">
        <v>0.64460000000000006</v>
      </c>
    </row>
    <row r="31" spans="1:3" x14ac:dyDescent="0.3">
      <c r="A31" t="s">
        <v>95</v>
      </c>
      <c r="B31" t="s">
        <v>118</v>
      </c>
      <c r="C31">
        <v>1.4443999999999999</v>
      </c>
    </row>
    <row r="32" spans="1:3" x14ac:dyDescent="0.3">
      <c r="A32" t="s">
        <v>104</v>
      </c>
      <c r="B32" t="s">
        <v>118</v>
      </c>
      <c r="C32">
        <v>1.4268000000000001</v>
      </c>
    </row>
    <row r="33" spans="1:3" x14ac:dyDescent="0.3">
      <c r="A33" t="s">
        <v>105</v>
      </c>
      <c r="B33" t="s">
        <v>13</v>
      </c>
      <c r="C33">
        <v>0.52700000000000002</v>
      </c>
    </row>
    <row r="34" spans="1:3" x14ac:dyDescent="0.3">
      <c r="A34" t="s">
        <v>106</v>
      </c>
      <c r="B34" t="s">
        <v>13</v>
      </c>
      <c r="C34">
        <v>1.3782000000000001</v>
      </c>
    </row>
    <row r="35" spans="1:3" x14ac:dyDescent="0.3">
      <c r="A35" t="s">
        <v>107</v>
      </c>
      <c r="B35" t="s">
        <v>13</v>
      </c>
      <c r="C35">
        <v>3.2401999999999997</v>
      </c>
    </row>
    <row r="36" spans="1:3" x14ac:dyDescent="0.3">
      <c r="A36" t="s">
        <v>108</v>
      </c>
      <c r="B36" t="s">
        <v>13</v>
      </c>
      <c r="C36">
        <v>7.6600000000000001E-2</v>
      </c>
    </row>
    <row r="37" spans="1:3" x14ac:dyDescent="0.3">
      <c r="A37" t="s">
        <v>109</v>
      </c>
      <c r="B37" t="s">
        <v>13</v>
      </c>
      <c r="C37">
        <v>3.2034000000000002</v>
      </c>
    </row>
    <row r="38" spans="1:3" x14ac:dyDescent="0.3">
      <c r="A38" t="s">
        <v>111</v>
      </c>
      <c r="B38" t="s">
        <v>13</v>
      </c>
      <c r="C38">
        <v>1.5493999999999999</v>
      </c>
    </row>
    <row r="39" spans="1:3" x14ac:dyDescent="0.3">
      <c r="A39" t="s">
        <v>112</v>
      </c>
      <c r="B39" t="s">
        <v>13</v>
      </c>
      <c r="C39">
        <v>0.45299999999999996</v>
      </c>
    </row>
    <row r="40" spans="1:3" x14ac:dyDescent="0.3">
      <c r="A40" t="s">
        <v>113</v>
      </c>
      <c r="B40" t="s">
        <v>13</v>
      </c>
      <c r="C40">
        <v>1.0815999999999999</v>
      </c>
    </row>
    <row r="41" spans="1:3" x14ac:dyDescent="0.3">
      <c r="A41" t="s">
        <v>115</v>
      </c>
      <c r="B41" t="s">
        <v>13</v>
      </c>
      <c r="C41">
        <v>0.34799999999999998</v>
      </c>
    </row>
    <row r="42" spans="1:3" x14ac:dyDescent="0.3">
      <c r="A42" t="s">
        <v>116</v>
      </c>
      <c r="B42" t="s">
        <v>13</v>
      </c>
      <c r="C42">
        <v>1.1581999999999999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97"/>
  <sheetViews>
    <sheetView workbookViewId="0">
      <selection activeCell="D1" sqref="D1:F1048576"/>
    </sheetView>
  </sheetViews>
  <sheetFormatPr defaultRowHeight="14.4" x14ac:dyDescent="0.3"/>
  <cols>
    <col min="2" max="2" width="12.21875" bestFit="1" customWidth="1"/>
    <col min="3" max="3" width="8.88671875" customWidth="1"/>
    <col min="18" max="18" width="12.21875" bestFit="1" customWidth="1"/>
    <col min="19" max="20" width="17.21875" bestFit="1" customWidth="1"/>
  </cols>
  <sheetData>
    <row r="1" spans="1:3" x14ac:dyDescent="0.3">
      <c r="A1" t="s">
        <v>142</v>
      </c>
      <c r="B1" t="s">
        <v>0</v>
      </c>
      <c r="C1" t="s">
        <v>149</v>
      </c>
    </row>
    <row r="2" spans="1:3" x14ac:dyDescent="0.3">
      <c r="A2" t="s">
        <v>8</v>
      </c>
      <c r="B2">
        <v>1</v>
      </c>
      <c r="C2">
        <v>63.946669999999997</v>
      </c>
    </row>
    <row r="3" spans="1:3" x14ac:dyDescent="0.3">
      <c r="A3" t="s">
        <v>8</v>
      </c>
      <c r="B3">
        <v>2</v>
      </c>
      <c r="C3">
        <v>47.916670000000003</v>
      </c>
    </row>
    <row r="4" spans="1:3" x14ac:dyDescent="0.3">
      <c r="A4" t="s">
        <v>8</v>
      </c>
      <c r="B4">
        <v>3</v>
      </c>
      <c r="C4">
        <v>30.23667</v>
      </c>
    </row>
    <row r="5" spans="1:3" x14ac:dyDescent="0.3">
      <c r="A5" t="s">
        <v>8</v>
      </c>
      <c r="B5">
        <v>4</v>
      </c>
      <c r="C5">
        <v>116.9067</v>
      </c>
    </row>
    <row r="6" spans="1:3" x14ac:dyDescent="0.3">
      <c r="A6" t="s">
        <v>8</v>
      </c>
      <c r="B6">
        <v>5</v>
      </c>
      <c r="C6">
        <v>10.186669999999999</v>
      </c>
    </row>
    <row r="7" spans="1:3" x14ac:dyDescent="0.3">
      <c r="A7" t="s">
        <v>8</v>
      </c>
      <c r="B7">
        <v>6</v>
      </c>
      <c r="C7">
        <v>25.4</v>
      </c>
    </row>
    <row r="8" spans="1:3" x14ac:dyDescent="0.3">
      <c r="A8" t="s">
        <v>8</v>
      </c>
      <c r="B8">
        <v>7</v>
      </c>
      <c r="C8">
        <v>38.266669999999998</v>
      </c>
    </row>
    <row r="9" spans="1:3" x14ac:dyDescent="0.3">
      <c r="A9" t="s">
        <v>8</v>
      </c>
      <c r="B9">
        <v>8</v>
      </c>
      <c r="C9">
        <v>27.31</v>
      </c>
    </row>
    <row r="10" spans="1:3" x14ac:dyDescent="0.3">
      <c r="A10" t="s">
        <v>8</v>
      </c>
      <c r="B10">
        <v>9</v>
      </c>
      <c r="C10">
        <v>124.0467</v>
      </c>
    </row>
    <row r="11" spans="1:3" x14ac:dyDescent="0.3">
      <c r="A11" t="s">
        <v>8</v>
      </c>
      <c r="B11">
        <v>10</v>
      </c>
      <c r="C11">
        <v>75.89667</v>
      </c>
    </row>
    <row r="12" spans="1:3" x14ac:dyDescent="0.3">
      <c r="A12" t="s">
        <v>8</v>
      </c>
      <c r="B12">
        <v>11</v>
      </c>
      <c r="C12">
        <v>68.456670000000003</v>
      </c>
    </row>
    <row r="13" spans="1:3" x14ac:dyDescent="0.3">
      <c r="A13" t="s">
        <v>8</v>
      </c>
      <c r="B13">
        <v>12</v>
      </c>
      <c r="C13">
        <v>67.043329999999997</v>
      </c>
    </row>
    <row r="14" spans="1:3" x14ac:dyDescent="0.3">
      <c r="A14" t="s">
        <v>3</v>
      </c>
      <c r="B14">
        <v>1</v>
      </c>
      <c r="C14">
        <v>5.83</v>
      </c>
    </row>
    <row r="15" spans="1:3" x14ac:dyDescent="0.3">
      <c r="A15" t="s">
        <v>3</v>
      </c>
      <c r="B15">
        <v>2</v>
      </c>
      <c r="C15">
        <v>78.49333</v>
      </c>
    </row>
    <row r="16" spans="1:3" x14ac:dyDescent="0.3">
      <c r="A16" t="s">
        <v>3</v>
      </c>
      <c r="B16">
        <v>3</v>
      </c>
      <c r="C16">
        <v>49.5</v>
      </c>
    </row>
    <row r="17" spans="1:3" x14ac:dyDescent="0.3">
      <c r="A17" t="s">
        <v>3</v>
      </c>
      <c r="B17">
        <v>4</v>
      </c>
      <c r="C17">
        <v>8.1833329999999993</v>
      </c>
    </row>
    <row r="18" spans="1:3" x14ac:dyDescent="0.3">
      <c r="A18" t="s">
        <v>3</v>
      </c>
      <c r="B18">
        <v>5</v>
      </c>
      <c r="C18">
        <v>24.85333</v>
      </c>
    </row>
    <row r="19" spans="1:3" x14ac:dyDescent="0.3">
      <c r="A19" t="s">
        <v>3</v>
      </c>
      <c r="B19">
        <v>6</v>
      </c>
      <c r="C19">
        <v>99.14667</v>
      </c>
    </row>
    <row r="20" spans="1:3" x14ac:dyDescent="0.3">
      <c r="A20" t="s">
        <v>3</v>
      </c>
      <c r="B20">
        <v>7</v>
      </c>
      <c r="C20">
        <v>21.1</v>
      </c>
    </row>
    <row r="21" spans="1:3" x14ac:dyDescent="0.3">
      <c r="A21" t="s">
        <v>3</v>
      </c>
      <c r="B21">
        <v>8</v>
      </c>
      <c r="C21">
        <v>9.4533330000000007</v>
      </c>
    </row>
    <row r="22" spans="1:3" x14ac:dyDescent="0.3">
      <c r="A22" t="s">
        <v>3</v>
      </c>
      <c r="B22">
        <v>9</v>
      </c>
      <c r="C22">
        <v>66.569999999999993</v>
      </c>
    </row>
    <row r="23" spans="1:3" x14ac:dyDescent="0.3">
      <c r="A23" t="s">
        <v>3</v>
      </c>
      <c r="B23">
        <v>10</v>
      </c>
      <c r="C23">
        <v>33.65</v>
      </c>
    </row>
    <row r="24" spans="1:3" x14ac:dyDescent="0.3">
      <c r="A24" t="s">
        <v>3</v>
      </c>
      <c r="B24">
        <v>11</v>
      </c>
      <c r="C24">
        <v>186.66669999999999</v>
      </c>
    </row>
    <row r="25" spans="1:3" x14ac:dyDescent="0.3">
      <c r="A25" t="s">
        <v>3</v>
      </c>
      <c r="B25">
        <v>12</v>
      </c>
      <c r="C25">
        <v>21.573329999999999</v>
      </c>
    </row>
    <row r="26" spans="1:3" x14ac:dyDescent="0.3">
      <c r="A26" t="s">
        <v>9</v>
      </c>
      <c r="B26">
        <v>1</v>
      </c>
      <c r="C26">
        <v>55.74</v>
      </c>
    </row>
    <row r="27" spans="1:3" x14ac:dyDescent="0.3">
      <c r="A27" t="s">
        <v>9</v>
      </c>
      <c r="B27">
        <v>2</v>
      </c>
      <c r="C27">
        <v>19.413329999999998</v>
      </c>
    </row>
    <row r="28" spans="1:3" x14ac:dyDescent="0.3">
      <c r="A28" t="s">
        <v>9</v>
      </c>
      <c r="B28">
        <v>3</v>
      </c>
      <c r="C28">
        <v>15.283329999999999</v>
      </c>
    </row>
    <row r="29" spans="1:3" x14ac:dyDescent="0.3">
      <c r="A29" t="s">
        <v>9</v>
      </c>
      <c r="B29">
        <v>4</v>
      </c>
      <c r="C29">
        <v>33.090000000000003</v>
      </c>
    </row>
    <row r="30" spans="1:3" x14ac:dyDescent="0.3">
      <c r="A30" t="s">
        <v>9</v>
      </c>
      <c r="B30">
        <v>5</v>
      </c>
      <c r="C30">
        <v>2.5333329999999998</v>
      </c>
    </row>
    <row r="31" spans="1:3" x14ac:dyDescent="0.3">
      <c r="A31" t="s">
        <v>9</v>
      </c>
      <c r="B31">
        <v>6</v>
      </c>
      <c r="C31">
        <v>17.149999999999999</v>
      </c>
    </row>
    <row r="32" spans="1:3" x14ac:dyDescent="0.3">
      <c r="A32" t="s">
        <v>9</v>
      </c>
      <c r="B32">
        <v>7</v>
      </c>
      <c r="C32">
        <v>39.65</v>
      </c>
    </row>
    <row r="33" spans="1:3" x14ac:dyDescent="0.3">
      <c r="A33" t="s">
        <v>9</v>
      </c>
      <c r="B33">
        <v>8</v>
      </c>
      <c r="C33">
        <v>15.293329999999999</v>
      </c>
    </row>
    <row r="34" spans="1:3" x14ac:dyDescent="0.3">
      <c r="A34" t="s">
        <v>9</v>
      </c>
      <c r="B34">
        <v>9</v>
      </c>
      <c r="C34">
        <v>139.64330000000001</v>
      </c>
    </row>
    <row r="35" spans="1:3" x14ac:dyDescent="0.3">
      <c r="A35" t="s">
        <v>9</v>
      </c>
      <c r="B35">
        <v>10</v>
      </c>
      <c r="C35">
        <v>18.676670000000001</v>
      </c>
    </row>
    <row r="36" spans="1:3" x14ac:dyDescent="0.3">
      <c r="A36" t="s">
        <v>9</v>
      </c>
      <c r="B36">
        <v>11</v>
      </c>
      <c r="C36">
        <v>21.113330000000001</v>
      </c>
    </row>
    <row r="37" spans="1:3" x14ac:dyDescent="0.3">
      <c r="A37" t="s">
        <v>9</v>
      </c>
      <c r="B37">
        <v>12</v>
      </c>
      <c r="C37">
        <v>9.84</v>
      </c>
    </row>
    <row r="38" spans="1:3" x14ac:dyDescent="0.3">
      <c r="A38" t="s">
        <v>117</v>
      </c>
      <c r="B38">
        <v>1</v>
      </c>
      <c r="C38">
        <v>95.906670000000005</v>
      </c>
    </row>
    <row r="39" spans="1:3" x14ac:dyDescent="0.3">
      <c r="A39" t="s">
        <v>117</v>
      </c>
      <c r="B39">
        <v>2</v>
      </c>
      <c r="C39">
        <v>50.586669999999998</v>
      </c>
    </row>
    <row r="40" spans="1:3" x14ac:dyDescent="0.3">
      <c r="A40" t="s">
        <v>117</v>
      </c>
      <c r="B40">
        <v>3</v>
      </c>
      <c r="C40">
        <v>34.106670000000001</v>
      </c>
    </row>
    <row r="41" spans="1:3" x14ac:dyDescent="0.3">
      <c r="A41" t="s">
        <v>117</v>
      </c>
      <c r="B41">
        <v>4</v>
      </c>
      <c r="C41">
        <v>53.983330000000002</v>
      </c>
    </row>
    <row r="42" spans="1:3" x14ac:dyDescent="0.3">
      <c r="A42" t="s">
        <v>117</v>
      </c>
      <c r="B42">
        <v>5</v>
      </c>
      <c r="C42">
        <v>51.306669999999997</v>
      </c>
    </row>
    <row r="43" spans="1:3" x14ac:dyDescent="0.3">
      <c r="A43" t="s">
        <v>117</v>
      </c>
      <c r="B43">
        <v>6</v>
      </c>
      <c r="C43">
        <v>150.58670000000001</v>
      </c>
    </row>
    <row r="44" spans="1:3" x14ac:dyDescent="0.3">
      <c r="A44" t="s">
        <v>117</v>
      </c>
      <c r="B44">
        <v>7</v>
      </c>
      <c r="C44">
        <v>50.713329999999999</v>
      </c>
    </row>
    <row r="45" spans="1:3" x14ac:dyDescent="0.3">
      <c r="A45" t="s">
        <v>117</v>
      </c>
      <c r="B45">
        <v>8</v>
      </c>
      <c r="C45">
        <v>12.94333</v>
      </c>
    </row>
    <row r="46" spans="1:3" x14ac:dyDescent="0.3">
      <c r="A46" t="s">
        <v>117</v>
      </c>
      <c r="B46">
        <v>9</v>
      </c>
      <c r="C46">
        <v>45.56</v>
      </c>
    </row>
    <row r="47" spans="1:3" x14ac:dyDescent="0.3">
      <c r="A47" t="s">
        <v>117</v>
      </c>
      <c r="B47">
        <v>10</v>
      </c>
      <c r="C47">
        <v>142.64670000000001</v>
      </c>
    </row>
    <row r="48" spans="1:3" x14ac:dyDescent="0.3">
      <c r="A48" t="s">
        <v>117</v>
      </c>
      <c r="B48">
        <v>11</v>
      </c>
      <c r="C48">
        <v>81.386669999999995</v>
      </c>
    </row>
    <row r="49" spans="1:3" x14ac:dyDescent="0.3">
      <c r="A49" t="s">
        <v>117</v>
      </c>
      <c r="B49">
        <v>12</v>
      </c>
      <c r="C49">
        <v>130.0367</v>
      </c>
    </row>
    <row r="50" spans="1:3" x14ac:dyDescent="0.3">
      <c r="A50" t="s">
        <v>150</v>
      </c>
      <c r="B50">
        <v>1</v>
      </c>
      <c r="C50">
        <v>87.473333330000003</v>
      </c>
    </row>
    <row r="51" spans="1:3" x14ac:dyDescent="0.3">
      <c r="A51" t="s">
        <v>150</v>
      </c>
      <c r="B51">
        <v>2</v>
      </c>
      <c r="C51">
        <v>48.70333333</v>
      </c>
    </row>
    <row r="52" spans="1:3" x14ac:dyDescent="0.3">
      <c r="A52" t="s">
        <v>150</v>
      </c>
      <c r="B52">
        <v>3</v>
      </c>
      <c r="C52">
        <v>272.58333329999999</v>
      </c>
    </row>
    <row r="53" spans="1:3" x14ac:dyDescent="0.3">
      <c r="A53" t="s">
        <v>150</v>
      </c>
      <c r="B53">
        <v>4</v>
      </c>
      <c r="C53">
        <v>92.53</v>
      </c>
    </row>
    <row r="54" spans="1:3" x14ac:dyDescent="0.3">
      <c r="A54" t="s">
        <v>150</v>
      </c>
      <c r="B54">
        <v>5</v>
      </c>
      <c r="C54">
        <v>145.99</v>
      </c>
    </row>
    <row r="55" spans="1:3" x14ac:dyDescent="0.3">
      <c r="A55" t="s">
        <v>150</v>
      </c>
      <c r="B55">
        <v>6</v>
      </c>
      <c r="C55">
        <v>131.71333329999999</v>
      </c>
    </row>
    <row r="56" spans="1:3" x14ac:dyDescent="0.3">
      <c r="A56" t="s">
        <v>150</v>
      </c>
      <c r="B56">
        <v>7</v>
      </c>
      <c r="C56">
        <v>330.19666669999998</v>
      </c>
    </row>
    <row r="57" spans="1:3" x14ac:dyDescent="0.3">
      <c r="A57" t="s">
        <v>150</v>
      </c>
      <c r="B57">
        <v>8</v>
      </c>
      <c r="C57">
        <v>424.18669999999997</v>
      </c>
    </row>
    <row r="58" spans="1:3" x14ac:dyDescent="0.3">
      <c r="A58" t="s">
        <v>150</v>
      </c>
      <c r="B58">
        <v>9</v>
      </c>
      <c r="C58">
        <v>490.47669999999999</v>
      </c>
    </row>
    <row r="59" spans="1:3" x14ac:dyDescent="0.3">
      <c r="A59" t="s">
        <v>150</v>
      </c>
      <c r="B59">
        <v>10</v>
      </c>
      <c r="C59">
        <v>439.89670000000001</v>
      </c>
    </row>
    <row r="60" spans="1:3" x14ac:dyDescent="0.3">
      <c r="A60" t="s">
        <v>150</v>
      </c>
      <c r="B60">
        <v>11</v>
      </c>
      <c r="C60">
        <v>433.08</v>
      </c>
    </row>
    <row r="61" spans="1:3" x14ac:dyDescent="0.3">
      <c r="A61" t="s">
        <v>150</v>
      </c>
      <c r="B61">
        <v>12</v>
      </c>
      <c r="C61">
        <v>448.43</v>
      </c>
    </row>
    <row r="62" spans="1:3" x14ac:dyDescent="0.3">
      <c r="A62" t="s">
        <v>2</v>
      </c>
      <c r="B62">
        <v>1</v>
      </c>
      <c r="C62">
        <v>493.27</v>
      </c>
    </row>
    <row r="63" spans="1:3" x14ac:dyDescent="0.3">
      <c r="A63" t="s">
        <v>2</v>
      </c>
      <c r="B63">
        <v>2</v>
      </c>
      <c r="C63">
        <v>245.38669999999999</v>
      </c>
    </row>
    <row r="64" spans="1:3" x14ac:dyDescent="0.3">
      <c r="A64" t="s">
        <v>2</v>
      </c>
      <c r="B64">
        <v>3</v>
      </c>
      <c r="C64">
        <v>4.0199999999999996</v>
      </c>
    </row>
    <row r="65" spans="1:3" x14ac:dyDescent="0.3">
      <c r="A65" t="s">
        <v>2</v>
      </c>
      <c r="B65">
        <v>4</v>
      </c>
      <c r="C65">
        <v>344.05329999999998</v>
      </c>
    </row>
    <row r="66" spans="1:3" x14ac:dyDescent="0.3">
      <c r="A66" t="s">
        <v>2</v>
      </c>
      <c r="B66">
        <v>5</v>
      </c>
      <c r="C66">
        <v>47.723329999999997</v>
      </c>
    </row>
    <row r="67" spans="1:3" x14ac:dyDescent="0.3">
      <c r="A67" t="s">
        <v>2</v>
      </c>
      <c r="B67">
        <v>6</v>
      </c>
      <c r="C67">
        <v>566.61</v>
      </c>
    </row>
    <row r="68" spans="1:3" x14ac:dyDescent="0.3">
      <c r="A68" t="s">
        <v>2</v>
      </c>
      <c r="B68">
        <v>7</v>
      </c>
      <c r="C68">
        <v>512.27</v>
      </c>
    </row>
    <row r="69" spans="1:3" x14ac:dyDescent="0.3">
      <c r="A69" t="s">
        <v>2</v>
      </c>
      <c r="B69">
        <v>8</v>
      </c>
      <c r="C69">
        <v>736.47670000000005</v>
      </c>
    </row>
    <row r="70" spans="1:3" x14ac:dyDescent="0.3">
      <c r="A70" t="s">
        <v>2</v>
      </c>
      <c r="B70">
        <v>9</v>
      </c>
      <c r="C70">
        <v>538.00329999999997</v>
      </c>
    </row>
    <row r="71" spans="1:3" x14ac:dyDescent="0.3">
      <c r="A71" t="s">
        <v>2</v>
      </c>
      <c r="B71">
        <v>10</v>
      </c>
      <c r="C71">
        <v>839.0933</v>
      </c>
    </row>
    <row r="72" spans="1:3" x14ac:dyDescent="0.3">
      <c r="A72" t="s">
        <v>2</v>
      </c>
      <c r="B72">
        <v>11</v>
      </c>
      <c r="C72">
        <v>396.94670000000002</v>
      </c>
    </row>
    <row r="73" spans="1:3" x14ac:dyDescent="0.3">
      <c r="A73" t="s">
        <v>2</v>
      </c>
      <c r="B73">
        <v>12</v>
      </c>
      <c r="C73">
        <v>140.2167</v>
      </c>
    </row>
    <row r="74" spans="1:3" x14ac:dyDescent="0.3">
      <c r="A74" t="s">
        <v>1</v>
      </c>
      <c r="B74">
        <v>1</v>
      </c>
      <c r="C74">
        <v>145.74</v>
      </c>
    </row>
    <row r="75" spans="1:3" x14ac:dyDescent="0.3">
      <c r="A75" t="s">
        <v>1</v>
      </c>
      <c r="B75">
        <v>2</v>
      </c>
      <c r="C75">
        <v>259.99669999999998</v>
      </c>
    </row>
    <row r="76" spans="1:3" x14ac:dyDescent="0.3">
      <c r="A76" t="s">
        <v>1</v>
      </c>
      <c r="B76">
        <v>3</v>
      </c>
      <c r="C76">
        <v>34.020000000000003</v>
      </c>
    </row>
    <row r="77" spans="1:3" x14ac:dyDescent="0.3">
      <c r="A77" t="s">
        <v>1</v>
      </c>
      <c r="B77">
        <v>4</v>
      </c>
      <c r="C77">
        <v>37.716670000000001</v>
      </c>
    </row>
    <row r="78" spans="1:3" x14ac:dyDescent="0.3">
      <c r="A78" t="s">
        <v>1</v>
      </c>
      <c r="B78">
        <v>5</v>
      </c>
      <c r="C78">
        <v>61.236669999999997</v>
      </c>
    </row>
    <row r="79" spans="1:3" x14ac:dyDescent="0.3">
      <c r="A79" t="s">
        <v>1</v>
      </c>
      <c r="B79">
        <v>6</v>
      </c>
      <c r="C79">
        <v>93.29</v>
      </c>
    </row>
    <row r="80" spans="1:3" x14ac:dyDescent="0.3">
      <c r="A80" t="s">
        <v>1</v>
      </c>
      <c r="B80">
        <v>7</v>
      </c>
      <c r="C80">
        <v>17.573329999999999</v>
      </c>
    </row>
    <row r="81" spans="1:3" x14ac:dyDescent="0.3">
      <c r="A81" t="s">
        <v>1</v>
      </c>
      <c r="B81">
        <v>8</v>
      </c>
      <c r="C81">
        <v>188.2167</v>
      </c>
    </row>
    <row r="82" spans="1:3" x14ac:dyDescent="0.3">
      <c r="A82" t="s">
        <v>1</v>
      </c>
      <c r="B82">
        <v>9</v>
      </c>
      <c r="C82">
        <v>144.26329999999999</v>
      </c>
    </row>
    <row r="83" spans="1:3" x14ac:dyDescent="0.3">
      <c r="A83" t="s">
        <v>1</v>
      </c>
      <c r="B83">
        <v>10</v>
      </c>
      <c r="C83">
        <v>323.05329999999998</v>
      </c>
    </row>
    <row r="84" spans="1:3" x14ac:dyDescent="0.3">
      <c r="A84" t="s">
        <v>1</v>
      </c>
      <c r="B84">
        <v>11</v>
      </c>
      <c r="C84">
        <v>126.38330000000001</v>
      </c>
    </row>
    <row r="85" spans="1:3" x14ac:dyDescent="0.3">
      <c r="A85" t="s">
        <v>1</v>
      </c>
      <c r="B85">
        <v>12</v>
      </c>
      <c r="C85">
        <v>225.92330000000001</v>
      </c>
    </row>
    <row r="86" spans="1:3" x14ac:dyDescent="0.3">
      <c r="A86" t="s">
        <v>12</v>
      </c>
      <c r="B86">
        <v>1</v>
      </c>
      <c r="C86">
        <v>143.14670000000001</v>
      </c>
    </row>
    <row r="87" spans="1:3" x14ac:dyDescent="0.3">
      <c r="A87" t="s">
        <v>12</v>
      </c>
      <c r="B87">
        <v>2</v>
      </c>
      <c r="C87">
        <v>34.726669999999999</v>
      </c>
    </row>
    <row r="88" spans="1:3" x14ac:dyDescent="0.3">
      <c r="A88" t="s">
        <v>12</v>
      </c>
      <c r="B88">
        <v>3</v>
      </c>
      <c r="C88">
        <v>24.84</v>
      </c>
    </row>
    <row r="89" spans="1:3" x14ac:dyDescent="0.3">
      <c r="A89" t="s">
        <v>12</v>
      </c>
      <c r="B89">
        <v>4</v>
      </c>
      <c r="C89">
        <v>135.66329999999999</v>
      </c>
    </row>
    <row r="90" spans="1:3" x14ac:dyDescent="0.3">
      <c r="A90" t="s">
        <v>12</v>
      </c>
      <c r="B90">
        <v>5</v>
      </c>
      <c r="C90">
        <v>218.21</v>
      </c>
    </row>
    <row r="91" spans="1:3" x14ac:dyDescent="0.3">
      <c r="A91" t="s">
        <v>12</v>
      </c>
      <c r="B91">
        <v>6</v>
      </c>
      <c r="C91">
        <v>109.34</v>
      </c>
    </row>
    <row r="92" spans="1:3" x14ac:dyDescent="0.3">
      <c r="A92" t="s">
        <v>12</v>
      </c>
      <c r="B92">
        <v>7</v>
      </c>
      <c r="C92">
        <v>543.18330000000003</v>
      </c>
    </row>
    <row r="93" spans="1:3" x14ac:dyDescent="0.3">
      <c r="A93" t="s">
        <v>12</v>
      </c>
      <c r="B93">
        <v>8</v>
      </c>
      <c r="C93">
        <v>343.08330000000001</v>
      </c>
    </row>
    <row r="94" spans="1:3" x14ac:dyDescent="0.3">
      <c r="A94" t="s">
        <v>12</v>
      </c>
      <c r="B94">
        <v>9</v>
      </c>
      <c r="C94">
        <v>28.10333</v>
      </c>
    </row>
    <row r="95" spans="1:3" x14ac:dyDescent="0.3">
      <c r="A95" t="s">
        <v>12</v>
      </c>
      <c r="B95">
        <v>10</v>
      </c>
      <c r="C95">
        <v>130.77000000000001</v>
      </c>
    </row>
    <row r="96" spans="1:3" x14ac:dyDescent="0.3">
      <c r="A96" t="s">
        <v>12</v>
      </c>
      <c r="B96">
        <v>11</v>
      </c>
      <c r="C96">
        <v>294.52670000000001</v>
      </c>
    </row>
    <row r="97" spans="1:3" x14ac:dyDescent="0.3">
      <c r="A97" t="s">
        <v>12</v>
      </c>
      <c r="B97">
        <v>12</v>
      </c>
      <c r="C97">
        <v>369.11669999999998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7"/>
  <sheetViews>
    <sheetView workbookViewId="0">
      <selection activeCell="G1" sqref="G1:I1048576"/>
    </sheetView>
  </sheetViews>
  <sheetFormatPr defaultRowHeight="14.4" x14ac:dyDescent="0.3"/>
  <cols>
    <col min="1" max="1" width="12.5546875" bestFit="1" customWidth="1"/>
    <col min="2" max="2" width="12.5546875" customWidth="1"/>
    <col min="3" max="3" width="10.77734375" style="1" bestFit="1" customWidth="1"/>
    <col min="4" max="4" width="9.5546875" style="1" bestFit="1" customWidth="1"/>
    <col min="5" max="5" width="8.88671875" style="1"/>
    <col min="6" max="6" width="24.44140625" customWidth="1"/>
  </cols>
  <sheetData>
    <row r="1" spans="1:6" x14ac:dyDescent="0.3">
      <c r="A1" t="s">
        <v>151</v>
      </c>
      <c r="B1" t="s">
        <v>142</v>
      </c>
      <c r="C1" s="1" t="s">
        <v>152</v>
      </c>
      <c r="D1" s="1" t="s">
        <v>17</v>
      </c>
      <c r="E1" s="1" t="s">
        <v>153</v>
      </c>
      <c r="F1" t="s">
        <v>154</v>
      </c>
    </row>
    <row r="2" spans="1:6" x14ac:dyDescent="0.3">
      <c r="A2" t="s">
        <v>20</v>
      </c>
      <c r="B2" t="s">
        <v>7</v>
      </c>
      <c r="C2" s="1">
        <v>0.68240000000000001</v>
      </c>
      <c r="D2" s="1">
        <v>19.54</v>
      </c>
      <c r="E2" s="1">
        <v>129</v>
      </c>
      <c r="F2">
        <v>309.28333329999998</v>
      </c>
    </row>
    <row r="3" spans="1:6" x14ac:dyDescent="0.3">
      <c r="A3" t="s">
        <v>21</v>
      </c>
      <c r="B3" t="s">
        <v>7</v>
      </c>
      <c r="C3" s="1">
        <v>0.56630000000000003</v>
      </c>
      <c r="D3" s="1">
        <v>16.68</v>
      </c>
      <c r="E3" s="1">
        <v>131</v>
      </c>
      <c r="F3">
        <v>809.68666670000005</v>
      </c>
    </row>
    <row r="4" spans="1:6" x14ac:dyDescent="0.3">
      <c r="A4" t="s">
        <v>22</v>
      </c>
      <c r="B4" t="s">
        <v>8</v>
      </c>
      <c r="C4" s="1">
        <v>0.47110000000000002</v>
      </c>
      <c r="D4" s="1">
        <v>16.690000000000001</v>
      </c>
      <c r="E4" s="1">
        <v>133</v>
      </c>
      <c r="F4">
        <v>845.64333329999999</v>
      </c>
    </row>
    <row r="5" spans="1:6" x14ac:dyDescent="0.3">
      <c r="A5" t="s">
        <v>23</v>
      </c>
      <c r="B5" t="s">
        <v>8</v>
      </c>
      <c r="C5" s="1">
        <v>999</v>
      </c>
      <c r="D5" s="1">
        <v>999</v>
      </c>
      <c r="E5" s="1">
        <v>999</v>
      </c>
      <c r="F5">
        <v>851.53666669999996</v>
      </c>
    </row>
    <row r="6" spans="1:6" x14ac:dyDescent="0.3">
      <c r="A6" t="s">
        <v>25</v>
      </c>
      <c r="B6" t="s">
        <v>8</v>
      </c>
      <c r="C6" s="1">
        <v>0.39510000000000001</v>
      </c>
      <c r="D6" s="1">
        <v>16.829999999999998</v>
      </c>
      <c r="E6" s="1">
        <v>108</v>
      </c>
      <c r="F6">
        <v>1572.35</v>
      </c>
    </row>
    <row r="7" spans="1:6" x14ac:dyDescent="0.3">
      <c r="A7" t="s">
        <v>26</v>
      </c>
      <c r="B7" t="s">
        <v>8</v>
      </c>
      <c r="C7" s="1">
        <v>0.73939999999999995</v>
      </c>
      <c r="D7" s="1">
        <v>17.78</v>
      </c>
      <c r="E7" s="1">
        <v>133</v>
      </c>
      <c r="F7">
        <v>707.39666669999997</v>
      </c>
    </row>
    <row r="8" spans="1:6" x14ac:dyDescent="0.3">
      <c r="A8" t="s">
        <v>27</v>
      </c>
      <c r="B8" t="s">
        <v>8</v>
      </c>
      <c r="C8" s="1">
        <v>0.50280000000000002</v>
      </c>
      <c r="D8" s="1">
        <v>16.32</v>
      </c>
      <c r="E8" s="1">
        <v>115</v>
      </c>
      <c r="F8">
        <v>920.85666670000001</v>
      </c>
    </row>
    <row r="9" spans="1:6" x14ac:dyDescent="0.3">
      <c r="A9" t="s">
        <v>28</v>
      </c>
      <c r="B9" t="s">
        <v>8</v>
      </c>
      <c r="C9" s="1">
        <v>999</v>
      </c>
      <c r="D9" s="1">
        <v>999</v>
      </c>
      <c r="E9" s="1">
        <v>999</v>
      </c>
      <c r="F9">
        <v>1363.03</v>
      </c>
    </row>
    <row r="10" spans="1:6" x14ac:dyDescent="0.3">
      <c r="A10" t="s">
        <v>29</v>
      </c>
      <c r="B10" t="s">
        <v>8</v>
      </c>
      <c r="C10" s="1">
        <v>0.56920000000000004</v>
      </c>
      <c r="D10" s="1">
        <v>18.440000000000001</v>
      </c>
      <c r="E10" s="1">
        <v>115</v>
      </c>
      <c r="F10">
        <v>1773.4366669999999</v>
      </c>
    </row>
    <row r="11" spans="1:6" x14ac:dyDescent="0.3">
      <c r="A11" t="s">
        <v>30</v>
      </c>
      <c r="B11" t="s">
        <v>8</v>
      </c>
      <c r="C11" s="1">
        <v>0.66</v>
      </c>
      <c r="D11" s="1">
        <v>17.760000000000002</v>
      </c>
      <c r="E11" s="1">
        <v>133</v>
      </c>
      <c r="F11">
        <v>1266.5333330000001</v>
      </c>
    </row>
    <row r="12" spans="1:6" x14ac:dyDescent="0.3">
      <c r="A12" t="s">
        <v>31</v>
      </c>
      <c r="B12" t="s">
        <v>8</v>
      </c>
      <c r="C12" s="1">
        <v>0.44829999999999998</v>
      </c>
      <c r="D12" s="1">
        <v>17.66</v>
      </c>
      <c r="E12" s="1">
        <v>115</v>
      </c>
      <c r="F12">
        <v>936.25666669999998</v>
      </c>
    </row>
    <row r="13" spans="1:6" x14ac:dyDescent="0.3">
      <c r="A13" t="s">
        <v>32</v>
      </c>
      <c r="B13" t="s">
        <v>8</v>
      </c>
      <c r="C13" s="1">
        <v>0.4536</v>
      </c>
      <c r="D13" s="1">
        <v>16.350000000000001</v>
      </c>
      <c r="E13" s="1">
        <v>111</v>
      </c>
      <c r="F13">
        <v>1388.7166669999999</v>
      </c>
    </row>
    <row r="14" spans="1:6" x14ac:dyDescent="0.3">
      <c r="A14" t="s">
        <v>33</v>
      </c>
      <c r="B14" t="s">
        <v>144</v>
      </c>
      <c r="C14" s="1">
        <v>0.439</v>
      </c>
      <c r="D14" s="1">
        <v>17.3</v>
      </c>
      <c r="E14" s="1">
        <v>115</v>
      </c>
      <c r="F14">
        <v>1544.4633329999999</v>
      </c>
    </row>
    <row r="15" spans="1:6" x14ac:dyDescent="0.3">
      <c r="A15" t="s">
        <v>34</v>
      </c>
      <c r="B15" t="s">
        <v>144</v>
      </c>
      <c r="C15" s="1">
        <v>0.39500000000000002</v>
      </c>
      <c r="D15" s="1">
        <v>15.13</v>
      </c>
      <c r="E15" s="1">
        <v>117</v>
      </c>
      <c r="F15">
        <v>155.1166667</v>
      </c>
    </row>
    <row r="16" spans="1:6" x14ac:dyDescent="0.3">
      <c r="A16" t="s">
        <v>35</v>
      </c>
      <c r="B16" t="s">
        <v>144</v>
      </c>
      <c r="C16" s="1">
        <v>0.86229999999999996</v>
      </c>
      <c r="D16" s="1">
        <v>19.38</v>
      </c>
      <c r="E16" s="1">
        <v>117</v>
      </c>
      <c r="F16">
        <v>1080.7266669999999</v>
      </c>
    </row>
    <row r="17" spans="1:6" x14ac:dyDescent="0.3">
      <c r="A17" t="s">
        <v>36</v>
      </c>
      <c r="B17" t="s">
        <v>144</v>
      </c>
      <c r="C17" s="1">
        <v>0.45179999999999998</v>
      </c>
      <c r="D17" s="1">
        <v>15.57</v>
      </c>
      <c r="E17" s="1">
        <v>119</v>
      </c>
      <c r="F17">
        <v>1421.2066669999999</v>
      </c>
    </row>
    <row r="18" spans="1:6" x14ac:dyDescent="0.3">
      <c r="A18" t="s">
        <v>37</v>
      </c>
      <c r="B18" t="s">
        <v>144</v>
      </c>
      <c r="C18" s="1">
        <v>0.44140000000000001</v>
      </c>
      <c r="D18" s="1">
        <v>16.11</v>
      </c>
      <c r="E18" s="1">
        <v>115</v>
      </c>
      <c r="F18">
        <v>930.32333329999994</v>
      </c>
    </row>
    <row r="19" spans="1:6" x14ac:dyDescent="0.3">
      <c r="A19" t="s">
        <v>38</v>
      </c>
      <c r="B19" t="s">
        <v>144</v>
      </c>
      <c r="C19" s="1">
        <v>999</v>
      </c>
      <c r="D19" s="1">
        <v>999</v>
      </c>
      <c r="E19" s="1">
        <v>999</v>
      </c>
      <c r="F19">
        <v>473.17333330000002</v>
      </c>
    </row>
    <row r="20" spans="1:6" x14ac:dyDescent="0.3">
      <c r="A20" t="s">
        <v>39</v>
      </c>
      <c r="B20" t="s">
        <v>144</v>
      </c>
      <c r="C20" s="1">
        <v>999</v>
      </c>
      <c r="D20" s="1">
        <v>999</v>
      </c>
      <c r="E20" s="1">
        <v>999</v>
      </c>
      <c r="F20">
        <v>857.65333329999999</v>
      </c>
    </row>
    <row r="21" spans="1:6" x14ac:dyDescent="0.3">
      <c r="A21" t="s">
        <v>40</v>
      </c>
      <c r="B21" t="s">
        <v>144</v>
      </c>
      <c r="C21" s="1">
        <v>0.69540000000000002</v>
      </c>
      <c r="D21" s="1">
        <v>19.47</v>
      </c>
      <c r="E21" s="1">
        <v>124</v>
      </c>
      <c r="F21">
        <v>190.40333330000001</v>
      </c>
    </row>
    <row r="22" spans="1:6" x14ac:dyDescent="0.3">
      <c r="A22" t="s">
        <v>41</v>
      </c>
      <c r="B22" t="s">
        <v>144</v>
      </c>
      <c r="C22" s="1">
        <v>0.71540000000000004</v>
      </c>
      <c r="D22" s="1">
        <v>18.05</v>
      </c>
      <c r="E22" s="1">
        <v>134</v>
      </c>
      <c r="F22">
        <v>612.12333330000001</v>
      </c>
    </row>
    <row r="23" spans="1:6" x14ac:dyDescent="0.3">
      <c r="A23" t="s">
        <v>42</v>
      </c>
      <c r="B23" t="s">
        <v>144</v>
      </c>
      <c r="C23" s="1">
        <v>0.36259999999999998</v>
      </c>
      <c r="D23" s="1">
        <v>13.38</v>
      </c>
      <c r="E23" s="1">
        <v>98</v>
      </c>
      <c r="F23">
        <v>1265.846667</v>
      </c>
    </row>
    <row r="24" spans="1:6" x14ac:dyDescent="0.3">
      <c r="A24" t="s">
        <v>43</v>
      </c>
      <c r="B24" t="s">
        <v>144</v>
      </c>
      <c r="C24" s="1">
        <v>999</v>
      </c>
      <c r="D24" s="1">
        <v>999</v>
      </c>
      <c r="E24" s="1">
        <v>999</v>
      </c>
      <c r="F24">
        <v>425.49333330000002</v>
      </c>
    </row>
    <row r="25" spans="1:6" x14ac:dyDescent="0.3">
      <c r="A25" t="s">
        <v>44</v>
      </c>
      <c r="B25" t="s">
        <v>144</v>
      </c>
      <c r="C25" s="1">
        <v>0.50970000000000004</v>
      </c>
      <c r="D25" s="1">
        <v>16.86</v>
      </c>
      <c r="E25" s="1">
        <v>117</v>
      </c>
      <c r="F25">
        <v>1396.5166670000001</v>
      </c>
    </row>
    <row r="26" spans="1:6" x14ac:dyDescent="0.3">
      <c r="A26" t="s">
        <v>45</v>
      </c>
      <c r="B26" t="s">
        <v>155</v>
      </c>
      <c r="C26" s="1">
        <v>0.52380000000000004</v>
      </c>
      <c r="D26" s="1">
        <v>16.93</v>
      </c>
      <c r="E26" s="1">
        <v>131</v>
      </c>
      <c r="F26">
        <v>475.92333330000002</v>
      </c>
    </row>
    <row r="27" spans="1:6" x14ac:dyDescent="0.3">
      <c r="A27" t="s">
        <v>46</v>
      </c>
      <c r="B27" t="s">
        <v>155</v>
      </c>
      <c r="C27" s="1">
        <v>999</v>
      </c>
      <c r="D27" s="1">
        <v>999</v>
      </c>
      <c r="E27" s="1">
        <v>999</v>
      </c>
      <c r="F27">
        <v>286.41666670000001</v>
      </c>
    </row>
    <row r="28" spans="1:6" x14ac:dyDescent="0.3">
      <c r="A28" t="s">
        <v>47</v>
      </c>
      <c r="B28" t="s">
        <v>155</v>
      </c>
      <c r="C28" s="1">
        <v>999</v>
      </c>
      <c r="D28" s="1">
        <v>999</v>
      </c>
      <c r="E28" s="1">
        <v>999</v>
      </c>
      <c r="F28">
        <v>614.77333329999999</v>
      </c>
    </row>
    <row r="29" spans="1:6" x14ac:dyDescent="0.3">
      <c r="A29" t="s">
        <v>48</v>
      </c>
      <c r="B29" t="s">
        <v>155</v>
      </c>
      <c r="C29" s="1">
        <v>999</v>
      </c>
      <c r="D29" s="1">
        <v>999</v>
      </c>
      <c r="E29" s="1">
        <v>999</v>
      </c>
      <c r="F29">
        <v>752.22333330000004</v>
      </c>
    </row>
    <row r="30" spans="1:6" x14ac:dyDescent="0.3">
      <c r="A30" t="s">
        <v>49</v>
      </c>
      <c r="B30" t="s">
        <v>155</v>
      </c>
      <c r="C30" s="1">
        <v>0.40450000000000003</v>
      </c>
      <c r="D30" s="1">
        <v>15.59</v>
      </c>
      <c r="E30" s="1">
        <v>108</v>
      </c>
      <c r="F30">
        <v>1405.95</v>
      </c>
    </row>
    <row r="31" spans="1:6" x14ac:dyDescent="0.3">
      <c r="A31" t="s">
        <v>50</v>
      </c>
      <c r="B31" t="s">
        <v>155</v>
      </c>
      <c r="C31" s="1">
        <v>0.62870000000000004</v>
      </c>
      <c r="D31" s="1">
        <v>17.510000000000002</v>
      </c>
      <c r="E31" s="1">
        <v>119</v>
      </c>
      <c r="F31">
        <v>1333.7266669999999</v>
      </c>
    </row>
    <row r="32" spans="1:6" x14ac:dyDescent="0.3">
      <c r="A32" t="s">
        <v>51</v>
      </c>
      <c r="B32" t="s">
        <v>155</v>
      </c>
      <c r="C32" s="1">
        <v>0.52080000000000004</v>
      </c>
      <c r="D32" s="1">
        <v>15.65</v>
      </c>
      <c r="E32" s="1">
        <v>131</v>
      </c>
      <c r="F32">
        <v>1337.7233329999999</v>
      </c>
    </row>
    <row r="33" spans="1:6" x14ac:dyDescent="0.3">
      <c r="A33" t="s">
        <v>52</v>
      </c>
      <c r="B33" t="s">
        <v>155</v>
      </c>
      <c r="C33" s="1">
        <v>999</v>
      </c>
      <c r="D33" s="1">
        <v>999</v>
      </c>
      <c r="E33" s="1">
        <v>999</v>
      </c>
      <c r="F33">
        <v>608.76666669999997</v>
      </c>
    </row>
    <row r="34" spans="1:6" x14ac:dyDescent="0.3">
      <c r="A34" t="s">
        <v>53</v>
      </c>
      <c r="B34" t="s">
        <v>155</v>
      </c>
      <c r="C34" s="1">
        <v>999</v>
      </c>
      <c r="D34" s="1">
        <v>999</v>
      </c>
      <c r="E34" s="1">
        <v>999</v>
      </c>
      <c r="F34">
        <v>307.56666669999998</v>
      </c>
    </row>
    <row r="35" spans="1:6" x14ac:dyDescent="0.3">
      <c r="A35" t="s">
        <v>54</v>
      </c>
      <c r="B35" t="s">
        <v>155</v>
      </c>
      <c r="C35" s="1">
        <v>0.435</v>
      </c>
      <c r="D35" s="1">
        <v>17.510000000000002</v>
      </c>
      <c r="E35" s="1">
        <v>129</v>
      </c>
      <c r="F35">
        <v>527.16999999999996</v>
      </c>
    </row>
    <row r="36" spans="1:6" x14ac:dyDescent="0.3">
      <c r="A36" t="s">
        <v>55</v>
      </c>
      <c r="B36" t="s">
        <v>155</v>
      </c>
      <c r="C36" s="1">
        <v>0.43909999999999999</v>
      </c>
      <c r="D36" s="1">
        <v>15.12</v>
      </c>
      <c r="E36" s="1">
        <v>102</v>
      </c>
      <c r="F36">
        <v>1929.84</v>
      </c>
    </row>
    <row r="37" spans="1:6" x14ac:dyDescent="0.3">
      <c r="A37" t="s">
        <v>56</v>
      </c>
      <c r="B37" t="s">
        <v>155</v>
      </c>
      <c r="C37" s="1">
        <v>0.46429999999999999</v>
      </c>
      <c r="D37" s="1">
        <v>17.13</v>
      </c>
      <c r="E37" s="1">
        <v>115</v>
      </c>
      <c r="F37">
        <v>1751.143333</v>
      </c>
    </row>
    <row r="38" spans="1:6" x14ac:dyDescent="0.3">
      <c r="A38" t="s">
        <v>57</v>
      </c>
      <c r="B38" t="s">
        <v>156</v>
      </c>
      <c r="C38" s="1">
        <v>0.32190000000000002</v>
      </c>
      <c r="D38" s="1">
        <v>15.44</v>
      </c>
      <c r="E38" s="1">
        <v>115</v>
      </c>
      <c r="F38">
        <v>1274.9566669999999</v>
      </c>
    </row>
    <row r="39" spans="1:6" x14ac:dyDescent="0.3">
      <c r="A39" t="s">
        <v>58</v>
      </c>
      <c r="B39" t="s">
        <v>156</v>
      </c>
      <c r="C39" s="1">
        <v>999</v>
      </c>
      <c r="D39" s="1">
        <v>999</v>
      </c>
      <c r="E39" s="1">
        <v>999</v>
      </c>
      <c r="F39">
        <v>764.71333330000004</v>
      </c>
    </row>
    <row r="40" spans="1:6" x14ac:dyDescent="0.3">
      <c r="A40" t="s">
        <v>59</v>
      </c>
      <c r="B40" t="s">
        <v>156</v>
      </c>
      <c r="C40" s="1">
        <v>0.64739999999999998</v>
      </c>
      <c r="D40" s="1">
        <v>16.579999999999998</v>
      </c>
      <c r="E40" s="1">
        <v>115</v>
      </c>
      <c r="F40">
        <v>1404.9633329999999</v>
      </c>
    </row>
    <row r="41" spans="1:6" x14ac:dyDescent="0.3">
      <c r="A41" t="s">
        <v>60</v>
      </c>
      <c r="B41" t="s">
        <v>156</v>
      </c>
      <c r="C41" s="1">
        <v>999</v>
      </c>
      <c r="D41" s="1">
        <v>999</v>
      </c>
      <c r="E41" s="1">
        <v>999</v>
      </c>
      <c r="F41">
        <v>420.33333329999999</v>
      </c>
    </row>
    <row r="42" spans="1:6" x14ac:dyDescent="0.3">
      <c r="A42" t="s">
        <v>61</v>
      </c>
      <c r="B42" t="s">
        <v>156</v>
      </c>
      <c r="C42" s="1">
        <v>0.45929999999999999</v>
      </c>
      <c r="D42" s="1">
        <v>15.91</v>
      </c>
      <c r="E42" s="1">
        <v>115</v>
      </c>
      <c r="F42">
        <v>1464.38</v>
      </c>
    </row>
    <row r="43" spans="1:6" x14ac:dyDescent="0.3">
      <c r="A43" t="s">
        <v>62</v>
      </c>
      <c r="B43" t="s">
        <v>156</v>
      </c>
      <c r="C43" s="1">
        <v>999</v>
      </c>
      <c r="D43" s="1">
        <v>999</v>
      </c>
      <c r="E43" s="1">
        <v>999</v>
      </c>
      <c r="F43">
        <v>703.05666670000005</v>
      </c>
    </row>
    <row r="44" spans="1:6" x14ac:dyDescent="0.3">
      <c r="A44" t="s">
        <v>63</v>
      </c>
      <c r="B44" t="s">
        <v>156</v>
      </c>
      <c r="C44" s="1">
        <v>999</v>
      </c>
      <c r="D44" s="1">
        <v>999</v>
      </c>
      <c r="E44" s="1">
        <v>999</v>
      </c>
      <c r="F44">
        <v>167.9833333</v>
      </c>
    </row>
    <row r="45" spans="1:6" x14ac:dyDescent="0.3">
      <c r="A45" t="s">
        <v>64</v>
      </c>
      <c r="B45" t="s">
        <v>156</v>
      </c>
      <c r="C45" s="1">
        <v>999</v>
      </c>
      <c r="D45" s="1">
        <v>999</v>
      </c>
      <c r="E45" s="1">
        <v>999</v>
      </c>
      <c r="F45">
        <v>91.283333330000005</v>
      </c>
    </row>
    <row r="46" spans="1:6" x14ac:dyDescent="0.3">
      <c r="A46" t="s">
        <v>65</v>
      </c>
      <c r="B46" t="s">
        <v>156</v>
      </c>
      <c r="C46" s="1">
        <v>0.75070000000000003</v>
      </c>
      <c r="D46" s="1">
        <v>16.88</v>
      </c>
      <c r="E46" s="1">
        <v>115</v>
      </c>
      <c r="F46">
        <v>1986.616667</v>
      </c>
    </row>
    <row r="47" spans="1:6" x14ac:dyDescent="0.3">
      <c r="A47" t="s">
        <v>66</v>
      </c>
      <c r="B47" t="s">
        <v>156</v>
      </c>
      <c r="C47" s="1">
        <v>999</v>
      </c>
      <c r="D47" s="1">
        <v>999</v>
      </c>
      <c r="E47" s="1">
        <v>999</v>
      </c>
      <c r="F47">
        <v>183.75</v>
      </c>
    </row>
    <row r="48" spans="1:6" x14ac:dyDescent="0.3">
      <c r="A48" t="s">
        <v>67</v>
      </c>
      <c r="B48" t="s">
        <v>156</v>
      </c>
      <c r="C48" s="1">
        <v>999</v>
      </c>
      <c r="D48" s="1">
        <v>999</v>
      </c>
      <c r="E48" s="1">
        <v>999</v>
      </c>
      <c r="F48">
        <v>313.34666670000001</v>
      </c>
    </row>
    <row r="49" spans="1:6" x14ac:dyDescent="0.3">
      <c r="A49" t="s">
        <v>68</v>
      </c>
      <c r="B49" t="s">
        <v>156</v>
      </c>
      <c r="C49" s="1">
        <v>999</v>
      </c>
      <c r="D49" s="1">
        <v>999</v>
      </c>
      <c r="E49" s="1">
        <v>999</v>
      </c>
      <c r="F49">
        <v>308.65666670000002</v>
      </c>
    </row>
    <row r="50" spans="1:6" x14ac:dyDescent="0.3">
      <c r="A50" t="s">
        <v>69</v>
      </c>
      <c r="B50" t="s">
        <v>150</v>
      </c>
      <c r="C50" s="1">
        <v>0.56259999999999999</v>
      </c>
      <c r="D50" s="1">
        <v>17.28</v>
      </c>
      <c r="E50" s="1">
        <v>117</v>
      </c>
      <c r="F50">
        <v>277.47000000000003</v>
      </c>
    </row>
    <row r="51" spans="1:6" x14ac:dyDescent="0.3">
      <c r="A51" t="s">
        <v>70</v>
      </c>
      <c r="B51" t="s">
        <v>150</v>
      </c>
      <c r="C51" s="1">
        <v>0.54449999999999998</v>
      </c>
      <c r="D51" s="1">
        <v>15.4</v>
      </c>
      <c r="E51" s="1">
        <v>117</v>
      </c>
      <c r="F51">
        <v>910.27333329999999</v>
      </c>
    </row>
    <row r="52" spans="1:6" x14ac:dyDescent="0.3">
      <c r="A52" t="s">
        <v>71</v>
      </c>
      <c r="B52" t="s">
        <v>150</v>
      </c>
      <c r="C52" s="1">
        <v>0.43909999999999999</v>
      </c>
      <c r="D52" s="1">
        <v>16.98</v>
      </c>
      <c r="E52" s="1">
        <v>139</v>
      </c>
      <c r="F52">
        <v>707.94333329999995</v>
      </c>
    </row>
    <row r="53" spans="1:6" x14ac:dyDescent="0.3">
      <c r="A53" t="s">
        <v>72</v>
      </c>
      <c r="B53" t="s">
        <v>150</v>
      </c>
      <c r="C53" s="1">
        <v>0.36859999999999998</v>
      </c>
      <c r="D53" s="1">
        <v>15.87</v>
      </c>
      <c r="E53" s="1">
        <v>129</v>
      </c>
      <c r="F53">
        <v>1543.923333</v>
      </c>
    </row>
    <row r="54" spans="1:6" x14ac:dyDescent="0.3">
      <c r="A54" t="s">
        <v>73</v>
      </c>
      <c r="B54" t="s">
        <v>150</v>
      </c>
      <c r="C54" s="1">
        <v>0.50290000000000001</v>
      </c>
      <c r="D54" s="1">
        <v>16.510000000000002</v>
      </c>
      <c r="E54" s="1">
        <v>133</v>
      </c>
      <c r="F54">
        <v>271.72666670000001</v>
      </c>
    </row>
    <row r="55" spans="1:6" x14ac:dyDescent="0.3">
      <c r="A55" t="s">
        <v>74</v>
      </c>
      <c r="B55" t="s">
        <v>150</v>
      </c>
      <c r="C55" s="1">
        <v>999</v>
      </c>
      <c r="D55" s="1">
        <v>999</v>
      </c>
      <c r="E55" s="1">
        <v>999</v>
      </c>
      <c r="F55">
        <v>509.58</v>
      </c>
    </row>
    <row r="56" spans="1:6" x14ac:dyDescent="0.3">
      <c r="A56" t="s">
        <v>75</v>
      </c>
      <c r="B56" t="s">
        <v>150</v>
      </c>
      <c r="C56" s="1">
        <v>0.42070000000000002</v>
      </c>
      <c r="D56" s="1">
        <v>14.49</v>
      </c>
      <c r="E56" s="1">
        <v>129</v>
      </c>
      <c r="F56">
        <v>596.97666670000001</v>
      </c>
    </row>
    <row r="57" spans="1:6" x14ac:dyDescent="0.3">
      <c r="A57" t="s">
        <v>76</v>
      </c>
      <c r="B57" t="s">
        <v>150</v>
      </c>
      <c r="C57" s="1">
        <v>999</v>
      </c>
      <c r="D57" s="1">
        <v>999</v>
      </c>
      <c r="E57" s="1">
        <v>999</v>
      </c>
      <c r="F57">
        <v>1085.97</v>
      </c>
    </row>
    <row r="58" spans="1:6" x14ac:dyDescent="0.3">
      <c r="A58" t="s">
        <v>77</v>
      </c>
      <c r="B58" t="s">
        <v>150</v>
      </c>
      <c r="C58" s="1">
        <v>0.52749999999999997</v>
      </c>
      <c r="D58" s="1">
        <v>17.47</v>
      </c>
      <c r="E58" s="1">
        <v>124</v>
      </c>
      <c r="F58">
        <v>597.69333329999995</v>
      </c>
    </row>
    <row r="59" spans="1:6" x14ac:dyDescent="0.3">
      <c r="A59" t="s">
        <v>78</v>
      </c>
      <c r="B59" t="s">
        <v>150</v>
      </c>
      <c r="C59" s="1">
        <v>0.42120000000000002</v>
      </c>
      <c r="D59" s="1">
        <v>16.059999999999999</v>
      </c>
      <c r="E59" s="1">
        <v>131</v>
      </c>
      <c r="F59">
        <v>636.44666670000004</v>
      </c>
    </row>
    <row r="60" spans="1:6" x14ac:dyDescent="0.3">
      <c r="A60" t="s">
        <v>79</v>
      </c>
      <c r="B60" t="s">
        <v>150</v>
      </c>
      <c r="C60" s="1">
        <v>0.41460000000000002</v>
      </c>
      <c r="D60" s="1">
        <v>16.55</v>
      </c>
      <c r="E60" s="1">
        <v>139</v>
      </c>
      <c r="F60">
        <v>1243.923333</v>
      </c>
    </row>
    <row r="61" spans="1:6" x14ac:dyDescent="0.3">
      <c r="A61" t="s">
        <v>80</v>
      </c>
      <c r="B61" t="s">
        <v>150</v>
      </c>
      <c r="C61" s="1">
        <v>0.41589999999999999</v>
      </c>
      <c r="D61" s="1">
        <v>15</v>
      </c>
      <c r="E61" s="1">
        <v>115</v>
      </c>
      <c r="F61">
        <v>401.96666670000002</v>
      </c>
    </row>
    <row r="62" spans="1:6" x14ac:dyDescent="0.3">
      <c r="A62" t="s">
        <v>81</v>
      </c>
      <c r="B62" t="s">
        <v>2</v>
      </c>
      <c r="C62" s="1">
        <v>999</v>
      </c>
      <c r="D62" s="1">
        <v>999</v>
      </c>
      <c r="E62" s="1">
        <v>999</v>
      </c>
      <c r="F62">
        <v>1052.46</v>
      </c>
    </row>
    <row r="63" spans="1:6" x14ac:dyDescent="0.3">
      <c r="A63" t="s">
        <v>82</v>
      </c>
      <c r="B63" t="s">
        <v>2</v>
      </c>
      <c r="C63" s="1">
        <v>999</v>
      </c>
      <c r="D63" s="1">
        <v>999</v>
      </c>
      <c r="E63" s="1">
        <v>999</v>
      </c>
      <c r="F63">
        <v>1552.7533330000001</v>
      </c>
    </row>
    <row r="64" spans="1:6" x14ac:dyDescent="0.3">
      <c r="A64" t="s">
        <v>83</v>
      </c>
      <c r="B64" t="s">
        <v>2</v>
      </c>
      <c r="C64" s="1">
        <v>0.64949999999999997</v>
      </c>
      <c r="D64" s="1">
        <v>18.16</v>
      </c>
      <c r="E64" s="1">
        <v>133</v>
      </c>
      <c r="F64">
        <v>557.00666669999998</v>
      </c>
    </row>
    <row r="65" spans="1:6" x14ac:dyDescent="0.3">
      <c r="A65" t="s">
        <v>84</v>
      </c>
      <c r="B65" t="s">
        <v>2</v>
      </c>
      <c r="C65" s="1">
        <v>0.37059999999999998</v>
      </c>
      <c r="D65" s="1">
        <v>16.28</v>
      </c>
      <c r="E65" s="1">
        <v>128</v>
      </c>
      <c r="F65">
        <v>1116.893333</v>
      </c>
    </row>
    <row r="66" spans="1:6" x14ac:dyDescent="0.3">
      <c r="A66" t="s">
        <v>85</v>
      </c>
      <c r="B66" t="s">
        <v>2</v>
      </c>
      <c r="C66" s="1">
        <v>999</v>
      </c>
      <c r="D66" s="1">
        <v>999</v>
      </c>
      <c r="E66" s="1">
        <v>999</v>
      </c>
      <c r="F66">
        <v>1568.9966669999999</v>
      </c>
    </row>
    <row r="67" spans="1:6" x14ac:dyDescent="0.3">
      <c r="A67" t="s">
        <v>86</v>
      </c>
      <c r="B67" t="s">
        <v>2</v>
      </c>
      <c r="C67" s="1">
        <v>999</v>
      </c>
      <c r="D67" s="1">
        <v>999</v>
      </c>
      <c r="E67" s="1">
        <v>999</v>
      </c>
      <c r="F67">
        <v>898.25333330000001</v>
      </c>
    </row>
    <row r="68" spans="1:6" x14ac:dyDescent="0.3">
      <c r="A68" t="s">
        <v>87</v>
      </c>
      <c r="B68" t="s">
        <v>2</v>
      </c>
      <c r="C68" s="1">
        <v>999</v>
      </c>
      <c r="D68" s="1">
        <v>999</v>
      </c>
      <c r="E68" s="1">
        <v>999</v>
      </c>
      <c r="F68">
        <v>1133.646667</v>
      </c>
    </row>
    <row r="69" spans="1:6" x14ac:dyDescent="0.3">
      <c r="A69" t="s">
        <v>88</v>
      </c>
      <c r="B69" t="s">
        <v>2</v>
      </c>
      <c r="C69" s="1">
        <v>999</v>
      </c>
      <c r="D69" s="1">
        <v>999</v>
      </c>
      <c r="E69" s="1">
        <v>999</v>
      </c>
      <c r="F69">
        <v>1884.58</v>
      </c>
    </row>
    <row r="70" spans="1:6" x14ac:dyDescent="0.3">
      <c r="A70" t="s">
        <v>89</v>
      </c>
      <c r="B70" t="s">
        <v>2</v>
      </c>
      <c r="C70" s="1">
        <v>0.28389999999999999</v>
      </c>
      <c r="D70" s="1">
        <v>15.16</v>
      </c>
      <c r="E70" s="1">
        <v>115</v>
      </c>
      <c r="F70">
        <v>1240.593333</v>
      </c>
    </row>
    <row r="71" spans="1:6" x14ac:dyDescent="0.3">
      <c r="A71" t="s">
        <v>90</v>
      </c>
      <c r="B71" t="s">
        <v>2</v>
      </c>
      <c r="C71" s="1">
        <v>0.56720000000000004</v>
      </c>
      <c r="D71" s="1">
        <v>16.04</v>
      </c>
      <c r="E71" s="1">
        <v>124</v>
      </c>
      <c r="F71">
        <v>664.07666670000003</v>
      </c>
    </row>
    <row r="72" spans="1:6" x14ac:dyDescent="0.3">
      <c r="A72" t="s">
        <v>91</v>
      </c>
      <c r="B72" t="s">
        <v>2</v>
      </c>
      <c r="C72" s="1">
        <v>999</v>
      </c>
      <c r="D72" s="1">
        <v>999</v>
      </c>
      <c r="E72" s="1">
        <v>999</v>
      </c>
      <c r="F72">
        <v>1174.5066670000001</v>
      </c>
    </row>
    <row r="73" spans="1:6" x14ac:dyDescent="0.3">
      <c r="A73" t="s">
        <v>92</v>
      </c>
      <c r="B73" t="s">
        <v>2</v>
      </c>
      <c r="C73" s="1">
        <v>0.37919999999999998</v>
      </c>
      <c r="D73" s="1">
        <v>15.78</v>
      </c>
      <c r="E73" s="1">
        <v>115</v>
      </c>
      <c r="F73">
        <v>1784.163333</v>
      </c>
    </row>
    <row r="74" spans="1:6" x14ac:dyDescent="0.3">
      <c r="A74" t="s">
        <v>93</v>
      </c>
      <c r="B74" t="s">
        <v>118</v>
      </c>
      <c r="C74" s="1">
        <v>0.57609999999999995</v>
      </c>
      <c r="D74" s="1">
        <v>19.3</v>
      </c>
      <c r="E74" s="1">
        <v>140</v>
      </c>
      <c r="F74">
        <v>522.15</v>
      </c>
    </row>
    <row r="75" spans="1:6" x14ac:dyDescent="0.3">
      <c r="A75" t="s">
        <v>94</v>
      </c>
      <c r="B75" t="s">
        <v>118</v>
      </c>
      <c r="C75" s="1">
        <v>0.49759999999999999</v>
      </c>
      <c r="D75" s="1">
        <v>13</v>
      </c>
      <c r="E75" s="1">
        <v>111</v>
      </c>
      <c r="F75">
        <v>228.61333329999999</v>
      </c>
    </row>
    <row r="76" spans="1:6" x14ac:dyDescent="0.3">
      <c r="A76" t="s">
        <v>95</v>
      </c>
      <c r="B76" t="s">
        <v>118</v>
      </c>
      <c r="C76" s="1">
        <v>0.42849999999999999</v>
      </c>
      <c r="D76" s="1">
        <v>17.399999999999999</v>
      </c>
      <c r="E76" s="1">
        <v>128</v>
      </c>
      <c r="F76">
        <v>450.10333329999997</v>
      </c>
    </row>
    <row r="77" spans="1:6" x14ac:dyDescent="0.3">
      <c r="A77" t="s">
        <v>96</v>
      </c>
      <c r="B77" t="s">
        <v>118</v>
      </c>
      <c r="C77" s="1">
        <v>0.33760000000000001</v>
      </c>
      <c r="D77" s="1">
        <v>15.58</v>
      </c>
      <c r="E77" s="1">
        <v>119</v>
      </c>
      <c r="F77">
        <v>286.37666669999999</v>
      </c>
    </row>
    <row r="78" spans="1:6" x14ac:dyDescent="0.3">
      <c r="A78" t="s">
        <v>97</v>
      </c>
      <c r="B78" t="s">
        <v>118</v>
      </c>
      <c r="C78" s="1">
        <v>999</v>
      </c>
      <c r="D78" s="1">
        <v>999</v>
      </c>
      <c r="E78" s="1">
        <v>999</v>
      </c>
      <c r="F78">
        <v>1126.386667</v>
      </c>
    </row>
    <row r="79" spans="1:6" x14ac:dyDescent="0.3">
      <c r="A79" t="s">
        <v>98</v>
      </c>
      <c r="B79" t="s">
        <v>118</v>
      </c>
      <c r="C79" s="1">
        <v>999</v>
      </c>
      <c r="D79" s="1">
        <v>999</v>
      </c>
      <c r="E79" s="1">
        <v>999</v>
      </c>
      <c r="F79">
        <v>1462.2833330000001</v>
      </c>
    </row>
    <row r="80" spans="1:6" x14ac:dyDescent="0.3">
      <c r="A80" t="s">
        <v>99</v>
      </c>
      <c r="B80" t="s">
        <v>118</v>
      </c>
      <c r="C80" s="1">
        <v>999</v>
      </c>
      <c r="D80" s="1">
        <v>999</v>
      </c>
      <c r="E80" s="1">
        <v>999</v>
      </c>
      <c r="F80">
        <v>1560.623333</v>
      </c>
    </row>
    <row r="81" spans="1:6" x14ac:dyDescent="0.3">
      <c r="A81" t="s">
        <v>100</v>
      </c>
      <c r="B81" t="s">
        <v>118</v>
      </c>
      <c r="C81" s="1">
        <v>0.30459999999999998</v>
      </c>
      <c r="D81" s="1">
        <v>13.94</v>
      </c>
      <c r="E81" s="1">
        <v>115</v>
      </c>
      <c r="F81">
        <v>1138.47</v>
      </c>
    </row>
    <row r="82" spans="1:6" x14ac:dyDescent="0.3">
      <c r="A82" t="s">
        <v>101</v>
      </c>
      <c r="B82" t="s">
        <v>118</v>
      </c>
      <c r="C82" s="1">
        <v>999</v>
      </c>
      <c r="D82" s="1">
        <v>999</v>
      </c>
      <c r="E82" s="1">
        <v>999</v>
      </c>
      <c r="F82">
        <v>2007.08</v>
      </c>
    </row>
    <row r="83" spans="1:6" x14ac:dyDescent="0.3">
      <c r="A83" t="s">
        <v>102</v>
      </c>
      <c r="B83" t="s">
        <v>118</v>
      </c>
      <c r="C83" s="1">
        <v>999</v>
      </c>
      <c r="D83" s="1">
        <v>999</v>
      </c>
      <c r="E83" s="1">
        <v>999</v>
      </c>
      <c r="F83">
        <v>288.41833333333335</v>
      </c>
    </row>
    <row r="84" spans="1:6" x14ac:dyDescent="0.3">
      <c r="A84" t="s">
        <v>103</v>
      </c>
      <c r="B84" t="s">
        <v>118</v>
      </c>
      <c r="C84" s="1">
        <v>0.38229999999999997</v>
      </c>
      <c r="D84" s="1">
        <v>16.25</v>
      </c>
      <c r="E84" s="1">
        <v>124</v>
      </c>
      <c r="F84">
        <v>869.50333330000001</v>
      </c>
    </row>
    <row r="85" spans="1:6" x14ac:dyDescent="0.3">
      <c r="A85" t="s">
        <v>104</v>
      </c>
      <c r="B85" t="s">
        <v>118</v>
      </c>
      <c r="C85" s="1">
        <v>0.53300000000000003</v>
      </c>
      <c r="D85" s="1">
        <v>17.23</v>
      </c>
      <c r="E85" s="1">
        <v>124</v>
      </c>
      <c r="F85">
        <v>536.79333329999997</v>
      </c>
    </row>
    <row r="86" spans="1:6" x14ac:dyDescent="0.3">
      <c r="A86" t="s">
        <v>105</v>
      </c>
      <c r="B86" t="s">
        <v>13</v>
      </c>
      <c r="C86" s="1">
        <v>0.49259999999999998</v>
      </c>
      <c r="D86" s="1">
        <v>16.920000000000002</v>
      </c>
      <c r="E86" s="1">
        <v>131</v>
      </c>
      <c r="F86">
        <v>548.62</v>
      </c>
    </row>
    <row r="87" spans="1:6" x14ac:dyDescent="0.3">
      <c r="A87" t="s">
        <v>106</v>
      </c>
      <c r="B87" t="s">
        <v>13</v>
      </c>
      <c r="C87" s="1">
        <v>0.62590000000000001</v>
      </c>
      <c r="D87" s="1">
        <v>17.93</v>
      </c>
      <c r="E87" s="1">
        <v>121</v>
      </c>
      <c r="F87">
        <v>856.35666670000001</v>
      </c>
    </row>
    <row r="88" spans="1:6" x14ac:dyDescent="0.3">
      <c r="A88" t="s">
        <v>107</v>
      </c>
      <c r="B88" t="s">
        <v>13</v>
      </c>
      <c r="C88" s="1">
        <v>0.64429999999999998</v>
      </c>
      <c r="D88" s="1">
        <v>19.399999999999999</v>
      </c>
      <c r="E88" s="1">
        <v>124</v>
      </c>
      <c r="F88">
        <v>608.55333329999996</v>
      </c>
    </row>
    <row r="89" spans="1:6" x14ac:dyDescent="0.3">
      <c r="A89" t="s">
        <v>108</v>
      </c>
      <c r="B89" t="s">
        <v>13</v>
      </c>
      <c r="C89" s="1">
        <v>0.57169999999999999</v>
      </c>
      <c r="D89" s="1">
        <v>20.25</v>
      </c>
      <c r="E89" s="1">
        <v>124</v>
      </c>
      <c r="F89">
        <v>899.09666670000001</v>
      </c>
    </row>
    <row r="90" spans="1:6" x14ac:dyDescent="0.3">
      <c r="A90" t="s">
        <v>109</v>
      </c>
      <c r="B90" t="s">
        <v>13</v>
      </c>
      <c r="C90" s="1">
        <v>0.62990000000000002</v>
      </c>
      <c r="D90" s="1">
        <v>16.41</v>
      </c>
      <c r="E90" s="1">
        <v>121</v>
      </c>
      <c r="F90">
        <v>313.93666669999999</v>
      </c>
    </row>
    <row r="91" spans="1:6" x14ac:dyDescent="0.3">
      <c r="A91" t="s">
        <v>110</v>
      </c>
      <c r="B91" t="s">
        <v>13</v>
      </c>
      <c r="C91" s="1">
        <v>999</v>
      </c>
      <c r="D91" s="1">
        <v>999</v>
      </c>
      <c r="E91" s="1">
        <v>999</v>
      </c>
      <c r="F91">
        <v>792.97666670000001</v>
      </c>
    </row>
    <row r="92" spans="1:6" x14ac:dyDescent="0.3">
      <c r="A92" t="s">
        <v>111</v>
      </c>
      <c r="B92" t="s">
        <v>13</v>
      </c>
      <c r="C92" s="1">
        <v>0.56540000000000001</v>
      </c>
      <c r="D92" s="1">
        <v>17.88</v>
      </c>
      <c r="E92" s="1">
        <v>133</v>
      </c>
      <c r="F92">
        <v>247.19666670000001</v>
      </c>
    </row>
    <row r="93" spans="1:6" x14ac:dyDescent="0.3">
      <c r="A93" t="s">
        <v>112</v>
      </c>
      <c r="B93" t="s">
        <v>13</v>
      </c>
      <c r="C93" s="1">
        <v>0.39510000000000001</v>
      </c>
      <c r="D93" s="1">
        <v>16.829999999999998</v>
      </c>
      <c r="E93" s="1">
        <v>108</v>
      </c>
      <c r="F93">
        <v>237.8</v>
      </c>
    </row>
    <row r="94" spans="1:6" x14ac:dyDescent="0.3">
      <c r="A94" t="s">
        <v>113</v>
      </c>
      <c r="B94" t="s">
        <v>13</v>
      </c>
      <c r="C94" s="1">
        <v>0.55389999999999995</v>
      </c>
      <c r="D94" s="1">
        <v>17.59</v>
      </c>
      <c r="E94" s="1">
        <v>117</v>
      </c>
      <c r="F94">
        <v>793.53666669999996</v>
      </c>
    </row>
    <row r="95" spans="1:6" x14ac:dyDescent="0.3">
      <c r="A95" t="s">
        <v>114</v>
      </c>
      <c r="B95" t="s">
        <v>13</v>
      </c>
      <c r="C95" s="1">
        <v>0.49080000000000001</v>
      </c>
      <c r="D95" s="1">
        <v>15.75</v>
      </c>
      <c r="E95" s="1">
        <v>128</v>
      </c>
      <c r="F95">
        <v>1035.7766670000001</v>
      </c>
    </row>
    <row r="96" spans="1:6" x14ac:dyDescent="0.3">
      <c r="A96" t="s">
        <v>115</v>
      </c>
      <c r="B96" t="s">
        <v>13</v>
      </c>
      <c r="C96" s="1">
        <v>0.50309999999999999</v>
      </c>
      <c r="D96" s="1">
        <v>15.22</v>
      </c>
      <c r="E96" s="1">
        <v>119</v>
      </c>
      <c r="F96">
        <v>852.86</v>
      </c>
    </row>
    <row r="97" spans="1:6" x14ac:dyDescent="0.3">
      <c r="A97" t="s">
        <v>116</v>
      </c>
      <c r="B97" t="s">
        <v>13</v>
      </c>
      <c r="C97" s="1">
        <v>0.4889</v>
      </c>
      <c r="D97" s="1">
        <v>16.84</v>
      </c>
      <c r="E97" s="1">
        <v>126</v>
      </c>
      <c r="F97">
        <v>281.8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002"/>
  <sheetViews>
    <sheetView workbookViewId="0">
      <selection activeCell="I14" sqref="I14"/>
    </sheetView>
  </sheetViews>
  <sheetFormatPr defaultRowHeight="14.4" x14ac:dyDescent="0.3"/>
  <cols>
    <col min="1" max="1" width="11.21875" customWidth="1"/>
    <col min="2" max="2" width="12.21875" customWidth="1"/>
    <col min="3" max="3" width="16.5546875" bestFit="1" customWidth="1"/>
    <col min="4" max="4" width="8.6640625" bestFit="1" customWidth="1"/>
    <col min="5" max="5" width="10.109375" bestFit="1" customWidth="1"/>
    <col min="6" max="6" width="12.21875" customWidth="1"/>
    <col min="7" max="9" width="17.88671875" bestFit="1" customWidth="1"/>
  </cols>
  <sheetData>
    <row r="1" spans="1:9" x14ac:dyDescent="0.3">
      <c r="A1" t="s">
        <v>142</v>
      </c>
      <c r="B1" t="s">
        <v>157</v>
      </c>
      <c r="C1" t="s">
        <v>157</v>
      </c>
      <c r="D1" t="s">
        <v>158</v>
      </c>
      <c r="E1" t="s">
        <v>157</v>
      </c>
      <c r="F1" t="s">
        <v>159</v>
      </c>
      <c r="G1" t="s">
        <v>159</v>
      </c>
      <c r="H1" t="s">
        <v>159</v>
      </c>
      <c r="I1" t="s">
        <v>159</v>
      </c>
    </row>
    <row r="2" spans="1:9" x14ac:dyDescent="0.3">
      <c r="B2" s="2">
        <v>42830</v>
      </c>
      <c r="C2" s="2">
        <v>42844</v>
      </c>
      <c r="D2" s="2">
        <v>42858</v>
      </c>
      <c r="E2" s="2">
        <v>42870</v>
      </c>
      <c r="F2" s="2">
        <v>42886</v>
      </c>
      <c r="G2" s="2">
        <v>42900</v>
      </c>
      <c r="H2" s="2">
        <v>42914</v>
      </c>
      <c r="I2" s="2">
        <f>H2+7</f>
        <v>42921</v>
      </c>
    </row>
    <row r="3" spans="1:9" x14ac:dyDescent="0.3">
      <c r="A3" t="s">
        <v>20</v>
      </c>
      <c r="B3">
        <v>52.487000000000002</v>
      </c>
      <c r="C3">
        <v>137.453</v>
      </c>
      <c r="D3" t="s">
        <v>158</v>
      </c>
      <c r="E3">
        <v>181.99299999999999</v>
      </c>
      <c r="F3">
        <v>338.04700000000003</v>
      </c>
      <c r="G3">
        <v>298.98500000000001</v>
      </c>
      <c r="H3">
        <v>342.17599999999999</v>
      </c>
      <c r="I3" t="s">
        <v>160</v>
      </c>
    </row>
    <row r="4" spans="1:9" x14ac:dyDescent="0.3">
      <c r="A4" t="s">
        <v>21</v>
      </c>
      <c r="B4">
        <v>42.162999999999997</v>
      </c>
      <c r="C4">
        <v>73.495000000000005</v>
      </c>
      <c r="D4" t="s">
        <v>158</v>
      </c>
      <c r="E4">
        <v>102.122</v>
      </c>
      <c r="F4">
        <v>155.69200000000001</v>
      </c>
      <c r="G4">
        <v>302.68299999999999</v>
      </c>
      <c r="H4">
        <v>326.13900000000001</v>
      </c>
      <c r="I4" t="s">
        <v>160</v>
      </c>
    </row>
    <row r="5" spans="1:9" x14ac:dyDescent="0.3">
      <c r="A5" t="s">
        <v>22</v>
      </c>
      <c r="B5">
        <v>58.26</v>
      </c>
      <c r="C5">
        <v>139.72</v>
      </c>
      <c r="D5" t="s">
        <v>158</v>
      </c>
      <c r="E5">
        <v>244.72</v>
      </c>
      <c r="F5">
        <v>308.084</v>
      </c>
      <c r="G5">
        <v>310.49200000000002</v>
      </c>
      <c r="H5">
        <v>341.779</v>
      </c>
      <c r="I5" t="s">
        <v>160</v>
      </c>
    </row>
    <row r="6" spans="1:9" x14ac:dyDescent="0.3">
      <c r="A6" t="s">
        <v>23</v>
      </c>
      <c r="B6">
        <v>49.8</v>
      </c>
      <c r="C6">
        <v>99.823999999999998</v>
      </c>
      <c r="D6" t="s">
        <v>158</v>
      </c>
      <c r="E6">
        <v>105.46599999999999</v>
      </c>
      <c r="F6">
        <v>133.26300000000001</v>
      </c>
      <c r="G6" t="s">
        <v>161</v>
      </c>
      <c r="H6" t="s">
        <v>161</v>
      </c>
      <c r="I6" t="s">
        <v>161</v>
      </c>
    </row>
    <row r="7" spans="1:9" x14ac:dyDescent="0.3">
      <c r="A7" t="s">
        <v>25</v>
      </c>
      <c r="B7">
        <v>73.367000000000004</v>
      </c>
      <c r="C7">
        <v>204.554</v>
      </c>
      <c r="D7" t="s">
        <v>158</v>
      </c>
      <c r="E7">
        <v>250.68600000000001</v>
      </c>
      <c r="F7">
        <v>285.00200000000001</v>
      </c>
      <c r="G7" t="s">
        <v>160</v>
      </c>
      <c r="H7" t="s">
        <v>160</v>
      </c>
      <c r="I7" t="s">
        <v>160</v>
      </c>
    </row>
    <row r="8" spans="1:9" x14ac:dyDescent="0.3">
      <c r="A8" t="s">
        <v>26</v>
      </c>
      <c r="B8">
        <v>39.747</v>
      </c>
      <c r="C8">
        <v>46.447000000000003</v>
      </c>
      <c r="D8" t="s">
        <v>158</v>
      </c>
      <c r="E8">
        <v>113.467</v>
      </c>
      <c r="F8">
        <v>191.31299999999999</v>
      </c>
      <c r="G8">
        <v>252.47800000000001</v>
      </c>
      <c r="H8">
        <v>272.19900000000001</v>
      </c>
      <c r="I8" t="s">
        <v>160</v>
      </c>
    </row>
    <row r="9" spans="1:9" x14ac:dyDescent="0.3">
      <c r="A9" t="s">
        <v>27</v>
      </c>
      <c r="B9">
        <v>84.581999999999994</v>
      </c>
      <c r="C9">
        <v>159.643</v>
      </c>
      <c r="D9" t="s">
        <v>158</v>
      </c>
      <c r="E9">
        <v>265.63400000000001</v>
      </c>
      <c r="F9">
        <v>299.428</v>
      </c>
      <c r="G9" t="s">
        <v>160</v>
      </c>
      <c r="H9" t="s">
        <v>160</v>
      </c>
      <c r="I9" t="s">
        <v>161</v>
      </c>
    </row>
    <row r="10" spans="1:9" x14ac:dyDescent="0.3">
      <c r="A10" t="s">
        <v>28</v>
      </c>
      <c r="B10">
        <v>80.843000000000004</v>
      </c>
      <c r="C10">
        <v>83.125</v>
      </c>
      <c r="D10" t="s">
        <v>158</v>
      </c>
      <c r="E10">
        <v>104.53</v>
      </c>
      <c r="F10">
        <v>124.405</v>
      </c>
      <c r="G10">
        <v>137.96600000000001</v>
      </c>
      <c r="H10" t="s">
        <v>161</v>
      </c>
      <c r="I10" t="s">
        <v>161</v>
      </c>
    </row>
    <row r="11" spans="1:9" x14ac:dyDescent="0.3">
      <c r="A11" t="s">
        <v>29</v>
      </c>
      <c r="B11">
        <v>64.293000000000006</v>
      </c>
      <c r="C11">
        <v>142.17699999999999</v>
      </c>
      <c r="D11" t="s">
        <v>158</v>
      </c>
      <c r="E11">
        <v>239.52600000000001</v>
      </c>
      <c r="F11">
        <v>375.98599999999999</v>
      </c>
      <c r="G11">
        <v>430.47800000000001</v>
      </c>
      <c r="H11" t="s">
        <v>160</v>
      </c>
      <c r="I11" t="s">
        <v>160</v>
      </c>
    </row>
    <row r="12" spans="1:9" x14ac:dyDescent="0.3">
      <c r="A12" t="s">
        <v>30</v>
      </c>
      <c r="B12">
        <v>33.616999999999997</v>
      </c>
      <c r="C12">
        <v>60.241999999999997</v>
      </c>
      <c r="D12" t="s">
        <v>158</v>
      </c>
      <c r="E12">
        <v>142.63300000000001</v>
      </c>
      <c r="F12">
        <v>198.46700000000001</v>
      </c>
      <c r="G12">
        <v>298.49900000000002</v>
      </c>
      <c r="H12">
        <v>339.99</v>
      </c>
      <c r="I12" t="s">
        <v>160</v>
      </c>
    </row>
    <row r="13" spans="1:9" x14ac:dyDescent="0.3">
      <c r="A13" t="s">
        <v>31</v>
      </c>
      <c r="B13">
        <v>78.102999999999994</v>
      </c>
      <c r="C13">
        <v>160.65799999999999</v>
      </c>
      <c r="D13" t="s">
        <v>158</v>
      </c>
      <c r="E13">
        <v>293.89499999999998</v>
      </c>
      <c r="F13">
        <v>310.64100000000002</v>
      </c>
      <c r="G13" t="s">
        <v>160</v>
      </c>
      <c r="H13" t="s">
        <v>160</v>
      </c>
      <c r="I13" t="s">
        <v>160</v>
      </c>
    </row>
    <row r="14" spans="1:9" x14ac:dyDescent="0.3">
      <c r="A14" t="s">
        <v>32</v>
      </c>
      <c r="B14">
        <v>72.790000000000006</v>
      </c>
      <c r="C14">
        <v>165.13</v>
      </c>
      <c r="D14" t="s">
        <v>158</v>
      </c>
      <c r="E14">
        <v>205.02600000000001</v>
      </c>
      <c r="F14">
        <v>317.05200000000002</v>
      </c>
      <c r="G14" t="s">
        <v>160</v>
      </c>
      <c r="H14" t="s">
        <v>160</v>
      </c>
      <c r="I14" t="s">
        <v>160</v>
      </c>
    </row>
    <row r="15" spans="1:9" x14ac:dyDescent="0.3">
      <c r="A15" t="s">
        <v>33</v>
      </c>
      <c r="B15">
        <v>68.296000000000006</v>
      </c>
      <c r="C15">
        <v>192.94499999999999</v>
      </c>
      <c r="D15" t="s">
        <v>158</v>
      </c>
      <c r="E15">
        <v>289.923</v>
      </c>
      <c r="F15">
        <v>329.36</v>
      </c>
      <c r="G15" t="s">
        <v>160</v>
      </c>
      <c r="H15" t="s">
        <v>160</v>
      </c>
      <c r="I15" t="s">
        <v>160</v>
      </c>
    </row>
    <row r="16" spans="1:9" x14ac:dyDescent="0.3">
      <c r="A16" t="s">
        <v>34</v>
      </c>
      <c r="B16">
        <v>37.732999999999997</v>
      </c>
      <c r="C16">
        <v>82.634</v>
      </c>
      <c r="D16" t="s">
        <v>158</v>
      </c>
      <c r="E16">
        <v>100.821</v>
      </c>
      <c r="F16">
        <v>219.63499999999999</v>
      </c>
      <c r="G16">
        <v>224.59100000000001</v>
      </c>
      <c r="H16" t="s">
        <v>160</v>
      </c>
      <c r="I16" t="s">
        <v>160</v>
      </c>
    </row>
    <row r="17" spans="1:9" x14ac:dyDescent="0.3">
      <c r="A17" t="s">
        <v>35</v>
      </c>
      <c r="B17">
        <v>141.65899999999999</v>
      </c>
      <c r="C17">
        <v>170.874</v>
      </c>
      <c r="D17" t="s">
        <v>158</v>
      </c>
      <c r="E17">
        <v>231.31</v>
      </c>
      <c r="F17">
        <v>357.44</v>
      </c>
      <c r="G17">
        <v>446.74700000000001</v>
      </c>
      <c r="H17" t="s">
        <v>160</v>
      </c>
      <c r="I17" t="s">
        <v>160</v>
      </c>
    </row>
    <row r="18" spans="1:9" x14ac:dyDescent="0.3">
      <c r="A18" t="s">
        <v>36</v>
      </c>
      <c r="B18">
        <v>56.981999999999999</v>
      </c>
      <c r="C18">
        <v>94.69</v>
      </c>
      <c r="D18" t="s">
        <v>158</v>
      </c>
      <c r="E18">
        <v>197.828</v>
      </c>
      <c r="F18">
        <v>334.02199999999999</v>
      </c>
      <c r="G18">
        <v>347.43700000000001</v>
      </c>
      <c r="H18" t="s">
        <v>160</v>
      </c>
      <c r="I18" t="s">
        <v>160</v>
      </c>
    </row>
    <row r="19" spans="1:9" x14ac:dyDescent="0.3">
      <c r="A19" t="s">
        <v>37</v>
      </c>
      <c r="B19">
        <v>64.524000000000001</v>
      </c>
      <c r="C19">
        <v>139.96600000000001</v>
      </c>
      <c r="D19" t="s">
        <v>158</v>
      </c>
      <c r="E19">
        <v>228.75200000000001</v>
      </c>
      <c r="F19">
        <v>259.84399999999999</v>
      </c>
      <c r="G19" t="s">
        <v>160</v>
      </c>
      <c r="H19" t="s">
        <v>160</v>
      </c>
      <c r="I19" t="s">
        <v>160</v>
      </c>
    </row>
    <row r="20" spans="1:9" x14ac:dyDescent="0.3">
      <c r="A20" t="s">
        <v>38</v>
      </c>
      <c r="B20">
        <v>93.114000000000004</v>
      </c>
      <c r="C20">
        <v>108.9</v>
      </c>
      <c r="D20" t="s">
        <v>158</v>
      </c>
      <c r="E20">
        <v>123.511</v>
      </c>
      <c r="F20">
        <v>164.49299999999999</v>
      </c>
      <c r="G20">
        <v>169.07300000000001</v>
      </c>
      <c r="H20">
        <v>172.178</v>
      </c>
    </row>
    <row r="21" spans="1:9" x14ac:dyDescent="0.3">
      <c r="A21" t="s">
        <v>39</v>
      </c>
      <c r="B21">
        <v>52.027000000000001</v>
      </c>
      <c r="C21">
        <v>66.78</v>
      </c>
      <c r="D21" t="s">
        <v>158</v>
      </c>
      <c r="E21">
        <v>87.921000000000006</v>
      </c>
      <c r="F21">
        <v>225.00800000000001</v>
      </c>
      <c r="G21">
        <v>259.81</v>
      </c>
      <c r="H21">
        <v>290.05500000000001</v>
      </c>
      <c r="I21">
        <v>339.62400000000002</v>
      </c>
    </row>
    <row r="22" spans="1:9" x14ac:dyDescent="0.3">
      <c r="A22" t="s">
        <v>40</v>
      </c>
      <c r="B22">
        <v>25.744</v>
      </c>
      <c r="C22">
        <v>55.353999999999999</v>
      </c>
      <c r="D22" t="s">
        <v>158</v>
      </c>
      <c r="E22">
        <v>149.55799999999999</v>
      </c>
      <c r="F22">
        <v>225.078</v>
      </c>
      <c r="G22">
        <v>337.41399999999999</v>
      </c>
      <c r="H22" t="s">
        <v>160</v>
      </c>
      <c r="I22" t="s">
        <v>160</v>
      </c>
    </row>
    <row r="23" spans="1:9" x14ac:dyDescent="0.3">
      <c r="A23" t="s">
        <v>41</v>
      </c>
      <c r="B23">
        <v>51.915999999999997</v>
      </c>
      <c r="C23">
        <v>64.984999999999999</v>
      </c>
      <c r="D23" t="s">
        <v>158</v>
      </c>
      <c r="E23">
        <v>105.215</v>
      </c>
      <c r="F23">
        <v>254.51300000000001</v>
      </c>
      <c r="G23">
        <v>280.59800000000001</v>
      </c>
      <c r="H23">
        <v>359.08499999999998</v>
      </c>
      <c r="I23" t="s">
        <v>160</v>
      </c>
    </row>
    <row r="24" spans="1:9" x14ac:dyDescent="0.3">
      <c r="A24" t="s">
        <v>42</v>
      </c>
      <c r="B24">
        <v>43.46</v>
      </c>
      <c r="C24">
        <v>171.58</v>
      </c>
      <c r="D24" t="s">
        <v>158</v>
      </c>
      <c r="E24">
        <v>182.08099999999999</v>
      </c>
      <c r="F24" t="s">
        <v>160</v>
      </c>
      <c r="G24" t="s">
        <v>160</v>
      </c>
      <c r="H24" t="s">
        <v>160</v>
      </c>
      <c r="I24" t="s">
        <v>161</v>
      </c>
    </row>
    <row r="25" spans="1:9" x14ac:dyDescent="0.3">
      <c r="A25" t="s">
        <v>43</v>
      </c>
      <c r="B25">
        <v>27.123000000000001</v>
      </c>
      <c r="C25">
        <v>45.710999999999999</v>
      </c>
      <c r="D25" t="s">
        <v>158</v>
      </c>
      <c r="E25">
        <v>57.878</v>
      </c>
      <c r="F25">
        <v>83.51</v>
      </c>
      <c r="G25">
        <v>110.756</v>
      </c>
      <c r="H25">
        <v>176.65899999999999</v>
      </c>
      <c r="I25">
        <v>334.55200000000002</v>
      </c>
    </row>
    <row r="26" spans="1:9" x14ac:dyDescent="0.3">
      <c r="A26" t="s">
        <v>44</v>
      </c>
      <c r="B26">
        <v>38.563000000000002</v>
      </c>
      <c r="C26">
        <v>86.507999999999996</v>
      </c>
      <c r="D26" t="s">
        <v>158</v>
      </c>
      <c r="E26">
        <v>181.114</v>
      </c>
      <c r="F26">
        <v>251.91</v>
      </c>
      <c r="G26">
        <v>265.04199999999997</v>
      </c>
      <c r="H26" t="s">
        <v>160</v>
      </c>
      <c r="I26" t="s">
        <v>160</v>
      </c>
    </row>
    <row r="27" spans="1:9" x14ac:dyDescent="0.3">
      <c r="A27" t="s">
        <v>45</v>
      </c>
      <c r="B27">
        <v>29.51</v>
      </c>
      <c r="C27">
        <v>51.997</v>
      </c>
      <c r="D27" t="s">
        <v>158</v>
      </c>
      <c r="E27">
        <v>119.794</v>
      </c>
      <c r="F27">
        <v>160.952</v>
      </c>
      <c r="G27">
        <v>208.345</v>
      </c>
      <c r="H27">
        <v>216.988</v>
      </c>
      <c r="I27" t="s">
        <v>160</v>
      </c>
    </row>
    <row r="28" spans="1:9" x14ac:dyDescent="0.3">
      <c r="A28" t="s">
        <v>46</v>
      </c>
      <c r="B28">
        <v>32.271000000000001</v>
      </c>
      <c r="C28">
        <v>62.131999999999998</v>
      </c>
      <c r="D28" t="s">
        <v>158</v>
      </c>
      <c r="E28">
        <v>95.522000000000006</v>
      </c>
      <c r="F28">
        <v>101.354</v>
      </c>
      <c r="G28">
        <v>115.224</v>
      </c>
      <c r="H28">
        <v>122.907</v>
      </c>
      <c r="I28">
        <v>133.774</v>
      </c>
    </row>
    <row r="29" spans="1:9" x14ac:dyDescent="0.3">
      <c r="A29" t="s">
        <v>47</v>
      </c>
      <c r="B29">
        <v>32.71</v>
      </c>
      <c r="C29">
        <v>111.13</v>
      </c>
      <c r="D29" t="s">
        <v>158</v>
      </c>
      <c r="E29">
        <v>136.56100000000001</v>
      </c>
      <c r="F29">
        <v>151.88800000000001</v>
      </c>
      <c r="G29">
        <v>159.69200000000001</v>
      </c>
      <c r="H29">
        <v>160.40700000000001</v>
      </c>
      <c r="I29">
        <v>163.50800000000001</v>
      </c>
    </row>
    <row r="30" spans="1:9" x14ac:dyDescent="0.3">
      <c r="A30" t="s">
        <v>48</v>
      </c>
      <c r="B30">
        <v>71.543000000000006</v>
      </c>
      <c r="C30">
        <v>113.53</v>
      </c>
      <c r="D30" t="s">
        <v>158</v>
      </c>
      <c r="E30">
        <v>121.745</v>
      </c>
      <c r="F30">
        <v>127.961</v>
      </c>
      <c r="G30">
        <v>138.53700000000001</v>
      </c>
      <c r="H30">
        <v>144.684</v>
      </c>
      <c r="I30">
        <v>154.69300000000001</v>
      </c>
    </row>
    <row r="31" spans="1:9" x14ac:dyDescent="0.3">
      <c r="A31" t="s">
        <v>49</v>
      </c>
      <c r="B31">
        <v>87.156000000000006</v>
      </c>
      <c r="C31">
        <v>139.09700000000001</v>
      </c>
      <c r="D31" t="s">
        <v>158</v>
      </c>
      <c r="E31">
        <v>211.88</v>
      </c>
      <c r="F31">
        <v>225.4</v>
      </c>
      <c r="G31" t="s">
        <v>160</v>
      </c>
      <c r="I31" t="s">
        <v>160</v>
      </c>
    </row>
    <row r="32" spans="1:9" x14ac:dyDescent="0.3">
      <c r="A32" t="s">
        <v>50</v>
      </c>
      <c r="B32">
        <v>39.069000000000003</v>
      </c>
      <c r="C32">
        <v>101.619</v>
      </c>
      <c r="D32" t="s">
        <v>158</v>
      </c>
      <c r="E32">
        <v>232.76</v>
      </c>
      <c r="F32">
        <v>294.77800000000002</v>
      </c>
      <c r="G32">
        <v>368.01400000000001</v>
      </c>
      <c r="I32" t="s">
        <v>160</v>
      </c>
    </row>
    <row r="33" spans="1:9" x14ac:dyDescent="0.3">
      <c r="A33" t="s">
        <v>51</v>
      </c>
      <c r="B33">
        <v>35</v>
      </c>
      <c r="C33">
        <v>123.88500000000001</v>
      </c>
      <c r="D33" t="s">
        <v>158</v>
      </c>
      <c r="E33">
        <v>160.50700000000001</v>
      </c>
      <c r="F33">
        <v>211.59899999999999</v>
      </c>
      <c r="G33">
        <v>284.39299999999997</v>
      </c>
      <c r="H33">
        <v>333.29</v>
      </c>
      <c r="I33" t="s">
        <v>160</v>
      </c>
    </row>
    <row r="34" spans="1:9" x14ac:dyDescent="0.3">
      <c r="A34" t="s">
        <v>52</v>
      </c>
      <c r="B34">
        <v>41.210999999999999</v>
      </c>
      <c r="C34">
        <v>44.991999999999997</v>
      </c>
      <c r="D34" t="s">
        <v>158</v>
      </c>
      <c r="E34">
        <v>54.887999999999998</v>
      </c>
      <c r="F34">
        <v>78.84</v>
      </c>
      <c r="G34">
        <v>87.813000000000002</v>
      </c>
      <c r="H34">
        <v>90.59</v>
      </c>
      <c r="I34">
        <v>94.941999999999993</v>
      </c>
    </row>
    <row r="35" spans="1:9" x14ac:dyDescent="0.3">
      <c r="A35" t="s">
        <v>53</v>
      </c>
      <c r="B35">
        <v>66.873000000000005</v>
      </c>
      <c r="C35">
        <v>174.43299999999999</v>
      </c>
      <c r="D35" t="s">
        <v>158</v>
      </c>
      <c r="E35">
        <v>115.57599999999999</v>
      </c>
      <c r="F35">
        <v>143.27799999999999</v>
      </c>
      <c r="G35">
        <v>160.904</v>
      </c>
      <c r="H35">
        <v>154.559</v>
      </c>
      <c r="I35">
        <v>172.88300000000001</v>
      </c>
    </row>
    <row r="36" spans="1:9" x14ac:dyDescent="0.3">
      <c r="A36" t="s">
        <v>54</v>
      </c>
      <c r="B36">
        <v>23.646999999999998</v>
      </c>
      <c r="C36">
        <v>69.897999999999996</v>
      </c>
      <c r="D36" t="s">
        <v>158</v>
      </c>
      <c r="E36">
        <v>153.82</v>
      </c>
      <c r="F36">
        <v>211.55699999999999</v>
      </c>
      <c r="G36">
        <v>319.87400000000002</v>
      </c>
      <c r="H36" t="s">
        <v>160</v>
      </c>
      <c r="I36" t="s">
        <v>160</v>
      </c>
    </row>
    <row r="37" spans="1:9" x14ac:dyDescent="0.3">
      <c r="A37" t="s">
        <v>55</v>
      </c>
      <c r="B37">
        <v>90.3</v>
      </c>
      <c r="C37">
        <v>168.42400000000001</v>
      </c>
      <c r="D37" t="s">
        <v>158</v>
      </c>
      <c r="E37">
        <v>240.53700000000001</v>
      </c>
      <c r="F37">
        <v>244.32400000000001</v>
      </c>
      <c r="G37" t="s">
        <v>160</v>
      </c>
      <c r="H37" t="s">
        <v>160</v>
      </c>
      <c r="I37" t="s">
        <v>161</v>
      </c>
    </row>
    <row r="38" spans="1:9" x14ac:dyDescent="0.3">
      <c r="A38" t="s">
        <v>56</v>
      </c>
      <c r="B38">
        <v>133.64099999999999</v>
      </c>
      <c r="C38">
        <v>277.589</v>
      </c>
      <c r="D38" t="s">
        <v>158</v>
      </c>
      <c r="E38">
        <v>283.68400000000003</v>
      </c>
      <c r="F38">
        <v>337.96300000000002</v>
      </c>
      <c r="G38" t="s">
        <v>160</v>
      </c>
      <c r="H38" t="s">
        <v>160</v>
      </c>
      <c r="I38" t="s">
        <v>160</v>
      </c>
    </row>
    <row r="39" spans="1:9" x14ac:dyDescent="0.3">
      <c r="A39" t="s">
        <v>57</v>
      </c>
      <c r="B39">
        <v>83.322999999999993</v>
      </c>
      <c r="C39">
        <v>148.614</v>
      </c>
      <c r="D39" t="s">
        <v>158</v>
      </c>
      <c r="E39">
        <v>178.768</v>
      </c>
      <c r="F39">
        <v>275.04599999999999</v>
      </c>
      <c r="G39" t="s">
        <v>160</v>
      </c>
      <c r="I39" t="s">
        <v>161</v>
      </c>
    </row>
    <row r="40" spans="1:9" x14ac:dyDescent="0.3">
      <c r="A40" t="s">
        <v>58</v>
      </c>
      <c r="B40">
        <v>45.292000000000002</v>
      </c>
      <c r="C40">
        <v>61.960999999999999</v>
      </c>
      <c r="D40" t="s">
        <v>158</v>
      </c>
      <c r="E40">
        <v>71.176000000000002</v>
      </c>
      <c r="F40">
        <v>72.072000000000003</v>
      </c>
      <c r="G40" t="s">
        <v>161</v>
      </c>
      <c r="H40" t="s">
        <v>161</v>
      </c>
      <c r="I40" t="s">
        <v>161</v>
      </c>
    </row>
    <row r="41" spans="1:9" x14ac:dyDescent="0.3">
      <c r="A41" t="s">
        <v>59</v>
      </c>
      <c r="B41">
        <v>60.232999999999997</v>
      </c>
      <c r="C41">
        <v>171.983</v>
      </c>
      <c r="D41" t="s">
        <v>158</v>
      </c>
      <c r="E41">
        <v>262.928</v>
      </c>
      <c r="F41">
        <v>374.12599999999998</v>
      </c>
      <c r="G41">
        <v>382.8</v>
      </c>
      <c r="H41" t="s">
        <v>160</v>
      </c>
      <c r="I41" t="s">
        <v>160</v>
      </c>
    </row>
    <row r="42" spans="1:9" x14ac:dyDescent="0.3">
      <c r="A42" t="s">
        <v>60</v>
      </c>
      <c r="B42">
        <v>57.872999999999998</v>
      </c>
      <c r="C42">
        <v>93.141000000000005</v>
      </c>
      <c r="D42" t="s">
        <v>158</v>
      </c>
      <c r="E42">
        <v>152.827</v>
      </c>
      <c r="F42">
        <v>198.95599999999999</v>
      </c>
      <c r="G42">
        <v>204.221</v>
      </c>
      <c r="H42">
        <v>212.79400000000001</v>
      </c>
      <c r="I42">
        <v>214.739</v>
      </c>
    </row>
    <row r="43" spans="1:9" x14ac:dyDescent="0.3">
      <c r="A43" t="s">
        <v>61</v>
      </c>
      <c r="B43">
        <v>74.679000000000002</v>
      </c>
      <c r="C43">
        <v>103.98699999999999</v>
      </c>
      <c r="D43" t="s">
        <v>158</v>
      </c>
      <c r="E43">
        <v>237.03</v>
      </c>
      <c r="F43">
        <v>250.51</v>
      </c>
      <c r="G43" t="s">
        <v>160</v>
      </c>
      <c r="H43" t="s">
        <v>160</v>
      </c>
      <c r="I43" t="s">
        <v>160</v>
      </c>
    </row>
    <row r="44" spans="1:9" x14ac:dyDescent="0.3">
      <c r="A44" t="s">
        <v>62</v>
      </c>
      <c r="B44">
        <v>54.902999999999999</v>
      </c>
      <c r="C44">
        <v>126.90900000000001</v>
      </c>
      <c r="D44" t="s">
        <v>158</v>
      </c>
      <c r="E44">
        <v>144.733</v>
      </c>
      <c r="F44">
        <v>259.06799999999998</v>
      </c>
      <c r="G44">
        <v>240.24700000000001</v>
      </c>
      <c r="H44">
        <v>245.93</v>
      </c>
      <c r="I44" t="s">
        <v>161</v>
      </c>
    </row>
    <row r="45" spans="1:9" x14ac:dyDescent="0.3">
      <c r="A45" t="s">
        <v>63</v>
      </c>
      <c r="B45">
        <v>60.223999999999997</v>
      </c>
      <c r="C45">
        <v>121.18300000000001</v>
      </c>
      <c r="D45" t="s">
        <v>158</v>
      </c>
      <c r="E45">
        <v>129.97900000000001</v>
      </c>
      <c r="F45">
        <v>137.489</v>
      </c>
      <c r="G45">
        <v>139.28</v>
      </c>
      <c r="H45">
        <v>130.477</v>
      </c>
      <c r="I45">
        <v>161.36600000000001</v>
      </c>
    </row>
    <row r="46" spans="1:9" x14ac:dyDescent="0.3">
      <c r="A46" t="s">
        <v>64</v>
      </c>
      <c r="B46">
        <v>62.996000000000002</v>
      </c>
      <c r="C46">
        <v>98.186000000000007</v>
      </c>
      <c r="D46" t="s">
        <v>158</v>
      </c>
      <c r="E46">
        <v>156.43799999999999</v>
      </c>
      <c r="F46">
        <v>178.726</v>
      </c>
      <c r="G46">
        <v>181.04599999999999</v>
      </c>
      <c r="H46">
        <v>197.791</v>
      </c>
      <c r="I46">
        <v>220.172</v>
      </c>
    </row>
    <row r="47" spans="1:9" x14ac:dyDescent="0.3">
      <c r="A47" t="s">
        <v>65</v>
      </c>
      <c r="B47">
        <v>49.54</v>
      </c>
      <c r="C47">
        <v>155.23400000000001</v>
      </c>
      <c r="D47" t="s">
        <v>158</v>
      </c>
      <c r="E47">
        <v>278.57900000000001</v>
      </c>
      <c r="F47">
        <v>316.89800000000002</v>
      </c>
      <c r="G47">
        <v>419.49299999999999</v>
      </c>
      <c r="H47" t="s">
        <v>160</v>
      </c>
      <c r="I47" t="s">
        <v>160</v>
      </c>
    </row>
    <row r="48" spans="1:9" x14ac:dyDescent="0.3">
      <c r="A48" t="s">
        <v>66</v>
      </c>
      <c r="B48">
        <v>31.193000000000001</v>
      </c>
      <c r="C48">
        <v>73.072999999999993</v>
      </c>
      <c r="D48" t="s">
        <v>158</v>
      </c>
      <c r="E48">
        <v>116.033</v>
      </c>
      <c r="F48">
        <v>157.648</v>
      </c>
      <c r="G48">
        <v>159.97900000000001</v>
      </c>
      <c r="H48">
        <v>161.911</v>
      </c>
      <c r="I48">
        <v>215.917</v>
      </c>
    </row>
    <row r="49" spans="1:9" x14ac:dyDescent="0.3">
      <c r="A49" t="s">
        <v>67</v>
      </c>
      <c r="B49">
        <v>42.719000000000001</v>
      </c>
      <c r="C49">
        <v>38.215000000000003</v>
      </c>
      <c r="D49" t="s">
        <v>158</v>
      </c>
      <c r="E49">
        <v>107.992</v>
      </c>
      <c r="F49">
        <v>137.31</v>
      </c>
      <c r="G49">
        <v>175.33699999999999</v>
      </c>
      <c r="H49">
        <v>188.298</v>
      </c>
      <c r="I49">
        <v>205.84200000000001</v>
      </c>
    </row>
    <row r="50" spans="1:9" x14ac:dyDescent="0.3">
      <c r="A50" t="s">
        <v>68</v>
      </c>
      <c r="B50">
        <v>48.633000000000003</v>
      </c>
      <c r="C50">
        <v>131.89699999999999</v>
      </c>
      <c r="D50" t="s">
        <v>158</v>
      </c>
      <c r="E50">
        <v>150.09700000000001</v>
      </c>
      <c r="F50">
        <v>151.40600000000001</v>
      </c>
      <c r="G50">
        <v>160.11099999999999</v>
      </c>
      <c r="H50">
        <v>161.53899999999999</v>
      </c>
      <c r="I50">
        <v>169.77799999999999</v>
      </c>
    </row>
    <row r="51" spans="1:9" x14ac:dyDescent="0.3">
      <c r="A51" t="s">
        <v>69</v>
      </c>
      <c r="B51">
        <v>98.087000000000003</v>
      </c>
      <c r="C51">
        <v>202.066</v>
      </c>
      <c r="D51" t="s">
        <v>158</v>
      </c>
      <c r="E51">
        <v>210.32499999999999</v>
      </c>
      <c r="F51">
        <v>216.70699999999999</v>
      </c>
      <c r="G51">
        <v>394.91</v>
      </c>
      <c r="I51" t="s">
        <v>160</v>
      </c>
    </row>
    <row r="52" spans="1:9" x14ac:dyDescent="0.3">
      <c r="A52" t="s">
        <v>70</v>
      </c>
      <c r="B52">
        <v>105.819</v>
      </c>
      <c r="C52">
        <v>212.79300000000001</v>
      </c>
      <c r="D52" t="s">
        <v>158</v>
      </c>
      <c r="E52">
        <v>336.60399999999998</v>
      </c>
      <c r="F52">
        <v>344.11700000000002</v>
      </c>
      <c r="G52">
        <v>447.12299999999999</v>
      </c>
      <c r="H52" t="s">
        <v>160</v>
      </c>
      <c r="I52" t="s">
        <v>160</v>
      </c>
    </row>
    <row r="53" spans="1:9" x14ac:dyDescent="0.3">
      <c r="A53" t="s">
        <v>71</v>
      </c>
      <c r="B53">
        <v>59.307000000000002</v>
      </c>
      <c r="C53">
        <v>128.60900000000001</v>
      </c>
      <c r="D53" t="s">
        <v>158</v>
      </c>
      <c r="E53">
        <v>223.172</v>
      </c>
      <c r="F53">
        <v>240.56399999999999</v>
      </c>
      <c r="G53">
        <v>527.18700000000001</v>
      </c>
      <c r="H53">
        <v>381.93099999999998</v>
      </c>
      <c r="I53" t="s">
        <v>160</v>
      </c>
    </row>
    <row r="54" spans="1:9" x14ac:dyDescent="0.3">
      <c r="A54" t="s">
        <v>72</v>
      </c>
      <c r="B54">
        <v>69.650000000000006</v>
      </c>
      <c r="C54">
        <v>129.667</v>
      </c>
      <c r="D54" t="s">
        <v>158</v>
      </c>
      <c r="E54">
        <v>249.82499999999999</v>
      </c>
      <c r="F54">
        <v>264.39100000000002</v>
      </c>
      <c r="G54">
        <v>567.24400000000003</v>
      </c>
      <c r="H54" t="s">
        <v>160</v>
      </c>
      <c r="I54" t="s">
        <v>160</v>
      </c>
    </row>
    <row r="55" spans="1:9" x14ac:dyDescent="0.3">
      <c r="A55" t="s">
        <v>73</v>
      </c>
      <c r="B55">
        <v>64.686000000000007</v>
      </c>
      <c r="C55">
        <v>155.32900000000001</v>
      </c>
      <c r="D55" t="s">
        <v>158</v>
      </c>
      <c r="E55">
        <v>173.70599999999999</v>
      </c>
      <c r="F55">
        <v>206.11199999999999</v>
      </c>
      <c r="G55">
        <v>307.59100000000001</v>
      </c>
      <c r="H55">
        <v>446.34399999999999</v>
      </c>
      <c r="I55" t="s">
        <v>160</v>
      </c>
    </row>
    <row r="56" spans="1:9" x14ac:dyDescent="0.3">
      <c r="A56" t="s">
        <v>74</v>
      </c>
      <c r="B56">
        <v>85.656000000000006</v>
      </c>
      <c r="C56">
        <v>151.81399999999999</v>
      </c>
      <c r="D56" t="s">
        <v>158</v>
      </c>
      <c r="E56">
        <v>232.47</v>
      </c>
      <c r="F56">
        <v>282.81700000000001</v>
      </c>
      <c r="G56">
        <v>354.85399999999998</v>
      </c>
      <c r="H56">
        <v>485.73399999999998</v>
      </c>
      <c r="I56" t="s">
        <v>160</v>
      </c>
    </row>
    <row r="57" spans="1:9" x14ac:dyDescent="0.3">
      <c r="A57" t="s">
        <v>75</v>
      </c>
      <c r="B57">
        <v>78.697999999999993</v>
      </c>
      <c r="C57">
        <v>185.90299999999999</v>
      </c>
      <c r="D57" t="s">
        <v>158</v>
      </c>
      <c r="E57">
        <v>285.52999999999997</v>
      </c>
      <c r="F57">
        <v>291.11</v>
      </c>
      <c r="G57">
        <v>348.21699999999998</v>
      </c>
      <c r="H57">
        <v>373.85199999999998</v>
      </c>
      <c r="I57" t="s">
        <v>160</v>
      </c>
    </row>
    <row r="58" spans="1:9" x14ac:dyDescent="0.3">
      <c r="A58" t="s">
        <v>76</v>
      </c>
      <c r="B58">
        <v>70.606999999999999</v>
      </c>
      <c r="C58">
        <v>122.468</v>
      </c>
      <c r="D58" t="s">
        <v>158</v>
      </c>
      <c r="E58">
        <v>246.679</v>
      </c>
      <c r="F58">
        <v>334.39600000000002</v>
      </c>
      <c r="G58">
        <v>477.49599999999998</v>
      </c>
      <c r="H58">
        <v>497.714</v>
      </c>
      <c r="I58" t="s">
        <v>161</v>
      </c>
    </row>
    <row r="59" spans="1:9" x14ac:dyDescent="0.3">
      <c r="A59" t="s">
        <v>77</v>
      </c>
      <c r="B59">
        <v>86.227000000000004</v>
      </c>
      <c r="C59">
        <v>137.661</v>
      </c>
      <c r="D59" t="s">
        <v>158</v>
      </c>
      <c r="E59">
        <v>339.09899999999999</v>
      </c>
      <c r="F59">
        <v>272.89100000000002</v>
      </c>
      <c r="G59">
        <v>496.15499999999997</v>
      </c>
      <c r="H59" t="s">
        <v>160</v>
      </c>
      <c r="I59" t="s">
        <v>160</v>
      </c>
    </row>
    <row r="60" spans="1:9" x14ac:dyDescent="0.3">
      <c r="A60" t="s">
        <v>78</v>
      </c>
      <c r="B60">
        <v>83.153000000000006</v>
      </c>
      <c r="C60">
        <v>178.18700000000001</v>
      </c>
      <c r="D60" t="s">
        <v>158</v>
      </c>
      <c r="E60">
        <v>251.77600000000001</v>
      </c>
      <c r="F60">
        <v>216.339</v>
      </c>
      <c r="G60">
        <v>524.91600000000005</v>
      </c>
      <c r="H60">
        <v>416.51499999999999</v>
      </c>
      <c r="I60" t="s">
        <v>160</v>
      </c>
    </row>
    <row r="61" spans="1:9" x14ac:dyDescent="0.3">
      <c r="A61" t="s">
        <v>79</v>
      </c>
      <c r="B61">
        <v>72.082999999999998</v>
      </c>
      <c r="C61">
        <v>98.123000000000005</v>
      </c>
      <c r="D61" t="s">
        <v>158</v>
      </c>
      <c r="E61">
        <v>232.83</v>
      </c>
      <c r="F61">
        <v>282.036</v>
      </c>
      <c r="G61">
        <v>293.66000000000003</v>
      </c>
      <c r="H61">
        <v>434.185</v>
      </c>
      <c r="I61" t="s">
        <v>160</v>
      </c>
    </row>
    <row r="62" spans="1:9" x14ac:dyDescent="0.3">
      <c r="A62" t="s">
        <v>80</v>
      </c>
      <c r="B62">
        <v>86.658000000000001</v>
      </c>
      <c r="C62">
        <v>147.411</v>
      </c>
      <c r="D62" t="s">
        <v>158</v>
      </c>
      <c r="E62">
        <v>264.351</v>
      </c>
      <c r="F62">
        <v>286.75</v>
      </c>
      <c r="G62">
        <v>342.02699999999999</v>
      </c>
      <c r="H62" t="s">
        <v>160</v>
      </c>
      <c r="I62" t="s">
        <v>160</v>
      </c>
    </row>
    <row r="63" spans="1:9" x14ac:dyDescent="0.3">
      <c r="A63" t="s">
        <v>81</v>
      </c>
      <c r="B63">
        <v>74.313000000000002</v>
      </c>
      <c r="C63">
        <v>160.99799999999999</v>
      </c>
      <c r="D63" t="s">
        <v>158</v>
      </c>
      <c r="E63">
        <v>171.30699999999999</v>
      </c>
      <c r="F63">
        <v>247.72800000000001</v>
      </c>
      <c r="G63">
        <v>252.43799999999999</v>
      </c>
      <c r="H63">
        <v>177.87700000000001</v>
      </c>
      <c r="I63" t="s">
        <v>161</v>
      </c>
    </row>
    <row r="64" spans="1:9" x14ac:dyDescent="0.3">
      <c r="A64" t="s">
        <v>82</v>
      </c>
      <c r="B64">
        <v>128.15199999999999</v>
      </c>
      <c r="C64">
        <v>159.65600000000001</v>
      </c>
      <c r="D64" t="s">
        <v>158</v>
      </c>
      <c r="E64">
        <v>250.739</v>
      </c>
      <c r="F64">
        <v>432.23399999999998</v>
      </c>
      <c r="G64">
        <v>217.90100000000001</v>
      </c>
      <c r="H64">
        <v>392.27300000000002</v>
      </c>
      <c r="I64">
        <v>303.06799999999998</v>
      </c>
    </row>
    <row r="65" spans="1:9" x14ac:dyDescent="0.3">
      <c r="A65" t="s">
        <v>83</v>
      </c>
      <c r="B65">
        <v>94.93</v>
      </c>
      <c r="C65">
        <v>151.45500000000001</v>
      </c>
      <c r="D65" t="s">
        <v>158</v>
      </c>
      <c r="E65">
        <v>240.036</v>
      </c>
      <c r="F65">
        <v>248.36699999999999</v>
      </c>
      <c r="G65">
        <v>285.75799999999998</v>
      </c>
      <c r="H65">
        <v>322.70999999999998</v>
      </c>
      <c r="I65" t="s">
        <v>160</v>
      </c>
    </row>
    <row r="66" spans="1:9" x14ac:dyDescent="0.3">
      <c r="A66" t="s">
        <v>84</v>
      </c>
      <c r="B66">
        <v>59.387</v>
      </c>
      <c r="C66">
        <v>152.74</v>
      </c>
      <c r="D66" t="s">
        <v>158</v>
      </c>
      <c r="E66">
        <v>215.96600000000001</v>
      </c>
      <c r="F66">
        <v>234.47399999999999</v>
      </c>
      <c r="G66">
        <v>292.48</v>
      </c>
      <c r="H66" t="s">
        <v>160</v>
      </c>
      <c r="I66" t="s">
        <v>160</v>
      </c>
    </row>
    <row r="67" spans="1:9" x14ac:dyDescent="0.3">
      <c r="A67" t="s">
        <v>85</v>
      </c>
      <c r="B67">
        <v>29.248999999999999</v>
      </c>
      <c r="C67">
        <v>62.036999999999999</v>
      </c>
      <c r="D67" t="s">
        <v>158</v>
      </c>
      <c r="E67">
        <v>158.44200000000001</v>
      </c>
      <c r="F67">
        <v>247.262</v>
      </c>
      <c r="G67">
        <v>226.77500000000001</v>
      </c>
      <c r="H67">
        <v>241.887</v>
      </c>
      <c r="I67">
        <v>378.19299999999998</v>
      </c>
    </row>
    <row r="68" spans="1:9" x14ac:dyDescent="0.3">
      <c r="A68" t="s">
        <v>86</v>
      </c>
      <c r="B68">
        <v>48.356000000000002</v>
      </c>
      <c r="C68">
        <v>81.557000000000002</v>
      </c>
      <c r="D68" t="s">
        <v>158</v>
      </c>
      <c r="E68">
        <v>98.123000000000005</v>
      </c>
      <c r="F68">
        <v>148.05199999999999</v>
      </c>
      <c r="G68">
        <v>182.482</v>
      </c>
      <c r="H68">
        <v>202.27799999999999</v>
      </c>
      <c r="I68">
        <v>460.39400000000001</v>
      </c>
    </row>
    <row r="69" spans="1:9" x14ac:dyDescent="0.3">
      <c r="A69" t="s">
        <v>87</v>
      </c>
      <c r="B69">
        <v>71.093000000000004</v>
      </c>
      <c r="C69">
        <v>198.495</v>
      </c>
      <c r="D69" t="s">
        <v>158</v>
      </c>
      <c r="E69">
        <v>268.798</v>
      </c>
      <c r="F69">
        <v>263.96100000000001</v>
      </c>
      <c r="G69">
        <v>268.82600000000002</v>
      </c>
      <c r="H69">
        <v>281.69</v>
      </c>
      <c r="I69" t="s">
        <v>161</v>
      </c>
    </row>
    <row r="70" spans="1:9" x14ac:dyDescent="0.3">
      <c r="A70" t="s">
        <v>88</v>
      </c>
      <c r="B70">
        <v>49.244</v>
      </c>
      <c r="C70">
        <v>72.644000000000005</v>
      </c>
      <c r="D70" t="s">
        <v>158</v>
      </c>
      <c r="E70">
        <v>87.209000000000003</v>
      </c>
      <c r="F70">
        <v>92.694999999999993</v>
      </c>
      <c r="G70">
        <v>97.088999999999999</v>
      </c>
      <c r="H70">
        <v>99.790999999999997</v>
      </c>
      <c r="I70">
        <v>103.40900000000001</v>
      </c>
    </row>
    <row r="71" spans="1:9" x14ac:dyDescent="0.3">
      <c r="A71" t="s">
        <v>89</v>
      </c>
      <c r="B71">
        <v>76.400000000000006</v>
      </c>
      <c r="C71">
        <v>168.00800000000001</v>
      </c>
      <c r="D71" t="s">
        <v>158</v>
      </c>
      <c r="E71">
        <v>250.71299999999999</v>
      </c>
      <c r="F71">
        <v>276.26299999999998</v>
      </c>
      <c r="G71">
        <v>355.58199999999999</v>
      </c>
      <c r="H71" t="s">
        <v>160</v>
      </c>
      <c r="I71" t="s">
        <v>160</v>
      </c>
    </row>
    <row r="72" spans="1:9" x14ac:dyDescent="0.3">
      <c r="A72" t="s">
        <v>90</v>
      </c>
      <c r="B72">
        <v>65.869</v>
      </c>
      <c r="C72">
        <v>149.75399999999999</v>
      </c>
      <c r="D72" t="s">
        <v>158</v>
      </c>
      <c r="E72">
        <v>198.14500000000001</v>
      </c>
      <c r="F72">
        <v>324.65100000000001</v>
      </c>
      <c r="G72">
        <v>542.005</v>
      </c>
      <c r="H72" t="s">
        <v>160</v>
      </c>
      <c r="I72" t="s">
        <v>160</v>
      </c>
    </row>
    <row r="73" spans="1:9" x14ac:dyDescent="0.3">
      <c r="A73" t="s">
        <v>91</v>
      </c>
      <c r="B73">
        <v>97.572999999999993</v>
      </c>
      <c r="C73">
        <v>147.48699999999999</v>
      </c>
      <c r="D73" t="s">
        <v>158</v>
      </c>
      <c r="E73">
        <v>249.23599999999999</v>
      </c>
      <c r="F73">
        <v>327.15600000000001</v>
      </c>
      <c r="G73">
        <v>345.59199999999998</v>
      </c>
      <c r="H73" t="s">
        <v>161</v>
      </c>
      <c r="I73" t="s">
        <v>161</v>
      </c>
    </row>
    <row r="74" spans="1:9" x14ac:dyDescent="0.3">
      <c r="A74" t="s">
        <v>92</v>
      </c>
      <c r="B74">
        <v>40.459000000000003</v>
      </c>
      <c r="C74">
        <v>157.577</v>
      </c>
      <c r="D74" t="s">
        <v>158</v>
      </c>
      <c r="E74">
        <v>323.58</v>
      </c>
      <c r="F74">
        <v>331.35199999999998</v>
      </c>
      <c r="G74" t="s">
        <v>160</v>
      </c>
      <c r="H74" t="s">
        <v>160</v>
      </c>
      <c r="I74" t="s">
        <v>161</v>
      </c>
    </row>
    <row r="75" spans="1:9" x14ac:dyDescent="0.3">
      <c r="A75" t="s">
        <v>93</v>
      </c>
      <c r="B75">
        <v>40.887</v>
      </c>
      <c r="C75">
        <v>94.802999999999997</v>
      </c>
      <c r="D75" t="s">
        <v>158</v>
      </c>
      <c r="E75">
        <v>216.23</v>
      </c>
      <c r="F75">
        <v>230.51900000000001</v>
      </c>
      <c r="G75">
        <v>355.82</v>
      </c>
      <c r="H75">
        <v>415.19099999999997</v>
      </c>
      <c r="I75">
        <v>398.45100000000002</v>
      </c>
    </row>
    <row r="76" spans="1:9" x14ac:dyDescent="0.3">
      <c r="A76" t="s">
        <v>94</v>
      </c>
      <c r="B76">
        <v>95.462000000000003</v>
      </c>
      <c r="C76">
        <v>143.91499999999999</v>
      </c>
      <c r="D76" t="s">
        <v>158</v>
      </c>
      <c r="E76">
        <v>231.22200000000001</v>
      </c>
      <c r="F76">
        <v>308.779</v>
      </c>
      <c r="G76" t="s">
        <v>160</v>
      </c>
      <c r="H76" t="s">
        <v>160</v>
      </c>
      <c r="I76" t="s">
        <v>160</v>
      </c>
    </row>
    <row r="77" spans="1:9" x14ac:dyDescent="0.3">
      <c r="A77" t="s">
        <v>95</v>
      </c>
      <c r="B77">
        <v>57.116999999999997</v>
      </c>
      <c r="C77">
        <v>152.36799999999999</v>
      </c>
      <c r="D77" t="s">
        <v>158</v>
      </c>
      <c r="E77">
        <v>252.36500000000001</v>
      </c>
      <c r="F77">
        <v>295.5</v>
      </c>
      <c r="G77">
        <v>317.35500000000002</v>
      </c>
      <c r="H77" t="s">
        <v>160</v>
      </c>
      <c r="I77" t="s">
        <v>160</v>
      </c>
    </row>
    <row r="78" spans="1:9" x14ac:dyDescent="0.3">
      <c r="A78" t="s">
        <v>96</v>
      </c>
      <c r="B78">
        <v>86.975999999999999</v>
      </c>
      <c r="C78">
        <v>162.541</v>
      </c>
      <c r="D78" t="s">
        <v>158</v>
      </c>
      <c r="E78">
        <v>295.63499999999999</v>
      </c>
      <c r="F78">
        <v>382.06200000000001</v>
      </c>
      <c r="G78" t="s">
        <v>160</v>
      </c>
      <c r="H78" t="s">
        <v>160</v>
      </c>
      <c r="I78" t="s">
        <v>162</v>
      </c>
    </row>
    <row r="79" spans="1:9" x14ac:dyDescent="0.3">
      <c r="A79" t="s">
        <v>97</v>
      </c>
      <c r="B79">
        <v>47.869</v>
      </c>
      <c r="C79">
        <v>152.51300000000001</v>
      </c>
      <c r="D79" t="s">
        <v>158</v>
      </c>
      <c r="E79">
        <v>118.977</v>
      </c>
      <c r="F79">
        <v>168.65299999999999</v>
      </c>
      <c r="G79">
        <v>277.93700000000001</v>
      </c>
      <c r="H79">
        <v>255.73599999999999</v>
      </c>
      <c r="I79" t="s">
        <v>160</v>
      </c>
    </row>
    <row r="80" spans="1:9" x14ac:dyDescent="0.3">
      <c r="A80" t="s">
        <v>98</v>
      </c>
      <c r="B80">
        <v>78.147000000000006</v>
      </c>
      <c r="C80">
        <v>138.435</v>
      </c>
      <c r="D80" t="s">
        <v>158</v>
      </c>
      <c r="E80">
        <v>139.96100000000001</v>
      </c>
      <c r="F80">
        <v>144.25200000000001</v>
      </c>
      <c r="G80">
        <v>153.922</v>
      </c>
      <c r="H80">
        <v>111.108</v>
      </c>
      <c r="I80">
        <v>145.107</v>
      </c>
    </row>
    <row r="81" spans="1:9" x14ac:dyDescent="0.3">
      <c r="A81" t="s">
        <v>99</v>
      </c>
      <c r="B81">
        <v>77.311999999999998</v>
      </c>
      <c r="C81">
        <v>144.33099999999999</v>
      </c>
      <c r="D81" t="s">
        <v>158</v>
      </c>
      <c r="E81">
        <v>181.316</v>
      </c>
      <c r="F81">
        <v>298.45100000000002</v>
      </c>
      <c r="G81">
        <v>402.5</v>
      </c>
      <c r="H81">
        <v>268.14800000000002</v>
      </c>
      <c r="I81">
        <v>273.52199999999999</v>
      </c>
    </row>
    <row r="82" spans="1:9" x14ac:dyDescent="0.3">
      <c r="A82" t="s">
        <v>100</v>
      </c>
      <c r="B82">
        <v>71.259</v>
      </c>
      <c r="C82">
        <v>123.929</v>
      </c>
      <c r="D82" t="s">
        <v>158</v>
      </c>
      <c r="E82">
        <v>229.376</v>
      </c>
      <c r="F82">
        <v>252.72200000000001</v>
      </c>
      <c r="G82">
        <v>293.48899999999998</v>
      </c>
      <c r="H82" t="s">
        <v>160</v>
      </c>
      <c r="I82" t="s">
        <v>160</v>
      </c>
    </row>
    <row r="83" spans="1:9" x14ac:dyDescent="0.3">
      <c r="A83" t="s">
        <v>101</v>
      </c>
      <c r="B83">
        <v>81.007000000000005</v>
      </c>
      <c r="C83">
        <v>86.016999999999996</v>
      </c>
      <c r="D83" t="s">
        <v>158</v>
      </c>
      <c r="E83">
        <v>96.245999999999995</v>
      </c>
      <c r="F83">
        <v>100.518</v>
      </c>
      <c r="G83" t="s">
        <v>161</v>
      </c>
      <c r="H83" t="s">
        <v>161</v>
      </c>
      <c r="I83" t="s">
        <v>161</v>
      </c>
    </row>
    <row r="84" spans="1:9" x14ac:dyDescent="0.3">
      <c r="A84" t="s">
        <v>102</v>
      </c>
      <c r="B84">
        <v>114.11</v>
      </c>
      <c r="C84">
        <v>109.26600000000001</v>
      </c>
      <c r="D84" t="s">
        <v>158</v>
      </c>
      <c r="E84" t="s">
        <v>161</v>
      </c>
      <c r="F84" t="s">
        <v>161</v>
      </c>
      <c r="G84" t="s">
        <v>161</v>
      </c>
      <c r="H84" t="s">
        <v>161</v>
      </c>
      <c r="I84" t="s">
        <v>161</v>
      </c>
    </row>
    <row r="85" spans="1:9" x14ac:dyDescent="0.3">
      <c r="A85" t="s">
        <v>103</v>
      </c>
      <c r="B85">
        <v>89.183000000000007</v>
      </c>
      <c r="C85">
        <v>227.33699999999999</v>
      </c>
      <c r="D85" t="s">
        <v>158</v>
      </c>
      <c r="E85">
        <v>224.16499999999999</v>
      </c>
      <c r="F85">
        <v>325.077</v>
      </c>
      <c r="G85">
        <v>381.44900000000001</v>
      </c>
      <c r="H85" t="s">
        <v>160</v>
      </c>
      <c r="I85" t="s">
        <v>160</v>
      </c>
    </row>
    <row r="86" spans="1:9" x14ac:dyDescent="0.3">
      <c r="A86" t="s">
        <v>104</v>
      </c>
      <c r="B86">
        <v>112.128</v>
      </c>
      <c r="C86">
        <v>184.07</v>
      </c>
      <c r="D86" t="s">
        <v>158</v>
      </c>
      <c r="E86">
        <v>243.41</v>
      </c>
      <c r="F86">
        <v>292.43599999999998</v>
      </c>
      <c r="G86">
        <v>331.97699999999998</v>
      </c>
      <c r="H86" t="s">
        <v>160</v>
      </c>
      <c r="I86" t="s">
        <v>160</v>
      </c>
    </row>
    <row r="87" spans="1:9" x14ac:dyDescent="0.3">
      <c r="A87" t="s">
        <v>105</v>
      </c>
      <c r="B87">
        <v>49.131999999999998</v>
      </c>
      <c r="C87">
        <v>143.63200000000001</v>
      </c>
      <c r="D87" t="s">
        <v>158</v>
      </c>
      <c r="E87">
        <v>213.46199999999999</v>
      </c>
      <c r="F87">
        <v>271.166</v>
      </c>
      <c r="G87">
        <v>460.34300000000002</v>
      </c>
      <c r="H87">
        <v>509.72300000000001</v>
      </c>
      <c r="I87" t="s">
        <v>160</v>
      </c>
    </row>
    <row r="88" spans="1:9" x14ac:dyDescent="0.3">
      <c r="A88" t="s">
        <v>106</v>
      </c>
      <c r="B88">
        <v>102.04300000000001</v>
      </c>
      <c r="C88">
        <v>152.24199999999999</v>
      </c>
      <c r="D88" t="s">
        <v>158</v>
      </c>
      <c r="E88">
        <v>297.44600000000003</v>
      </c>
      <c r="F88">
        <v>350.53</v>
      </c>
      <c r="G88">
        <v>561.79899999999998</v>
      </c>
      <c r="H88" t="s">
        <v>160</v>
      </c>
      <c r="I88" t="s">
        <v>160</v>
      </c>
    </row>
    <row r="89" spans="1:9" x14ac:dyDescent="0.3">
      <c r="A89" t="s">
        <v>107</v>
      </c>
      <c r="B89">
        <v>82.236999999999995</v>
      </c>
      <c r="C89">
        <v>130.505</v>
      </c>
      <c r="D89" t="s">
        <v>158</v>
      </c>
      <c r="E89">
        <v>239.965</v>
      </c>
      <c r="F89">
        <v>412.53899999999999</v>
      </c>
      <c r="G89">
        <v>479.04199999999997</v>
      </c>
      <c r="H89" t="s">
        <v>160</v>
      </c>
      <c r="I89" t="s">
        <v>160</v>
      </c>
    </row>
    <row r="90" spans="1:9" x14ac:dyDescent="0.3">
      <c r="A90" t="s">
        <v>108</v>
      </c>
      <c r="B90">
        <v>120.61</v>
      </c>
      <c r="C90">
        <v>168.75800000000001</v>
      </c>
      <c r="D90" t="s">
        <v>158</v>
      </c>
      <c r="E90">
        <v>252.93600000000001</v>
      </c>
      <c r="F90">
        <v>319.05700000000002</v>
      </c>
      <c r="G90">
        <v>476.81</v>
      </c>
      <c r="H90" t="s">
        <v>160</v>
      </c>
      <c r="I90" t="s">
        <v>160</v>
      </c>
    </row>
    <row r="91" spans="1:9" x14ac:dyDescent="0.3">
      <c r="A91" t="s">
        <v>109</v>
      </c>
      <c r="B91">
        <v>32.499000000000002</v>
      </c>
      <c r="C91">
        <v>136.09200000000001</v>
      </c>
      <c r="D91" t="s">
        <v>158</v>
      </c>
      <c r="E91">
        <v>245.70400000000001</v>
      </c>
      <c r="F91">
        <v>290.16000000000003</v>
      </c>
      <c r="G91">
        <v>567.69600000000003</v>
      </c>
      <c r="H91" t="s">
        <v>160</v>
      </c>
      <c r="I91" t="s">
        <v>160</v>
      </c>
    </row>
    <row r="92" spans="1:9" x14ac:dyDescent="0.3">
      <c r="A92" t="s">
        <v>110</v>
      </c>
      <c r="B92">
        <v>22.263999999999999</v>
      </c>
      <c r="C92">
        <v>66.572000000000003</v>
      </c>
      <c r="D92" t="s">
        <v>158</v>
      </c>
      <c r="E92">
        <v>94.116</v>
      </c>
      <c r="F92">
        <v>95.697999999999993</v>
      </c>
      <c r="G92">
        <v>96.227000000000004</v>
      </c>
      <c r="H92">
        <v>97.563000000000002</v>
      </c>
      <c r="I92">
        <v>96.944999999999993</v>
      </c>
    </row>
    <row r="93" spans="1:9" x14ac:dyDescent="0.3">
      <c r="A93" t="s">
        <v>111</v>
      </c>
      <c r="B93">
        <v>86.266000000000005</v>
      </c>
      <c r="C93">
        <v>227.36799999999999</v>
      </c>
      <c r="D93" t="s">
        <v>158</v>
      </c>
      <c r="E93">
        <v>228.36600000000001</v>
      </c>
      <c r="F93">
        <v>274.32499999999999</v>
      </c>
      <c r="G93">
        <v>505.26799999999997</v>
      </c>
      <c r="H93">
        <v>514.15499999999997</v>
      </c>
      <c r="I93" t="s">
        <v>160</v>
      </c>
    </row>
    <row r="94" spans="1:9" x14ac:dyDescent="0.3">
      <c r="A94" t="s">
        <v>112</v>
      </c>
      <c r="B94">
        <v>75.216999999999999</v>
      </c>
      <c r="C94">
        <v>166.78</v>
      </c>
      <c r="D94" t="s">
        <v>158</v>
      </c>
      <c r="E94">
        <v>263.077</v>
      </c>
      <c r="F94">
        <v>507.64400000000001</v>
      </c>
      <c r="G94" t="s">
        <v>160</v>
      </c>
      <c r="H94" t="s">
        <v>160</v>
      </c>
      <c r="I94" t="s">
        <v>160</v>
      </c>
    </row>
    <row r="95" spans="1:9" x14ac:dyDescent="0.3">
      <c r="A95" t="s">
        <v>113</v>
      </c>
      <c r="B95">
        <v>79.5</v>
      </c>
      <c r="C95">
        <v>135.488</v>
      </c>
      <c r="D95" t="s">
        <v>158</v>
      </c>
      <c r="E95">
        <v>235.422</v>
      </c>
      <c r="F95">
        <v>235.77199999999999</v>
      </c>
      <c r="G95">
        <v>338.00700000000001</v>
      </c>
      <c r="H95" t="s">
        <v>160</v>
      </c>
      <c r="I95" t="s">
        <v>160</v>
      </c>
    </row>
    <row r="96" spans="1:9" x14ac:dyDescent="0.3">
      <c r="A96" t="s">
        <v>114</v>
      </c>
      <c r="B96">
        <v>63.783000000000001</v>
      </c>
      <c r="C96">
        <v>195.59700000000001</v>
      </c>
      <c r="D96" t="s">
        <v>158</v>
      </c>
      <c r="E96">
        <v>246.33699999999999</v>
      </c>
      <c r="F96">
        <v>322.88299999999998</v>
      </c>
      <c r="G96">
        <v>488.84899999999999</v>
      </c>
      <c r="H96" t="s">
        <v>160</v>
      </c>
      <c r="I96" t="s">
        <v>160</v>
      </c>
    </row>
    <row r="97" spans="1:9" x14ac:dyDescent="0.3">
      <c r="A97" t="s">
        <v>115</v>
      </c>
      <c r="B97">
        <v>78.183000000000007</v>
      </c>
      <c r="C97">
        <v>192.46700000000001</v>
      </c>
      <c r="D97" t="s">
        <v>158</v>
      </c>
      <c r="E97">
        <v>267.71699999999998</v>
      </c>
      <c r="F97">
        <v>313.96300000000002</v>
      </c>
      <c r="G97">
        <v>507.83100000000002</v>
      </c>
      <c r="H97" t="s">
        <v>160</v>
      </c>
      <c r="I97" t="s">
        <v>160</v>
      </c>
    </row>
    <row r="98" spans="1:9" x14ac:dyDescent="0.3">
      <c r="A98" t="s">
        <v>116</v>
      </c>
      <c r="B98">
        <v>63.697000000000003</v>
      </c>
      <c r="C98">
        <v>180.38499999999999</v>
      </c>
      <c r="D98" t="s">
        <v>158</v>
      </c>
      <c r="E98">
        <v>259.78199999999998</v>
      </c>
      <c r="F98">
        <v>305.70400000000001</v>
      </c>
      <c r="G98">
        <v>447.92700000000002</v>
      </c>
      <c r="H98" t="s">
        <v>160</v>
      </c>
      <c r="I98" t="s">
        <v>160</v>
      </c>
    </row>
    <row r="99" spans="1:9" ht="15" thickBot="1" x14ac:dyDescent="0.35"/>
    <row r="100" spans="1:9" ht="15" thickBot="1" x14ac:dyDescent="0.35">
      <c r="C100" s="3"/>
      <c r="E100" s="3"/>
    </row>
    <row r="101" spans="1:9" ht="15" thickBot="1" x14ac:dyDescent="0.35">
      <c r="C101" s="3"/>
      <c r="E101" s="3"/>
    </row>
    <row r="102" spans="1:9" ht="15" thickBot="1" x14ac:dyDescent="0.35">
      <c r="C102" s="3"/>
      <c r="E102" s="3"/>
    </row>
    <row r="103" spans="1:9" ht="15" thickBot="1" x14ac:dyDescent="0.35">
      <c r="C103" s="3"/>
      <c r="E103" s="3"/>
    </row>
    <row r="104" spans="1:9" ht="15" thickBot="1" x14ac:dyDescent="0.35">
      <c r="C104" s="3"/>
      <c r="E104" s="3"/>
    </row>
    <row r="105" spans="1:9" ht="15" thickBot="1" x14ac:dyDescent="0.35">
      <c r="C105" s="3"/>
      <c r="E105" s="3"/>
    </row>
    <row r="106" spans="1:9" ht="15" thickBot="1" x14ac:dyDescent="0.35">
      <c r="C106" s="3"/>
      <c r="E106" s="3"/>
    </row>
    <row r="107" spans="1:9" ht="15" thickBot="1" x14ac:dyDescent="0.35">
      <c r="C107" s="3"/>
      <c r="E107" s="3"/>
    </row>
    <row r="108" spans="1:9" ht="15" thickBot="1" x14ac:dyDescent="0.35">
      <c r="C108" s="3"/>
      <c r="E108" s="3"/>
    </row>
    <row r="109" spans="1:9" ht="15" thickBot="1" x14ac:dyDescent="0.35">
      <c r="C109" s="3"/>
      <c r="E109" s="3"/>
    </row>
    <row r="110" spans="1:9" ht="15" thickBot="1" x14ac:dyDescent="0.35">
      <c r="C110" s="3"/>
      <c r="E110" s="3"/>
    </row>
    <row r="111" spans="1:9" ht="15" thickBot="1" x14ac:dyDescent="0.35">
      <c r="C111" s="3"/>
      <c r="E111" s="3"/>
    </row>
    <row r="112" spans="1:9" ht="15" thickBot="1" x14ac:dyDescent="0.35">
      <c r="C112" s="3"/>
      <c r="E112" s="3"/>
    </row>
    <row r="113" spans="3:5" ht="15" thickBot="1" x14ac:dyDescent="0.35">
      <c r="C113" s="3"/>
      <c r="E113" s="3"/>
    </row>
    <row r="114" spans="3:5" ht="15" thickBot="1" x14ac:dyDescent="0.35">
      <c r="C114" s="3"/>
      <c r="E114" s="3"/>
    </row>
    <row r="115" spans="3:5" ht="15" thickBot="1" x14ac:dyDescent="0.35">
      <c r="C115" s="3"/>
      <c r="E115" s="3"/>
    </row>
    <row r="116" spans="3:5" ht="15" thickBot="1" x14ac:dyDescent="0.35">
      <c r="C116" s="3"/>
      <c r="E116" s="3"/>
    </row>
    <row r="117" spans="3:5" ht="15" thickBot="1" x14ac:dyDescent="0.35">
      <c r="C117" s="3"/>
      <c r="E117" s="3"/>
    </row>
    <row r="118" spans="3:5" ht="15" thickBot="1" x14ac:dyDescent="0.35">
      <c r="C118" s="3"/>
      <c r="E118" s="3"/>
    </row>
    <row r="119" spans="3:5" ht="15" thickBot="1" x14ac:dyDescent="0.35">
      <c r="C119" s="3"/>
      <c r="E119" s="3"/>
    </row>
    <row r="120" spans="3:5" ht="15" thickBot="1" x14ac:dyDescent="0.35">
      <c r="C120" s="3"/>
      <c r="E120" s="3"/>
    </row>
    <row r="121" spans="3:5" ht="15" thickBot="1" x14ac:dyDescent="0.35">
      <c r="C121" s="3"/>
      <c r="E121" s="3"/>
    </row>
    <row r="122" spans="3:5" ht="15" thickBot="1" x14ac:dyDescent="0.35">
      <c r="C122" s="3"/>
      <c r="E122" s="3"/>
    </row>
    <row r="123" spans="3:5" ht="15" thickBot="1" x14ac:dyDescent="0.35">
      <c r="C123" s="3"/>
      <c r="E123" s="3"/>
    </row>
    <row r="124" spans="3:5" ht="15" thickBot="1" x14ac:dyDescent="0.35">
      <c r="C124" s="3"/>
      <c r="E124" s="3"/>
    </row>
    <row r="125" spans="3:5" ht="15" thickBot="1" x14ac:dyDescent="0.35">
      <c r="C125" s="3"/>
      <c r="E125" s="3"/>
    </row>
    <row r="126" spans="3:5" ht="15" thickBot="1" x14ac:dyDescent="0.35">
      <c r="C126" s="3"/>
      <c r="E126" s="3"/>
    </row>
    <row r="127" spans="3:5" ht="15" thickBot="1" x14ac:dyDescent="0.35">
      <c r="C127" s="3"/>
      <c r="E127" s="3"/>
    </row>
    <row r="128" spans="3:5" ht="15" thickBot="1" x14ac:dyDescent="0.35">
      <c r="C128" s="3"/>
      <c r="E128" s="3"/>
    </row>
    <row r="129" spans="3:5" ht="15" thickBot="1" x14ac:dyDescent="0.35">
      <c r="C129" s="3"/>
      <c r="E129" s="3"/>
    </row>
    <row r="130" spans="3:5" ht="15" thickBot="1" x14ac:dyDescent="0.35">
      <c r="C130" s="3"/>
      <c r="E130" s="3"/>
    </row>
    <row r="131" spans="3:5" ht="15" thickBot="1" x14ac:dyDescent="0.35">
      <c r="C131" s="3"/>
      <c r="E131" s="3"/>
    </row>
    <row r="132" spans="3:5" ht="15" thickBot="1" x14ac:dyDescent="0.35">
      <c r="C132" s="3"/>
      <c r="E132" s="3"/>
    </row>
    <row r="133" spans="3:5" ht="15" thickBot="1" x14ac:dyDescent="0.35">
      <c r="C133" s="3"/>
      <c r="E133" s="3"/>
    </row>
    <row r="134" spans="3:5" ht="15" thickBot="1" x14ac:dyDescent="0.35">
      <c r="C134" s="3"/>
      <c r="E134" s="3"/>
    </row>
    <row r="135" spans="3:5" ht="15" thickBot="1" x14ac:dyDescent="0.35">
      <c r="C135" s="3"/>
      <c r="E135" s="3"/>
    </row>
    <row r="136" spans="3:5" ht="15" thickBot="1" x14ac:dyDescent="0.35">
      <c r="C136" s="3"/>
      <c r="E136" s="3"/>
    </row>
    <row r="137" spans="3:5" ht="15" thickBot="1" x14ac:dyDescent="0.35">
      <c r="C137" s="3"/>
      <c r="E137" s="3"/>
    </row>
    <row r="138" spans="3:5" ht="15" thickBot="1" x14ac:dyDescent="0.35">
      <c r="C138" s="3"/>
      <c r="E138" s="3"/>
    </row>
    <row r="139" spans="3:5" ht="15" thickBot="1" x14ac:dyDescent="0.35">
      <c r="C139" s="3"/>
      <c r="E139" s="3"/>
    </row>
    <row r="140" spans="3:5" ht="15" thickBot="1" x14ac:dyDescent="0.35">
      <c r="C140" s="3"/>
      <c r="E140" s="3"/>
    </row>
    <row r="141" spans="3:5" ht="15" thickBot="1" x14ac:dyDescent="0.35">
      <c r="C141" s="3"/>
      <c r="E141" s="3"/>
    </row>
    <row r="142" spans="3:5" ht="15" thickBot="1" x14ac:dyDescent="0.35">
      <c r="C142" s="3"/>
      <c r="E142" s="3"/>
    </row>
    <row r="143" spans="3:5" ht="15" thickBot="1" x14ac:dyDescent="0.35">
      <c r="C143" s="3"/>
      <c r="E143" s="3"/>
    </row>
    <row r="144" spans="3:5" ht="15" thickBot="1" x14ac:dyDescent="0.35">
      <c r="C144" s="3"/>
      <c r="E144" s="3"/>
    </row>
    <row r="145" spans="3:5" ht="15" thickBot="1" x14ac:dyDescent="0.35">
      <c r="C145" s="3"/>
      <c r="E145" s="3"/>
    </row>
    <row r="146" spans="3:5" ht="15" thickBot="1" x14ac:dyDescent="0.35">
      <c r="C146" s="3"/>
      <c r="E146" s="3"/>
    </row>
    <row r="147" spans="3:5" ht="15" thickBot="1" x14ac:dyDescent="0.35">
      <c r="C147" s="3"/>
      <c r="E147" s="3"/>
    </row>
    <row r="148" spans="3:5" ht="15" thickBot="1" x14ac:dyDescent="0.35">
      <c r="C148" s="3"/>
      <c r="E148" s="3"/>
    </row>
    <row r="149" spans="3:5" ht="15" thickBot="1" x14ac:dyDescent="0.35">
      <c r="C149" s="3"/>
      <c r="E149" s="3"/>
    </row>
    <row r="150" spans="3:5" ht="15" thickBot="1" x14ac:dyDescent="0.35">
      <c r="C150" s="3"/>
      <c r="E150" s="3"/>
    </row>
    <row r="151" spans="3:5" ht="15" thickBot="1" x14ac:dyDescent="0.35">
      <c r="C151" s="3"/>
      <c r="E151" s="3"/>
    </row>
    <row r="152" spans="3:5" ht="15" thickBot="1" x14ac:dyDescent="0.35">
      <c r="C152" s="3"/>
      <c r="E152" s="3"/>
    </row>
    <row r="153" spans="3:5" ht="15" thickBot="1" x14ac:dyDescent="0.35">
      <c r="C153" s="3"/>
      <c r="E153" s="3"/>
    </row>
    <row r="154" spans="3:5" ht="15" thickBot="1" x14ac:dyDescent="0.35">
      <c r="C154" s="3"/>
      <c r="E154" s="3"/>
    </row>
    <row r="155" spans="3:5" ht="15" thickBot="1" x14ac:dyDescent="0.35">
      <c r="C155" s="3"/>
      <c r="E155" s="3"/>
    </row>
    <row r="156" spans="3:5" ht="15" thickBot="1" x14ac:dyDescent="0.35">
      <c r="C156" s="3"/>
      <c r="E156" s="3"/>
    </row>
    <row r="157" spans="3:5" ht="15" thickBot="1" x14ac:dyDescent="0.35">
      <c r="C157" s="3"/>
      <c r="E157" s="3"/>
    </row>
    <row r="158" spans="3:5" ht="15" thickBot="1" x14ac:dyDescent="0.35">
      <c r="C158" s="3"/>
      <c r="E158" s="3"/>
    </row>
    <row r="159" spans="3:5" ht="15" thickBot="1" x14ac:dyDescent="0.35">
      <c r="C159" s="3"/>
      <c r="E159" s="3"/>
    </row>
    <row r="160" spans="3:5" ht="15" thickBot="1" x14ac:dyDescent="0.35">
      <c r="C160" s="3"/>
      <c r="E160" s="3"/>
    </row>
    <row r="161" spans="3:5" ht="15" thickBot="1" x14ac:dyDescent="0.35">
      <c r="C161" s="3"/>
      <c r="E161" s="3"/>
    </row>
    <row r="162" spans="3:5" ht="15" thickBot="1" x14ac:dyDescent="0.35">
      <c r="C162" s="3"/>
      <c r="E162" s="3"/>
    </row>
    <row r="163" spans="3:5" ht="15" thickBot="1" x14ac:dyDescent="0.35">
      <c r="C163" s="3"/>
      <c r="E163" s="3"/>
    </row>
    <row r="164" spans="3:5" ht="15" thickBot="1" x14ac:dyDescent="0.35">
      <c r="C164" s="3"/>
      <c r="E164" s="3"/>
    </row>
    <row r="165" spans="3:5" ht="15" thickBot="1" x14ac:dyDescent="0.35">
      <c r="C165" s="3"/>
      <c r="E165" s="3"/>
    </row>
    <row r="166" spans="3:5" ht="15" thickBot="1" x14ac:dyDescent="0.35">
      <c r="C166" s="3"/>
      <c r="E166" s="3"/>
    </row>
    <row r="167" spans="3:5" ht="15" thickBot="1" x14ac:dyDescent="0.35">
      <c r="C167" s="3"/>
      <c r="E167" s="3"/>
    </row>
    <row r="168" spans="3:5" ht="15" thickBot="1" x14ac:dyDescent="0.35">
      <c r="C168" s="3"/>
      <c r="E168" s="3"/>
    </row>
    <row r="169" spans="3:5" ht="15" thickBot="1" x14ac:dyDescent="0.35">
      <c r="C169" s="3"/>
      <c r="E169" s="3"/>
    </row>
    <row r="170" spans="3:5" ht="15" thickBot="1" x14ac:dyDescent="0.35">
      <c r="C170" s="3"/>
      <c r="E170" s="3"/>
    </row>
    <row r="171" spans="3:5" ht="15" thickBot="1" x14ac:dyDescent="0.35">
      <c r="C171" s="3"/>
      <c r="E171" s="3"/>
    </row>
    <row r="172" spans="3:5" ht="15" thickBot="1" x14ac:dyDescent="0.35">
      <c r="C172" s="3"/>
      <c r="E172" s="3"/>
    </row>
    <row r="173" spans="3:5" ht="15" thickBot="1" x14ac:dyDescent="0.35">
      <c r="C173" s="3"/>
      <c r="E173" s="3"/>
    </row>
    <row r="174" spans="3:5" ht="15" thickBot="1" x14ac:dyDescent="0.35">
      <c r="C174" s="3"/>
      <c r="E174" s="3"/>
    </row>
    <row r="175" spans="3:5" ht="15" thickBot="1" x14ac:dyDescent="0.35">
      <c r="C175" s="3"/>
      <c r="E175" s="3"/>
    </row>
    <row r="176" spans="3:5" ht="15" thickBot="1" x14ac:dyDescent="0.35">
      <c r="C176" s="3"/>
      <c r="E176" s="3"/>
    </row>
    <row r="177" spans="3:5" ht="15" thickBot="1" x14ac:dyDescent="0.35">
      <c r="C177" s="3"/>
      <c r="E177" s="3"/>
    </row>
    <row r="178" spans="3:5" ht="15" thickBot="1" x14ac:dyDescent="0.35">
      <c r="C178" s="3"/>
      <c r="E178" s="3"/>
    </row>
    <row r="179" spans="3:5" ht="15" thickBot="1" x14ac:dyDescent="0.35">
      <c r="C179" s="3"/>
      <c r="E179" s="3"/>
    </row>
    <row r="180" spans="3:5" ht="15" thickBot="1" x14ac:dyDescent="0.35">
      <c r="C180" s="3"/>
      <c r="E180" s="3"/>
    </row>
    <row r="181" spans="3:5" ht="15" thickBot="1" x14ac:dyDescent="0.35">
      <c r="C181" s="3"/>
      <c r="E181" s="3"/>
    </row>
    <row r="182" spans="3:5" ht="15" thickBot="1" x14ac:dyDescent="0.35">
      <c r="C182" s="3"/>
      <c r="E182" s="3"/>
    </row>
    <row r="183" spans="3:5" ht="15" thickBot="1" x14ac:dyDescent="0.35">
      <c r="C183" s="3"/>
      <c r="E183" s="3"/>
    </row>
    <row r="184" spans="3:5" ht="15" thickBot="1" x14ac:dyDescent="0.35">
      <c r="C184" s="3"/>
      <c r="E184" s="3"/>
    </row>
    <row r="185" spans="3:5" ht="15" thickBot="1" x14ac:dyDescent="0.35">
      <c r="C185" s="3"/>
      <c r="E185" s="3"/>
    </row>
    <row r="186" spans="3:5" ht="15" thickBot="1" x14ac:dyDescent="0.35">
      <c r="C186" s="3"/>
      <c r="E186" s="3"/>
    </row>
    <row r="187" spans="3:5" ht="15" thickBot="1" x14ac:dyDescent="0.35">
      <c r="C187" s="3"/>
      <c r="E187" s="3"/>
    </row>
    <row r="188" spans="3:5" ht="15" thickBot="1" x14ac:dyDescent="0.35">
      <c r="C188" s="3"/>
      <c r="E188" s="3"/>
    </row>
    <row r="189" spans="3:5" ht="15" thickBot="1" x14ac:dyDescent="0.35">
      <c r="C189" s="3"/>
      <c r="E189" s="3"/>
    </row>
    <row r="190" spans="3:5" ht="15" thickBot="1" x14ac:dyDescent="0.35">
      <c r="C190" s="3"/>
      <c r="E190" s="3"/>
    </row>
    <row r="191" spans="3:5" ht="15" thickBot="1" x14ac:dyDescent="0.35">
      <c r="C191" s="3"/>
      <c r="E191" s="3"/>
    </row>
    <row r="192" spans="3:5" ht="15" thickBot="1" x14ac:dyDescent="0.35">
      <c r="C192" s="3"/>
      <c r="E192" s="3"/>
    </row>
    <row r="193" spans="3:5" ht="15" thickBot="1" x14ac:dyDescent="0.35">
      <c r="C193" s="3"/>
      <c r="E193" s="3"/>
    </row>
    <row r="194" spans="3:5" ht="15" thickBot="1" x14ac:dyDescent="0.35">
      <c r="C194" s="3"/>
      <c r="E194" s="3"/>
    </row>
    <row r="195" spans="3:5" ht="15" thickBot="1" x14ac:dyDescent="0.35">
      <c r="C195" s="3"/>
      <c r="E195" s="3"/>
    </row>
    <row r="196" spans="3:5" ht="15" thickBot="1" x14ac:dyDescent="0.35">
      <c r="C196" s="3"/>
      <c r="E196" s="3"/>
    </row>
    <row r="197" spans="3:5" ht="15" thickBot="1" x14ac:dyDescent="0.35">
      <c r="C197" s="3"/>
      <c r="E197" s="3"/>
    </row>
    <row r="198" spans="3:5" ht="15" thickBot="1" x14ac:dyDescent="0.35">
      <c r="C198" s="3"/>
      <c r="E198" s="3"/>
    </row>
    <row r="199" spans="3:5" ht="15" thickBot="1" x14ac:dyDescent="0.35">
      <c r="C199" s="3"/>
      <c r="E199" s="3"/>
    </row>
    <row r="200" spans="3:5" ht="15" thickBot="1" x14ac:dyDescent="0.35">
      <c r="C200" s="3"/>
      <c r="E200" s="3"/>
    </row>
    <row r="201" spans="3:5" ht="15" thickBot="1" x14ac:dyDescent="0.35">
      <c r="C201" s="3"/>
      <c r="E201" s="3"/>
    </row>
    <row r="202" spans="3:5" ht="15" thickBot="1" x14ac:dyDescent="0.35">
      <c r="C202" s="3"/>
      <c r="E202" s="3"/>
    </row>
    <row r="203" spans="3:5" ht="15" thickBot="1" x14ac:dyDescent="0.35">
      <c r="C203" s="3"/>
      <c r="E203" s="3"/>
    </row>
    <row r="204" spans="3:5" ht="15" thickBot="1" x14ac:dyDescent="0.35">
      <c r="C204" s="3"/>
      <c r="E204" s="3"/>
    </row>
    <row r="205" spans="3:5" ht="15" thickBot="1" x14ac:dyDescent="0.35">
      <c r="C205" s="3"/>
      <c r="E205" s="3"/>
    </row>
    <row r="206" spans="3:5" ht="15" thickBot="1" x14ac:dyDescent="0.35">
      <c r="C206" s="3"/>
      <c r="E206" s="3"/>
    </row>
    <row r="207" spans="3:5" ht="15" thickBot="1" x14ac:dyDescent="0.35">
      <c r="C207" s="3"/>
      <c r="E207" s="3"/>
    </row>
    <row r="208" spans="3:5" ht="15" thickBot="1" x14ac:dyDescent="0.35">
      <c r="C208" s="3"/>
      <c r="E208" s="3"/>
    </row>
    <row r="209" spans="3:5" ht="15" thickBot="1" x14ac:dyDescent="0.35">
      <c r="C209" s="3"/>
      <c r="E209" s="3"/>
    </row>
    <row r="210" spans="3:5" ht="15" thickBot="1" x14ac:dyDescent="0.35">
      <c r="C210" s="3"/>
      <c r="E210" s="3"/>
    </row>
    <row r="211" spans="3:5" ht="15" thickBot="1" x14ac:dyDescent="0.35">
      <c r="C211" s="3"/>
      <c r="E211" s="3"/>
    </row>
    <row r="212" spans="3:5" ht="15" thickBot="1" x14ac:dyDescent="0.35">
      <c r="C212" s="3"/>
      <c r="E212" s="3"/>
    </row>
    <row r="213" spans="3:5" ht="15" thickBot="1" x14ac:dyDescent="0.35">
      <c r="C213" s="3"/>
      <c r="E213" s="3"/>
    </row>
    <row r="214" spans="3:5" ht="15" thickBot="1" x14ac:dyDescent="0.35">
      <c r="C214" s="3"/>
      <c r="E214" s="3"/>
    </row>
    <row r="215" spans="3:5" ht="15" thickBot="1" x14ac:dyDescent="0.35">
      <c r="C215" s="3"/>
      <c r="E215" s="3"/>
    </row>
    <row r="216" spans="3:5" ht="15" thickBot="1" x14ac:dyDescent="0.35">
      <c r="C216" s="3"/>
      <c r="E216" s="3"/>
    </row>
    <row r="217" spans="3:5" ht="15" thickBot="1" x14ac:dyDescent="0.35">
      <c r="C217" s="3"/>
      <c r="E217" s="3"/>
    </row>
    <row r="218" spans="3:5" ht="15" thickBot="1" x14ac:dyDescent="0.35">
      <c r="C218" s="3"/>
      <c r="E218" s="3"/>
    </row>
    <row r="219" spans="3:5" ht="15" thickBot="1" x14ac:dyDescent="0.35">
      <c r="C219" s="3"/>
      <c r="E219" s="3"/>
    </row>
    <row r="220" spans="3:5" ht="15" thickBot="1" x14ac:dyDescent="0.35">
      <c r="C220" s="3"/>
      <c r="E220" s="3"/>
    </row>
    <row r="221" spans="3:5" ht="15" thickBot="1" x14ac:dyDescent="0.35">
      <c r="C221" s="3"/>
      <c r="E221" s="3"/>
    </row>
    <row r="222" spans="3:5" ht="15" thickBot="1" x14ac:dyDescent="0.35">
      <c r="C222" s="3"/>
      <c r="E222" s="3"/>
    </row>
    <row r="223" spans="3:5" ht="15" thickBot="1" x14ac:dyDescent="0.35">
      <c r="C223" s="3"/>
      <c r="E223" s="3"/>
    </row>
    <row r="224" spans="3:5" ht="15" thickBot="1" x14ac:dyDescent="0.35">
      <c r="C224" s="3"/>
      <c r="E224" s="3"/>
    </row>
    <row r="225" spans="3:5" ht="15" thickBot="1" x14ac:dyDescent="0.35">
      <c r="C225" s="3"/>
      <c r="E225" s="3"/>
    </row>
    <row r="226" spans="3:5" ht="15" thickBot="1" x14ac:dyDescent="0.35">
      <c r="C226" s="3"/>
      <c r="E226" s="3"/>
    </row>
    <row r="227" spans="3:5" ht="15" thickBot="1" x14ac:dyDescent="0.35">
      <c r="C227" s="3"/>
      <c r="E227" s="3"/>
    </row>
    <row r="228" spans="3:5" ht="15" thickBot="1" x14ac:dyDescent="0.35">
      <c r="C228" s="3"/>
      <c r="E228" s="3"/>
    </row>
    <row r="229" spans="3:5" ht="15" thickBot="1" x14ac:dyDescent="0.35">
      <c r="C229" s="3"/>
      <c r="E229" s="3"/>
    </row>
    <row r="230" spans="3:5" ht="15" thickBot="1" x14ac:dyDescent="0.35">
      <c r="C230" s="3"/>
      <c r="E230" s="3"/>
    </row>
    <row r="231" spans="3:5" ht="15" thickBot="1" x14ac:dyDescent="0.35">
      <c r="C231" s="3"/>
      <c r="E231" s="3"/>
    </row>
    <row r="232" spans="3:5" ht="15" thickBot="1" x14ac:dyDescent="0.35">
      <c r="C232" s="3"/>
      <c r="E232" s="3"/>
    </row>
    <row r="233" spans="3:5" ht="15" thickBot="1" x14ac:dyDescent="0.35">
      <c r="C233" s="3"/>
      <c r="E233" s="3"/>
    </row>
    <row r="234" spans="3:5" ht="15" thickBot="1" x14ac:dyDescent="0.35">
      <c r="C234" s="3"/>
      <c r="E234" s="3"/>
    </row>
    <row r="235" spans="3:5" ht="15" thickBot="1" x14ac:dyDescent="0.35">
      <c r="C235" s="3"/>
      <c r="E235" s="3"/>
    </row>
    <row r="236" spans="3:5" ht="15" thickBot="1" x14ac:dyDescent="0.35">
      <c r="C236" s="3"/>
      <c r="E236" s="3"/>
    </row>
    <row r="237" spans="3:5" ht="15" thickBot="1" x14ac:dyDescent="0.35">
      <c r="C237" s="3"/>
      <c r="E237" s="3"/>
    </row>
    <row r="238" spans="3:5" ht="15" thickBot="1" x14ac:dyDescent="0.35">
      <c r="C238" s="3"/>
      <c r="E238" s="3"/>
    </row>
    <row r="239" spans="3:5" ht="15" thickBot="1" x14ac:dyDescent="0.35">
      <c r="C239" s="3"/>
      <c r="E239" s="3"/>
    </row>
    <row r="240" spans="3:5" ht="15" thickBot="1" x14ac:dyDescent="0.35">
      <c r="C240" s="3"/>
      <c r="E240" s="3"/>
    </row>
    <row r="241" spans="3:5" ht="15" thickBot="1" x14ac:dyDescent="0.35">
      <c r="C241" s="3"/>
      <c r="E241" s="3"/>
    </row>
    <row r="242" spans="3:5" ht="15" thickBot="1" x14ac:dyDescent="0.35">
      <c r="C242" s="3"/>
      <c r="E242" s="3"/>
    </row>
    <row r="243" spans="3:5" ht="15" thickBot="1" x14ac:dyDescent="0.35">
      <c r="C243" s="3"/>
      <c r="E243" s="3"/>
    </row>
    <row r="244" spans="3:5" ht="15" thickBot="1" x14ac:dyDescent="0.35">
      <c r="C244" s="3"/>
      <c r="E244" s="3"/>
    </row>
    <row r="245" spans="3:5" ht="15" thickBot="1" x14ac:dyDescent="0.35">
      <c r="C245" s="3"/>
      <c r="E245" s="3"/>
    </row>
    <row r="246" spans="3:5" ht="15" thickBot="1" x14ac:dyDescent="0.35">
      <c r="C246" s="3"/>
      <c r="E246" s="3"/>
    </row>
    <row r="247" spans="3:5" ht="15" thickBot="1" x14ac:dyDescent="0.35">
      <c r="C247" s="3"/>
      <c r="E247" s="3"/>
    </row>
    <row r="248" spans="3:5" ht="15" thickBot="1" x14ac:dyDescent="0.35">
      <c r="C248" s="3"/>
      <c r="E248" s="3"/>
    </row>
    <row r="249" spans="3:5" ht="15" thickBot="1" x14ac:dyDescent="0.35">
      <c r="C249" s="3"/>
      <c r="E249" s="3"/>
    </row>
    <row r="250" spans="3:5" ht="15" thickBot="1" x14ac:dyDescent="0.35">
      <c r="C250" s="3"/>
      <c r="E250" s="3"/>
    </row>
    <row r="251" spans="3:5" ht="15" thickBot="1" x14ac:dyDescent="0.35">
      <c r="C251" s="3"/>
      <c r="E251" s="3"/>
    </row>
    <row r="252" spans="3:5" ht="15" thickBot="1" x14ac:dyDescent="0.35">
      <c r="C252" s="3"/>
      <c r="E252" s="3"/>
    </row>
    <row r="253" spans="3:5" ht="15" thickBot="1" x14ac:dyDescent="0.35">
      <c r="C253" s="3"/>
      <c r="E253" s="3"/>
    </row>
    <row r="254" spans="3:5" ht="15" thickBot="1" x14ac:dyDescent="0.35">
      <c r="C254" s="3"/>
      <c r="E254" s="3"/>
    </row>
    <row r="255" spans="3:5" ht="15" thickBot="1" x14ac:dyDescent="0.35">
      <c r="C255" s="3"/>
      <c r="E255" s="3"/>
    </row>
    <row r="256" spans="3:5" ht="15" thickBot="1" x14ac:dyDescent="0.35">
      <c r="C256" s="3"/>
      <c r="E256" s="3"/>
    </row>
    <row r="257" spans="3:5" ht="15" thickBot="1" x14ac:dyDescent="0.35">
      <c r="C257" s="3"/>
      <c r="E257" s="3"/>
    </row>
    <row r="258" spans="3:5" ht="15" thickBot="1" x14ac:dyDescent="0.35">
      <c r="C258" s="3"/>
      <c r="E258" s="3"/>
    </row>
    <row r="259" spans="3:5" ht="15" thickBot="1" x14ac:dyDescent="0.35">
      <c r="C259" s="3"/>
      <c r="E259" s="3"/>
    </row>
    <row r="260" spans="3:5" ht="15" thickBot="1" x14ac:dyDescent="0.35">
      <c r="C260" s="3"/>
      <c r="E260" s="3"/>
    </row>
    <row r="261" spans="3:5" ht="15" thickBot="1" x14ac:dyDescent="0.35">
      <c r="C261" s="3"/>
      <c r="E261" s="3"/>
    </row>
    <row r="262" spans="3:5" ht="15" thickBot="1" x14ac:dyDescent="0.35">
      <c r="C262" s="3"/>
      <c r="E262" s="3"/>
    </row>
    <row r="263" spans="3:5" ht="15" thickBot="1" x14ac:dyDescent="0.35">
      <c r="C263" s="3"/>
      <c r="E263" s="3"/>
    </row>
    <row r="264" spans="3:5" ht="15" thickBot="1" x14ac:dyDescent="0.35">
      <c r="C264" s="3"/>
      <c r="E264" s="3"/>
    </row>
    <row r="265" spans="3:5" ht="15" thickBot="1" x14ac:dyDescent="0.35">
      <c r="C265" s="3"/>
      <c r="E265" s="3"/>
    </row>
    <row r="266" spans="3:5" ht="15" thickBot="1" x14ac:dyDescent="0.35">
      <c r="C266" s="3"/>
      <c r="E266" s="3"/>
    </row>
    <row r="267" spans="3:5" ht="15" thickBot="1" x14ac:dyDescent="0.35">
      <c r="C267" s="3"/>
      <c r="E267" s="3"/>
    </row>
    <row r="268" spans="3:5" ht="15" thickBot="1" x14ac:dyDescent="0.35">
      <c r="C268" s="3"/>
      <c r="E268" s="3"/>
    </row>
    <row r="269" spans="3:5" ht="15" thickBot="1" x14ac:dyDescent="0.35">
      <c r="C269" s="3"/>
      <c r="E269" s="3"/>
    </row>
    <row r="270" spans="3:5" ht="15" thickBot="1" x14ac:dyDescent="0.35">
      <c r="C270" s="3"/>
      <c r="E270" s="3"/>
    </row>
    <row r="271" spans="3:5" ht="15" thickBot="1" x14ac:dyDescent="0.35">
      <c r="C271" s="3"/>
      <c r="E271" s="3"/>
    </row>
    <row r="272" spans="3:5" ht="15" thickBot="1" x14ac:dyDescent="0.35">
      <c r="C272" s="3"/>
      <c r="E272" s="3"/>
    </row>
    <row r="273" spans="3:5" ht="15" thickBot="1" x14ac:dyDescent="0.35">
      <c r="C273" s="3"/>
      <c r="E273" s="3"/>
    </row>
    <row r="274" spans="3:5" ht="15" thickBot="1" x14ac:dyDescent="0.35">
      <c r="C274" s="3"/>
      <c r="E274" s="3"/>
    </row>
    <row r="275" spans="3:5" ht="15" thickBot="1" x14ac:dyDescent="0.35">
      <c r="C275" s="3"/>
      <c r="E275" s="3"/>
    </row>
    <row r="276" spans="3:5" ht="15" thickBot="1" x14ac:dyDescent="0.35">
      <c r="C276" s="3"/>
      <c r="E276" s="3"/>
    </row>
    <row r="277" spans="3:5" ht="15" thickBot="1" x14ac:dyDescent="0.35">
      <c r="C277" s="3"/>
      <c r="E277" s="3"/>
    </row>
    <row r="278" spans="3:5" ht="15" thickBot="1" x14ac:dyDescent="0.35">
      <c r="C278" s="3"/>
      <c r="E278" s="3"/>
    </row>
    <row r="279" spans="3:5" ht="15" thickBot="1" x14ac:dyDescent="0.35">
      <c r="C279" s="3"/>
      <c r="E279" s="3"/>
    </row>
    <row r="280" spans="3:5" ht="15" thickBot="1" x14ac:dyDescent="0.35">
      <c r="C280" s="3"/>
      <c r="E280" s="3"/>
    </row>
    <row r="281" spans="3:5" ht="15" thickBot="1" x14ac:dyDescent="0.35">
      <c r="C281" s="3"/>
      <c r="E281" s="3"/>
    </row>
    <row r="282" spans="3:5" ht="15" thickBot="1" x14ac:dyDescent="0.35">
      <c r="C282" s="3"/>
      <c r="E282" s="3"/>
    </row>
    <row r="283" spans="3:5" ht="15" thickBot="1" x14ac:dyDescent="0.35">
      <c r="C283" s="3"/>
      <c r="E283" s="3"/>
    </row>
    <row r="284" spans="3:5" ht="15" thickBot="1" x14ac:dyDescent="0.35">
      <c r="C284" s="3"/>
      <c r="E284" s="3"/>
    </row>
    <row r="285" spans="3:5" ht="15" thickBot="1" x14ac:dyDescent="0.35">
      <c r="C285" s="3"/>
      <c r="E285" s="3"/>
    </row>
    <row r="286" spans="3:5" ht="15" thickBot="1" x14ac:dyDescent="0.35">
      <c r="C286" s="3"/>
      <c r="E286" s="3"/>
    </row>
    <row r="287" spans="3:5" ht="15" thickBot="1" x14ac:dyDescent="0.35">
      <c r="C287" s="3"/>
      <c r="E287" s="3"/>
    </row>
    <row r="288" spans="3:5" ht="15" thickBot="1" x14ac:dyDescent="0.35">
      <c r="C288" s="3"/>
      <c r="E288" s="3"/>
    </row>
    <row r="289" spans="3:5" ht="15" thickBot="1" x14ac:dyDescent="0.35">
      <c r="C289" s="3"/>
      <c r="E289" s="3"/>
    </row>
    <row r="290" spans="3:5" ht="15" thickBot="1" x14ac:dyDescent="0.35">
      <c r="C290" s="3"/>
      <c r="E290" s="3"/>
    </row>
    <row r="291" spans="3:5" ht="15" thickBot="1" x14ac:dyDescent="0.35">
      <c r="C291" s="3"/>
      <c r="E291" s="3"/>
    </row>
    <row r="292" spans="3:5" ht="15" thickBot="1" x14ac:dyDescent="0.35">
      <c r="C292" s="3"/>
      <c r="E292" s="3"/>
    </row>
    <row r="293" spans="3:5" ht="15" thickBot="1" x14ac:dyDescent="0.35">
      <c r="C293" s="3"/>
      <c r="E293" s="3"/>
    </row>
    <row r="294" spans="3:5" ht="15" thickBot="1" x14ac:dyDescent="0.35">
      <c r="C294" s="3"/>
      <c r="E294" s="3"/>
    </row>
    <row r="295" spans="3:5" ht="15" thickBot="1" x14ac:dyDescent="0.35">
      <c r="C295" s="3"/>
      <c r="E295" s="3"/>
    </row>
    <row r="296" spans="3:5" ht="15" thickBot="1" x14ac:dyDescent="0.35">
      <c r="C296" s="3"/>
      <c r="E296" s="3"/>
    </row>
    <row r="297" spans="3:5" ht="15" thickBot="1" x14ac:dyDescent="0.35">
      <c r="C297" s="3"/>
      <c r="E297" s="3"/>
    </row>
    <row r="298" spans="3:5" ht="15" thickBot="1" x14ac:dyDescent="0.35">
      <c r="C298" s="3"/>
      <c r="E298" s="3"/>
    </row>
    <row r="299" spans="3:5" ht="15" thickBot="1" x14ac:dyDescent="0.35">
      <c r="C299" s="3"/>
      <c r="E299" s="3"/>
    </row>
    <row r="300" spans="3:5" ht="15" thickBot="1" x14ac:dyDescent="0.35">
      <c r="C300" s="3"/>
      <c r="E300" s="3"/>
    </row>
    <row r="301" spans="3:5" ht="15" thickBot="1" x14ac:dyDescent="0.35">
      <c r="C301" s="3"/>
      <c r="E301" s="3"/>
    </row>
    <row r="302" spans="3:5" ht="15" thickBot="1" x14ac:dyDescent="0.35">
      <c r="C302" s="3"/>
      <c r="E302" s="3"/>
    </row>
    <row r="303" spans="3:5" ht="15" thickBot="1" x14ac:dyDescent="0.35">
      <c r="C303" s="3"/>
      <c r="E303" s="3"/>
    </row>
    <row r="304" spans="3:5" ht="15" thickBot="1" x14ac:dyDescent="0.35">
      <c r="C304" s="3"/>
      <c r="E304" s="3"/>
    </row>
    <row r="305" spans="3:5" ht="15" thickBot="1" x14ac:dyDescent="0.35">
      <c r="C305" s="3"/>
      <c r="E305" s="3"/>
    </row>
    <row r="306" spans="3:5" ht="15" thickBot="1" x14ac:dyDescent="0.35">
      <c r="C306" s="3"/>
      <c r="E306" s="3"/>
    </row>
    <row r="307" spans="3:5" ht="15" thickBot="1" x14ac:dyDescent="0.35">
      <c r="C307" s="3"/>
      <c r="E307" s="3"/>
    </row>
    <row r="308" spans="3:5" ht="15" thickBot="1" x14ac:dyDescent="0.35">
      <c r="C308" s="3"/>
      <c r="E308" s="3"/>
    </row>
    <row r="309" spans="3:5" ht="15" thickBot="1" x14ac:dyDescent="0.35">
      <c r="C309" s="3"/>
      <c r="E309" s="3"/>
    </row>
    <row r="310" spans="3:5" ht="15" thickBot="1" x14ac:dyDescent="0.35">
      <c r="C310" s="3"/>
      <c r="E310" s="3"/>
    </row>
    <row r="311" spans="3:5" ht="15" thickBot="1" x14ac:dyDescent="0.35">
      <c r="C311" s="3"/>
      <c r="E311" s="3"/>
    </row>
    <row r="312" spans="3:5" ht="15" thickBot="1" x14ac:dyDescent="0.35">
      <c r="C312" s="3"/>
      <c r="E312" s="3"/>
    </row>
    <row r="313" spans="3:5" ht="15" thickBot="1" x14ac:dyDescent="0.35">
      <c r="C313" s="3"/>
      <c r="E313" s="3"/>
    </row>
    <row r="314" spans="3:5" ht="15" thickBot="1" x14ac:dyDescent="0.35">
      <c r="C314" s="3"/>
      <c r="E314" s="3"/>
    </row>
    <row r="315" spans="3:5" ht="15" thickBot="1" x14ac:dyDescent="0.35">
      <c r="C315" s="3"/>
      <c r="E315" s="3"/>
    </row>
    <row r="316" spans="3:5" ht="15" thickBot="1" x14ac:dyDescent="0.35">
      <c r="C316" s="3"/>
      <c r="E316" s="3"/>
    </row>
    <row r="317" spans="3:5" ht="15" thickBot="1" x14ac:dyDescent="0.35">
      <c r="C317" s="3"/>
      <c r="E317" s="3"/>
    </row>
    <row r="318" spans="3:5" ht="15" thickBot="1" x14ac:dyDescent="0.35">
      <c r="C318" s="3"/>
      <c r="E318" s="3"/>
    </row>
    <row r="319" spans="3:5" ht="15" thickBot="1" x14ac:dyDescent="0.35">
      <c r="C319" s="3"/>
      <c r="E319" s="3"/>
    </row>
    <row r="320" spans="3:5" ht="15" thickBot="1" x14ac:dyDescent="0.35">
      <c r="C320" s="3"/>
      <c r="E320" s="3"/>
    </row>
    <row r="321" spans="3:5" ht="15" thickBot="1" x14ac:dyDescent="0.35">
      <c r="C321" s="3"/>
      <c r="E321" s="3"/>
    </row>
    <row r="322" spans="3:5" ht="15" thickBot="1" x14ac:dyDescent="0.35">
      <c r="C322" s="3"/>
      <c r="E322" s="3"/>
    </row>
    <row r="323" spans="3:5" ht="15" thickBot="1" x14ac:dyDescent="0.35">
      <c r="C323" s="3"/>
      <c r="E323" s="3"/>
    </row>
    <row r="324" spans="3:5" ht="15" thickBot="1" x14ac:dyDescent="0.35">
      <c r="C324" s="3"/>
      <c r="E324" s="3"/>
    </row>
    <row r="325" spans="3:5" ht="15" thickBot="1" x14ac:dyDescent="0.35">
      <c r="C325" s="3"/>
      <c r="E325" s="3"/>
    </row>
    <row r="326" spans="3:5" ht="15" thickBot="1" x14ac:dyDescent="0.35">
      <c r="C326" s="3"/>
      <c r="E326" s="3"/>
    </row>
    <row r="327" spans="3:5" ht="15" thickBot="1" x14ac:dyDescent="0.35">
      <c r="C327" s="3"/>
      <c r="E327" s="3"/>
    </row>
    <row r="328" spans="3:5" ht="15" thickBot="1" x14ac:dyDescent="0.35">
      <c r="C328" s="3"/>
      <c r="E328" s="3"/>
    </row>
    <row r="329" spans="3:5" ht="15" thickBot="1" x14ac:dyDescent="0.35">
      <c r="C329" s="3"/>
      <c r="E329" s="3"/>
    </row>
    <row r="330" spans="3:5" ht="15" thickBot="1" x14ac:dyDescent="0.35">
      <c r="C330" s="3"/>
      <c r="E330" s="3"/>
    </row>
    <row r="331" spans="3:5" ht="15" thickBot="1" x14ac:dyDescent="0.35">
      <c r="C331" s="3"/>
      <c r="E331" s="3"/>
    </row>
    <row r="332" spans="3:5" ht="15" thickBot="1" x14ac:dyDescent="0.35">
      <c r="C332" s="3"/>
      <c r="E332" s="3"/>
    </row>
    <row r="333" spans="3:5" ht="15" thickBot="1" x14ac:dyDescent="0.35">
      <c r="C333" s="3"/>
      <c r="E333" s="3"/>
    </row>
    <row r="334" spans="3:5" ht="15" thickBot="1" x14ac:dyDescent="0.35">
      <c r="C334" s="3"/>
      <c r="E334" s="3"/>
    </row>
    <row r="335" spans="3:5" ht="15" thickBot="1" x14ac:dyDescent="0.35">
      <c r="C335" s="3"/>
      <c r="E335" s="3"/>
    </row>
    <row r="336" spans="3:5" ht="15" thickBot="1" x14ac:dyDescent="0.35">
      <c r="C336" s="3"/>
      <c r="E336" s="3"/>
    </row>
    <row r="337" spans="3:5" ht="15" thickBot="1" x14ac:dyDescent="0.35">
      <c r="C337" s="3"/>
      <c r="E337" s="3"/>
    </row>
    <row r="338" spans="3:5" ht="15" thickBot="1" x14ac:dyDescent="0.35">
      <c r="C338" s="3"/>
      <c r="E338" s="3"/>
    </row>
    <row r="339" spans="3:5" ht="15" thickBot="1" x14ac:dyDescent="0.35">
      <c r="C339" s="3"/>
      <c r="E339" s="3"/>
    </row>
    <row r="340" spans="3:5" ht="15" thickBot="1" x14ac:dyDescent="0.35">
      <c r="C340" s="3"/>
      <c r="E340" s="3"/>
    </row>
    <row r="341" spans="3:5" ht="15" thickBot="1" x14ac:dyDescent="0.35">
      <c r="C341" s="3"/>
      <c r="E341" s="3"/>
    </row>
    <row r="342" spans="3:5" ht="15" thickBot="1" x14ac:dyDescent="0.35">
      <c r="C342" s="3"/>
      <c r="E342" s="3"/>
    </row>
    <row r="343" spans="3:5" ht="15" thickBot="1" x14ac:dyDescent="0.35">
      <c r="C343" s="3"/>
      <c r="E343" s="3"/>
    </row>
    <row r="344" spans="3:5" ht="15" thickBot="1" x14ac:dyDescent="0.35">
      <c r="C344" s="3"/>
      <c r="E344" s="3"/>
    </row>
    <row r="345" spans="3:5" ht="15" thickBot="1" x14ac:dyDescent="0.35">
      <c r="C345" s="3"/>
      <c r="E345" s="3"/>
    </row>
    <row r="346" spans="3:5" ht="15" thickBot="1" x14ac:dyDescent="0.35">
      <c r="C346" s="3"/>
      <c r="E346" s="3"/>
    </row>
    <row r="347" spans="3:5" ht="15" thickBot="1" x14ac:dyDescent="0.35">
      <c r="C347" s="3"/>
      <c r="E347" s="3"/>
    </row>
    <row r="348" spans="3:5" ht="15" thickBot="1" x14ac:dyDescent="0.35">
      <c r="C348" s="3"/>
      <c r="E348" s="3"/>
    </row>
    <row r="349" spans="3:5" ht="15" thickBot="1" x14ac:dyDescent="0.35">
      <c r="C349" s="3"/>
      <c r="E349" s="3"/>
    </row>
    <row r="350" spans="3:5" ht="15" thickBot="1" x14ac:dyDescent="0.35">
      <c r="C350" s="3"/>
      <c r="E350" s="3"/>
    </row>
    <row r="351" spans="3:5" ht="15" thickBot="1" x14ac:dyDescent="0.35">
      <c r="C351" s="3"/>
      <c r="E351" s="3"/>
    </row>
    <row r="352" spans="3:5" ht="15" thickBot="1" x14ac:dyDescent="0.35">
      <c r="C352" s="3"/>
      <c r="E352" s="3"/>
    </row>
    <row r="353" spans="3:5" ht="15" thickBot="1" x14ac:dyDescent="0.35">
      <c r="C353" s="3"/>
      <c r="E353" s="3"/>
    </row>
    <row r="354" spans="3:5" ht="15" thickBot="1" x14ac:dyDescent="0.35">
      <c r="C354" s="3"/>
      <c r="E354" s="3"/>
    </row>
    <row r="355" spans="3:5" ht="15" thickBot="1" x14ac:dyDescent="0.35">
      <c r="C355" s="3"/>
      <c r="E355" s="3"/>
    </row>
    <row r="356" spans="3:5" ht="15" thickBot="1" x14ac:dyDescent="0.35">
      <c r="C356" s="3"/>
      <c r="E356" s="3"/>
    </row>
    <row r="357" spans="3:5" ht="15" thickBot="1" x14ac:dyDescent="0.35">
      <c r="C357" s="3"/>
      <c r="E357" s="3"/>
    </row>
    <row r="358" spans="3:5" ht="15" thickBot="1" x14ac:dyDescent="0.35">
      <c r="C358" s="3"/>
      <c r="E358" s="3"/>
    </row>
    <row r="359" spans="3:5" ht="15" thickBot="1" x14ac:dyDescent="0.35">
      <c r="C359" s="3"/>
      <c r="E359" s="3"/>
    </row>
    <row r="360" spans="3:5" ht="15" thickBot="1" x14ac:dyDescent="0.35">
      <c r="C360" s="3"/>
      <c r="E360" s="3"/>
    </row>
    <row r="361" spans="3:5" ht="15" thickBot="1" x14ac:dyDescent="0.35">
      <c r="C361" s="3"/>
      <c r="E361" s="3"/>
    </row>
    <row r="362" spans="3:5" ht="15" thickBot="1" x14ac:dyDescent="0.35">
      <c r="C362" s="3"/>
      <c r="E362" s="3"/>
    </row>
    <row r="363" spans="3:5" ht="15" thickBot="1" x14ac:dyDescent="0.35">
      <c r="C363" s="3"/>
      <c r="E363" s="3"/>
    </row>
    <row r="364" spans="3:5" ht="15" thickBot="1" x14ac:dyDescent="0.35">
      <c r="C364" s="3"/>
      <c r="E364" s="3"/>
    </row>
    <row r="365" spans="3:5" ht="15" thickBot="1" x14ac:dyDescent="0.35">
      <c r="C365" s="3"/>
      <c r="E365" s="3"/>
    </row>
    <row r="366" spans="3:5" ht="15" thickBot="1" x14ac:dyDescent="0.35">
      <c r="C366" s="3"/>
      <c r="E366" s="3"/>
    </row>
    <row r="367" spans="3:5" ht="15" thickBot="1" x14ac:dyDescent="0.35">
      <c r="C367" s="3"/>
      <c r="E367" s="3"/>
    </row>
    <row r="368" spans="3:5" ht="15" thickBot="1" x14ac:dyDescent="0.35">
      <c r="C368" s="3"/>
      <c r="E368" s="3"/>
    </row>
    <row r="369" spans="3:5" ht="15" thickBot="1" x14ac:dyDescent="0.35">
      <c r="C369" s="3"/>
      <c r="E369" s="3"/>
    </row>
    <row r="370" spans="3:5" ht="15" thickBot="1" x14ac:dyDescent="0.35">
      <c r="C370" s="3"/>
      <c r="E370" s="3"/>
    </row>
    <row r="371" spans="3:5" ht="15" thickBot="1" x14ac:dyDescent="0.35">
      <c r="C371" s="3"/>
      <c r="E371" s="3"/>
    </row>
    <row r="372" spans="3:5" ht="15" thickBot="1" x14ac:dyDescent="0.35">
      <c r="C372" s="3"/>
      <c r="E372" s="3"/>
    </row>
    <row r="373" spans="3:5" ht="15" thickBot="1" x14ac:dyDescent="0.35">
      <c r="C373" s="3"/>
      <c r="E373" s="3"/>
    </row>
    <row r="374" spans="3:5" ht="15" thickBot="1" x14ac:dyDescent="0.35">
      <c r="C374" s="3"/>
      <c r="E374" s="3"/>
    </row>
    <row r="375" spans="3:5" ht="15" thickBot="1" x14ac:dyDescent="0.35">
      <c r="C375" s="3"/>
      <c r="E375" s="3"/>
    </row>
    <row r="376" spans="3:5" ht="15" thickBot="1" x14ac:dyDescent="0.35">
      <c r="C376" s="3"/>
      <c r="E376" s="3"/>
    </row>
    <row r="377" spans="3:5" ht="15" thickBot="1" x14ac:dyDescent="0.35">
      <c r="C377" s="3"/>
      <c r="E377" s="3"/>
    </row>
    <row r="378" spans="3:5" ht="15" thickBot="1" x14ac:dyDescent="0.35">
      <c r="C378" s="3"/>
      <c r="E378" s="3"/>
    </row>
    <row r="379" spans="3:5" ht="15" thickBot="1" x14ac:dyDescent="0.35">
      <c r="C379" s="3"/>
      <c r="E379" s="3"/>
    </row>
    <row r="380" spans="3:5" ht="15" thickBot="1" x14ac:dyDescent="0.35">
      <c r="C380" s="3"/>
      <c r="E380" s="3"/>
    </row>
    <row r="381" spans="3:5" ht="15" thickBot="1" x14ac:dyDescent="0.35">
      <c r="C381" s="3"/>
      <c r="E381" s="3"/>
    </row>
    <row r="382" spans="3:5" ht="15" thickBot="1" x14ac:dyDescent="0.35">
      <c r="C382" s="3"/>
      <c r="E382" s="3"/>
    </row>
    <row r="383" spans="3:5" ht="15" thickBot="1" x14ac:dyDescent="0.35">
      <c r="C383" s="3"/>
      <c r="E383" s="3"/>
    </row>
    <row r="384" spans="3:5" ht="15" thickBot="1" x14ac:dyDescent="0.35">
      <c r="C384" s="3"/>
      <c r="E384" s="3"/>
    </row>
    <row r="385" spans="3:5" ht="15" thickBot="1" x14ac:dyDescent="0.35">
      <c r="C385" s="3"/>
      <c r="E385" s="3"/>
    </row>
    <row r="386" spans="3:5" ht="15" thickBot="1" x14ac:dyDescent="0.35">
      <c r="C386" s="3"/>
      <c r="E386" s="3"/>
    </row>
    <row r="387" spans="3:5" ht="15" thickBot="1" x14ac:dyDescent="0.35">
      <c r="C387" s="3"/>
      <c r="E387" s="3"/>
    </row>
    <row r="388" spans="3:5" ht="15" thickBot="1" x14ac:dyDescent="0.35">
      <c r="C388" s="3"/>
      <c r="E388" s="3"/>
    </row>
    <row r="389" spans="3:5" ht="15" thickBot="1" x14ac:dyDescent="0.35">
      <c r="C389" s="3"/>
      <c r="E389" s="3"/>
    </row>
    <row r="390" spans="3:5" ht="15" thickBot="1" x14ac:dyDescent="0.35">
      <c r="C390" s="3"/>
      <c r="E390" s="3"/>
    </row>
    <row r="391" spans="3:5" ht="15" thickBot="1" x14ac:dyDescent="0.35">
      <c r="C391" s="3"/>
      <c r="E391" s="3"/>
    </row>
    <row r="392" spans="3:5" ht="15" thickBot="1" x14ac:dyDescent="0.35">
      <c r="C392" s="3"/>
      <c r="E392" s="3"/>
    </row>
    <row r="393" spans="3:5" ht="15" thickBot="1" x14ac:dyDescent="0.35">
      <c r="C393" s="3"/>
      <c r="E393" s="3"/>
    </row>
    <row r="394" spans="3:5" ht="15" thickBot="1" x14ac:dyDescent="0.35">
      <c r="C394" s="3"/>
      <c r="E394" s="3"/>
    </row>
    <row r="395" spans="3:5" ht="15" thickBot="1" x14ac:dyDescent="0.35">
      <c r="C395" s="3"/>
      <c r="E395" s="3"/>
    </row>
    <row r="396" spans="3:5" ht="15" thickBot="1" x14ac:dyDescent="0.35">
      <c r="C396" s="3"/>
      <c r="E396" s="3"/>
    </row>
    <row r="397" spans="3:5" ht="15" thickBot="1" x14ac:dyDescent="0.35">
      <c r="C397" s="3"/>
      <c r="E397" s="3"/>
    </row>
    <row r="398" spans="3:5" ht="15" thickBot="1" x14ac:dyDescent="0.35">
      <c r="C398" s="3"/>
      <c r="E398" s="3"/>
    </row>
    <row r="399" spans="3:5" ht="15" thickBot="1" x14ac:dyDescent="0.35">
      <c r="C399" s="3"/>
      <c r="E399" s="3"/>
    </row>
    <row r="400" spans="3:5" ht="15" thickBot="1" x14ac:dyDescent="0.35">
      <c r="C400" s="3"/>
      <c r="E400" s="3"/>
    </row>
    <row r="401" spans="3:5" ht="15" thickBot="1" x14ac:dyDescent="0.35">
      <c r="C401" s="3"/>
      <c r="E401" s="3"/>
    </row>
    <row r="402" spans="3:5" ht="15" thickBot="1" x14ac:dyDescent="0.35">
      <c r="C402" s="3"/>
      <c r="E402" s="3"/>
    </row>
    <row r="403" spans="3:5" ht="15" thickBot="1" x14ac:dyDescent="0.35">
      <c r="C403" s="3"/>
      <c r="E403" s="3"/>
    </row>
    <row r="404" spans="3:5" ht="15" thickBot="1" x14ac:dyDescent="0.35">
      <c r="C404" s="3"/>
      <c r="E404" s="3"/>
    </row>
    <row r="405" spans="3:5" ht="15" thickBot="1" x14ac:dyDescent="0.35">
      <c r="C405" s="3"/>
      <c r="E405" s="3"/>
    </row>
    <row r="406" spans="3:5" ht="15" thickBot="1" x14ac:dyDescent="0.35">
      <c r="C406" s="3"/>
      <c r="E406" s="3"/>
    </row>
    <row r="407" spans="3:5" ht="15" thickBot="1" x14ac:dyDescent="0.35">
      <c r="C407" s="3"/>
      <c r="E407" s="3"/>
    </row>
    <row r="408" spans="3:5" ht="15" thickBot="1" x14ac:dyDescent="0.35">
      <c r="C408" s="3"/>
      <c r="E408" s="3"/>
    </row>
    <row r="409" spans="3:5" ht="15" thickBot="1" x14ac:dyDescent="0.35">
      <c r="C409" s="3"/>
      <c r="E409" s="3"/>
    </row>
    <row r="410" spans="3:5" ht="15" thickBot="1" x14ac:dyDescent="0.35">
      <c r="C410" s="3"/>
      <c r="E410" s="3"/>
    </row>
    <row r="411" spans="3:5" ht="15" thickBot="1" x14ac:dyDescent="0.35">
      <c r="C411" s="3"/>
      <c r="E411" s="3"/>
    </row>
    <row r="412" spans="3:5" ht="15" thickBot="1" x14ac:dyDescent="0.35">
      <c r="C412" s="3"/>
      <c r="E412" s="3"/>
    </row>
    <row r="413" spans="3:5" ht="15" thickBot="1" x14ac:dyDescent="0.35">
      <c r="C413" s="3"/>
      <c r="E413" s="3"/>
    </row>
    <row r="414" spans="3:5" ht="15" thickBot="1" x14ac:dyDescent="0.35">
      <c r="C414" s="3"/>
      <c r="E414" s="3"/>
    </row>
    <row r="415" spans="3:5" ht="15" thickBot="1" x14ac:dyDescent="0.35">
      <c r="C415" s="3"/>
      <c r="E415" s="3"/>
    </row>
    <row r="416" spans="3:5" ht="15" thickBot="1" x14ac:dyDescent="0.35">
      <c r="C416" s="3"/>
      <c r="E416" s="3"/>
    </row>
    <row r="417" spans="3:5" ht="15" thickBot="1" x14ac:dyDescent="0.35">
      <c r="C417" s="3"/>
      <c r="E417" s="3"/>
    </row>
    <row r="418" spans="3:5" ht="15" thickBot="1" x14ac:dyDescent="0.35">
      <c r="C418" s="3"/>
      <c r="E418" s="3"/>
    </row>
    <row r="419" spans="3:5" ht="15" thickBot="1" x14ac:dyDescent="0.35">
      <c r="C419" s="3"/>
      <c r="E419" s="3"/>
    </row>
    <row r="420" spans="3:5" ht="15" thickBot="1" x14ac:dyDescent="0.35">
      <c r="C420" s="3"/>
      <c r="E420" s="3"/>
    </row>
    <row r="421" spans="3:5" ht="15" thickBot="1" x14ac:dyDescent="0.35">
      <c r="C421" s="3"/>
      <c r="E421" s="3"/>
    </row>
    <row r="422" spans="3:5" ht="15" thickBot="1" x14ac:dyDescent="0.35">
      <c r="C422" s="3"/>
      <c r="E422" s="3"/>
    </row>
    <row r="423" spans="3:5" ht="15" thickBot="1" x14ac:dyDescent="0.35">
      <c r="C423" s="3"/>
      <c r="E423" s="3"/>
    </row>
    <row r="424" spans="3:5" ht="15" thickBot="1" x14ac:dyDescent="0.35">
      <c r="C424" s="3"/>
      <c r="E424" s="3"/>
    </row>
    <row r="425" spans="3:5" ht="15" thickBot="1" x14ac:dyDescent="0.35">
      <c r="C425" s="3"/>
      <c r="E425" s="3"/>
    </row>
    <row r="426" spans="3:5" ht="15" thickBot="1" x14ac:dyDescent="0.35">
      <c r="C426" s="3"/>
      <c r="E426" s="3"/>
    </row>
    <row r="427" spans="3:5" ht="15" thickBot="1" x14ac:dyDescent="0.35">
      <c r="C427" s="3"/>
      <c r="E427" s="3"/>
    </row>
    <row r="428" spans="3:5" ht="15" thickBot="1" x14ac:dyDescent="0.35">
      <c r="C428" s="3"/>
      <c r="E428" s="3"/>
    </row>
    <row r="429" spans="3:5" ht="15" thickBot="1" x14ac:dyDescent="0.35">
      <c r="C429" s="3"/>
      <c r="E429" s="3"/>
    </row>
    <row r="430" spans="3:5" ht="15" thickBot="1" x14ac:dyDescent="0.35">
      <c r="C430" s="3"/>
      <c r="E430" s="3"/>
    </row>
    <row r="431" spans="3:5" ht="15" thickBot="1" x14ac:dyDescent="0.35">
      <c r="C431" s="3"/>
      <c r="E431" s="3"/>
    </row>
    <row r="432" spans="3:5" ht="15" thickBot="1" x14ac:dyDescent="0.35">
      <c r="C432" s="3"/>
      <c r="E432" s="3"/>
    </row>
    <row r="433" spans="3:5" ht="15" thickBot="1" x14ac:dyDescent="0.35">
      <c r="C433" s="3"/>
      <c r="E433" s="3"/>
    </row>
    <row r="434" spans="3:5" ht="15" thickBot="1" x14ac:dyDescent="0.35">
      <c r="C434" s="3"/>
      <c r="E434" s="3"/>
    </row>
    <row r="435" spans="3:5" ht="15" thickBot="1" x14ac:dyDescent="0.35">
      <c r="C435" s="3"/>
      <c r="E435" s="3"/>
    </row>
    <row r="436" spans="3:5" ht="15" thickBot="1" x14ac:dyDescent="0.35">
      <c r="C436" s="3"/>
      <c r="E436" s="3"/>
    </row>
    <row r="437" spans="3:5" ht="15" thickBot="1" x14ac:dyDescent="0.35">
      <c r="C437" s="3"/>
      <c r="E437" s="3"/>
    </row>
    <row r="438" spans="3:5" ht="15" thickBot="1" x14ac:dyDescent="0.35">
      <c r="C438" s="3"/>
      <c r="E438" s="3"/>
    </row>
    <row r="439" spans="3:5" ht="15" thickBot="1" x14ac:dyDescent="0.35">
      <c r="C439" s="3"/>
      <c r="E439" s="3"/>
    </row>
    <row r="440" spans="3:5" ht="15" thickBot="1" x14ac:dyDescent="0.35">
      <c r="C440" s="3"/>
      <c r="E440" s="3"/>
    </row>
    <row r="441" spans="3:5" ht="15" thickBot="1" x14ac:dyDescent="0.35">
      <c r="C441" s="3"/>
      <c r="E441" s="3"/>
    </row>
    <row r="442" spans="3:5" ht="15" thickBot="1" x14ac:dyDescent="0.35">
      <c r="C442" s="3"/>
      <c r="E442" s="3"/>
    </row>
    <row r="443" spans="3:5" ht="15" thickBot="1" x14ac:dyDescent="0.35">
      <c r="C443" s="3"/>
      <c r="E443" s="3"/>
    </row>
    <row r="444" spans="3:5" ht="15" thickBot="1" x14ac:dyDescent="0.35">
      <c r="C444" s="3"/>
      <c r="E444" s="3"/>
    </row>
    <row r="445" spans="3:5" ht="15" thickBot="1" x14ac:dyDescent="0.35">
      <c r="C445" s="3"/>
      <c r="E445" s="3"/>
    </row>
    <row r="446" spans="3:5" ht="15" thickBot="1" x14ac:dyDescent="0.35">
      <c r="C446" s="3"/>
      <c r="E446" s="3"/>
    </row>
    <row r="447" spans="3:5" ht="15" thickBot="1" x14ac:dyDescent="0.35">
      <c r="C447" s="3"/>
      <c r="E447" s="3"/>
    </row>
    <row r="448" spans="3:5" ht="15" thickBot="1" x14ac:dyDescent="0.35">
      <c r="C448" s="3"/>
      <c r="E448" s="3"/>
    </row>
    <row r="449" spans="3:5" ht="15" thickBot="1" x14ac:dyDescent="0.35">
      <c r="C449" s="3"/>
      <c r="E449" s="3"/>
    </row>
    <row r="450" spans="3:5" ht="15" thickBot="1" x14ac:dyDescent="0.35">
      <c r="C450" s="3"/>
      <c r="E450" s="3"/>
    </row>
    <row r="451" spans="3:5" ht="15" thickBot="1" x14ac:dyDescent="0.35">
      <c r="C451" s="3"/>
      <c r="E451" s="3"/>
    </row>
    <row r="452" spans="3:5" ht="15" thickBot="1" x14ac:dyDescent="0.35">
      <c r="C452" s="3"/>
      <c r="E452" s="3"/>
    </row>
    <row r="453" spans="3:5" ht="15" thickBot="1" x14ac:dyDescent="0.35">
      <c r="C453" s="3"/>
      <c r="E453" s="3"/>
    </row>
    <row r="454" spans="3:5" ht="15" thickBot="1" x14ac:dyDescent="0.35">
      <c r="C454" s="3"/>
      <c r="E454" s="3"/>
    </row>
    <row r="455" spans="3:5" ht="15" thickBot="1" x14ac:dyDescent="0.35">
      <c r="C455" s="3"/>
      <c r="E455" s="3"/>
    </row>
    <row r="456" spans="3:5" ht="15" thickBot="1" x14ac:dyDescent="0.35">
      <c r="C456" s="3"/>
      <c r="E456" s="3"/>
    </row>
    <row r="457" spans="3:5" ht="15" thickBot="1" x14ac:dyDescent="0.35">
      <c r="C457" s="3"/>
      <c r="E457" s="3"/>
    </row>
    <row r="458" spans="3:5" ht="15" thickBot="1" x14ac:dyDescent="0.35">
      <c r="C458" s="3"/>
      <c r="E458" s="3"/>
    </row>
    <row r="459" spans="3:5" ht="15" thickBot="1" x14ac:dyDescent="0.35">
      <c r="C459" s="3"/>
      <c r="E459" s="3"/>
    </row>
    <row r="460" spans="3:5" ht="15" thickBot="1" x14ac:dyDescent="0.35">
      <c r="C460" s="3"/>
      <c r="E460" s="3"/>
    </row>
    <row r="461" spans="3:5" ht="15" thickBot="1" x14ac:dyDescent="0.35">
      <c r="C461" s="3"/>
      <c r="E461" s="3"/>
    </row>
    <row r="462" spans="3:5" ht="15" thickBot="1" x14ac:dyDescent="0.35">
      <c r="C462" s="3"/>
      <c r="E462" s="3"/>
    </row>
    <row r="463" spans="3:5" ht="15" thickBot="1" x14ac:dyDescent="0.35">
      <c r="C463" s="3"/>
      <c r="E463" s="3"/>
    </row>
    <row r="464" spans="3:5" ht="15" thickBot="1" x14ac:dyDescent="0.35">
      <c r="C464" s="3"/>
      <c r="E464" s="3"/>
    </row>
    <row r="465" spans="3:5" ht="15" thickBot="1" x14ac:dyDescent="0.35">
      <c r="C465" s="3"/>
      <c r="E465" s="3"/>
    </row>
    <row r="466" spans="3:5" ht="15" thickBot="1" x14ac:dyDescent="0.35">
      <c r="C466" s="3"/>
      <c r="E466" s="3"/>
    </row>
    <row r="467" spans="3:5" ht="15" thickBot="1" x14ac:dyDescent="0.35">
      <c r="C467" s="3"/>
      <c r="E467" s="3"/>
    </row>
    <row r="468" spans="3:5" ht="15" thickBot="1" x14ac:dyDescent="0.35">
      <c r="C468" s="3"/>
      <c r="E468" s="3"/>
    </row>
    <row r="469" spans="3:5" ht="15" thickBot="1" x14ac:dyDescent="0.35">
      <c r="C469" s="3"/>
      <c r="E469" s="3"/>
    </row>
    <row r="470" spans="3:5" ht="15" thickBot="1" x14ac:dyDescent="0.35">
      <c r="C470" s="3"/>
      <c r="E470" s="3"/>
    </row>
    <row r="471" spans="3:5" ht="15" thickBot="1" x14ac:dyDescent="0.35">
      <c r="C471" s="3"/>
      <c r="E471" s="3"/>
    </row>
    <row r="472" spans="3:5" ht="15" thickBot="1" x14ac:dyDescent="0.35">
      <c r="C472" s="3"/>
      <c r="E472" s="3"/>
    </row>
    <row r="473" spans="3:5" ht="15" thickBot="1" x14ac:dyDescent="0.35">
      <c r="C473" s="3"/>
      <c r="E473" s="3"/>
    </row>
    <row r="474" spans="3:5" ht="15" thickBot="1" x14ac:dyDescent="0.35">
      <c r="C474" s="3"/>
      <c r="E474" s="3"/>
    </row>
    <row r="475" spans="3:5" ht="15" thickBot="1" x14ac:dyDescent="0.35">
      <c r="C475" s="3"/>
      <c r="E475" s="3"/>
    </row>
    <row r="476" spans="3:5" ht="15" thickBot="1" x14ac:dyDescent="0.35">
      <c r="C476" s="3"/>
      <c r="E476" s="3"/>
    </row>
    <row r="477" spans="3:5" ht="15" thickBot="1" x14ac:dyDescent="0.35">
      <c r="C477" s="3"/>
      <c r="E477" s="3"/>
    </row>
    <row r="478" spans="3:5" ht="15" thickBot="1" x14ac:dyDescent="0.35">
      <c r="C478" s="3"/>
      <c r="E478" s="3"/>
    </row>
    <row r="479" spans="3:5" ht="15" thickBot="1" x14ac:dyDescent="0.35">
      <c r="C479" s="3"/>
      <c r="E479" s="3"/>
    </row>
    <row r="480" spans="3:5" ht="15" thickBot="1" x14ac:dyDescent="0.35">
      <c r="C480" s="3"/>
      <c r="E480" s="3"/>
    </row>
    <row r="481" spans="3:5" ht="15" thickBot="1" x14ac:dyDescent="0.35">
      <c r="C481" s="3"/>
      <c r="E481" s="3"/>
    </row>
    <row r="482" spans="3:5" ht="15" thickBot="1" x14ac:dyDescent="0.35">
      <c r="C482" s="3"/>
      <c r="E482" s="3"/>
    </row>
    <row r="483" spans="3:5" ht="15" thickBot="1" x14ac:dyDescent="0.35">
      <c r="C483" s="3"/>
      <c r="E483" s="3"/>
    </row>
    <row r="484" spans="3:5" ht="15" thickBot="1" x14ac:dyDescent="0.35">
      <c r="C484" s="3"/>
      <c r="E484" s="3"/>
    </row>
    <row r="485" spans="3:5" ht="15" thickBot="1" x14ac:dyDescent="0.35">
      <c r="C485" s="3"/>
      <c r="E485" s="3"/>
    </row>
    <row r="486" spans="3:5" ht="15" thickBot="1" x14ac:dyDescent="0.35">
      <c r="C486" s="3"/>
      <c r="E486" s="3"/>
    </row>
    <row r="487" spans="3:5" ht="15" thickBot="1" x14ac:dyDescent="0.35">
      <c r="C487" s="3"/>
      <c r="E487" s="3"/>
    </row>
    <row r="488" spans="3:5" ht="15" thickBot="1" x14ac:dyDescent="0.35">
      <c r="C488" s="3"/>
      <c r="E488" s="3"/>
    </row>
    <row r="489" spans="3:5" ht="15" thickBot="1" x14ac:dyDescent="0.35">
      <c r="C489" s="3"/>
      <c r="E489" s="3"/>
    </row>
    <row r="490" spans="3:5" ht="15" thickBot="1" x14ac:dyDescent="0.35">
      <c r="C490" s="3"/>
      <c r="E490" s="3"/>
    </row>
    <row r="491" spans="3:5" ht="15" thickBot="1" x14ac:dyDescent="0.35">
      <c r="C491" s="3"/>
      <c r="E491" s="3"/>
    </row>
    <row r="492" spans="3:5" ht="15" thickBot="1" x14ac:dyDescent="0.35">
      <c r="C492" s="3"/>
      <c r="E492" s="3"/>
    </row>
    <row r="493" spans="3:5" ht="15" thickBot="1" x14ac:dyDescent="0.35">
      <c r="C493" s="3"/>
      <c r="E493" s="3"/>
    </row>
    <row r="494" spans="3:5" ht="15" thickBot="1" x14ac:dyDescent="0.35">
      <c r="C494" s="3"/>
      <c r="E494" s="3"/>
    </row>
    <row r="495" spans="3:5" ht="15" thickBot="1" x14ac:dyDescent="0.35">
      <c r="C495" s="3"/>
      <c r="E495" s="3"/>
    </row>
    <row r="496" spans="3:5" ht="15" thickBot="1" x14ac:dyDescent="0.35">
      <c r="C496" s="3"/>
      <c r="E496" s="3"/>
    </row>
    <row r="497" spans="3:5" ht="15" thickBot="1" x14ac:dyDescent="0.35">
      <c r="C497" s="3"/>
      <c r="E497" s="3"/>
    </row>
    <row r="498" spans="3:5" ht="15" thickBot="1" x14ac:dyDescent="0.35">
      <c r="C498" s="3"/>
      <c r="E498" s="3"/>
    </row>
    <row r="499" spans="3:5" ht="15" thickBot="1" x14ac:dyDescent="0.35">
      <c r="C499" s="3"/>
      <c r="E499" s="3"/>
    </row>
    <row r="500" spans="3:5" ht="15" thickBot="1" x14ac:dyDescent="0.35">
      <c r="C500" s="3"/>
      <c r="E500" s="3"/>
    </row>
    <row r="501" spans="3:5" ht="15" thickBot="1" x14ac:dyDescent="0.35">
      <c r="C501" s="3"/>
      <c r="E501" s="3"/>
    </row>
    <row r="502" spans="3:5" ht="15" thickBot="1" x14ac:dyDescent="0.35">
      <c r="C502" s="3"/>
      <c r="E502" s="3"/>
    </row>
    <row r="503" spans="3:5" ht="15" thickBot="1" x14ac:dyDescent="0.35">
      <c r="C503" s="3"/>
      <c r="E503" s="3"/>
    </row>
    <row r="504" spans="3:5" ht="15" thickBot="1" x14ac:dyDescent="0.35">
      <c r="C504" s="3"/>
      <c r="E504" s="3"/>
    </row>
    <row r="505" spans="3:5" ht="15" thickBot="1" x14ac:dyDescent="0.35">
      <c r="C505" s="3"/>
      <c r="E505" s="3"/>
    </row>
    <row r="506" spans="3:5" ht="15" thickBot="1" x14ac:dyDescent="0.35">
      <c r="C506" s="3"/>
      <c r="E506" s="3"/>
    </row>
    <row r="507" spans="3:5" ht="15" thickBot="1" x14ac:dyDescent="0.35">
      <c r="C507" s="3"/>
      <c r="E507" s="3"/>
    </row>
    <row r="508" spans="3:5" ht="15" thickBot="1" x14ac:dyDescent="0.35">
      <c r="C508" s="3"/>
      <c r="E508" s="3"/>
    </row>
    <row r="509" spans="3:5" ht="15" thickBot="1" x14ac:dyDescent="0.35">
      <c r="C509" s="3"/>
      <c r="E509" s="3"/>
    </row>
    <row r="510" spans="3:5" ht="15" thickBot="1" x14ac:dyDescent="0.35">
      <c r="C510" s="3"/>
      <c r="E510" s="3"/>
    </row>
    <row r="511" spans="3:5" ht="15" thickBot="1" x14ac:dyDescent="0.35">
      <c r="C511" s="3"/>
      <c r="E511" s="3"/>
    </row>
    <row r="512" spans="3:5" ht="15" thickBot="1" x14ac:dyDescent="0.35">
      <c r="C512" s="3"/>
      <c r="E512" s="3"/>
    </row>
    <row r="513" spans="3:5" ht="15" thickBot="1" x14ac:dyDescent="0.35">
      <c r="C513" s="3"/>
      <c r="E513" s="3"/>
    </row>
    <row r="514" spans="3:5" ht="15" thickBot="1" x14ac:dyDescent="0.35">
      <c r="C514" s="3"/>
      <c r="E514" s="3"/>
    </row>
    <row r="515" spans="3:5" ht="15" thickBot="1" x14ac:dyDescent="0.35">
      <c r="C515" s="3"/>
      <c r="E515" s="3"/>
    </row>
    <row r="516" spans="3:5" ht="15" thickBot="1" x14ac:dyDescent="0.35">
      <c r="C516" s="3"/>
      <c r="E516" s="3"/>
    </row>
    <row r="517" spans="3:5" ht="15" thickBot="1" x14ac:dyDescent="0.35">
      <c r="C517" s="3"/>
      <c r="E517" s="3"/>
    </row>
    <row r="518" spans="3:5" ht="15" thickBot="1" x14ac:dyDescent="0.35">
      <c r="C518" s="3"/>
      <c r="E518" s="3"/>
    </row>
    <row r="519" spans="3:5" ht="15" thickBot="1" x14ac:dyDescent="0.35">
      <c r="C519" s="3"/>
      <c r="E519" s="3"/>
    </row>
    <row r="520" spans="3:5" ht="15" thickBot="1" x14ac:dyDescent="0.35">
      <c r="C520" s="3"/>
      <c r="E520" s="3"/>
    </row>
    <row r="521" spans="3:5" ht="15" thickBot="1" x14ac:dyDescent="0.35">
      <c r="C521" s="3"/>
      <c r="E521" s="3"/>
    </row>
    <row r="522" spans="3:5" ht="15" thickBot="1" x14ac:dyDescent="0.35">
      <c r="C522" s="3"/>
      <c r="E522" s="3"/>
    </row>
    <row r="523" spans="3:5" ht="15" thickBot="1" x14ac:dyDescent="0.35">
      <c r="C523" s="3"/>
      <c r="E523" s="3"/>
    </row>
    <row r="524" spans="3:5" ht="15" thickBot="1" x14ac:dyDescent="0.35">
      <c r="C524" s="3"/>
      <c r="E524" s="3"/>
    </row>
    <row r="525" spans="3:5" ht="15" thickBot="1" x14ac:dyDescent="0.35">
      <c r="C525" s="3"/>
      <c r="E525" s="3"/>
    </row>
    <row r="526" spans="3:5" ht="15" thickBot="1" x14ac:dyDescent="0.35">
      <c r="C526" s="3"/>
      <c r="E526" s="3"/>
    </row>
    <row r="527" spans="3:5" ht="15" thickBot="1" x14ac:dyDescent="0.35">
      <c r="C527" s="3"/>
      <c r="E527" s="3"/>
    </row>
    <row r="528" spans="3:5" ht="15" thickBot="1" x14ac:dyDescent="0.35">
      <c r="C528" s="3"/>
      <c r="E528" s="3"/>
    </row>
    <row r="529" spans="3:5" ht="15" thickBot="1" x14ac:dyDescent="0.35">
      <c r="C529" s="3"/>
      <c r="E529" s="3"/>
    </row>
    <row r="530" spans="3:5" ht="15" thickBot="1" x14ac:dyDescent="0.35">
      <c r="C530" s="3"/>
      <c r="E530" s="3"/>
    </row>
    <row r="531" spans="3:5" ht="15" thickBot="1" x14ac:dyDescent="0.35">
      <c r="C531" s="3"/>
      <c r="E531" s="3"/>
    </row>
    <row r="532" spans="3:5" ht="15" thickBot="1" x14ac:dyDescent="0.35">
      <c r="C532" s="3"/>
      <c r="E532" s="3"/>
    </row>
    <row r="533" spans="3:5" ht="15" thickBot="1" x14ac:dyDescent="0.35">
      <c r="C533" s="3"/>
      <c r="E533" s="3"/>
    </row>
    <row r="534" spans="3:5" ht="15" thickBot="1" x14ac:dyDescent="0.35">
      <c r="C534" s="3"/>
      <c r="E534" s="3"/>
    </row>
    <row r="535" spans="3:5" ht="15" thickBot="1" x14ac:dyDescent="0.35">
      <c r="C535" s="3"/>
      <c r="E535" s="3"/>
    </row>
    <row r="536" spans="3:5" ht="15" thickBot="1" x14ac:dyDescent="0.35">
      <c r="C536" s="3"/>
      <c r="E536" s="3"/>
    </row>
    <row r="537" spans="3:5" ht="15" thickBot="1" x14ac:dyDescent="0.35">
      <c r="C537" s="3"/>
      <c r="E537" s="3"/>
    </row>
    <row r="538" spans="3:5" ht="15" thickBot="1" x14ac:dyDescent="0.35">
      <c r="C538" s="3"/>
      <c r="E538" s="3"/>
    </row>
    <row r="539" spans="3:5" ht="15" thickBot="1" x14ac:dyDescent="0.35">
      <c r="C539" s="3"/>
      <c r="E539" s="3"/>
    </row>
    <row r="540" spans="3:5" ht="15" thickBot="1" x14ac:dyDescent="0.35">
      <c r="C540" s="3"/>
      <c r="E540" s="3"/>
    </row>
    <row r="541" spans="3:5" ht="15" thickBot="1" x14ac:dyDescent="0.35">
      <c r="C541" s="3"/>
      <c r="E541" s="3"/>
    </row>
    <row r="542" spans="3:5" ht="15" thickBot="1" x14ac:dyDescent="0.35">
      <c r="C542" s="3"/>
      <c r="E542" s="3"/>
    </row>
    <row r="543" spans="3:5" ht="15" thickBot="1" x14ac:dyDescent="0.35">
      <c r="C543" s="3"/>
      <c r="E543" s="3"/>
    </row>
    <row r="544" spans="3:5" ht="15" thickBot="1" x14ac:dyDescent="0.35">
      <c r="C544" s="3"/>
      <c r="E544" s="3"/>
    </row>
    <row r="545" spans="3:5" ht="15" thickBot="1" x14ac:dyDescent="0.35">
      <c r="C545" s="3"/>
      <c r="E545" s="3"/>
    </row>
    <row r="546" spans="3:5" ht="15" thickBot="1" x14ac:dyDescent="0.35">
      <c r="C546" s="3"/>
      <c r="E546" s="3"/>
    </row>
    <row r="547" spans="3:5" ht="15" thickBot="1" x14ac:dyDescent="0.35">
      <c r="C547" s="3"/>
      <c r="E547" s="3"/>
    </row>
    <row r="548" spans="3:5" ht="15" thickBot="1" x14ac:dyDescent="0.35">
      <c r="C548" s="3"/>
      <c r="E548" s="3"/>
    </row>
    <row r="549" spans="3:5" ht="15" thickBot="1" x14ac:dyDescent="0.35">
      <c r="C549" s="3"/>
      <c r="E549" s="3"/>
    </row>
    <row r="550" spans="3:5" ht="15" thickBot="1" x14ac:dyDescent="0.35">
      <c r="C550" s="3"/>
      <c r="E550" s="3"/>
    </row>
    <row r="551" spans="3:5" ht="15" thickBot="1" x14ac:dyDescent="0.35">
      <c r="C551" s="3"/>
      <c r="E551" s="3"/>
    </row>
    <row r="552" spans="3:5" ht="15" thickBot="1" x14ac:dyDescent="0.35">
      <c r="C552" s="3"/>
      <c r="E552" s="3"/>
    </row>
    <row r="553" spans="3:5" ht="15" thickBot="1" x14ac:dyDescent="0.35">
      <c r="C553" s="3"/>
      <c r="E553" s="3"/>
    </row>
    <row r="554" spans="3:5" ht="15" thickBot="1" x14ac:dyDescent="0.35">
      <c r="C554" s="3"/>
      <c r="E554" s="3"/>
    </row>
    <row r="555" spans="3:5" ht="15" thickBot="1" x14ac:dyDescent="0.35">
      <c r="C555" s="3"/>
      <c r="E555" s="3"/>
    </row>
    <row r="556" spans="3:5" ht="15" thickBot="1" x14ac:dyDescent="0.35">
      <c r="C556" s="3"/>
      <c r="E556" s="3"/>
    </row>
    <row r="557" spans="3:5" ht="15" thickBot="1" x14ac:dyDescent="0.35">
      <c r="C557" s="3"/>
      <c r="E557" s="3"/>
    </row>
    <row r="558" spans="3:5" ht="15" thickBot="1" x14ac:dyDescent="0.35">
      <c r="C558" s="3"/>
      <c r="E558" s="3"/>
    </row>
    <row r="559" spans="3:5" ht="15" thickBot="1" x14ac:dyDescent="0.35">
      <c r="C559" s="3"/>
      <c r="E559" s="3"/>
    </row>
    <row r="560" spans="3:5" ht="15" thickBot="1" x14ac:dyDescent="0.35">
      <c r="C560" s="3"/>
      <c r="E560" s="3"/>
    </row>
    <row r="561" spans="3:5" ht="15" thickBot="1" x14ac:dyDescent="0.35">
      <c r="C561" s="3"/>
      <c r="E561" s="3"/>
    </row>
    <row r="562" spans="3:5" ht="15" thickBot="1" x14ac:dyDescent="0.35">
      <c r="C562" s="3"/>
      <c r="E562" s="3"/>
    </row>
    <row r="563" spans="3:5" ht="15" thickBot="1" x14ac:dyDescent="0.35">
      <c r="C563" s="3"/>
      <c r="E563" s="3"/>
    </row>
    <row r="564" spans="3:5" ht="15" thickBot="1" x14ac:dyDescent="0.35">
      <c r="C564" s="3"/>
      <c r="E564" s="3"/>
    </row>
    <row r="565" spans="3:5" ht="15" thickBot="1" x14ac:dyDescent="0.35">
      <c r="C565" s="3"/>
      <c r="E565" s="3"/>
    </row>
    <row r="566" spans="3:5" ht="15" thickBot="1" x14ac:dyDescent="0.35">
      <c r="C566" s="3"/>
      <c r="E566" s="3"/>
    </row>
    <row r="567" spans="3:5" ht="15" thickBot="1" x14ac:dyDescent="0.35">
      <c r="C567" s="3"/>
      <c r="E567" s="3"/>
    </row>
    <row r="568" spans="3:5" ht="15" thickBot="1" x14ac:dyDescent="0.35">
      <c r="C568" s="3"/>
      <c r="E568" s="3"/>
    </row>
    <row r="569" spans="3:5" ht="15" thickBot="1" x14ac:dyDescent="0.35">
      <c r="C569" s="3"/>
      <c r="E569" s="3"/>
    </row>
    <row r="570" spans="3:5" ht="15" thickBot="1" x14ac:dyDescent="0.35">
      <c r="C570" s="3"/>
      <c r="E570" s="3"/>
    </row>
    <row r="571" spans="3:5" ht="15" thickBot="1" x14ac:dyDescent="0.35">
      <c r="C571" s="3"/>
      <c r="E571" s="3"/>
    </row>
    <row r="572" spans="3:5" ht="15" thickBot="1" x14ac:dyDescent="0.35">
      <c r="C572" s="3"/>
      <c r="E572" s="3"/>
    </row>
    <row r="573" spans="3:5" ht="15" thickBot="1" x14ac:dyDescent="0.35">
      <c r="C573" s="3"/>
      <c r="E573" s="3"/>
    </row>
    <row r="574" spans="3:5" ht="15" thickBot="1" x14ac:dyDescent="0.35">
      <c r="C574" s="3"/>
      <c r="E574" s="3"/>
    </row>
    <row r="575" spans="3:5" ht="15" thickBot="1" x14ac:dyDescent="0.35">
      <c r="C575" s="3"/>
      <c r="E575" s="3"/>
    </row>
    <row r="576" spans="3:5" ht="15" thickBot="1" x14ac:dyDescent="0.35">
      <c r="C576" s="3"/>
      <c r="E576" s="3"/>
    </row>
    <row r="577" spans="3:5" ht="15" thickBot="1" x14ac:dyDescent="0.35">
      <c r="C577" s="3"/>
      <c r="E577" s="3"/>
    </row>
    <row r="578" spans="3:5" ht="15" thickBot="1" x14ac:dyDescent="0.35">
      <c r="C578" s="3"/>
      <c r="E578" s="3"/>
    </row>
    <row r="579" spans="3:5" ht="15" thickBot="1" x14ac:dyDescent="0.35">
      <c r="C579" s="3"/>
      <c r="E579" s="3"/>
    </row>
    <row r="580" spans="3:5" ht="15" thickBot="1" x14ac:dyDescent="0.35">
      <c r="C580" s="3"/>
      <c r="E580" s="3"/>
    </row>
    <row r="581" spans="3:5" ht="15" thickBot="1" x14ac:dyDescent="0.35">
      <c r="C581" s="3"/>
      <c r="E581" s="3"/>
    </row>
    <row r="582" spans="3:5" ht="15" thickBot="1" x14ac:dyDescent="0.35">
      <c r="C582" s="3"/>
      <c r="E582" s="3"/>
    </row>
    <row r="583" spans="3:5" ht="15" thickBot="1" x14ac:dyDescent="0.35">
      <c r="C583" s="3"/>
      <c r="E583" s="3"/>
    </row>
    <row r="584" spans="3:5" ht="15" thickBot="1" x14ac:dyDescent="0.35">
      <c r="C584" s="3"/>
      <c r="E584" s="3"/>
    </row>
    <row r="585" spans="3:5" ht="15" thickBot="1" x14ac:dyDescent="0.35">
      <c r="C585" s="3"/>
      <c r="E585" s="3"/>
    </row>
    <row r="586" spans="3:5" ht="15" thickBot="1" x14ac:dyDescent="0.35">
      <c r="C586" s="3"/>
      <c r="E586" s="3"/>
    </row>
    <row r="587" spans="3:5" ht="15" thickBot="1" x14ac:dyDescent="0.35">
      <c r="C587" s="3"/>
      <c r="E587" s="3"/>
    </row>
    <row r="588" spans="3:5" ht="15" thickBot="1" x14ac:dyDescent="0.35">
      <c r="C588" s="3"/>
      <c r="E588" s="3"/>
    </row>
    <row r="589" spans="3:5" ht="15" thickBot="1" x14ac:dyDescent="0.35">
      <c r="C589" s="3"/>
      <c r="E589" s="3"/>
    </row>
    <row r="590" spans="3:5" ht="15" thickBot="1" x14ac:dyDescent="0.35">
      <c r="C590" s="3"/>
      <c r="E590" s="3"/>
    </row>
    <row r="591" spans="3:5" ht="15" thickBot="1" x14ac:dyDescent="0.35">
      <c r="C591" s="3"/>
      <c r="E591" s="3"/>
    </row>
    <row r="592" spans="3:5" ht="15" thickBot="1" x14ac:dyDescent="0.35">
      <c r="C592" s="3"/>
      <c r="E592" s="3"/>
    </row>
    <row r="593" spans="3:5" ht="15" thickBot="1" x14ac:dyDescent="0.35">
      <c r="C593" s="3"/>
      <c r="E593" s="3"/>
    </row>
    <row r="594" spans="3:5" ht="15" thickBot="1" x14ac:dyDescent="0.35">
      <c r="C594" s="3"/>
      <c r="E594" s="3"/>
    </row>
    <row r="595" spans="3:5" ht="15" thickBot="1" x14ac:dyDescent="0.35">
      <c r="C595" s="3"/>
      <c r="E595" s="3"/>
    </row>
    <row r="596" spans="3:5" ht="15" thickBot="1" x14ac:dyDescent="0.35">
      <c r="C596" s="3"/>
      <c r="E596" s="3"/>
    </row>
    <row r="597" spans="3:5" ht="15" thickBot="1" x14ac:dyDescent="0.35">
      <c r="C597" s="3"/>
      <c r="E597" s="3"/>
    </row>
    <row r="598" spans="3:5" ht="15" thickBot="1" x14ac:dyDescent="0.35">
      <c r="C598" s="3"/>
      <c r="E598" s="3"/>
    </row>
    <row r="599" spans="3:5" ht="15" thickBot="1" x14ac:dyDescent="0.35">
      <c r="C599" s="3"/>
      <c r="E599" s="3"/>
    </row>
    <row r="600" spans="3:5" ht="15" thickBot="1" x14ac:dyDescent="0.35">
      <c r="C600" s="3"/>
      <c r="E600" s="3"/>
    </row>
    <row r="601" spans="3:5" ht="15" thickBot="1" x14ac:dyDescent="0.35">
      <c r="C601" s="3"/>
      <c r="E601" s="3"/>
    </row>
    <row r="602" spans="3:5" ht="15" thickBot="1" x14ac:dyDescent="0.35">
      <c r="C602" s="3"/>
      <c r="E602" s="3"/>
    </row>
    <row r="603" spans="3:5" ht="15" thickBot="1" x14ac:dyDescent="0.35">
      <c r="C603" s="3"/>
      <c r="E603" s="3"/>
    </row>
    <row r="604" spans="3:5" ht="15" thickBot="1" x14ac:dyDescent="0.35">
      <c r="C604" s="3"/>
      <c r="E604" s="3"/>
    </row>
    <row r="605" spans="3:5" ht="15" thickBot="1" x14ac:dyDescent="0.35">
      <c r="C605" s="3"/>
      <c r="E605" s="3"/>
    </row>
    <row r="606" spans="3:5" ht="15" thickBot="1" x14ac:dyDescent="0.35">
      <c r="C606" s="3"/>
      <c r="E606" s="3"/>
    </row>
    <row r="607" spans="3:5" ht="15" thickBot="1" x14ac:dyDescent="0.35">
      <c r="C607" s="3"/>
      <c r="E607" s="3"/>
    </row>
    <row r="608" spans="3:5" ht="15" thickBot="1" x14ac:dyDescent="0.35">
      <c r="C608" s="3"/>
      <c r="E608" s="3"/>
    </row>
    <row r="609" spans="3:5" ht="15" thickBot="1" x14ac:dyDescent="0.35">
      <c r="C609" s="3"/>
      <c r="E609" s="3"/>
    </row>
    <row r="610" spans="3:5" ht="15" thickBot="1" x14ac:dyDescent="0.35">
      <c r="C610" s="3"/>
      <c r="E610" s="3"/>
    </row>
    <row r="611" spans="3:5" ht="15" thickBot="1" x14ac:dyDescent="0.35">
      <c r="C611" s="3"/>
      <c r="E611" s="3"/>
    </row>
    <row r="612" spans="3:5" ht="15" thickBot="1" x14ac:dyDescent="0.35">
      <c r="C612" s="3"/>
      <c r="E612" s="3"/>
    </row>
    <row r="613" spans="3:5" ht="15" thickBot="1" x14ac:dyDescent="0.35">
      <c r="C613" s="3"/>
      <c r="E613" s="3"/>
    </row>
    <row r="614" spans="3:5" ht="15" thickBot="1" x14ac:dyDescent="0.35">
      <c r="C614" s="3"/>
      <c r="E614" s="3"/>
    </row>
    <row r="615" spans="3:5" ht="15" thickBot="1" x14ac:dyDescent="0.35">
      <c r="C615" s="3"/>
      <c r="E615" s="3"/>
    </row>
    <row r="616" spans="3:5" ht="15" thickBot="1" x14ac:dyDescent="0.35">
      <c r="C616" s="3"/>
      <c r="E616" s="3"/>
    </row>
    <row r="617" spans="3:5" ht="15" thickBot="1" x14ac:dyDescent="0.35">
      <c r="C617" s="3"/>
      <c r="E617" s="3"/>
    </row>
    <row r="618" spans="3:5" ht="15" thickBot="1" x14ac:dyDescent="0.35">
      <c r="C618" s="3"/>
      <c r="E618" s="3"/>
    </row>
    <row r="619" spans="3:5" ht="15" thickBot="1" x14ac:dyDescent="0.35">
      <c r="C619" s="3"/>
      <c r="E619" s="3"/>
    </row>
    <row r="620" spans="3:5" ht="15" thickBot="1" x14ac:dyDescent="0.35">
      <c r="C620" s="3"/>
      <c r="E620" s="3"/>
    </row>
    <row r="621" spans="3:5" ht="15" thickBot="1" x14ac:dyDescent="0.35">
      <c r="C621" s="3"/>
      <c r="E621" s="3"/>
    </row>
    <row r="622" spans="3:5" ht="15" thickBot="1" x14ac:dyDescent="0.35">
      <c r="C622" s="3"/>
      <c r="E622" s="3"/>
    </row>
    <row r="623" spans="3:5" ht="15" thickBot="1" x14ac:dyDescent="0.35">
      <c r="C623" s="3"/>
      <c r="E623" s="3"/>
    </row>
    <row r="624" spans="3:5" ht="15" thickBot="1" x14ac:dyDescent="0.35">
      <c r="C624" s="3"/>
      <c r="E624" s="3"/>
    </row>
    <row r="625" spans="3:5" ht="15" thickBot="1" x14ac:dyDescent="0.35">
      <c r="C625" s="3"/>
      <c r="E625" s="3"/>
    </row>
    <row r="626" spans="3:5" ht="15" thickBot="1" x14ac:dyDescent="0.35">
      <c r="C626" s="3"/>
      <c r="E626" s="3"/>
    </row>
    <row r="627" spans="3:5" ht="15" thickBot="1" x14ac:dyDescent="0.35">
      <c r="C627" s="3"/>
      <c r="E627" s="3"/>
    </row>
    <row r="628" spans="3:5" ht="15" thickBot="1" x14ac:dyDescent="0.35">
      <c r="C628" s="3"/>
      <c r="E628" s="3"/>
    </row>
    <row r="629" spans="3:5" ht="15" thickBot="1" x14ac:dyDescent="0.35">
      <c r="C629" s="3"/>
      <c r="E629" s="3"/>
    </row>
    <row r="630" spans="3:5" ht="15" thickBot="1" x14ac:dyDescent="0.35">
      <c r="C630" s="3"/>
      <c r="E630" s="3"/>
    </row>
    <row r="631" spans="3:5" ht="15" thickBot="1" x14ac:dyDescent="0.35">
      <c r="C631" s="3"/>
      <c r="E631" s="3"/>
    </row>
    <row r="632" spans="3:5" ht="15" thickBot="1" x14ac:dyDescent="0.35">
      <c r="C632" s="3"/>
      <c r="E632" s="3"/>
    </row>
    <row r="633" spans="3:5" ht="15" thickBot="1" x14ac:dyDescent="0.35">
      <c r="C633" s="3"/>
      <c r="E633" s="3"/>
    </row>
    <row r="634" spans="3:5" ht="15" thickBot="1" x14ac:dyDescent="0.35">
      <c r="C634" s="3"/>
      <c r="E634" s="3"/>
    </row>
    <row r="635" spans="3:5" ht="15" thickBot="1" x14ac:dyDescent="0.35">
      <c r="C635" s="3"/>
      <c r="E635" s="3"/>
    </row>
    <row r="636" spans="3:5" ht="15" thickBot="1" x14ac:dyDescent="0.35">
      <c r="C636" s="3"/>
      <c r="E636" s="3"/>
    </row>
    <row r="637" spans="3:5" ht="15" thickBot="1" x14ac:dyDescent="0.35">
      <c r="C637" s="3"/>
      <c r="E637" s="3"/>
    </row>
    <row r="638" spans="3:5" ht="15" thickBot="1" x14ac:dyDescent="0.35">
      <c r="C638" s="3"/>
      <c r="E638" s="3"/>
    </row>
    <row r="639" spans="3:5" ht="15" thickBot="1" x14ac:dyDescent="0.35">
      <c r="C639" s="3"/>
      <c r="E639" s="3"/>
    </row>
    <row r="640" spans="3:5" ht="15" thickBot="1" x14ac:dyDescent="0.35">
      <c r="C640" s="3"/>
      <c r="E640" s="3"/>
    </row>
    <row r="641" spans="3:5" ht="15" thickBot="1" x14ac:dyDescent="0.35">
      <c r="C641" s="3"/>
      <c r="E641" s="3"/>
    </row>
    <row r="642" spans="3:5" ht="15" thickBot="1" x14ac:dyDescent="0.35">
      <c r="C642" s="3"/>
      <c r="E642" s="3"/>
    </row>
    <row r="643" spans="3:5" ht="15" thickBot="1" x14ac:dyDescent="0.35">
      <c r="C643" s="3"/>
      <c r="E643" s="3"/>
    </row>
    <row r="644" spans="3:5" ht="15" thickBot="1" x14ac:dyDescent="0.35">
      <c r="C644" s="3"/>
      <c r="E644" s="3"/>
    </row>
    <row r="645" spans="3:5" ht="15" thickBot="1" x14ac:dyDescent="0.35">
      <c r="C645" s="3"/>
      <c r="E645" s="3"/>
    </row>
    <row r="646" spans="3:5" ht="15" thickBot="1" x14ac:dyDescent="0.35">
      <c r="C646" s="3"/>
      <c r="E646" s="3"/>
    </row>
    <row r="647" spans="3:5" ht="15" thickBot="1" x14ac:dyDescent="0.35">
      <c r="C647" s="3"/>
      <c r="E647" s="3"/>
    </row>
    <row r="648" spans="3:5" ht="15" thickBot="1" x14ac:dyDescent="0.35">
      <c r="C648" s="3"/>
      <c r="E648" s="3"/>
    </row>
    <row r="649" spans="3:5" ht="15" thickBot="1" x14ac:dyDescent="0.35">
      <c r="C649" s="3"/>
      <c r="E649" s="3"/>
    </row>
    <row r="650" spans="3:5" ht="15" thickBot="1" x14ac:dyDescent="0.35">
      <c r="C650" s="3"/>
      <c r="E650" s="3"/>
    </row>
    <row r="651" spans="3:5" ht="15" thickBot="1" x14ac:dyDescent="0.35">
      <c r="C651" s="3"/>
      <c r="E651" s="3"/>
    </row>
    <row r="652" spans="3:5" ht="15" thickBot="1" x14ac:dyDescent="0.35">
      <c r="C652" s="3"/>
      <c r="E652" s="3"/>
    </row>
    <row r="653" spans="3:5" ht="15" thickBot="1" x14ac:dyDescent="0.35">
      <c r="C653" s="3"/>
      <c r="E653" s="3"/>
    </row>
    <row r="654" spans="3:5" ht="15" thickBot="1" x14ac:dyDescent="0.35">
      <c r="C654" s="3"/>
      <c r="E654" s="3"/>
    </row>
    <row r="655" spans="3:5" ht="15" thickBot="1" x14ac:dyDescent="0.35">
      <c r="C655" s="3"/>
      <c r="E655" s="3"/>
    </row>
    <row r="656" spans="3:5" ht="15" thickBot="1" x14ac:dyDescent="0.35">
      <c r="C656" s="3"/>
      <c r="E656" s="3"/>
    </row>
    <row r="657" spans="3:5" ht="15" thickBot="1" x14ac:dyDescent="0.35">
      <c r="C657" s="3"/>
      <c r="E657" s="3"/>
    </row>
    <row r="658" spans="3:5" ht="15" thickBot="1" x14ac:dyDescent="0.35">
      <c r="C658" s="3"/>
      <c r="E658" s="3"/>
    </row>
    <row r="659" spans="3:5" ht="15" thickBot="1" x14ac:dyDescent="0.35">
      <c r="C659" s="3"/>
      <c r="E659" s="3"/>
    </row>
    <row r="660" spans="3:5" ht="15" thickBot="1" x14ac:dyDescent="0.35">
      <c r="C660" s="3"/>
      <c r="E660" s="3"/>
    </row>
    <row r="661" spans="3:5" ht="15" thickBot="1" x14ac:dyDescent="0.35">
      <c r="C661" s="3"/>
      <c r="E661" s="3"/>
    </row>
    <row r="662" spans="3:5" ht="15" thickBot="1" x14ac:dyDescent="0.35">
      <c r="C662" s="3"/>
      <c r="E662" s="3"/>
    </row>
    <row r="663" spans="3:5" ht="15" thickBot="1" x14ac:dyDescent="0.35">
      <c r="C663" s="3"/>
      <c r="E663" s="3"/>
    </row>
    <row r="664" spans="3:5" ht="15" thickBot="1" x14ac:dyDescent="0.35">
      <c r="C664" s="3"/>
      <c r="E664" s="3"/>
    </row>
    <row r="665" spans="3:5" ht="15" thickBot="1" x14ac:dyDescent="0.35">
      <c r="C665" s="3"/>
      <c r="E665" s="3"/>
    </row>
    <row r="666" spans="3:5" ht="15" thickBot="1" x14ac:dyDescent="0.35">
      <c r="C666" s="3"/>
      <c r="E666" s="3"/>
    </row>
    <row r="667" spans="3:5" ht="15" thickBot="1" x14ac:dyDescent="0.35">
      <c r="C667" s="3"/>
      <c r="E667" s="3"/>
    </row>
    <row r="668" spans="3:5" ht="15" thickBot="1" x14ac:dyDescent="0.35">
      <c r="C668" s="3"/>
      <c r="E668" s="3"/>
    </row>
    <row r="669" spans="3:5" ht="15" thickBot="1" x14ac:dyDescent="0.35">
      <c r="C669" s="3"/>
      <c r="E669" s="3"/>
    </row>
    <row r="670" spans="3:5" ht="15" thickBot="1" x14ac:dyDescent="0.35">
      <c r="C670" s="3"/>
      <c r="E670" s="3"/>
    </row>
    <row r="671" spans="3:5" ht="15" thickBot="1" x14ac:dyDescent="0.35">
      <c r="C671" s="3"/>
      <c r="E671" s="3"/>
    </row>
    <row r="672" spans="3:5" ht="15" thickBot="1" x14ac:dyDescent="0.35">
      <c r="C672" s="3"/>
      <c r="E672" s="3"/>
    </row>
    <row r="673" spans="3:5" ht="15" thickBot="1" x14ac:dyDescent="0.35">
      <c r="C673" s="3"/>
      <c r="E673" s="3"/>
    </row>
    <row r="674" spans="3:5" ht="15" thickBot="1" x14ac:dyDescent="0.35">
      <c r="C674" s="3"/>
      <c r="E674" s="3"/>
    </row>
    <row r="675" spans="3:5" ht="15" thickBot="1" x14ac:dyDescent="0.35">
      <c r="C675" s="3"/>
      <c r="E675" s="3"/>
    </row>
    <row r="676" spans="3:5" ht="15" thickBot="1" x14ac:dyDescent="0.35">
      <c r="C676" s="3"/>
      <c r="E676" s="3"/>
    </row>
    <row r="677" spans="3:5" ht="15" thickBot="1" x14ac:dyDescent="0.35">
      <c r="C677" s="3"/>
      <c r="E677" s="3"/>
    </row>
    <row r="678" spans="3:5" ht="15" thickBot="1" x14ac:dyDescent="0.35">
      <c r="C678" s="3"/>
      <c r="E678" s="3"/>
    </row>
    <row r="679" spans="3:5" ht="15" thickBot="1" x14ac:dyDescent="0.35">
      <c r="C679" s="3"/>
      <c r="E679" s="3"/>
    </row>
    <row r="680" spans="3:5" ht="15" thickBot="1" x14ac:dyDescent="0.35">
      <c r="C680" s="3"/>
      <c r="E680" s="3"/>
    </row>
    <row r="681" spans="3:5" ht="15" thickBot="1" x14ac:dyDescent="0.35">
      <c r="C681" s="3"/>
      <c r="E681" s="3"/>
    </row>
    <row r="682" spans="3:5" ht="15" thickBot="1" x14ac:dyDescent="0.35">
      <c r="C682" s="3"/>
      <c r="E682" s="3"/>
    </row>
    <row r="683" spans="3:5" ht="15" thickBot="1" x14ac:dyDescent="0.35">
      <c r="C683" s="3"/>
      <c r="E683" s="3"/>
    </row>
    <row r="684" spans="3:5" ht="15" thickBot="1" x14ac:dyDescent="0.35">
      <c r="C684" s="3"/>
      <c r="E684" s="3"/>
    </row>
    <row r="685" spans="3:5" ht="15" thickBot="1" x14ac:dyDescent="0.35">
      <c r="C685" s="3"/>
      <c r="E685" s="3"/>
    </row>
    <row r="686" spans="3:5" ht="15" thickBot="1" x14ac:dyDescent="0.35">
      <c r="C686" s="3"/>
      <c r="E686" s="3"/>
    </row>
    <row r="687" spans="3:5" ht="15" thickBot="1" x14ac:dyDescent="0.35">
      <c r="C687" s="3"/>
      <c r="E687" s="3"/>
    </row>
    <row r="688" spans="3:5" ht="15" thickBot="1" x14ac:dyDescent="0.35">
      <c r="C688" s="3"/>
      <c r="E688" s="3"/>
    </row>
    <row r="689" spans="3:5" ht="15" thickBot="1" x14ac:dyDescent="0.35">
      <c r="C689" s="3"/>
      <c r="E689" s="3"/>
    </row>
    <row r="690" spans="3:5" ht="15" thickBot="1" x14ac:dyDescent="0.35">
      <c r="C690" s="3"/>
      <c r="E690" s="3"/>
    </row>
    <row r="691" spans="3:5" ht="15" thickBot="1" x14ac:dyDescent="0.35">
      <c r="C691" s="3"/>
      <c r="E691" s="3"/>
    </row>
    <row r="692" spans="3:5" ht="15" thickBot="1" x14ac:dyDescent="0.35">
      <c r="C692" s="3"/>
      <c r="E692" s="3"/>
    </row>
    <row r="693" spans="3:5" ht="15" thickBot="1" x14ac:dyDescent="0.35">
      <c r="C693" s="3"/>
      <c r="E693" s="3"/>
    </row>
    <row r="694" spans="3:5" ht="15" thickBot="1" x14ac:dyDescent="0.35">
      <c r="C694" s="3"/>
      <c r="E694" s="3"/>
    </row>
    <row r="695" spans="3:5" ht="15" thickBot="1" x14ac:dyDescent="0.35">
      <c r="C695" s="3"/>
      <c r="E695" s="3"/>
    </row>
    <row r="696" spans="3:5" ht="15" thickBot="1" x14ac:dyDescent="0.35">
      <c r="C696" s="3"/>
      <c r="E696" s="3"/>
    </row>
    <row r="697" spans="3:5" ht="15" thickBot="1" x14ac:dyDescent="0.35">
      <c r="C697" s="3"/>
      <c r="E697" s="3"/>
    </row>
    <row r="698" spans="3:5" ht="15" thickBot="1" x14ac:dyDescent="0.35">
      <c r="C698" s="3"/>
      <c r="E698" s="3"/>
    </row>
    <row r="699" spans="3:5" ht="15" thickBot="1" x14ac:dyDescent="0.35">
      <c r="C699" s="3"/>
      <c r="E699" s="3"/>
    </row>
    <row r="700" spans="3:5" ht="15" thickBot="1" x14ac:dyDescent="0.35">
      <c r="C700" s="3"/>
      <c r="E700" s="3"/>
    </row>
    <row r="701" spans="3:5" ht="15" thickBot="1" x14ac:dyDescent="0.35">
      <c r="C701" s="3"/>
      <c r="E701" s="3"/>
    </row>
    <row r="702" spans="3:5" ht="15" thickBot="1" x14ac:dyDescent="0.35">
      <c r="C702" s="3"/>
      <c r="E702" s="3"/>
    </row>
    <row r="703" spans="3:5" ht="15" thickBot="1" x14ac:dyDescent="0.35">
      <c r="C703" s="3"/>
      <c r="E703" s="3"/>
    </row>
    <row r="704" spans="3:5" ht="15" thickBot="1" x14ac:dyDescent="0.35">
      <c r="C704" s="3"/>
      <c r="E704" s="3"/>
    </row>
    <row r="705" spans="3:5" ht="15" thickBot="1" x14ac:dyDescent="0.35">
      <c r="C705" s="3"/>
      <c r="E705" s="3"/>
    </row>
    <row r="706" spans="3:5" ht="15" thickBot="1" x14ac:dyDescent="0.35">
      <c r="C706" s="3"/>
      <c r="E706" s="3"/>
    </row>
    <row r="707" spans="3:5" ht="15" thickBot="1" x14ac:dyDescent="0.35">
      <c r="C707" s="3"/>
      <c r="E707" s="3"/>
    </row>
    <row r="708" spans="3:5" ht="15" thickBot="1" x14ac:dyDescent="0.35">
      <c r="C708" s="3"/>
      <c r="E708" s="3"/>
    </row>
    <row r="709" spans="3:5" ht="15" thickBot="1" x14ac:dyDescent="0.35">
      <c r="C709" s="3"/>
      <c r="E709" s="3"/>
    </row>
    <row r="710" spans="3:5" ht="15" thickBot="1" x14ac:dyDescent="0.35">
      <c r="C710" s="3"/>
      <c r="E710" s="3"/>
    </row>
    <row r="711" spans="3:5" ht="15" thickBot="1" x14ac:dyDescent="0.35">
      <c r="C711" s="3"/>
      <c r="E711" s="3"/>
    </row>
    <row r="712" spans="3:5" ht="15" thickBot="1" x14ac:dyDescent="0.35">
      <c r="C712" s="3"/>
      <c r="E712" s="3"/>
    </row>
    <row r="713" spans="3:5" ht="15" thickBot="1" x14ac:dyDescent="0.35">
      <c r="C713" s="3"/>
      <c r="E713" s="3"/>
    </row>
    <row r="714" spans="3:5" ht="15" thickBot="1" x14ac:dyDescent="0.35">
      <c r="C714" s="3"/>
      <c r="E714" s="3"/>
    </row>
    <row r="715" spans="3:5" ht="15" thickBot="1" x14ac:dyDescent="0.35">
      <c r="C715" s="3"/>
      <c r="E715" s="3"/>
    </row>
    <row r="716" spans="3:5" ht="15" thickBot="1" x14ac:dyDescent="0.35">
      <c r="C716" s="3"/>
      <c r="E716" s="3"/>
    </row>
    <row r="717" spans="3:5" ht="15" thickBot="1" x14ac:dyDescent="0.35">
      <c r="C717" s="3"/>
      <c r="E717" s="3"/>
    </row>
    <row r="718" spans="3:5" ht="15" thickBot="1" x14ac:dyDescent="0.35">
      <c r="C718" s="3"/>
      <c r="E718" s="3"/>
    </row>
    <row r="719" spans="3:5" ht="15" thickBot="1" x14ac:dyDescent="0.35">
      <c r="C719" s="3"/>
      <c r="E719" s="3"/>
    </row>
    <row r="720" spans="3:5" ht="15" thickBot="1" x14ac:dyDescent="0.35">
      <c r="C720" s="3"/>
      <c r="E720" s="3"/>
    </row>
    <row r="721" spans="3:5" ht="15" thickBot="1" x14ac:dyDescent="0.35">
      <c r="C721" s="3"/>
      <c r="E721" s="3"/>
    </row>
    <row r="722" spans="3:5" ht="15" thickBot="1" x14ac:dyDescent="0.35">
      <c r="C722" s="3"/>
      <c r="E722" s="3"/>
    </row>
    <row r="723" spans="3:5" ht="15" thickBot="1" x14ac:dyDescent="0.35">
      <c r="C723" s="3"/>
      <c r="E723" s="3"/>
    </row>
    <row r="724" spans="3:5" ht="15" thickBot="1" x14ac:dyDescent="0.35">
      <c r="C724" s="3"/>
      <c r="E724" s="3"/>
    </row>
    <row r="725" spans="3:5" ht="15" thickBot="1" x14ac:dyDescent="0.35">
      <c r="C725" s="3"/>
      <c r="E725" s="3"/>
    </row>
    <row r="726" spans="3:5" ht="15" thickBot="1" x14ac:dyDescent="0.35">
      <c r="C726" s="3"/>
      <c r="E726" s="3"/>
    </row>
    <row r="727" spans="3:5" ht="15" thickBot="1" x14ac:dyDescent="0.35">
      <c r="C727" s="3"/>
      <c r="E727" s="3"/>
    </row>
    <row r="728" spans="3:5" ht="15" thickBot="1" x14ac:dyDescent="0.35">
      <c r="C728" s="3"/>
      <c r="E728" s="3"/>
    </row>
    <row r="729" spans="3:5" ht="15" thickBot="1" x14ac:dyDescent="0.35">
      <c r="C729" s="3"/>
      <c r="E729" s="3"/>
    </row>
    <row r="730" spans="3:5" ht="15" thickBot="1" x14ac:dyDescent="0.35">
      <c r="C730" s="3"/>
      <c r="E730" s="3"/>
    </row>
    <row r="731" spans="3:5" ht="15" thickBot="1" x14ac:dyDescent="0.35">
      <c r="C731" s="3"/>
      <c r="E731" s="3"/>
    </row>
    <row r="732" spans="3:5" ht="15" thickBot="1" x14ac:dyDescent="0.35">
      <c r="C732" s="3"/>
      <c r="E732" s="3"/>
    </row>
    <row r="733" spans="3:5" ht="15" thickBot="1" x14ac:dyDescent="0.35">
      <c r="C733" s="3"/>
      <c r="E733" s="3"/>
    </row>
    <row r="734" spans="3:5" ht="15" thickBot="1" x14ac:dyDescent="0.35">
      <c r="C734" s="3"/>
      <c r="E734" s="3"/>
    </row>
    <row r="735" spans="3:5" ht="15" thickBot="1" x14ac:dyDescent="0.35">
      <c r="C735" s="3"/>
      <c r="E735" s="3"/>
    </row>
    <row r="736" spans="3:5" ht="15" thickBot="1" x14ac:dyDescent="0.35">
      <c r="C736" s="3"/>
      <c r="E736" s="3"/>
    </row>
    <row r="737" spans="3:5" ht="15" thickBot="1" x14ac:dyDescent="0.35">
      <c r="C737" s="3"/>
      <c r="E737" s="3"/>
    </row>
    <row r="738" spans="3:5" ht="15" thickBot="1" x14ac:dyDescent="0.35">
      <c r="C738" s="3"/>
      <c r="E738" s="3"/>
    </row>
    <row r="739" spans="3:5" ht="15" thickBot="1" x14ac:dyDescent="0.35">
      <c r="C739" s="3"/>
      <c r="E739" s="3"/>
    </row>
    <row r="740" spans="3:5" ht="15" thickBot="1" x14ac:dyDescent="0.35">
      <c r="C740" s="3"/>
      <c r="E740" s="3"/>
    </row>
    <row r="741" spans="3:5" ht="15" thickBot="1" x14ac:dyDescent="0.35">
      <c r="C741" s="3"/>
      <c r="E741" s="3"/>
    </row>
    <row r="742" spans="3:5" ht="15" thickBot="1" x14ac:dyDescent="0.35">
      <c r="C742" s="3"/>
      <c r="E742" s="3"/>
    </row>
    <row r="743" spans="3:5" ht="15" thickBot="1" x14ac:dyDescent="0.35">
      <c r="C743" s="3"/>
      <c r="E743" s="3"/>
    </row>
    <row r="744" spans="3:5" ht="15" thickBot="1" x14ac:dyDescent="0.35">
      <c r="C744" s="3"/>
      <c r="E744" s="3"/>
    </row>
    <row r="745" spans="3:5" ht="15" thickBot="1" x14ac:dyDescent="0.35">
      <c r="C745" s="3"/>
      <c r="E745" s="3"/>
    </row>
    <row r="746" spans="3:5" ht="15" thickBot="1" x14ac:dyDescent="0.35">
      <c r="C746" s="3"/>
      <c r="E746" s="3"/>
    </row>
    <row r="747" spans="3:5" ht="15" thickBot="1" x14ac:dyDescent="0.35">
      <c r="C747" s="3"/>
      <c r="E747" s="3"/>
    </row>
    <row r="748" spans="3:5" ht="15" thickBot="1" x14ac:dyDescent="0.35">
      <c r="C748" s="3"/>
      <c r="E748" s="3"/>
    </row>
    <row r="749" spans="3:5" ht="15" thickBot="1" x14ac:dyDescent="0.35">
      <c r="C749" s="3"/>
      <c r="E749" s="3"/>
    </row>
    <row r="750" spans="3:5" ht="15" thickBot="1" x14ac:dyDescent="0.35">
      <c r="C750" s="3"/>
      <c r="E750" s="3"/>
    </row>
    <row r="751" spans="3:5" ht="15" thickBot="1" x14ac:dyDescent="0.35">
      <c r="C751" s="3"/>
      <c r="E751" s="3"/>
    </row>
    <row r="752" spans="3:5" ht="15" thickBot="1" x14ac:dyDescent="0.35">
      <c r="C752" s="3"/>
      <c r="E752" s="3"/>
    </row>
    <row r="753" spans="3:5" ht="15" thickBot="1" x14ac:dyDescent="0.35">
      <c r="C753" s="3"/>
      <c r="E753" s="3"/>
    </row>
    <row r="754" spans="3:5" ht="15" thickBot="1" x14ac:dyDescent="0.35">
      <c r="C754" s="3"/>
      <c r="E754" s="3"/>
    </row>
    <row r="755" spans="3:5" ht="15" thickBot="1" x14ac:dyDescent="0.35">
      <c r="C755" s="3"/>
      <c r="E755" s="3"/>
    </row>
    <row r="756" spans="3:5" ht="15" thickBot="1" x14ac:dyDescent="0.35">
      <c r="C756" s="3"/>
      <c r="E756" s="3"/>
    </row>
    <row r="757" spans="3:5" ht="15" thickBot="1" x14ac:dyDescent="0.35">
      <c r="C757" s="3"/>
      <c r="E757" s="3"/>
    </row>
    <row r="758" spans="3:5" ht="15" thickBot="1" x14ac:dyDescent="0.35">
      <c r="C758" s="3"/>
      <c r="E758" s="3"/>
    </row>
    <row r="759" spans="3:5" ht="15" thickBot="1" x14ac:dyDescent="0.35">
      <c r="C759" s="3"/>
      <c r="E759" s="3"/>
    </row>
    <row r="760" spans="3:5" ht="15" thickBot="1" x14ac:dyDescent="0.35">
      <c r="C760" s="3"/>
      <c r="E760" s="3"/>
    </row>
    <row r="761" spans="3:5" ht="15" thickBot="1" x14ac:dyDescent="0.35">
      <c r="C761" s="3"/>
      <c r="E761" s="3"/>
    </row>
    <row r="762" spans="3:5" ht="15" thickBot="1" x14ac:dyDescent="0.35">
      <c r="C762" s="3"/>
      <c r="E762" s="3"/>
    </row>
    <row r="763" spans="3:5" ht="15" thickBot="1" x14ac:dyDescent="0.35">
      <c r="C763" s="3"/>
      <c r="E763" s="3"/>
    </row>
    <row r="764" spans="3:5" ht="15" thickBot="1" x14ac:dyDescent="0.35">
      <c r="C764" s="3"/>
      <c r="E764" s="3"/>
    </row>
    <row r="765" spans="3:5" ht="15" thickBot="1" x14ac:dyDescent="0.35">
      <c r="C765" s="3"/>
      <c r="E765" s="3"/>
    </row>
    <row r="766" spans="3:5" ht="15" thickBot="1" x14ac:dyDescent="0.35">
      <c r="C766" s="3"/>
      <c r="E766" s="3"/>
    </row>
    <row r="767" spans="3:5" ht="15" thickBot="1" x14ac:dyDescent="0.35">
      <c r="C767" s="3"/>
      <c r="E767" s="3"/>
    </row>
    <row r="768" spans="3:5" ht="15" thickBot="1" x14ac:dyDescent="0.35">
      <c r="C768" s="3"/>
      <c r="E768" s="3"/>
    </row>
    <row r="769" spans="3:5" ht="15" thickBot="1" x14ac:dyDescent="0.35">
      <c r="C769" s="3"/>
      <c r="E769" s="3"/>
    </row>
    <row r="770" spans="3:5" ht="15" thickBot="1" x14ac:dyDescent="0.35">
      <c r="C770" s="3"/>
      <c r="E770" s="3"/>
    </row>
    <row r="771" spans="3:5" ht="15" thickBot="1" x14ac:dyDescent="0.35">
      <c r="C771" s="3"/>
      <c r="E771" s="3"/>
    </row>
    <row r="772" spans="3:5" ht="15" thickBot="1" x14ac:dyDescent="0.35">
      <c r="C772" s="3"/>
      <c r="E772" s="3"/>
    </row>
    <row r="773" spans="3:5" ht="15" thickBot="1" x14ac:dyDescent="0.35">
      <c r="C773" s="3"/>
      <c r="E773" s="3"/>
    </row>
    <row r="774" spans="3:5" ht="15" thickBot="1" x14ac:dyDescent="0.35">
      <c r="C774" s="3"/>
      <c r="E774" s="3"/>
    </row>
    <row r="775" spans="3:5" ht="15" thickBot="1" x14ac:dyDescent="0.35">
      <c r="C775" s="3"/>
      <c r="E775" s="3"/>
    </row>
    <row r="776" spans="3:5" ht="15" thickBot="1" x14ac:dyDescent="0.35">
      <c r="C776" s="3"/>
      <c r="E776" s="3"/>
    </row>
    <row r="777" spans="3:5" ht="15" thickBot="1" x14ac:dyDescent="0.35">
      <c r="C777" s="3"/>
      <c r="E777" s="3"/>
    </row>
    <row r="778" spans="3:5" ht="15" thickBot="1" x14ac:dyDescent="0.35">
      <c r="C778" s="3"/>
      <c r="E778" s="3"/>
    </row>
    <row r="779" spans="3:5" ht="15" thickBot="1" x14ac:dyDescent="0.35">
      <c r="C779" s="3"/>
      <c r="E779" s="3"/>
    </row>
    <row r="780" spans="3:5" ht="15" thickBot="1" x14ac:dyDescent="0.35">
      <c r="C780" s="3"/>
      <c r="E780" s="3"/>
    </row>
    <row r="781" spans="3:5" ht="15" thickBot="1" x14ac:dyDescent="0.35">
      <c r="C781" s="3"/>
      <c r="E781" s="3"/>
    </row>
    <row r="782" spans="3:5" ht="15" thickBot="1" x14ac:dyDescent="0.35">
      <c r="C782" s="3"/>
      <c r="E782" s="3"/>
    </row>
    <row r="783" spans="3:5" ht="15" thickBot="1" x14ac:dyDescent="0.35">
      <c r="C783" s="3"/>
      <c r="E783" s="3"/>
    </row>
    <row r="784" spans="3:5" ht="15" thickBot="1" x14ac:dyDescent="0.35">
      <c r="C784" s="3"/>
      <c r="E784" s="3"/>
    </row>
    <row r="785" spans="3:5" ht="15" thickBot="1" x14ac:dyDescent="0.35">
      <c r="C785" s="3"/>
      <c r="E785" s="3"/>
    </row>
    <row r="786" spans="3:5" ht="15" thickBot="1" x14ac:dyDescent="0.35">
      <c r="C786" s="3"/>
      <c r="E786" s="3"/>
    </row>
    <row r="787" spans="3:5" ht="15" thickBot="1" x14ac:dyDescent="0.35">
      <c r="C787" s="3"/>
      <c r="E787" s="3"/>
    </row>
    <row r="788" spans="3:5" ht="15" thickBot="1" x14ac:dyDescent="0.35">
      <c r="C788" s="3"/>
      <c r="E788" s="3"/>
    </row>
    <row r="789" spans="3:5" ht="15" thickBot="1" x14ac:dyDescent="0.35">
      <c r="C789" s="3"/>
      <c r="E789" s="3"/>
    </row>
    <row r="790" spans="3:5" ht="15" thickBot="1" x14ac:dyDescent="0.35">
      <c r="C790" s="3"/>
      <c r="E790" s="3"/>
    </row>
    <row r="791" spans="3:5" ht="15" thickBot="1" x14ac:dyDescent="0.35">
      <c r="C791" s="3"/>
      <c r="E791" s="3"/>
    </row>
    <row r="792" spans="3:5" ht="15" thickBot="1" x14ac:dyDescent="0.35">
      <c r="C792" s="3"/>
      <c r="E792" s="3"/>
    </row>
    <row r="793" spans="3:5" ht="15" thickBot="1" x14ac:dyDescent="0.35">
      <c r="C793" s="3"/>
      <c r="E793" s="3"/>
    </row>
    <row r="794" spans="3:5" ht="15" thickBot="1" x14ac:dyDescent="0.35">
      <c r="C794" s="3"/>
      <c r="E794" s="3"/>
    </row>
    <row r="795" spans="3:5" ht="15" thickBot="1" x14ac:dyDescent="0.35">
      <c r="C795" s="3"/>
      <c r="E795" s="3"/>
    </row>
    <row r="796" spans="3:5" ht="15" thickBot="1" x14ac:dyDescent="0.35">
      <c r="C796" s="3"/>
      <c r="E796" s="3"/>
    </row>
    <row r="797" spans="3:5" ht="15" thickBot="1" x14ac:dyDescent="0.35">
      <c r="C797" s="3"/>
      <c r="E797" s="3"/>
    </row>
    <row r="798" spans="3:5" ht="15" thickBot="1" x14ac:dyDescent="0.35">
      <c r="C798" s="3"/>
      <c r="E798" s="3"/>
    </row>
    <row r="799" spans="3:5" ht="15" thickBot="1" x14ac:dyDescent="0.35">
      <c r="C799" s="3"/>
      <c r="E799" s="3"/>
    </row>
    <row r="800" spans="3:5" ht="15" thickBot="1" x14ac:dyDescent="0.35">
      <c r="C800" s="3"/>
      <c r="E800" s="3"/>
    </row>
    <row r="801" spans="3:5" ht="15" thickBot="1" x14ac:dyDescent="0.35">
      <c r="C801" s="3"/>
      <c r="E801" s="3"/>
    </row>
    <row r="802" spans="3:5" ht="15" thickBot="1" x14ac:dyDescent="0.35">
      <c r="C802" s="3"/>
      <c r="E802" s="3"/>
    </row>
    <row r="803" spans="3:5" ht="15" thickBot="1" x14ac:dyDescent="0.35">
      <c r="C803" s="3"/>
      <c r="E803" s="3"/>
    </row>
    <row r="804" spans="3:5" ht="15" thickBot="1" x14ac:dyDescent="0.35">
      <c r="C804" s="3"/>
      <c r="E804" s="3"/>
    </row>
    <row r="805" spans="3:5" ht="15" thickBot="1" x14ac:dyDescent="0.35">
      <c r="C805" s="3"/>
      <c r="E805" s="3"/>
    </row>
    <row r="806" spans="3:5" ht="15" thickBot="1" x14ac:dyDescent="0.35">
      <c r="C806" s="3"/>
      <c r="E806" s="3"/>
    </row>
    <row r="807" spans="3:5" ht="15" thickBot="1" x14ac:dyDescent="0.35">
      <c r="C807" s="3"/>
      <c r="E807" s="3"/>
    </row>
    <row r="808" spans="3:5" ht="15" thickBot="1" x14ac:dyDescent="0.35">
      <c r="C808" s="3"/>
      <c r="E808" s="3"/>
    </row>
    <row r="809" spans="3:5" ht="15" thickBot="1" x14ac:dyDescent="0.35">
      <c r="C809" s="3"/>
      <c r="E809" s="3"/>
    </row>
    <row r="810" spans="3:5" ht="15" thickBot="1" x14ac:dyDescent="0.35">
      <c r="C810" s="3"/>
      <c r="E810" s="3"/>
    </row>
    <row r="811" spans="3:5" ht="15" thickBot="1" x14ac:dyDescent="0.35">
      <c r="C811" s="3"/>
      <c r="E811" s="3"/>
    </row>
    <row r="812" spans="3:5" ht="15" thickBot="1" x14ac:dyDescent="0.35">
      <c r="C812" s="3"/>
      <c r="E812" s="3"/>
    </row>
    <row r="813" spans="3:5" ht="15" thickBot="1" x14ac:dyDescent="0.35">
      <c r="C813" s="3"/>
      <c r="E813" s="3"/>
    </row>
    <row r="814" spans="3:5" ht="15" thickBot="1" x14ac:dyDescent="0.35">
      <c r="C814" s="3"/>
      <c r="E814" s="3"/>
    </row>
    <row r="815" spans="3:5" ht="15" thickBot="1" x14ac:dyDescent="0.35">
      <c r="C815" s="3"/>
      <c r="E815" s="3"/>
    </row>
    <row r="816" spans="3:5" ht="15" thickBot="1" x14ac:dyDescent="0.35">
      <c r="C816" s="3"/>
      <c r="E816" s="3"/>
    </row>
    <row r="817" spans="3:5" ht="15" thickBot="1" x14ac:dyDescent="0.35">
      <c r="C817" s="3"/>
      <c r="E817" s="3"/>
    </row>
    <row r="818" spans="3:5" ht="15" thickBot="1" x14ac:dyDescent="0.35">
      <c r="C818" s="3"/>
      <c r="E818" s="3"/>
    </row>
    <row r="819" spans="3:5" ht="15" thickBot="1" x14ac:dyDescent="0.35">
      <c r="C819" s="3"/>
      <c r="E819" s="3"/>
    </row>
    <row r="820" spans="3:5" ht="15" thickBot="1" x14ac:dyDescent="0.35">
      <c r="C820" s="3"/>
      <c r="E820" s="3"/>
    </row>
    <row r="821" spans="3:5" ht="15" thickBot="1" x14ac:dyDescent="0.35">
      <c r="C821" s="3"/>
      <c r="E821" s="3"/>
    </row>
    <row r="822" spans="3:5" ht="15" thickBot="1" x14ac:dyDescent="0.35">
      <c r="C822" s="3"/>
      <c r="E822" s="3"/>
    </row>
    <row r="823" spans="3:5" ht="15" thickBot="1" x14ac:dyDescent="0.35">
      <c r="C823" s="3"/>
      <c r="E823" s="3"/>
    </row>
    <row r="824" spans="3:5" ht="15" thickBot="1" x14ac:dyDescent="0.35">
      <c r="C824" s="3"/>
      <c r="E824" s="3"/>
    </row>
    <row r="825" spans="3:5" ht="15" thickBot="1" x14ac:dyDescent="0.35">
      <c r="C825" s="3"/>
      <c r="E825" s="3"/>
    </row>
    <row r="826" spans="3:5" ht="15" thickBot="1" x14ac:dyDescent="0.35">
      <c r="C826" s="3"/>
      <c r="E826" s="3"/>
    </row>
    <row r="827" spans="3:5" ht="15" thickBot="1" x14ac:dyDescent="0.35">
      <c r="C827" s="3"/>
      <c r="E827" s="3"/>
    </row>
    <row r="828" spans="3:5" ht="15" thickBot="1" x14ac:dyDescent="0.35">
      <c r="C828" s="3"/>
      <c r="E828" s="3"/>
    </row>
    <row r="829" spans="3:5" ht="15" thickBot="1" x14ac:dyDescent="0.35">
      <c r="C829" s="3"/>
      <c r="E829" s="3"/>
    </row>
    <row r="830" spans="3:5" ht="15" thickBot="1" x14ac:dyDescent="0.35">
      <c r="C830" s="3"/>
      <c r="E830" s="3"/>
    </row>
    <row r="831" spans="3:5" ht="15" thickBot="1" x14ac:dyDescent="0.35">
      <c r="C831" s="3"/>
      <c r="E831" s="3"/>
    </row>
    <row r="832" spans="3:5" ht="15" thickBot="1" x14ac:dyDescent="0.35">
      <c r="C832" s="3"/>
      <c r="E832" s="3"/>
    </row>
    <row r="833" spans="3:5" ht="15" thickBot="1" x14ac:dyDescent="0.35">
      <c r="C833" s="3"/>
      <c r="E833" s="3"/>
    </row>
    <row r="834" spans="3:5" ht="15" thickBot="1" x14ac:dyDescent="0.35">
      <c r="C834" s="3"/>
      <c r="E834" s="3"/>
    </row>
    <row r="835" spans="3:5" ht="15" thickBot="1" x14ac:dyDescent="0.35">
      <c r="C835" s="3"/>
      <c r="E835" s="3"/>
    </row>
    <row r="836" spans="3:5" ht="15" thickBot="1" x14ac:dyDescent="0.35">
      <c r="C836" s="3"/>
      <c r="E836" s="3"/>
    </row>
    <row r="837" spans="3:5" ht="15" thickBot="1" x14ac:dyDescent="0.35">
      <c r="C837" s="3"/>
      <c r="E837" s="3"/>
    </row>
    <row r="838" spans="3:5" ht="15" thickBot="1" x14ac:dyDescent="0.35">
      <c r="C838" s="3"/>
      <c r="E838" s="3"/>
    </row>
    <row r="839" spans="3:5" ht="15" thickBot="1" x14ac:dyDescent="0.35">
      <c r="C839" s="3"/>
      <c r="E839" s="3"/>
    </row>
    <row r="840" spans="3:5" ht="15" thickBot="1" x14ac:dyDescent="0.35">
      <c r="C840" s="3"/>
      <c r="E840" s="3"/>
    </row>
    <row r="841" spans="3:5" ht="15" thickBot="1" x14ac:dyDescent="0.35">
      <c r="C841" s="3"/>
      <c r="E841" s="3"/>
    </row>
    <row r="842" spans="3:5" ht="15" thickBot="1" x14ac:dyDescent="0.35">
      <c r="C842" s="3"/>
      <c r="E842" s="3"/>
    </row>
    <row r="843" spans="3:5" ht="15" thickBot="1" x14ac:dyDescent="0.35">
      <c r="C843" s="3"/>
      <c r="E843" s="3"/>
    </row>
    <row r="844" spans="3:5" ht="15" thickBot="1" x14ac:dyDescent="0.35">
      <c r="C844" s="3"/>
      <c r="E844" s="3"/>
    </row>
    <row r="845" spans="3:5" ht="15" thickBot="1" x14ac:dyDescent="0.35">
      <c r="C845" s="3"/>
      <c r="E845" s="3"/>
    </row>
    <row r="846" spans="3:5" ht="15" thickBot="1" x14ac:dyDescent="0.35">
      <c r="C846" s="3"/>
      <c r="E846" s="3"/>
    </row>
    <row r="847" spans="3:5" ht="15" thickBot="1" x14ac:dyDescent="0.35">
      <c r="C847" s="3"/>
      <c r="E847" s="3"/>
    </row>
    <row r="848" spans="3:5" ht="15" thickBot="1" x14ac:dyDescent="0.35">
      <c r="C848" s="3"/>
      <c r="E848" s="3"/>
    </row>
    <row r="849" spans="3:5" ht="15" thickBot="1" x14ac:dyDescent="0.35">
      <c r="C849" s="3"/>
      <c r="E849" s="3"/>
    </row>
    <row r="850" spans="3:5" ht="15" thickBot="1" x14ac:dyDescent="0.35">
      <c r="C850" s="3"/>
      <c r="E850" s="3"/>
    </row>
    <row r="851" spans="3:5" ht="15" thickBot="1" x14ac:dyDescent="0.35">
      <c r="C851" s="3"/>
      <c r="E851" s="3"/>
    </row>
    <row r="852" spans="3:5" ht="15" thickBot="1" x14ac:dyDescent="0.35">
      <c r="C852" s="3"/>
      <c r="E852" s="3"/>
    </row>
    <row r="853" spans="3:5" ht="15" thickBot="1" x14ac:dyDescent="0.35">
      <c r="C853" s="3"/>
      <c r="E853" s="3"/>
    </row>
    <row r="854" spans="3:5" ht="15" thickBot="1" x14ac:dyDescent="0.35">
      <c r="C854" s="3"/>
      <c r="E854" s="3"/>
    </row>
    <row r="855" spans="3:5" ht="15" thickBot="1" x14ac:dyDescent="0.35">
      <c r="C855" s="3"/>
      <c r="E855" s="3"/>
    </row>
    <row r="856" spans="3:5" ht="15" thickBot="1" x14ac:dyDescent="0.35">
      <c r="C856" s="3"/>
      <c r="E856" s="3"/>
    </row>
    <row r="857" spans="3:5" ht="15" thickBot="1" x14ac:dyDescent="0.35">
      <c r="C857" s="3"/>
      <c r="E857" s="3"/>
    </row>
    <row r="858" spans="3:5" ht="15" thickBot="1" x14ac:dyDescent="0.35">
      <c r="C858" s="3"/>
      <c r="E858" s="3"/>
    </row>
    <row r="859" spans="3:5" ht="15" thickBot="1" x14ac:dyDescent="0.35">
      <c r="C859" s="3"/>
      <c r="E859" s="3"/>
    </row>
    <row r="860" spans="3:5" ht="15" thickBot="1" x14ac:dyDescent="0.35">
      <c r="C860" s="3"/>
      <c r="E860" s="3"/>
    </row>
    <row r="861" spans="3:5" ht="15" thickBot="1" x14ac:dyDescent="0.35">
      <c r="C861" s="3"/>
      <c r="E861" s="3"/>
    </row>
    <row r="862" spans="3:5" ht="15" thickBot="1" x14ac:dyDescent="0.35">
      <c r="C862" s="3"/>
      <c r="E862" s="3"/>
    </row>
    <row r="863" spans="3:5" ht="15" thickBot="1" x14ac:dyDescent="0.35">
      <c r="C863" s="3"/>
      <c r="E863" s="3"/>
    </row>
    <row r="864" spans="3:5" ht="15" thickBot="1" x14ac:dyDescent="0.35">
      <c r="C864" s="3"/>
      <c r="E864" s="3"/>
    </row>
    <row r="865" spans="3:5" ht="15" thickBot="1" x14ac:dyDescent="0.35">
      <c r="C865" s="3"/>
      <c r="E865" s="3"/>
    </row>
    <row r="866" spans="3:5" ht="15" thickBot="1" x14ac:dyDescent="0.35">
      <c r="C866" s="3"/>
      <c r="E866" s="3"/>
    </row>
    <row r="867" spans="3:5" ht="15" thickBot="1" x14ac:dyDescent="0.35">
      <c r="C867" s="3"/>
      <c r="E867" s="3"/>
    </row>
    <row r="868" spans="3:5" ht="15" thickBot="1" x14ac:dyDescent="0.35">
      <c r="C868" s="3"/>
      <c r="E868" s="3"/>
    </row>
    <row r="869" spans="3:5" ht="15" thickBot="1" x14ac:dyDescent="0.35">
      <c r="C869" s="3"/>
      <c r="E869" s="3"/>
    </row>
    <row r="870" spans="3:5" ht="15" thickBot="1" x14ac:dyDescent="0.35">
      <c r="C870" s="3"/>
      <c r="E870" s="3"/>
    </row>
    <row r="871" spans="3:5" ht="15" thickBot="1" x14ac:dyDescent="0.35">
      <c r="C871" s="3"/>
      <c r="E871" s="3"/>
    </row>
    <row r="872" spans="3:5" ht="15" thickBot="1" x14ac:dyDescent="0.35">
      <c r="C872" s="3"/>
      <c r="E872" s="3"/>
    </row>
    <row r="873" spans="3:5" ht="15" thickBot="1" x14ac:dyDescent="0.35">
      <c r="C873" s="3"/>
      <c r="E873" s="3"/>
    </row>
    <row r="874" spans="3:5" ht="15" thickBot="1" x14ac:dyDescent="0.35">
      <c r="C874" s="3"/>
      <c r="E874" s="3"/>
    </row>
    <row r="875" spans="3:5" ht="15" thickBot="1" x14ac:dyDescent="0.35">
      <c r="C875" s="3"/>
      <c r="E875" s="3"/>
    </row>
    <row r="876" spans="3:5" ht="15" thickBot="1" x14ac:dyDescent="0.35">
      <c r="C876" s="3"/>
      <c r="E876" s="3"/>
    </row>
    <row r="877" spans="3:5" ht="15" thickBot="1" x14ac:dyDescent="0.35">
      <c r="C877" s="3"/>
      <c r="E877" s="3"/>
    </row>
    <row r="878" spans="3:5" ht="15" thickBot="1" x14ac:dyDescent="0.35">
      <c r="C878" s="3"/>
      <c r="E878" s="3"/>
    </row>
    <row r="879" spans="3:5" ht="15" thickBot="1" x14ac:dyDescent="0.35">
      <c r="C879" s="3"/>
      <c r="E879" s="3"/>
    </row>
    <row r="880" spans="3:5" ht="15" thickBot="1" x14ac:dyDescent="0.35">
      <c r="C880" s="3"/>
      <c r="E880" s="3"/>
    </row>
    <row r="881" spans="3:5" ht="15" thickBot="1" x14ac:dyDescent="0.35">
      <c r="C881" s="3"/>
      <c r="E881" s="3"/>
    </row>
    <row r="882" spans="3:5" ht="15" thickBot="1" x14ac:dyDescent="0.35">
      <c r="C882" s="3"/>
      <c r="E882" s="3"/>
    </row>
    <row r="883" spans="3:5" ht="15" thickBot="1" x14ac:dyDescent="0.35">
      <c r="C883" s="3"/>
      <c r="E883" s="3"/>
    </row>
    <row r="884" spans="3:5" ht="15" thickBot="1" x14ac:dyDescent="0.35">
      <c r="C884" s="3"/>
      <c r="E884" s="3"/>
    </row>
    <row r="885" spans="3:5" ht="15" thickBot="1" x14ac:dyDescent="0.35">
      <c r="C885" s="3"/>
      <c r="E885" s="3"/>
    </row>
    <row r="886" spans="3:5" ht="15" thickBot="1" x14ac:dyDescent="0.35">
      <c r="C886" s="3"/>
      <c r="E886" s="3"/>
    </row>
    <row r="887" spans="3:5" ht="15" thickBot="1" x14ac:dyDescent="0.35">
      <c r="C887" s="3"/>
      <c r="E887" s="3"/>
    </row>
    <row r="888" spans="3:5" ht="15" thickBot="1" x14ac:dyDescent="0.35">
      <c r="C888" s="3"/>
      <c r="E888" s="3"/>
    </row>
    <row r="889" spans="3:5" ht="15" thickBot="1" x14ac:dyDescent="0.35">
      <c r="C889" s="3"/>
      <c r="E889" s="3"/>
    </row>
    <row r="890" spans="3:5" ht="15" thickBot="1" x14ac:dyDescent="0.35">
      <c r="C890" s="3"/>
      <c r="E890" s="3"/>
    </row>
    <row r="891" spans="3:5" ht="15" thickBot="1" x14ac:dyDescent="0.35">
      <c r="C891" s="3"/>
      <c r="E891" s="3"/>
    </row>
    <row r="892" spans="3:5" ht="15" thickBot="1" x14ac:dyDescent="0.35">
      <c r="C892" s="3"/>
      <c r="E892" s="3"/>
    </row>
    <row r="893" spans="3:5" ht="15" thickBot="1" x14ac:dyDescent="0.35">
      <c r="C893" s="3"/>
      <c r="E893" s="3"/>
    </row>
    <row r="894" spans="3:5" ht="15" thickBot="1" x14ac:dyDescent="0.35">
      <c r="C894" s="3"/>
      <c r="E894" s="3"/>
    </row>
    <row r="895" spans="3:5" ht="15" thickBot="1" x14ac:dyDescent="0.35">
      <c r="C895" s="3"/>
      <c r="E895" s="3"/>
    </row>
    <row r="896" spans="3:5" ht="15" thickBot="1" x14ac:dyDescent="0.35">
      <c r="C896" s="3"/>
      <c r="E896" s="3"/>
    </row>
    <row r="897" spans="3:5" ht="15" thickBot="1" x14ac:dyDescent="0.35">
      <c r="C897" s="3"/>
      <c r="E897" s="3"/>
    </row>
    <row r="898" spans="3:5" ht="15" thickBot="1" x14ac:dyDescent="0.35">
      <c r="C898" s="3"/>
      <c r="E898" s="3"/>
    </row>
    <row r="899" spans="3:5" ht="15" thickBot="1" x14ac:dyDescent="0.35">
      <c r="C899" s="3"/>
      <c r="E899" s="3"/>
    </row>
    <row r="900" spans="3:5" ht="15" thickBot="1" x14ac:dyDescent="0.35">
      <c r="C900" s="3"/>
      <c r="E900" s="3"/>
    </row>
    <row r="901" spans="3:5" ht="15" thickBot="1" x14ac:dyDescent="0.35">
      <c r="C901" s="3"/>
      <c r="E901" s="3"/>
    </row>
    <row r="902" spans="3:5" ht="15" thickBot="1" x14ac:dyDescent="0.35">
      <c r="C902" s="3"/>
      <c r="E902" s="3"/>
    </row>
    <row r="903" spans="3:5" ht="15" thickBot="1" x14ac:dyDescent="0.35">
      <c r="C903" s="3"/>
      <c r="E903" s="3"/>
    </row>
    <row r="904" spans="3:5" ht="15" thickBot="1" x14ac:dyDescent="0.35">
      <c r="C904" s="3"/>
      <c r="E904" s="3"/>
    </row>
    <row r="905" spans="3:5" ht="15" thickBot="1" x14ac:dyDescent="0.35">
      <c r="C905" s="3"/>
      <c r="E905" s="3"/>
    </row>
    <row r="906" spans="3:5" ht="15" thickBot="1" x14ac:dyDescent="0.35">
      <c r="C906" s="3"/>
      <c r="E906" s="3"/>
    </row>
    <row r="907" spans="3:5" ht="15" thickBot="1" x14ac:dyDescent="0.35">
      <c r="C907" s="3"/>
      <c r="E907" s="3"/>
    </row>
    <row r="908" spans="3:5" ht="15" thickBot="1" x14ac:dyDescent="0.35">
      <c r="C908" s="3"/>
      <c r="E908" s="3"/>
    </row>
    <row r="909" spans="3:5" ht="15" thickBot="1" x14ac:dyDescent="0.35">
      <c r="C909" s="3"/>
      <c r="E909" s="3"/>
    </row>
    <row r="910" spans="3:5" ht="15" thickBot="1" x14ac:dyDescent="0.35">
      <c r="C910" s="3"/>
      <c r="E910" s="3"/>
    </row>
    <row r="911" spans="3:5" ht="15" thickBot="1" x14ac:dyDescent="0.35">
      <c r="C911" s="3"/>
      <c r="E911" s="3"/>
    </row>
    <row r="912" spans="3:5" ht="15" thickBot="1" x14ac:dyDescent="0.35">
      <c r="C912" s="3"/>
      <c r="E912" s="3"/>
    </row>
    <row r="913" spans="3:5" ht="15" thickBot="1" x14ac:dyDescent="0.35">
      <c r="C913" s="3"/>
      <c r="E913" s="3"/>
    </row>
    <row r="914" spans="3:5" ht="15" thickBot="1" x14ac:dyDescent="0.35">
      <c r="C914" s="3"/>
      <c r="E914" s="3"/>
    </row>
    <row r="915" spans="3:5" ht="15" thickBot="1" x14ac:dyDescent="0.35">
      <c r="C915" s="3"/>
      <c r="E915" s="3"/>
    </row>
    <row r="916" spans="3:5" ht="15" thickBot="1" x14ac:dyDescent="0.35">
      <c r="C916" s="3"/>
      <c r="E916" s="3"/>
    </row>
    <row r="917" spans="3:5" ht="15" thickBot="1" x14ac:dyDescent="0.35">
      <c r="C917" s="3"/>
      <c r="E917" s="3"/>
    </row>
    <row r="918" spans="3:5" ht="15" thickBot="1" x14ac:dyDescent="0.35">
      <c r="C918" s="3"/>
      <c r="E918" s="3"/>
    </row>
    <row r="919" spans="3:5" ht="15" thickBot="1" x14ac:dyDescent="0.35">
      <c r="C919" s="3"/>
      <c r="E919" s="3"/>
    </row>
    <row r="920" spans="3:5" ht="15" thickBot="1" x14ac:dyDescent="0.35">
      <c r="C920" s="3"/>
      <c r="E920" s="3"/>
    </row>
    <row r="921" spans="3:5" ht="15" thickBot="1" x14ac:dyDescent="0.35">
      <c r="C921" s="3"/>
      <c r="E921" s="3"/>
    </row>
    <row r="922" spans="3:5" ht="15" thickBot="1" x14ac:dyDescent="0.35">
      <c r="C922" s="3"/>
      <c r="E922" s="3"/>
    </row>
    <row r="923" spans="3:5" ht="15" thickBot="1" x14ac:dyDescent="0.35">
      <c r="C923" s="3"/>
      <c r="E923" s="3"/>
    </row>
    <row r="924" spans="3:5" ht="15" thickBot="1" x14ac:dyDescent="0.35">
      <c r="C924" s="3"/>
      <c r="E924" s="3"/>
    </row>
    <row r="925" spans="3:5" ht="15" thickBot="1" x14ac:dyDescent="0.35">
      <c r="C925" s="3"/>
      <c r="E925" s="3"/>
    </row>
    <row r="926" spans="3:5" ht="15" thickBot="1" x14ac:dyDescent="0.35">
      <c r="C926" s="3"/>
      <c r="E926" s="3"/>
    </row>
    <row r="927" spans="3:5" ht="15" thickBot="1" x14ac:dyDescent="0.35">
      <c r="C927" s="3"/>
      <c r="E927" s="3"/>
    </row>
    <row r="928" spans="3:5" ht="15" thickBot="1" x14ac:dyDescent="0.35">
      <c r="C928" s="3"/>
      <c r="E928" s="3"/>
    </row>
    <row r="929" spans="3:5" ht="15" thickBot="1" x14ac:dyDescent="0.35">
      <c r="C929" s="3"/>
      <c r="E929" s="3"/>
    </row>
    <row r="930" spans="3:5" ht="15" thickBot="1" x14ac:dyDescent="0.35">
      <c r="C930" s="3"/>
      <c r="E930" s="3"/>
    </row>
    <row r="931" spans="3:5" ht="15" thickBot="1" x14ac:dyDescent="0.35">
      <c r="C931" s="3"/>
      <c r="E931" s="3"/>
    </row>
    <row r="932" spans="3:5" ht="15" thickBot="1" x14ac:dyDescent="0.35">
      <c r="C932" s="3"/>
      <c r="E932" s="3"/>
    </row>
    <row r="933" spans="3:5" ht="15" thickBot="1" x14ac:dyDescent="0.35">
      <c r="C933" s="3"/>
      <c r="E933" s="3"/>
    </row>
    <row r="934" spans="3:5" ht="15" thickBot="1" x14ac:dyDescent="0.35">
      <c r="C934" s="3"/>
      <c r="E934" s="3"/>
    </row>
    <row r="935" spans="3:5" ht="15" thickBot="1" x14ac:dyDescent="0.35">
      <c r="C935" s="3"/>
      <c r="E935" s="3"/>
    </row>
    <row r="936" spans="3:5" ht="15" thickBot="1" x14ac:dyDescent="0.35">
      <c r="C936" s="3"/>
      <c r="E936" s="3"/>
    </row>
    <row r="937" spans="3:5" ht="15" thickBot="1" x14ac:dyDescent="0.35">
      <c r="C937" s="3"/>
      <c r="E937" s="3"/>
    </row>
    <row r="938" spans="3:5" ht="15" thickBot="1" x14ac:dyDescent="0.35">
      <c r="C938" s="3"/>
      <c r="E938" s="3"/>
    </row>
    <row r="939" spans="3:5" ht="15" thickBot="1" x14ac:dyDescent="0.35">
      <c r="C939" s="3"/>
      <c r="E939" s="3"/>
    </row>
    <row r="940" spans="3:5" ht="15" thickBot="1" x14ac:dyDescent="0.35">
      <c r="C940" s="3"/>
      <c r="E940" s="3"/>
    </row>
    <row r="941" spans="3:5" ht="15" thickBot="1" x14ac:dyDescent="0.35">
      <c r="C941" s="3"/>
      <c r="E941" s="3"/>
    </row>
    <row r="942" spans="3:5" ht="15" thickBot="1" x14ac:dyDescent="0.35">
      <c r="C942" s="3"/>
      <c r="E942" s="3"/>
    </row>
    <row r="943" spans="3:5" ht="15" thickBot="1" x14ac:dyDescent="0.35">
      <c r="C943" s="3"/>
      <c r="E943" s="3"/>
    </row>
    <row r="944" spans="3:5" ht="15" thickBot="1" x14ac:dyDescent="0.35">
      <c r="C944" s="3"/>
      <c r="E944" s="3"/>
    </row>
    <row r="945" spans="3:5" ht="15" thickBot="1" x14ac:dyDescent="0.35">
      <c r="C945" s="3"/>
      <c r="E945" s="3"/>
    </row>
    <row r="946" spans="3:5" ht="15" thickBot="1" x14ac:dyDescent="0.35">
      <c r="C946" s="3"/>
      <c r="E946" s="3"/>
    </row>
    <row r="947" spans="3:5" ht="15" thickBot="1" x14ac:dyDescent="0.35">
      <c r="C947" s="3"/>
      <c r="E947" s="3"/>
    </row>
    <row r="948" spans="3:5" ht="15" thickBot="1" x14ac:dyDescent="0.35">
      <c r="C948" s="3"/>
      <c r="E948" s="3"/>
    </row>
    <row r="949" spans="3:5" ht="15" thickBot="1" x14ac:dyDescent="0.35">
      <c r="C949" s="3"/>
      <c r="E949" s="3"/>
    </row>
    <row r="950" spans="3:5" ht="15" thickBot="1" x14ac:dyDescent="0.35">
      <c r="C950" s="3"/>
      <c r="E950" s="3"/>
    </row>
    <row r="951" spans="3:5" ht="15" thickBot="1" x14ac:dyDescent="0.35">
      <c r="C951" s="3"/>
      <c r="E951" s="3"/>
    </row>
    <row r="952" spans="3:5" ht="15" thickBot="1" x14ac:dyDescent="0.35">
      <c r="C952" s="3"/>
      <c r="E952" s="3"/>
    </row>
    <row r="953" spans="3:5" ht="15" thickBot="1" x14ac:dyDescent="0.35">
      <c r="C953" s="3"/>
      <c r="E953" s="3"/>
    </row>
    <row r="954" spans="3:5" ht="15" thickBot="1" x14ac:dyDescent="0.35">
      <c r="C954" s="3"/>
      <c r="E954" s="3"/>
    </row>
    <row r="955" spans="3:5" ht="15" thickBot="1" x14ac:dyDescent="0.35">
      <c r="C955" s="3"/>
      <c r="E955" s="3"/>
    </row>
    <row r="956" spans="3:5" ht="15" thickBot="1" x14ac:dyDescent="0.35">
      <c r="C956" s="3"/>
      <c r="E956" s="3"/>
    </row>
    <row r="957" spans="3:5" ht="15" thickBot="1" x14ac:dyDescent="0.35">
      <c r="C957" s="3"/>
      <c r="E957" s="3"/>
    </row>
    <row r="958" spans="3:5" ht="15" thickBot="1" x14ac:dyDescent="0.35">
      <c r="C958" s="3"/>
      <c r="E958" s="3"/>
    </row>
    <row r="959" spans="3:5" ht="15" thickBot="1" x14ac:dyDescent="0.35">
      <c r="C959" s="3"/>
      <c r="E959" s="3"/>
    </row>
    <row r="960" spans="3:5" ht="15" thickBot="1" x14ac:dyDescent="0.35">
      <c r="C960" s="3"/>
      <c r="E960" s="3"/>
    </row>
    <row r="961" spans="3:5" ht="15" thickBot="1" x14ac:dyDescent="0.35">
      <c r="C961" s="3"/>
      <c r="E961" s="3"/>
    </row>
    <row r="962" spans="3:5" ht="15" thickBot="1" x14ac:dyDescent="0.35">
      <c r="C962" s="3"/>
      <c r="E962" s="3"/>
    </row>
    <row r="963" spans="3:5" ht="15" thickBot="1" x14ac:dyDescent="0.35">
      <c r="C963" s="3"/>
      <c r="E963" s="3"/>
    </row>
    <row r="964" spans="3:5" ht="15" thickBot="1" x14ac:dyDescent="0.35">
      <c r="C964" s="3"/>
      <c r="E964" s="3"/>
    </row>
    <row r="965" spans="3:5" ht="15" thickBot="1" x14ac:dyDescent="0.35">
      <c r="C965" s="3"/>
      <c r="E965" s="3"/>
    </row>
    <row r="966" spans="3:5" ht="15" thickBot="1" x14ac:dyDescent="0.35">
      <c r="C966" s="3"/>
      <c r="E966" s="3"/>
    </row>
    <row r="967" spans="3:5" ht="15" thickBot="1" x14ac:dyDescent="0.35">
      <c r="C967" s="3"/>
      <c r="E967" s="3"/>
    </row>
    <row r="968" spans="3:5" ht="15" thickBot="1" x14ac:dyDescent="0.35">
      <c r="C968" s="3"/>
      <c r="E968" s="3"/>
    </row>
    <row r="969" spans="3:5" ht="15" thickBot="1" x14ac:dyDescent="0.35">
      <c r="C969" s="3"/>
      <c r="E969" s="3"/>
    </row>
    <row r="970" spans="3:5" ht="15" thickBot="1" x14ac:dyDescent="0.35">
      <c r="C970" s="3"/>
      <c r="E970" s="3"/>
    </row>
    <row r="971" spans="3:5" ht="15" thickBot="1" x14ac:dyDescent="0.35">
      <c r="C971" s="3"/>
      <c r="E971" s="3"/>
    </row>
    <row r="972" spans="3:5" ht="15" thickBot="1" x14ac:dyDescent="0.35">
      <c r="C972" s="3"/>
      <c r="E972" s="3"/>
    </row>
    <row r="973" spans="3:5" ht="15" thickBot="1" x14ac:dyDescent="0.35">
      <c r="C973" s="3"/>
      <c r="E973" s="3"/>
    </row>
    <row r="974" spans="3:5" ht="15" thickBot="1" x14ac:dyDescent="0.35">
      <c r="C974" s="3"/>
      <c r="E974" s="3"/>
    </row>
    <row r="975" spans="3:5" ht="15" thickBot="1" x14ac:dyDescent="0.35">
      <c r="C975" s="3"/>
      <c r="E975" s="3"/>
    </row>
    <row r="976" spans="3:5" ht="15" thickBot="1" x14ac:dyDescent="0.35">
      <c r="C976" s="3"/>
      <c r="E976" s="3"/>
    </row>
    <row r="977" spans="3:5" ht="15" thickBot="1" x14ac:dyDescent="0.35">
      <c r="C977" s="3"/>
      <c r="E977" s="3"/>
    </row>
    <row r="978" spans="3:5" ht="15" thickBot="1" x14ac:dyDescent="0.35">
      <c r="C978" s="3"/>
      <c r="E978" s="3"/>
    </row>
    <row r="979" spans="3:5" ht="15" thickBot="1" x14ac:dyDescent="0.35">
      <c r="C979" s="3"/>
      <c r="E979" s="3"/>
    </row>
    <row r="980" spans="3:5" ht="15" thickBot="1" x14ac:dyDescent="0.35">
      <c r="C980" s="3"/>
      <c r="E980" s="3"/>
    </row>
    <row r="981" spans="3:5" ht="15" thickBot="1" x14ac:dyDescent="0.35">
      <c r="C981" s="3"/>
      <c r="E981" s="3"/>
    </row>
    <row r="982" spans="3:5" ht="15" thickBot="1" x14ac:dyDescent="0.35">
      <c r="C982" s="3"/>
      <c r="E982" s="3"/>
    </row>
    <row r="983" spans="3:5" ht="15" thickBot="1" x14ac:dyDescent="0.35">
      <c r="C983" s="3"/>
      <c r="E983" s="3"/>
    </row>
    <row r="984" spans="3:5" ht="15" thickBot="1" x14ac:dyDescent="0.35">
      <c r="C984" s="3"/>
      <c r="E984" s="3"/>
    </row>
    <row r="985" spans="3:5" ht="15" thickBot="1" x14ac:dyDescent="0.35">
      <c r="C985" s="3"/>
      <c r="E985" s="3"/>
    </row>
    <row r="986" spans="3:5" ht="15" thickBot="1" x14ac:dyDescent="0.35">
      <c r="C986" s="3"/>
      <c r="E986" s="3"/>
    </row>
    <row r="987" spans="3:5" ht="15" thickBot="1" x14ac:dyDescent="0.35">
      <c r="C987" s="3"/>
      <c r="E987" s="3"/>
    </row>
    <row r="988" spans="3:5" ht="15" thickBot="1" x14ac:dyDescent="0.35">
      <c r="C988" s="3"/>
      <c r="E988" s="3"/>
    </row>
    <row r="989" spans="3:5" ht="15" thickBot="1" x14ac:dyDescent="0.35">
      <c r="C989" s="3"/>
      <c r="E989" s="3"/>
    </row>
    <row r="990" spans="3:5" ht="15" thickBot="1" x14ac:dyDescent="0.35">
      <c r="C990" s="3"/>
      <c r="E990" s="3"/>
    </row>
    <row r="991" spans="3:5" ht="15" thickBot="1" x14ac:dyDescent="0.35">
      <c r="C991" s="3"/>
      <c r="E991" s="3"/>
    </row>
    <row r="992" spans="3:5" ht="15" thickBot="1" x14ac:dyDescent="0.35">
      <c r="C992" s="3"/>
      <c r="E992" s="3"/>
    </row>
    <row r="993" spans="3:5" ht="15" thickBot="1" x14ac:dyDescent="0.35">
      <c r="C993" s="3"/>
      <c r="E993" s="3"/>
    </row>
    <row r="994" spans="3:5" ht="15" thickBot="1" x14ac:dyDescent="0.35">
      <c r="C994" s="3"/>
      <c r="E994" s="3"/>
    </row>
    <row r="995" spans="3:5" ht="15" thickBot="1" x14ac:dyDescent="0.35">
      <c r="C995" s="3"/>
      <c r="E995" s="3"/>
    </row>
    <row r="996" spans="3:5" ht="15" thickBot="1" x14ac:dyDescent="0.35">
      <c r="C996" s="3"/>
      <c r="E996" s="3"/>
    </row>
    <row r="997" spans="3:5" ht="15" thickBot="1" x14ac:dyDescent="0.35">
      <c r="C997" s="3"/>
      <c r="E997" s="3"/>
    </row>
    <row r="998" spans="3:5" ht="15" thickBot="1" x14ac:dyDescent="0.35">
      <c r="C998" s="3"/>
      <c r="E998" s="3"/>
    </row>
    <row r="999" spans="3:5" ht="15" thickBot="1" x14ac:dyDescent="0.35">
      <c r="C999" s="3"/>
      <c r="E999" s="3"/>
    </row>
    <row r="1000" spans="3:5" ht="15" thickBot="1" x14ac:dyDescent="0.35">
      <c r="C1000" s="3"/>
      <c r="E1000" s="3"/>
    </row>
    <row r="1001" spans="3:5" ht="15" thickBot="1" x14ac:dyDescent="0.35">
      <c r="C1001" s="3"/>
      <c r="E1001" s="3"/>
    </row>
    <row r="1002" spans="3:5" ht="15" thickBot="1" x14ac:dyDescent="0.35">
      <c r="C1002" s="3"/>
      <c r="E1002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98"/>
  <sheetViews>
    <sheetView workbookViewId="0">
      <selection activeCell="G10" sqref="G10"/>
    </sheetView>
  </sheetViews>
  <sheetFormatPr defaultRowHeight="14.4" x14ac:dyDescent="0.3"/>
  <cols>
    <col min="3" max="3" width="17" bestFit="1" customWidth="1"/>
  </cols>
  <sheetData>
    <row r="1" spans="1:4" x14ac:dyDescent="0.3">
      <c r="A1" t="s">
        <v>142</v>
      </c>
      <c r="B1" t="s">
        <v>157</v>
      </c>
      <c r="C1" t="s">
        <v>159</v>
      </c>
      <c r="D1" t="s">
        <v>163</v>
      </c>
    </row>
    <row r="2" spans="1:4" x14ac:dyDescent="0.3">
      <c r="B2" s="2">
        <v>42830</v>
      </c>
      <c r="C2" s="2">
        <v>42886</v>
      </c>
    </row>
    <row r="3" spans="1:4" x14ac:dyDescent="0.3">
      <c r="A3" t="s">
        <v>20</v>
      </c>
      <c r="B3">
        <v>52.487000000000002</v>
      </c>
      <c r="C3">
        <v>338.04700000000003</v>
      </c>
      <c r="D3">
        <f>C3-B3</f>
        <v>285.56</v>
      </c>
    </row>
    <row r="4" spans="1:4" x14ac:dyDescent="0.3">
      <c r="A4" t="s">
        <v>21</v>
      </c>
      <c r="B4">
        <v>42.162999999999997</v>
      </c>
      <c r="C4">
        <v>155.69200000000001</v>
      </c>
      <c r="D4">
        <f t="shared" ref="D4:D67" si="0">C4-B4</f>
        <v>113.52900000000001</v>
      </c>
    </row>
    <row r="5" spans="1:4" x14ac:dyDescent="0.3">
      <c r="A5" t="s">
        <v>22</v>
      </c>
      <c r="B5">
        <v>58.26</v>
      </c>
      <c r="C5">
        <v>308.084</v>
      </c>
      <c r="D5">
        <f t="shared" si="0"/>
        <v>249.82400000000001</v>
      </c>
    </row>
    <row r="6" spans="1:4" x14ac:dyDescent="0.3">
      <c r="A6" t="s">
        <v>23</v>
      </c>
      <c r="B6">
        <v>49.8</v>
      </c>
      <c r="C6">
        <v>133.26300000000001</v>
      </c>
      <c r="D6">
        <f t="shared" si="0"/>
        <v>83.463000000000008</v>
      </c>
    </row>
    <row r="7" spans="1:4" x14ac:dyDescent="0.3">
      <c r="A7" t="s">
        <v>25</v>
      </c>
      <c r="B7">
        <v>73.367000000000004</v>
      </c>
      <c r="C7">
        <v>285.00200000000001</v>
      </c>
      <c r="D7">
        <f t="shared" si="0"/>
        <v>211.63499999999999</v>
      </c>
    </row>
    <row r="8" spans="1:4" x14ac:dyDescent="0.3">
      <c r="A8" t="s">
        <v>26</v>
      </c>
      <c r="B8">
        <v>39.747</v>
      </c>
      <c r="C8">
        <v>191.31299999999999</v>
      </c>
      <c r="D8">
        <f t="shared" si="0"/>
        <v>151.56599999999997</v>
      </c>
    </row>
    <row r="9" spans="1:4" x14ac:dyDescent="0.3">
      <c r="A9" t="s">
        <v>27</v>
      </c>
      <c r="B9">
        <v>84.581999999999994</v>
      </c>
      <c r="C9">
        <v>299.428</v>
      </c>
      <c r="D9">
        <f t="shared" si="0"/>
        <v>214.846</v>
      </c>
    </row>
    <row r="10" spans="1:4" x14ac:dyDescent="0.3">
      <c r="A10" t="s">
        <v>28</v>
      </c>
      <c r="B10">
        <v>80.843000000000004</v>
      </c>
      <c r="C10">
        <v>124.405</v>
      </c>
      <c r="D10">
        <f t="shared" si="0"/>
        <v>43.561999999999998</v>
      </c>
    </row>
    <row r="11" spans="1:4" x14ac:dyDescent="0.3">
      <c r="A11" t="s">
        <v>29</v>
      </c>
      <c r="B11">
        <v>64.293000000000006</v>
      </c>
      <c r="C11">
        <v>375.98599999999999</v>
      </c>
      <c r="D11">
        <f t="shared" si="0"/>
        <v>311.69299999999998</v>
      </c>
    </row>
    <row r="12" spans="1:4" x14ac:dyDescent="0.3">
      <c r="A12" t="s">
        <v>30</v>
      </c>
      <c r="B12">
        <v>33.616999999999997</v>
      </c>
      <c r="C12">
        <v>198.46700000000001</v>
      </c>
      <c r="D12">
        <f t="shared" si="0"/>
        <v>164.85000000000002</v>
      </c>
    </row>
    <row r="13" spans="1:4" x14ac:dyDescent="0.3">
      <c r="A13" t="s">
        <v>31</v>
      </c>
      <c r="B13">
        <v>78.102999999999994</v>
      </c>
      <c r="C13">
        <v>310.64100000000002</v>
      </c>
      <c r="D13">
        <f t="shared" si="0"/>
        <v>232.53800000000001</v>
      </c>
    </row>
    <row r="14" spans="1:4" x14ac:dyDescent="0.3">
      <c r="A14" t="s">
        <v>32</v>
      </c>
      <c r="B14">
        <v>72.790000000000006</v>
      </c>
      <c r="C14">
        <v>317.05200000000002</v>
      </c>
      <c r="D14">
        <f t="shared" si="0"/>
        <v>244.262</v>
      </c>
    </row>
    <row r="15" spans="1:4" x14ac:dyDescent="0.3">
      <c r="A15" t="s">
        <v>33</v>
      </c>
      <c r="B15">
        <v>68.296000000000006</v>
      </c>
      <c r="C15">
        <v>329.36</v>
      </c>
      <c r="D15">
        <f t="shared" si="0"/>
        <v>261.06400000000002</v>
      </c>
    </row>
    <row r="16" spans="1:4" x14ac:dyDescent="0.3">
      <c r="A16" t="s">
        <v>34</v>
      </c>
      <c r="B16">
        <v>37.732999999999997</v>
      </c>
      <c r="C16">
        <v>219.63499999999999</v>
      </c>
      <c r="D16">
        <f t="shared" si="0"/>
        <v>181.90199999999999</v>
      </c>
    </row>
    <row r="17" spans="1:4" x14ac:dyDescent="0.3">
      <c r="A17" t="s">
        <v>35</v>
      </c>
      <c r="B17">
        <v>141.65899999999999</v>
      </c>
      <c r="C17">
        <v>357.44</v>
      </c>
      <c r="D17">
        <f t="shared" si="0"/>
        <v>215.78100000000001</v>
      </c>
    </row>
    <row r="18" spans="1:4" x14ac:dyDescent="0.3">
      <c r="A18" t="s">
        <v>36</v>
      </c>
      <c r="B18">
        <v>56.981999999999999</v>
      </c>
      <c r="C18">
        <v>334.02199999999999</v>
      </c>
      <c r="D18">
        <f t="shared" si="0"/>
        <v>277.03999999999996</v>
      </c>
    </row>
    <row r="19" spans="1:4" x14ac:dyDescent="0.3">
      <c r="A19" t="s">
        <v>37</v>
      </c>
      <c r="B19">
        <v>64.524000000000001</v>
      </c>
      <c r="C19">
        <v>259.84399999999999</v>
      </c>
      <c r="D19">
        <f t="shared" si="0"/>
        <v>195.32</v>
      </c>
    </row>
    <row r="20" spans="1:4" x14ac:dyDescent="0.3">
      <c r="A20" t="s">
        <v>38</v>
      </c>
      <c r="B20">
        <v>93.114000000000004</v>
      </c>
      <c r="C20">
        <v>164.49299999999999</v>
      </c>
      <c r="D20">
        <f t="shared" si="0"/>
        <v>71.378999999999991</v>
      </c>
    </row>
    <row r="21" spans="1:4" x14ac:dyDescent="0.3">
      <c r="A21" t="s">
        <v>39</v>
      </c>
      <c r="B21">
        <v>52.027000000000001</v>
      </c>
      <c r="C21">
        <v>225.00800000000001</v>
      </c>
      <c r="D21">
        <f t="shared" si="0"/>
        <v>172.98099999999999</v>
      </c>
    </row>
    <row r="22" spans="1:4" x14ac:dyDescent="0.3">
      <c r="A22" t="s">
        <v>40</v>
      </c>
      <c r="B22">
        <v>25.744</v>
      </c>
      <c r="C22">
        <v>225.078</v>
      </c>
      <c r="D22">
        <f t="shared" si="0"/>
        <v>199.334</v>
      </c>
    </row>
    <row r="23" spans="1:4" x14ac:dyDescent="0.3">
      <c r="A23" t="s">
        <v>41</v>
      </c>
      <c r="B23">
        <v>51.915999999999997</v>
      </c>
      <c r="C23">
        <v>254.51300000000001</v>
      </c>
      <c r="D23">
        <f t="shared" si="0"/>
        <v>202.59700000000001</v>
      </c>
    </row>
    <row r="24" spans="1:4" x14ac:dyDescent="0.3">
      <c r="A24" t="s">
        <v>42</v>
      </c>
      <c r="B24">
        <v>43.46</v>
      </c>
      <c r="C24" t="s">
        <v>160</v>
      </c>
      <c r="D24" t="e">
        <f t="shared" si="0"/>
        <v>#VALUE!</v>
      </c>
    </row>
    <row r="25" spans="1:4" x14ac:dyDescent="0.3">
      <c r="A25" t="s">
        <v>43</v>
      </c>
      <c r="B25">
        <v>27.123000000000001</v>
      </c>
      <c r="C25">
        <v>83.51</v>
      </c>
      <c r="D25">
        <f t="shared" si="0"/>
        <v>56.387</v>
      </c>
    </row>
    <row r="26" spans="1:4" x14ac:dyDescent="0.3">
      <c r="A26" t="s">
        <v>44</v>
      </c>
      <c r="B26">
        <v>38.563000000000002</v>
      </c>
      <c r="C26">
        <v>251.91</v>
      </c>
      <c r="D26">
        <f t="shared" si="0"/>
        <v>213.34699999999998</v>
      </c>
    </row>
    <row r="27" spans="1:4" x14ac:dyDescent="0.3">
      <c r="A27" t="s">
        <v>45</v>
      </c>
      <c r="B27">
        <v>29.51</v>
      </c>
      <c r="C27">
        <v>160.952</v>
      </c>
      <c r="D27">
        <f t="shared" si="0"/>
        <v>131.44200000000001</v>
      </c>
    </row>
    <row r="28" spans="1:4" x14ac:dyDescent="0.3">
      <c r="A28" t="s">
        <v>46</v>
      </c>
      <c r="B28">
        <v>32.271000000000001</v>
      </c>
      <c r="C28">
        <v>101.354</v>
      </c>
      <c r="D28">
        <f t="shared" si="0"/>
        <v>69.082999999999998</v>
      </c>
    </row>
    <row r="29" spans="1:4" x14ac:dyDescent="0.3">
      <c r="A29" t="s">
        <v>47</v>
      </c>
      <c r="B29">
        <v>32.71</v>
      </c>
      <c r="C29">
        <v>151.88800000000001</v>
      </c>
      <c r="D29">
        <f t="shared" si="0"/>
        <v>119.178</v>
      </c>
    </row>
    <row r="30" spans="1:4" x14ac:dyDescent="0.3">
      <c r="A30" t="s">
        <v>48</v>
      </c>
      <c r="B30">
        <v>71.543000000000006</v>
      </c>
      <c r="C30">
        <v>127.961</v>
      </c>
      <c r="D30">
        <f t="shared" si="0"/>
        <v>56.417999999999992</v>
      </c>
    </row>
    <row r="31" spans="1:4" x14ac:dyDescent="0.3">
      <c r="A31" t="s">
        <v>49</v>
      </c>
      <c r="B31">
        <v>87.156000000000006</v>
      </c>
      <c r="C31">
        <v>225.4</v>
      </c>
      <c r="D31">
        <f t="shared" si="0"/>
        <v>138.244</v>
      </c>
    </row>
    <row r="32" spans="1:4" x14ac:dyDescent="0.3">
      <c r="A32" t="s">
        <v>50</v>
      </c>
      <c r="B32">
        <v>39.069000000000003</v>
      </c>
      <c r="C32">
        <v>294.77800000000002</v>
      </c>
      <c r="D32">
        <f t="shared" si="0"/>
        <v>255.709</v>
      </c>
    </row>
    <row r="33" spans="1:4" x14ac:dyDescent="0.3">
      <c r="A33" t="s">
        <v>51</v>
      </c>
      <c r="B33">
        <v>35</v>
      </c>
      <c r="C33">
        <v>211.59899999999999</v>
      </c>
      <c r="D33">
        <f t="shared" si="0"/>
        <v>176.59899999999999</v>
      </c>
    </row>
    <row r="34" spans="1:4" x14ac:dyDescent="0.3">
      <c r="A34" t="s">
        <v>52</v>
      </c>
      <c r="B34">
        <v>41.210999999999999</v>
      </c>
      <c r="C34">
        <v>78.84</v>
      </c>
      <c r="D34">
        <f t="shared" si="0"/>
        <v>37.629000000000005</v>
      </c>
    </row>
    <row r="35" spans="1:4" x14ac:dyDescent="0.3">
      <c r="A35" t="s">
        <v>53</v>
      </c>
      <c r="B35">
        <v>66.873000000000005</v>
      </c>
      <c r="C35">
        <v>143.27799999999999</v>
      </c>
      <c r="D35">
        <f t="shared" si="0"/>
        <v>76.404999999999987</v>
      </c>
    </row>
    <row r="36" spans="1:4" x14ac:dyDescent="0.3">
      <c r="A36" t="s">
        <v>54</v>
      </c>
      <c r="B36">
        <v>23.646999999999998</v>
      </c>
      <c r="C36">
        <v>211.55699999999999</v>
      </c>
      <c r="D36">
        <f t="shared" si="0"/>
        <v>187.91</v>
      </c>
    </row>
    <row r="37" spans="1:4" x14ac:dyDescent="0.3">
      <c r="A37" t="s">
        <v>55</v>
      </c>
      <c r="B37">
        <v>90.3</v>
      </c>
      <c r="C37">
        <v>244.32400000000001</v>
      </c>
      <c r="D37">
        <f t="shared" si="0"/>
        <v>154.024</v>
      </c>
    </row>
    <row r="38" spans="1:4" x14ac:dyDescent="0.3">
      <c r="A38" t="s">
        <v>56</v>
      </c>
      <c r="B38">
        <v>133.64099999999999</v>
      </c>
      <c r="C38">
        <v>337.96300000000002</v>
      </c>
      <c r="D38">
        <f t="shared" si="0"/>
        <v>204.32200000000003</v>
      </c>
    </row>
    <row r="39" spans="1:4" x14ac:dyDescent="0.3">
      <c r="A39" t="s">
        <v>57</v>
      </c>
      <c r="B39">
        <v>83.322999999999993</v>
      </c>
      <c r="C39">
        <v>275.04599999999999</v>
      </c>
      <c r="D39">
        <f t="shared" si="0"/>
        <v>191.72300000000001</v>
      </c>
    </row>
    <row r="40" spans="1:4" x14ac:dyDescent="0.3">
      <c r="A40" t="s">
        <v>58</v>
      </c>
      <c r="B40">
        <v>45.292000000000002</v>
      </c>
      <c r="C40">
        <v>72.072000000000003</v>
      </c>
      <c r="D40">
        <f t="shared" si="0"/>
        <v>26.78</v>
      </c>
    </row>
    <row r="41" spans="1:4" x14ac:dyDescent="0.3">
      <c r="A41" t="s">
        <v>59</v>
      </c>
      <c r="B41">
        <v>60.232999999999997</v>
      </c>
      <c r="C41">
        <v>374.12599999999998</v>
      </c>
      <c r="D41">
        <f t="shared" si="0"/>
        <v>313.89299999999997</v>
      </c>
    </row>
    <row r="42" spans="1:4" x14ac:dyDescent="0.3">
      <c r="A42" t="s">
        <v>60</v>
      </c>
      <c r="B42">
        <v>57.872999999999998</v>
      </c>
      <c r="C42">
        <v>198.95599999999999</v>
      </c>
      <c r="D42">
        <f t="shared" si="0"/>
        <v>141.083</v>
      </c>
    </row>
    <row r="43" spans="1:4" x14ac:dyDescent="0.3">
      <c r="A43" t="s">
        <v>61</v>
      </c>
      <c r="B43">
        <v>74.679000000000002</v>
      </c>
      <c r="C43">
        <v>250.51</v>
      </c>
      <c r="D43">
        <f t="shared" si="0"/>
        <v>175.83099999999999</v>
      </c>
    </row>
    <row r="44" spans="1:4" x14ac:dyDescent="0.3">
      <c r="A44" t="s">
        <v>62</v>
      </c>
      <c r="B44">
        <v>54.902999999999999</v>
      </c>
      <c r="C44">
        <v>259.06799999999998</v>
      </c>
      <c r="D44">
        <f t="shared" si="0"/>
        <v>204.16499999999999</v>
      </c>
    </row>
    <row r="45" spans="1:4" x14ac:dyDescent="0.3">
      <c r="A45" t="s">
        <v>63</v>
      </c>
      <c r="B45">
        <v>60.223999999999997</v>
      </c>
      <c r="C45">
        <v>137.489</v>
      </c>
      <c r="D45">
        <f t="shared" si="0"/>
        <v>77.265000000000015</v>
      </c>
    </row>
    <row r="46" spans="1:4" x14ac:dyDescent="0.3">
      <c r="A46" t="s">
        <v>64</v>
      </c>
      <c r="B46">
        <v>62.996000000000002</v>
      </c>
      <c r="C46">
        <v>178.726</v>
      </c>
      <c r="D46">
        <f t="shared" si="0"/>
        <v>115.72999999999999</v>
      </c>
    </row>
    <row r="47" spans="1:4" x14ac:dyDescent="0.3">
      <c r="A47" t="s">
        <v>65</v>
      </c>
      <c r="B47">
        <v>49.54</v>
      </c>
      <c r="C47">
        <v>316.89800000000002</v>
      </c>
      <c r="D47">
        <f t="shared" si="0"/>
        <v>267.358</v>
      </c>
    </row>
    <row r="48" spans="1:4" x14ac:dyDescent="0.3">
      <c r="A48" t="s">
        <v>66</v>
      </c>
      <c r="B48">
        <v>31.193000000000001</v>
      </c>
      <c r="C48">
        <v>157.648</v>
      </c>
      <c r="D48">
        <f t="shared" si="0"/>
        <v>126.455</v>
      </c>
    </row>
    <row r="49" spans="1:4" x14ac:dyDescent="0.3">
      <c r="A49" t="s">
        <v>67</v>
      </c>
      <c r="B49">
        <v>42.719000000000001</v>
      </c>
      <c r="C49">
        <v>137.31</v>
      </c>
      <c r="D49">
        <f t="shared" si="0"/>
        <v>94.591000000000008</v>
      </c>
    </row>
    <row r="50" spans="1:4" x14ac:dyDescent="0.3">
      <c r="A50" t="s">
        <v>68</v>
      </c>
      <c r="B50">
        <v>48.633000000000003</v>
      </c>
      <c r="C50">
        <v>151.40600000000001</v>
      </c>
      <c r="D50">
        <f t="shared" si="0"/>
        <v>102.773</v>
      </c>
    </row>
    <row r="51" spans="1:4" x14ac:dyDescent="0.3">
      <c r="A51" t="s">
        <v>69</v>
      </c>
      <c r="B51">
        <v>98.087000000000003</v>
      </c>
      <c r="C51">
        <v>216.70699999999999</v>
      </c>
      <c r="D51">
        <f t="shared" si="0"/>
        <v>118.61999999999999</v>
      </c>
    </row>
    <row r="52" spans="1:4" x14ac:dyDescent="0.3">
      <c r="A52" t="s">
        <v>70</v>
      </c>
      <c r="B52">
        <v>105.819</v>
      </c>
      <c r="C52">
        <v>344.11700000000002</v>
      </c>
      <c r="D52">
        <f t="shared" si="0"/>
        <v>238.298</v>
      </c>
    </row>
    <row r="53" spans="1:4" x14ac:dyDescent="0.3">
      <c r="A53" t="s">
        <v>71</v>
      </c>
      <c r="B53">
        <v>59.307000000000002</v>
      </c>
      <c r="C53">
        <v>240.56399999999999</v>
      </c>
      <c r="D53">
        <f t="shared" si="0"/>
        <v>181.25700000000001</v>
      </c>
    </row>
    <row r="54" spans="1:4" x14ac:dyDescent="0.3">
      <c r="A54" t="s">
        <v>72</v>
      </c>
      <c r="B54">
        <v>69.650000000000006</v>
      </c>
      <c r="C54">
        <v>264.39100000000002</v>
      </c>
      <c r="D54">
        <f t="shared" si="0"/>
        <v>194.74100000000001</v>
      </c>
    </row>
    <row r="55" spans="1:4" x14ac:dyDescent="0.3">
      <c r="A55" t="s">
        <v>73</v>
      </c>
      <c r="B55">
        <v>64.686000000000007</v>
      </c>
      <c r="C55">
        <v>206.11199999999999</v>
      </c>
      <c r="D55">
        <f t="shared" si="0"/>
        <v>141.42599999999999</v>
      </c>
    </row>
    <row r="56" spans="1:4" x14ac:dyDescent="0.3">
      <c r="A56" t="s">
        <v>74</v>
      </c>
      <c r="B56">
        <v>85.656000000000006</v>
      </c>
      <c r="C56">
        <v>282.81700000000001</v>
      </c>
      <c r="D56">
        <f t="shared" si="0"/>
        <v>197.161</v>
      </c>
    </row>
    <row r="57" spans="1:4" x14ac:dyDescent="0.3">
      <c r="A57" t="s">
        <v>75</v>
      </c>
      <c r="B57">
        <v>78.697999999999993</v>
      </c>
      <c r="C57">
        <v>291.11</v>
      </c>
      <c r="D57">
        <f t="shared" si="0"/>
        <v>212.41200000000003</v>
      </c>
    </row>
    <row r="58" spans="1:4" x14ac:dyDescent="0.3">
      <c r="A58" t="s">
        <v>76</v>
      </c>
      <c r="B58">
        <v>70.606999999999999</v>
      </c>
      <c r="C58">
        <v>334.39600000000002</v>
      </c>
      <c r="D58">
        <f t="shared" si="0"/>
        <v>263.78899999999999</v>
      </c>
    </row>
    <row r="59" spans="1:4" x14ac:dyDescent="0.3">
      <c r="A59" t="s">
        <v>77</v>
      </c>
      <c r="B59">
        <v>86.227000000000004</v>
      </c>
      <c r="C59">
        <v>272.89100000000002</v>
      </c>
      <c r="D59">
        <f t="shared" si="0"/>
        <v>186.66400000000002</v>
      </c>
    </row>
    <row r="60" spans="1:4" x14ac:dyDescent="0.3">
      <c r="A60" t="s">
        <v>78</v>
      </c>
      <c r="B60">
        <v>83.153000000000006</v>
      </c>
      <c r="C60">
        <v>216.339</v>
      </c>
      <c r="D60">
        <f t="shared" si="0"/>
        <v>133.18599999999998</v>
      </c>
    </row>
    <row r="61" spans="1:4" x14ac:dyDescent="0.3">
      <c r="A61" t="s">
        <v>79</v>
      </c>
      <c r="B61">
        <v>72.082999999999998</v>
      </c>
      <c r="C61">
        <v>282.036</v>
      </c>
      <c r="D61">
        <f t="shared" si="0"/>
        <v>209.953</v>
      </c>
    </row>
    <row r="62" spans="1:4" x14ac:dyDescent="0.3">
      <c r="A62" t="s">
        <v>80</v>
      </c>
      <c r="B62">
        <v>86.658000000000001</v>
      </c>
      <c r="C62">
        <v>286.75</v>
      </c>
      <c r="D62">
        <f t="shared" si="0"/>
        <v>200.09199999999998</v>
      </c>
    </row>
    <row r="63" spans="1:4" x14ac:dyDescent="0.3">
      <c r="A63" t="s">
        <v>81</v>
      </c>
      <c r="B63">
        <v>74.313000000000002</v>
      </c>
      <c r="C63">
        <v>247.72800000000001</v>
      </c>
      <c r="D63">
        <f t="shared" si="0"/>
        <v>173.41500000000002</v>
      </c>
    </row>
    <row r="64" spans="1:4" x14ac:dyDescent="0.3">
      <c r="A64" t="s">
        <v>82</v>
      </c>
      <c r="B64">
        <v>128.15199999999999</v>
      </c>
      <c r="C64">
        <v>432.23399999999998</v>
      </c>
      <c r="D64">
        <f t="shared" si="0"/>
        <v>304.08199999999999</v>
      </c>
    </row>
    <row r="65" spans="1:4" x14ac:dyDescent="0.3">
      <c r="A65" t="s">
        <v>83</v>
      </c>
      <c r="B65">
        <v>94.93</v>
      </c>
      <c r="C65">
        <v>248.36699999999999</v>
      </c>
      <c r="D65">
        <f t="shared" si="0"/>
        <v>153.43699999999998</v>
      </c>
    </row>
    <row r="66" spans="1:4" x14ac:dyDescent="0.3">
      <c r="A66" t="s">
        <v>84</v>
      </c>
      <c r="B66">
        <v>59.387</v>
      </c>
      <c r="C66">
        <v>234.47399999999999</v>
      </c>
      <c r="D66">
        <f t="shared" si="0"/>
        <v>175.08699999999999</v>
      </c>
    </row>
    <row r="67" spans="1:4" x14ac:dyDescent="0.3">
      <c r="A67" t="s">
        <v>85</v>
      </c>
      <c r="B67">
        <v>29.248999999999999</v>
      </c>
      <c r="C67">
        <v>247.262</v>
      </c>
      <c r="D67">
        <f t="shared" si="0"/>
        <v>218.01300000000001</v>
      </c>
    </row>
    <row r="68" spans="1:4" x14ac:dyDescent="0.3">
      <c r="A68" t="s">
        <v>86</v>
      </c>
      <c r="B68">
        <v>48.356000000000002</v>
      </c>
      <c r="C68">
        <v>148.05199999999999</v>
      </c>
      <c r="D68">
        <f t="shared" ref="D68:D98" si="1">C68-B68</f>
        <v>99.695999999999998</v>
      </c>
    </row>
    <row r="69" spans="1:4" x14ac:dyDescent="0.3">
      <c r="A69" t="s">
        <v>87</v>
      </c>
      <c r="B69">
        <v>71.093000000000004</v>
      </c>
      <c r="C69">
        <v>263.96100000000001</v>
      </c>
      <c r="D69">
        <f t="shared" si="1"/>
        <v>192.86799999999999</v>
      </c>
    </row>
    <row r="70" spans="1:4" x14ac:dyDescent="0.3">
      <c r="A70" t="s">
        <v>88</v>
      </c>
      <c r="B70">
        <v>49.244</v>
      </c>
      <c r="C70">
        <v>92.694999999999993</v>
      </c>
      <c r="D70">
        <f t="shared" si="1"/>
        <v>43.450999999999993</v>
      </c>
    </row>
    <row r="71" spans="1:4" x14ac:dyDescent="0.3">
      <c r="A71" t="s">
        <v>89</v>
      </c>
      <c r="B71">
        <v>76.400000000000006</v>
      </c>
      <c r="C71">
        <v>276.26299999999998</v>
      </c>
      <c r="D71">
        <f t="shared" si="1"/>
        <v>199.86299999999997</v>
      </c>
    </row>
    <row r="72" spans="1:4" x14ac:dyDescent="0.3">
      <c r="A72" t="s">
        <v>90</v>
      </c>
      <c r="B72">
        <v>65.869</v>
      </c>
      <c r="C72">
        <v>324.65100000000001</v>
      </c>
      <c r="D72">
        <f t="shared" si="1"/>
        <v>258.78200000000004</v>
      </c>
    </row>
    <row r="73" spans="1:4" x14ac:dyDescent="0.3">
      <c r="A73" t="s">
        <v>91</v>
      </c>
      <c r="B73">
        <v>97.572999999999993</v>
      </c>
      <c r="C73">
        <v>327.15600000000001</v>
      </c>
      <c r="D73">
        <f t="shared" si="1"/>
        <v>229.58300000000003</v>
      </c>
    </row>
    <row r="74" spans="1:4" x14ac:dyDescent="0.3">
      <c r="A74" t="s">
        <v>92</v>
      </c>
      <c r="B74">
        <v>40.459000000000003</v>
      </c>
      <c r="C74">
        <v>331.35199999999998</v>
      </c>
      <c r="D74">
        <f t="shared" si="1"/>
        <v>290.89299999999997</v>
      </c>
    </row>
    <row r="75" spans="1:4" x14ac:dyDescent="0.3">
      <c r="A75" t="s">
        <v>93</v>
      </c>
      <c r="B75">
        <v>40.887</v>
      </c>
      <c r="C75">
        <v>230.51900000000001</v>
      </c>
      <c r="D75">
        <f t="shared" si="1"/>
        <v>189.63200000000001</v>
      </c>
    </row>
    <row r="76" spans="1:4" x14ac:dyDescent="0.3">
      <c r="A76" t="s">
        <v>94</v>
      </c>
      <c r="B76">
        <v>95.462000000000003</v>
      </c>
      <c r="C76">
        <v>308.779</v>
      </c>
      <c r="D76">
        <f t="shared" si="1"/>
        <v>213.31700000000001</v>
      </c>
    </row>
    <row r="77" spans="1:4" x14ac:dyDescent="0.3">
      <c r="A77" t="s">
        <v>95</v>
      </c>
      <c r="B77">
        <v>57.116999999999997</v>
      </c>
      <c r="C77">
        <v>295.5</v>
      </c>
      <c r="D77">
        <f t="shared" si="1"/>
        <v>238.38300000000001</v>
      </c>
    </row>
    <row r="78" spans="1:4" x14ac:dyDescent="0.3">
      <c r="A78" t="s">
        <v>96</v>
      </c>
      <c r="B78">
        <v>86.975999999999999</v>
      </c>
      <c r="C78">
        <v>382.06200000000001</v>
      </c>
      <c r="D78">
        <f t="shared" si="1"/>
        <v>295.08600000000001</v>
      </c>
    </row>
    <row r="79" spans="1:4" x14ac:dyDescent="0.3">
      <c r="A79" t="s">
        <v>97</v>
      </c>
      <c r="B79">
        <v>47.869</v>
      </c>
      <c r="C79">
        <v>168.65299999999999</v>
      </c>
      <c r="D79">
        <f t="shared" si="1"/>
        <v>120.78399999999999</v>
      </c>
    </row>
    <row r="80" spans="1:4" x14ac:dyDescent="0.3">
      <c r="A80" t="s">
        <v>98</v>
      </c>
      <c r="B80">
        <v>78.147000000000006</v>
      </c>
      <c r="C80">
        <v>144.25200000000001</v>
      </c>
      <c r="D80">
        <f t="shared" si="1"/>
        <v>66.105000000000004</v>
      </c>
    </row>
    <row r="81" spans="1:4" x14ac:dyDescent="0.3">
      <c r="A81" t="s">
        <v>99</v>
      </c>
      <c r="B81">
        <v>77.311999999999998</v>
      </c>
      <c r="C81">
        <v>298.45100000000002</v>
      </c>
      <c r="D81">
        <f t="shared" si="1"/>
        <v>221.13900000000001</v>
      </c>
    </row>
    <row r="82" spans="1:4" x14ac:dyDescent="0.3">
      <c r="A82" t="s">
        <v>100</v>
      </c>
      <c r="B82">
        <v>71.259</v>
      </c>
      <c r="C82">
        <v>252.72200000000001</v>
      </c>
      <c r="D82">
        <f t="shared" si="1"/>
        <v>181.46300000000002</v>
      </c>
    </row>
    <row r="83" spans="1:4" x14ac:dyDescent="0.3">
      <c r="A83" t="s">
        <v>101</v>
      </c>
      <c r="B83">
        <v>81.007000000000005</v>
      </c>
      <c r="C83">
        <v>100.518</v>
      </c>
      <c r="D83">
        <f t="shared" si="1"/>
        <v>19.510999999999996</v>
      </c>
    </row>
    <row r="84" spans="1:4" x14ac:dyDescent="0.3">
      <c r="A84" t="s">
        <v>102</v>
      </c>
      <c r="B84">
        <v>114.11</v>
      </c>
      <c r="C84" t="s">
        <v>161</v>
      </c>
      <c r="D84" t="e">
        <f t="shared" si="1"/>
        <v>#VALUE!</v>
      </c>
    </row>
    <row r="85" spans="1:4" x14ac:dyDescent="0.3">
      <c r="A85" t="s">
        <v>103</v>
      </c>
      <c r="B85">
        <v>89.183000000000007</v>
      </c>
      <c r="C85">
        <v>325.077</v>
      </c>
      <c r="D85">
        <f t="shared" si="1"/>
        <v>235.89400000000001</v>
      </c>
    </row>
    <row r="86" spans="1:4" x14ac:dyDescent="0.3">
      <c r="A86" t="s">
        <v>104</v>
      </c>
      <c r="B86">
        <v>112.128</v>
      </c>
      <c r="C86">
        <v>292.43599999999998</v>
      </c>
      <c r="D86">
        <f t="shared" si="1"/>
        <v>180.30799999999999</v>
      </c>
    </row>
    <row r="87" spans="1:4" x14ac:dyDescent="0.3">
      <c r="A87" t="s">
        <v>105</v>
      </c>
      <c r="B87">
        <v>49.131999999999998</v>
      </c>
      <c r="C87">
        <v>271.166</v>
      </c>
      <c r="D87">
        <f t="shared" si="1"/>
        <v>222.03399999999999</v>
      </c>
    </row>
    <row r="88" spans="1:4" x14ac:dyDescent="0.3">
      <c r="A88" t="s">
        <v>106</v>
      </c>
      <c r="B88">
        <v>102.04300000000001</v>
      </c>
      <c r="C88">
        <v>350.53</v>
      </c>
      <c r="D88">
        <f t="shared" si="1"/>
        <v>248.48699999999997</v>
      </c>
    </row>
    <row r="89" spans="1:4" x14ac:dyDescent="0.3">
      <c r="A89" t="s">
        <v>107</v>
      </c>
      <c r="B89">
        <v>82.236999999999995</v>
      </c>
      <c r="C89">
        <v>412.53899999999999</v>
      </c>
      <c r="D89">
        <f t="shared" si="1"/>
        <v>330.30200000000002</v>
      </c>
    </row>
    <row r="90" spans="1:4" x14ac:dyDescent="0.3">
      <c r="A90" t="s">
        <v>108</v>
      </c>
      <c r="B90">
        <v>120.61</v>
      </c>
      <c r="C90">
        <v>319.05700000000002</v>
      </c>
      <c r="D90">
        <f t="shared" si="1"/>
        <v>198.447</v>
      </c>
    </row>
    <row r="91" spans="1:4" x14ac:dyDescent="0.3">
      <c r="A91" t="s">
        <v>109</v>
      </c>
      <c r="B91">
        <v>32.499000000000002</v>
      </c>
      <c r="C91">
        <v>290.16000000000003</v>
      </c>
      <c r="D91">
        <f t="shared" si="1"/>
        <v>257.661</v>
      </c>
    </row>
    <row r="92" spans="1:4" x14ac:dyDescent="0.3">
      <c r="A92" t="s">
        <v>110</v>
      </c>
      <c r="B92">
        <v>22.263999999999999</v>
      </c>
      <c r="C92">
        <v>95.697999999999993</v>
      </c>
      <c r="D92">
        <f t="shared" si="1"/>
        <v>73.433999999999997</v>
      </c>
    </row>
    <row r="93" spans="1:4" x14ac:dyDescent="0.3">
      <c r="A93" t="s">
        <v>111</v>
      </c>
      <c r="B93">
        <v>86.266000000000005</v>
      </c>
      <c r="C93">
        <v>274.32499999999999</v>
      </c>
      <c r="D93">
        <f t="shared" si="1"/>
        <v>188.05899999999997</v>
      </c>
    </row>
    <row r="94" spans="1:4" x14ac:dyDescent="0.3">
      <c r="A94" t="s">
        <v>112</v>
      </c>
      <c r="B94">
        <v>75.216999999999999</v>
      </c>
      <c r="C94">
        <v>507.64400000000001</v>
      </c>
      <c r="D94">
        <f t="shared" si="1"/>
        <v>432.42700000000002</v>
      </c>
    </row>
    <row r="95" spans="1:4" x14ac:dyDescent="0.3">
      <c r="A95" t="s">
        <v>113</v>
      </c>
      <c r="B95">
        <v>79.5</v>
      </c>
      <c r="C95">
        <v>235.77199999999999</v>
      </c>
      <c r="D95">
        <f t="shared" si="1"/>
        <v>156.27199999999999</v>
      </c>
    </row>
    <row r="96" spans="1:4" x14ac:dyDescent="0.3">
      <c r="A96" t="s">
        <v>114</v>
      </c>
      <c r="B96">
        <v>63.783000000000001</v>
      </c>
      <c r="C96">
        <v>322.88299999999998</v>
      </c>
      <c r="D96">
        <f t="shared" si="1"/>
        <v>259.09999999999997</v>
      </c>
    </row>
    <row r="97" spans="1:4" x14ac:dyDescent="0.3">
      <c r="A97" t="s">
        <v>115</v>
      </c>
      <c r="B97">
        <v>78.183000000000007</v>
      </c>
      <c r="C97">
        <v>313.96300000000002</v>
      </c>
      <c r="D97">
        <f t="shared" si="1"/>
        <v>235.78000000000003</v>
      </c>
    </row>
    <row r="98" spans="1:4" x14ac:dyDescent="0.3">
      <c r="A98" t="s">
        <v>116</v>
      </c>
      <c r="B98">
        <v>63.697000000000003</v>
      </c>
      <c r="C98">
        <v>305.70400000000001</v>
      </c>
      <c r="D98">
        <f t="shared" si="1"/>
        <v>242.00700000000001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97"/>
  <sheetViews>
    <sheetView workbookViewId="0">
      <selection activeCell="J2" sqref="J2"/>
    </sheetView>
  </sheetViews>
  <sheetFormatPr defaultRowHeight="14.4" x14ac:dyDescent="0.3"/>
  <cols>
    <col min="1" max="1" width="11.21875" customWidth="1"/>
    <col min="2" max="9" width="12.21875" customWidth="1"/>
    <col min="10" max="10" width="11" bestFit="1" customWidth="1"/>
    <col min="11" max="12" width="12" bestFit="1" customWidth="1"/>
    <col min="13" max="13" width="11" bestFit="1" customWidth="1"/>
    <col min="14" max="15" width="12" bestFit="1" customWidth="1"/>
    <col min="16" max="16" width="11" customWidth="1"/>
    <col min="22" max="22" width="22.6640625" bestFit="1" customWidth="1"/>
    <col min="23" max="24" width="23.6640625" bestFit="1" customWidth="1"/>
    <col min="25" max="25" width="22.6640625" bestFit="1" customWidth="1"/>
    <col min="26" max="26" width="23.6640625" bestFit="1" customWidth="1"/>
    <col min="27" max="27" width="22.6640625" bestFit="1" customWidth="1"/>
  </cols>
  <sheetData>
    <row r="1" spans="1:15" x14ac:dyDescent="0.3">
      <c r="A1" t="s">
        <v>142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I1" t="s">
        <v>196</v>
      </c>
      <c r="J1" s="6" t="s">
        <v>184</v>
      </c>
      <c r="K1" s="6" t="s">
        <v>185</v>
      </c>
      <c r="L1" s="6" t="s">
        <v>186</v>
      </c>
      <c r="M1" s="6" t="s">
        <v>187</v>
      </c>
      <c r="N1" s="6" t="s">
        <v>188</v>
      </c>
      <c r="O1" s="6" t="s">
        <v>189</v>
      </c>
    </row>
    <row r="2" spans="1:15" x14ac:dyDescent="0.3">
      <c r="A2" t="s">
        <v>20</v>
      </c>
      <c r="B2">
        <v>84.966000000000008</v>
      </c>
      <c r="C2">
        <v>44.539999999999992</v>
      </c>
      <c r="D2">
        <v>156.05400000000003</v>
      </c>
      <c r="E2">
        <v>129.506</v>
      </c>
      <c r="F2">
        <v>200.59400000000002</v>
      </c>
      <c r="G2">
        <v>285.56</v>
      </c>
      <c r="I2" t="s">
        <v>8</v>
      </c>
      <c r="J2">
        <f>B2/14</f>
        <v>6.0690000000000008</v>
      </c>
      <c r="K2">
        <f>C2/26</f>
        <v>1.7130769230769227</v>
      </c>
      <c r="L2">
        <f>D2/16</f>
        <v>9.7533750000000019</v>
      </c>
      <c r="M2">
        <f>E2/40</f>
        <v>3.2376499999999999</v>
      </c>
      <c r="N2">
        <f>F2/42</f>
        <v>4.7760476190476195</v>
      </c>
      <c r="O2">
        <f>G2/56</f>
        <v>5.0992857142857142</v>
      </c>
    </row>
    <row r="3" spans="1:15" x14ac:dyDescent="0.3">
      <c r="A3" t="s">
        <v>21</v>
      </c>
      <c r="B3">
        <v>31.332000000000008</v>
      </c>
      <c r="C3">
        <v>28.626999999999995</v>
      </c>
      <c r="D3">
        <v>53.570000000000007</v>
      </c>
      <c r="E3">
        <v>59.959000000000003</v>
      </c>
      <c r="F3">
        <v>82.197000000000003</v>
      </c>
      <c r="G3">
        <v>113.52900000000001</v>
      </c>
      <c r="I3" t="s">
        <v>8</v>
      </c>
      <c r="J3">
        <f t="shared" ref="J3:J66" si="0">B3/14</f>
        <v>2.2380000000000004</v>
      </c>
      <c r="K3">
        <f t="shared" ref="K3:K66" si="1">C3/26</f>
        <v>1.1010384615384614</v>
      </c>
      <c r="L3">
        <f t="shared" ref="L3:L66" si="2">D3/16</f>
        <v>3.3481250000000005</v>
      </c>
      <c r="M3">
        <f t="shared" ref="M3:M66" si="3">E3/40</f>
        <v>1.4989750000000002</v>
      </c>
      <c r="N3">
        <f t="shared" ref="N3:N66" si="4">F3/42</f>
        <v>1.9570714285714286</v>
      </c>
      <c r="O3">
        <f t="shared" ref="O3:O66" si="5">G3/56</f>
        <v>2.0273035714285714</v>
      </c>
    </row>
    <row r="4" spans="1:15" x14ac:dyDescent="0.3">
      <c r="A4" t="s">
        <v>22</v>
      </c>
      <c r="B4">
        <v>81.460000000000008</v>
      </c>
      <c r="C4">
        <v>105</v>
      </c>
      <c r="D4">
        <v>63.364000000000004</v>
      </c>
      <c r="E4">
        <v>186.46</v>
      </c>
      <c r="F4">
        <v>168.364</v>
      </c>
      <c r="G4">
        <v>249.82400000000001</v>
      </c>
      <c r="I4" t="s">
        <v>8</v>
      </c>
      <c r="J4">
        <f t="shared" si="0"/>
        <v>5.8185714285714294</v>
      </c>
      <c r="K4">
        <f t="shared" si="1"/>
        <v>4.0384615384615383</v>
      </c>
      <c r="L4">
        <f t="shared" si="2"/>
        <v>3.9602500000000003</v>
      </c>
      <c r="M4">
        <f t="shared" si="3"/>
        <v>4.6615000000000002</v>
      </c>
      <c r="N4">
        <f t="shared" si="4"/>
        <v>4.0086666666666666</v>
      </c>
      <c r="O4">
        <f t="shared" si="5"/>
        <v>4.4611428571428577</v>
      </c>
    </row>
    <row r="5" spans="1:15" x14ac:dyDescent="0.3">
      <c r="A5" t="s">
        <v>23</v>
      </c>
      <c r="B5">
        <v>50.024000000000001</v>
      </c>
      <c r="C5">
        <v>5.6419999999999959</v>
      </c>
      <c r="D5">
        <v>27.797000000000011</v>
      </c>
      <c r="E5">
        <v>55.665999999999997</v>
      </c>
      <c r="F5">
        <v>33.439000000000007</v>
      </c>
      <c r="G5">
        <v>83.463000000000008</v>
      </c>
      <c r="I5" t="s">
        <v>8</v>
      </c>
      <c r="J5">
        <f t="shared" si="0"/>
        <v>3.5731428571428574</v>
      </c>
      <c r="K5">
        <f t="shared" si="1"/>
        <v>0.21699999999999983</v>
      </c>
      <c r="L5">
        <f t="shared" si="2"/>
        <v>1.7373125000000007</v>
      </c>
      <c r="M5">
        <f t="shared" si="3"/>
        <v>1.3916499999999998</v>
      </c>
      <c r="N5">
        <f t="shared" si="4"/>
        <v>0.7961666666666668</v>
      </c>
      <c r="O5">
        <f t="shared" si="5"/>
        <v>1.4904107142857144</v>
      </c>
    </row>
    <row r="6" spans="1:15" x14ac:dyDescent="0.3">
      <c r="A6" t="s">
        <v>25</v>
      </c>
      <c r="B6">
        <v>131.18700000000001</v>
      </c>
      <c r="C6">
        <v>46.132000000000005</v>
      </c>
      <c r="D6">
        <v>34.316000000000003</v>
      </c>
      <c r="E6">
        <v>177.31900000000002</v>
      </c>
      <c r="F6">
        <v>80.448000000000008</v>
      </c>
      <c r="G6">
        <v>211.63499999999999</v>
      </c>
      <c r="I6" t="s">
        <v>8</v>
      </c>
      <c r="J6">
        <f t="shared" si="0"/>
        <v>9.3705000000000016</v>
      </c>
      <c r="K6">
        <f t="shared" si="1"/>
        <v>1.7743076923076926</v>
      </c>
      <c r="L6">
        <f t="shared" si="2"/>
        <v>2.1447500000000002</v>
      </c>
      <c r="M6">
        <f t="shared" si="3"/>
        <v>4.4329750000000008</v>
      </c>
      <c r="N6">
        <f t="shared" si="4"/>
        <v>1.9154285714285717</v>
      </c>
      <c r="O6">
        <f t="shared" si="5"/>
        <v>3.7791964285714283</v>
      </c>
    </row>
    <row r="7" spans="1:15" x14ac:dyDescent="0.3">
      <c r="A7" t="s">
        <v>26</v>
      </c>
      <c r="B7">
        <v>6.7000000000000028</v>
      </c>
      <c r="C7">
        <v>67.02</v>
      </c>
      <c r="D7">
        <v>77.845999999999989</v>
      </c>
      <c r="E7">
        <v>73.72</v>
      </c>
      <c r="F7">
        <v>144.86599999999999</v>
      </c>
      <c r="G7">
        <v>151.56599999999997</v>
      </c>
      <c r="I7" t="s">
        <v>8</v>
      </c>
      <c r="J7">
        <f t="shared" si="0"/>
        <v>0.47857142857142876</v>
      </c>
      <c r="K7">
        <f t="shared" si="1"/>
        <v>2.5776923076923075</v>
      </c>
      <c r="L7">
        <f t="shared" si="2"/>
        <v>4.8653749999999993</v>
      </c>
      <c r="M7">
        <f t="shared" si="3"/>
        <v>1.843</v>
      </c>
      <c r="N7">
        <f t="shared" si="4"/>
        <v>3.4491904761904757</v>
      </c>
      <c r="O7">
        <f t="shared" si="5"/>
        <v>2.7065357142857138</v>
      </c>
    </row>
    <row r="8" spans="1:15" x14ac:dyDescent="0.3">
      <c r="A8" t="s">
        <v>27</v>
      </c>
      <c r="B8">
        <v>75.061000000000007</v>
      </c>
      <c r="C8">
        <v>105.99100000000001</v>
      </c>
      <c r="D8">
        <v>33.793999999999983</v>
      </c>
      <c r="E8">
        <v>181.05200000000002</v>
      </c>
      <c r="F8">
        <v>139.785</v>
      </c>
      <c r="G8">
        <v>214.846</v>
      </c>
      <c r="I8" t="s">
        <v>8</v>
      </c>
      <c r="J8">
        <f t="shared" si="0"/>
        <v>5.3615000000000004</v>
      </c>
      <c r="K8">
        <f t="shared" si="1"/>
        <v>4.0765769230769235</v>
      </c>
      <c r="L8">
        <f t="shared" si="2"/>
        <v>2.1121249999999989</v>
      </c>
      <c r="M8">
        <f t="shared" si="3"/>
        <v>4.5263000000000009</v>
      </c>
      <c r="N8">
        <f t="shared" si="4"/>
        <v>3.3282142857142856</v>
      </c>
      <c r="O8">
        <f t="shared" si="5"/>
        <v>3.8365357142857142</v>
      </c>
    </row>
    <row r="9" spans="1:15" x14ac:dyDescent="0.3">
      <c r="A9" t="s">
        <v>28</v>
      </c>
      <c r="B9">
        <v>2.2819999999999965</v>
      </c>
      <c r="C9">
        <v>21.405000000000001</v>
      </c>
      <c r="D9">
        <v>19.875</v>
      </c>
      <c r="E9">
        <v>23.686999999999998</v>
      </c>
      <c r="F9">
        <v>41.28</v>
      </c>
      <c r="G9">
        <v>43.561999999999998</v>
      </c>
      <c r="I9" t="s">
        <v>8</v>
      </c>
      <c r="J9">
        <f t="shared" si="0"/>
        <v>0.16299999999999976</v>
      </c>
      <c r="K9">
        <f t="shared" si="1"/>
        <v>0.82326923076923086</v>
      </c>
      <c r="L9">
        <f t="shared" si="2"/>
        <v>1.2421875</v>
      </c>
      <c r="M9">
        <f t="shared" si="3"/>
        <v>0.5921749999999999</v>
      </c>
      <c r="N9">
        <f t="shared" si="4"/>
        <v>0.98285714285714287</v>
      </c>
      <c r="O9">
        <f t="shared" si="5"/>
        <v>0.77789285714285705</v>
      </c>
    </row>
    <row r="10" spans="1:15" x14ac:dyDescent="0.3">
      <c r="A10" t="s">
        <v>29</v>
      </c>
      <c r="B10">
        <v>77.883999999999986</v>
      </c>
      <c r="C10">
        <v>97.349000000000018</v>
      </c>
      <c r="D10">
        <v>136.45999999999998</v>
      </c>
      <c r="E10">
        <v>175.233</v>
      </c>
      <c r="F10">
        <v>233.809</v>
      </c>
      <c r="G10">
        <v>311.69299999999998</v>
      </c>
      <c r="I10" t="s">
        <v>8</v>
      </c>
      <c r="J10">
        <f t="shared" si="0"/>
        <v>5.5631428571428563</v>
      </c>
      <c r="K10">
        <f t="shared" si="1"/>
        <v>3.7441923076923085</v>
      </c>
      <c r="L10">
        <f t="shared" si="2"/>
        <v>8.5287499999999987</v>
      </c>
      <c r="M10">
        <f t="shared" si="3"/>
        <v>4.3808249999999997</v>
      </c>
      <c r="N10">
        <f t="shared" si="4"/>
        <v>5.5668809523809522</v>
      </c>
      <c r="O10">
        <f t="shared" si="5"/>
        <v>5.5659464285714284</v>
      </c>
    </row>
    <row r="11" spans="1:15" x14ac:dyDescent="0.3">
      <c r="A11" t="s">
        <v>30</v>
      </c>
      <c r="B11">
        <v>26.625</v>
      </c>
      <c r="C11">
        <v>82.39100000000002</v>
      </c>
      <c r="D11">
        <v>55.834000000000003</v>
      </c>
      <c r="E11">
        <v>109.01600000000002</v>
      </c>
      <c r="F11">
        <v>138.22500000000002</v>
      </c>
      <c r="G11">
        <v>164.85000000000002</v>
      </c>
      <c r="I11" t="s">
        <v>8</v>
      </c>
      <c r="J11">
        <f t="shared" si="0"/>
        <v>1.9017857142857142</v>
      </c>
      <c r="K11">
        <f t="shared" si="1"/>
        <v>3.168884615384616</v>
      </c>
      <c r="L11">
        <f t="shared" si="2"/>
        <v>3.4896250000000002</v>
      </c>
      <c r="M11">
        <f t="shared" si="3"/>
        <v>2.7254000000000005</v>
      </c>
      <c r="N11">
        <f t="shared" si="4"/>
        <v>3.2910714285714291</v>
      </c>
      <c r="O11">
        <f t="shared" si="5"/>
        <v>2.9437500000000005</v>
      </c>
    </row>
    <row r="12" spans="1:15" x14ac:dyDescent="0.3">
      <c r="A12" t="s">
        <v>31</v>
      </c>
      <c r="B12">
        <v>82.554999999999993</v>
      </c>
      <c r="C12">
        <v>133.23699999999999</v>
      </c>
      <c r="D12">
        <v>16.746000000000038</v>
      </c>
      <c r="E12">
        <v>215.79199999999997</v>
      </c>
      <c r="F12">
        <v>149.98300000000003</v>
      </c>
      <c r="G12">
        <v>232.53800000000001</v>
      </c>
      <c r="I12" t="s">
        <v>8</v>
      </c>
      <c r="J12">
        <f t="shared" si="0"/>
        <v>5.8967857142857136</v>
      </c>
      <c r="K12">
        <f t="shared" si="1"/>
        <v>5.1244999999999994</v>
      </c>
      <c r="L12">
        <f t="shared" si="2"/>
        <v>1.0466250000000024</v>
      </c>
      <c r="M12">
        <f t="shared" si="3"/>
        <v>5.3947999999999992</v>
      </c>
      <c r="N12">
        <f t="shared" si="4"/>
        <v>3.5710238095238105</v>
      </c>
      <c r="O12">
        <f t="shared" si="5"/>
        <v>4.1524642857142862</v>
      </c>
    </row>
    <row r="13" spans="1:15" x14ac:dyDescent="0.3">
      <c r="A13" t="s">
        <v>32</v>
      </c>
      <c r="B13">
        <v>92.339999999999989</v>
      </c>
      <c r="C13">
        <v>39.896000000000015</v>
      </c>
      <c r="D13">
        <v>112.02600000000001</v>
      </c>
      <c r="E13">
        <v>132.23599999999999</v>
      </c>
      <c r="F13">
        <v>151.92200000000003</v>
      </c>
      <c r="G13">
        <v>244.262</v>
      </c>
      <c r="I13" t="s">
        <v>8</v>
      </c>
      <c r="J13">
        <f t="shared" si="0"/>
        <v>6.5957142857142852</v>
      </c>
      <c r="K13">
        <f t="shared" si="1"/>
        <v>1.534461538461539</v>
      </c>
      <c r="L13">
        <f t="shared" si="2"/>
        <v>7.0016250000000007</v>
      </c>
      <c r="M13">
        <f t="shared" si="3"/>
        <v>3.3058999999999998</v>
      </c>
      <c r="N13">
        <f t="shared" si="4"/>
        <v>3.6171904761904767</v>
      </c>
      <c r="O13">
        <f t="shared" si="5"/>
        <v>4.361821428571429</v>
      </c>
    </row>
    <row r="14" spans="1:15" x14ac:dyDescent="0.3">
      <c r="A14" t="s">
        <v>33</v>
      </c>
      <c r="B14">
        <v>124.64899999999999</v>
      </c>
      <c r="C14">
        <v>96.978000000000009</v>
      </c>
      <c r="D14">
        <v>39.437000000000012</v>
      </c>
      <c r="E14">
        <v>221.62700000000001</v>
      </c>
      <c r="F14">
        <v>136.41500000000002</v>
      </c>
      <c r="G14">
        <v>261.06400000000002</v>
      </c>
      <c r="I14" t="s">
        <v>9</v>
      </c>
      <c r="J14">
        <f t="shared" si="0"/>
        <v>8.9034999999999993</v>
      </c>
      <c r="K14">
        <f t="shared" si="1"/>
        <v>3.7299230769230771</v>
      </c>
      <c r="L14">
        <f t="shared" si="2"/>
        <v>2.4648125000000007</v>
      </c>
      <c r="M14">
        <f t="shared" si="3"/>
        <v>5.5406750000000002</v>
      </c>
      <c r="N14">
        <f t="shared" si="4"/>
        <v>3.2479761904761908</v>
      </c>
      <c r="O14">
        <f t="shared" si="5"/>
        <v>4.6618571428571434</v>
      </c>
    </row>
    <row r="15" spans="1:15" x14ac:dyDescent="0.3">
      <c r="A15" t="s">
        <v>34</v>
      </c>
      <c r="B15">
        <v>44.901000000000003</v>
      </c>
      <c r="C15">
        <v>18.186999999999998</v>
      </c>
      <c r="D15">
        <v>118.81399999999999</v>
      </c>
      <c r="E15">
        <v>63.088000000000001</v>
      </c>
      <c r="F15">
        <v>137.00099999999998</v>
      </c>
      <c r="G15">
        <v>181.90199999999999</v>
      </c>
      <c r="I15" t="s">
        <v>9</v>
      </c>
      <c r="J15">
        <f t="shared" si="0"/>
        <v>3.207214285714286</v>
      </c>
      <c r="K15">
        <f t="shared" si="1"/>
        <v>0.6994999999999999</v>
      </c>
      <c r="L15">
        <f t="shared" si="2"/>
        <v>7.4258749999999996</v>
      </c>
      <c r="M15">
        <f t="shared" si="3"/>
        <v>1.5771999999999999</v>
      </c>
      <c r="N15">
        <f t="shared" si="4"/>
        <v>3.2619285714285708</v>
      </c>
      <c r="O15">
        <f t="shared" si="5"/>
        <v>3.2482499999999996</v>
      </c>
    </row>
    <row r="16" spans="1:15" x14ac:dyDescent="0.3">
      <c r="A16" t="s">
        <v>35</v>
      </c>
      <c r="B16">
        <v>29.215000000000003</v>
      </c>
      <c r="C16">
        <v>60.436000000000007</v>
      </c>
      <c r="D16">
        <v>126.13</v>
      </c>
      <c r="E16">
        <v>89.65100000000001</v>
      </c>
      <c r="F16">
        <v>186.566</v>
      </c>
      <c r="G16">
        <v>215.78100000000001</v>
      </c>
      <c r="I16" t="s">
        <v>9</v>
      </c>
      <c r="J16">
        <f t="shared" si="0"/>
        <v>2.0867857142857145</v>
      </c>
      <c r="K16">
        <f t="shared" si="1"/>
        <v>2.3244615384615388</v>
      </c>
      <c r="L16">
        <f t="shared" si="2"/>
        <v>7.8831249999999997</v>
      </c>
      <c r="M16">
        <f t="shared" si="3"/>
        <v>2.2412750000000004</v>
      </c>
      <c r="N16">
        <f t="shared" si="4"/>
        <v>4.442047619047619</v>
      </c>
      <c r="O16">
        <f t="shared" si="5"/>
        <v>3.8532321428571428</v>
      </c>
    </row>
    <row r="17" spans="1:15" x14ac:dyDescent="0.3">
      <c r="A17" t="s">
        <v>36</v>
      </c>
      <c r="B17">
        <v>37.707999999999998</v>
      </c>
      <c r="C17">
        <v>103.13800000000001</v>
      </c>
      <c r="D17">
        <v>136.19399999999999</v>
      </c>
      <c r="E17">
        <v>140.846</v>
      </c>
      <c r="F17">
        <v>239.33199999999999</v>
      </c>
      <c r="G17">
        <v>277.03999999999996</v>
      </c>
      <c r="I17" t="s">
        <v>9</v>
      </c>
      <c r="J17">
        <f t="shared" si="0"/>
        <v>2.6934285714285715</v>
      </c>
      <c r="K17">
        <f t="shared" si="1"/>
        <v>3.9668461538461539</v>
      </c>
      <c r="L17">
        <f t="shared" si="2"/>
        <v>8.5121249999999993</v>
      </c>
      <c r="M17">
        <f t="shared" si="3"/>
        <v>3.52115</v>
      </c>
      <c r="N17">
        <f t="shared" si="4"/>
        <v>5.6983809523809521</v>
      </c>
      <c r="O17">
        <f t="shared" si="5"/>
        <v>4.9471428571428566</v>
      </c>
    </row>
    <row r="18" spans="1:15" x14ac:dyDescent="0.3">
      <c r="A18" t="s">
        <v>37</v>
      </c>
      <c r="B18">
        <v>75.442000000000007</v>
      </c>
      <c r="C18">
        <v>88.786000000000001</v>
      </c>
      <c r="D18">
        <v>31.091999999999985</v>
      </c>
      <c r="E18">
        <v>164.22800000000001</v>
      </c>
      <c r="F18">
        <v>119.87799999999999</v>
      </c>
      <c r="G18">
        <v>195.32</v>
      </c>
      <c r="I18" t="s">
        <v>9</v>
      </c>
      <c r="J18">
        <f t="shared" si="0"/>
        <v>5.3887142857142862</v>
      </c>
      <c r="K18">
        <f t="shared" si="1"/>
        <v>3.4148461538461539</v>
      </c>
      <c r="L18">
        <f t="shared" si="2"/>
        <v>1.943249999999999</v>
      </c>
      <c r="M18">
        <f t="shared" si="3"/>
        <v>4.1057000000000006</v>
      </c>
      <c r="N18">
        <f t="shared" si="4"/>
        <v>2.8542380952380948</v>
      </c>
      <c r="O18">
        <f t="shared" si="5"/>
        <v>3.4878571428571425</v>
      </c>
    </row>
    <row r="19" spans="1:15" x14ac:dyDescent="0.3">
      <c r="A19" t="s">
        <v>38</v>
      </c>
      <c r="B19">
        <v>15.786000000000001</v>
      </c>
      <c r="C19">
        <v>14.61099999999999</v>
      </c>
      <c r="D19">
        <v>40.981999999999999</v>
      </c>
      <c r="E19">
        <v>30.396999999999991</v>
      </c>
      <c r="F19">
        <v>55.592999999999989</v>
      </c>
      <c r="G19">
        <v>71.378999999999991</v>
      </c>
      <c r="I19" t="s">
        <v>9</v>
      </c>
      <c r="J19">
        <f t="shared" si="0"/>
        <v>1.1275714285714287</v>
      </c>
      <c r="K19">
        <f t="shared" si="1"/>
        <v>0.56196153846153807</v>
      </c>
      <c r="L19">
        <f t="shared" si="2"/>
        <v>2.561375</v>
      </c>
      <c r="M19">
        <f t="shared" si="3"/>
        <v>0.75992499999999974</v>
      </c>
      <c r="N19">
        <f t="shared" si="4"/>
        <v>1.3236428571428569</v>
      </c>
      <c r="O19">
        <f t="shared" si="5"/>
        <v>1.2746249999999999</v>
      </c>
    </row>
    <row r="20" spans="1:15" x14ac:dyDescent="0.3">
      <c r="A20" t="s">
        <v>39</v>
      </c>
      <c r="B20">
        <v>14.753</v>
      </c>
      <c r="C20">
        <v>21.141000000000005</v>
      </c>
      <c r="D20">
        <v>137.08699999999999</v>
      </c>
      <c r="E20">
        <v>35.894000000000005</v>
      </c>
      <c r="F20">
        <v>158.22800000000001</v>
      </c>
      <c r="G20">
        <v>172.98099999999999</v>
      </c>
      <c r="I20" t="s">
        <v>9</v>
      </c>
      <c r="J20">
        <f t="shared" si="0"/>
        <v>1.0537857142857143</v>
      </c>
      <c r="K20">
        <f t="shared" si="1"/>
        <v>0.8131153846153848</v>
      </c>
      <c r="L20">
        <f t="shared" si="2"/>
        <v>8.5679374999999993</v>
      </c>
      <c r="M20">
        <f t="shared" si="3"/>
        <v>0.89735000000000009</v>
      </c>
      <c r="N20">
        <f t="shared" si="4"/>
        <v>3.7673333333333336</v>
      </c>
      <c r="O20">
        <f t="shared" si="5"/>
        <v>3.0889464285714285</v>
      </c>
    </row>
    <row r="21" spans="1:15" x14ac:dyDescent="0.3">
      <c r="A21" t="s">
        <v>40</v>
      </c>
      <c r="B21">
        <v>29.61</v>
      </c>
      <c r="C21">
        <v>94.203999999999994</v>
      </c>
      <c r="D21">
        <v>75.52000000000001</v>
      </c>
      <c r="E21">
        <v>123.81399999999999</v>
      </c>
      <c r="F21">
        <v>169.72399999999999</v>
      </c>
      <c r="G21">
        <v>199.334</v>
      </c>
      <c r="I21" t="s">
        <v>9</v>
      </c>
      <c r="J21">
        <f t="shared" si="0"/>
        <v>2.1149999999999998</v>
      </c>
      <c r="K21">
        <f t="shared" si="1"/>
        <v>3.6232307692307688</v>
      </c>
      <c r="L21">
        <f t="shared" si="2"/>
        <v>4.7200000000000006</v>
      </c>
      <c r="M21">
        <f t="shared" si="3"/>
        <v>3.0953499999999998</v>
      </c>
      <c r="N21">
        <f t="shared" si="4"/>
        <v>4.0410476190476192</v>
      </c>
      <c r="O21">
        <f t="shared" si="5"/>
        <v>3.5595357142857145</v>
      </c>
    </row>
    <row r="22" spans="1:15" x14ac:dyDescent="0.3">
      <c r="A22" t="s">
        <v>41</v>
      </c>
      <c r="B22">
        <v>13.069000000000003</v>
      </c>
      <c r="C22">
        <v>40.230000000000004</v>
      </c>
      <c r="D22">
        <v>149.298</v>
      </c>
      <c r="E22">
        <v>53.299000000000007</v>
      </c>
      <c r="F22">
        <v>189.52800000000002</v>
      </c>
      <c r="G22">
        <v>202.59700000000001</v>
      </c>
      <c r="I22" t="s">
        <v>9</v>
      </c>
      <c r="J22">
        <f t="shared" si="0"/>
        <v>0.93350000000000022</v>
      </c>
      <c r="K22">
        <f t="shared" si="1"/>
        <v>1.5473076923076925</v>
      </c>
      <c r="L22">
        <f t="shared" si="2"/>
        <v>9.3311250000000001</v>
      </c>
      <c r="M22">
        <f t="shared" si="3"/>
        <v>1.3324750000000001</v>
      </c>
      <c r="N22">
        <f t="shared" si="4"/>
        <v>4.5125714285714293</v>
      </c>
      <c r="O22">
        <f t="shared" si="5"/>
        <v>3.6178035714285715</v>
      </c>
    </row>
    <row r="23" spans="1:15" x14ac:dyDescent="0.3">
      <c r="A23" t="s">
        <v>42</v>
      </c>
      <c r="B23">
        <v>128.12</v>
      </c>
      <c r="C23">
        <v>10.500999999999976</v>
      </c>
      <c r="E23">
        <v>138.62099999999998</v>
      </c>
      <c r="I23" t="s">
        <v>9</v>
      </c>
      <c r="J23">
        <f t="shared" si="0"/>
        <v>9.1514285714285712</v>
      </c>
      <c r="K23">
        <f t="shared" si="1"/>
        <v>0.40388461538461445</v>
      </c>
      <c r="L23">
        <f t="shared" si="2"/>
        <v>0</v>
      </c>
      <c r="M23">
        <f t="shared" si="3"/>
        <v>3.4655249999999995</v>
      </c>
      <c r="N23">
        <f t="shared" si="4"/>
        <v>0</v>
      </c>
      <c r="O23">
        <f t="shared" si="5"/>
        <v>0</v>
      </c>
    </row>
    <row r="24" spans="1:15" x14ac:dyDescent="0.3">
      <c r="A24" t="s">
        <v>43</v>
      </c>
      <c r="B24">
        <v>18.587999999999997</v>
      </c>
      <c r="C24">
        <v>12.167000000000002</v>
      </c>
      <c r="D24">
        <v>25.632000000000005</v>
      </c>
      <c r="E24">
        <v>30.754999999999999</v>
      </c>
      <c r="F24">
        <v>37.799000000000007</v>
      </c>
      <c r="G24">
        <v>56.387</v>
      </c>
      <c r="I24" t="s">
        <v>9</v>
      </c>
      <c r="J24">
        <f t="shared" si="0"/>
        <v>1.3277142857142856</v>
      </c>
      <c r="K24">
        <f t="shared" si="1"/>
        <v>0.46796153846153854</v>
      </c>
      <c r="L24">
        <f t="shared" si="2"/>
        <v>1.6020000000000003</v>
      </c>
      <c r="M24">
        <f t="shared" si="3"/>
        <v>0.76887499999999998</v>
      </c>
      <c r="N24">
        <f t="shared" si="4"/>
        <v>0.8999761904761906</v>
      </c>
      <c r="O24">
        <f t="shared" si="5"/>
        <v>1.0069107142857143</v>
      </c>
    </row>
    <row r="25" spans="1:15" x14ac:dyDescent="0.3">
      <c r="A25" t="s">
        <v>44</v>
      </c>
      <c r="B25">
        <v>47.944999999999993</v>
      </c>
      <c r="C25">
        <v>94.606000000000009</v>
      </c>
      <c r="D25">
        <v>70.795999999999992</v>
      </c>
      <c r="E25">
        <v>142.55099999999999</v>
      </c>
      <c r="F25">
        <v>165.40199999999999</v>
      </c>
      <c r="G25">
        <v>213.34699999999998</v>
      </c>
      <c r="I25" t="s">
        <v>9</v>
      </c>
      <c r="J25">
        <f t="shared" si="0"/>
        <v>3.4246428571428567</v>
      </c>
      <c r="K25">
        <f t="shared" si="1"/>
        <v>3.6386923076923079</v>
      </c>
      <c r="L25">
        <f t="shared" si="2"/>
        <v>4.4247499999999995</v>
      </c>
      <c r="M25">
        <f t="shared" si="3"/>
        <v>3.5637749999999997</v>
      </c>
      <c r="N25">
        <f t="shared" si="4"/>
        <v>3.9381428571428567</v>
      </c>
      <c r="O25">
        <f t="shared" si="5"/>
        <v>3.8097678571428566</v>
      </c>
    </row>
    <row r="26" spans="1:15" x14ac:dyDescent="0.3">
      <c r="A26" t="s">
        <v>45</v>
      </c>
      <c r="B26">
        <v>22.486999999999998</v>
      </c>
      <c r="C26">
        <v>67.796999999999997</v>
      </c>
      <c r="D26">
        <v>41.158000000000001</v>
      </c>
      <c r="E26">
        <v>90.283999999999992</v>
      </c>
      <c r="F26">
        <v>108.955</v>
      </c>
      <c r="G26">
        <v>131.44200000000001</v>
      </c>
      <c r="I26" t="s">
        <v>117</v>
      </c>
      <c r="J26">
        <f t="shared" si="0"/>
        <v>1.6062142857142856</v>
      </c>
      <c r="K26">
        <f t="shared" si="1"/>
        <v>2.6075769230769228</v>
      </c>
      <c r="L26">
        <f t="shared" si="2"/>
        <v>2.5723750000000001</v>
      </c>
      <c r="M26">
        <f t="shared" si="3"/>
        <v>2.2570999999999999</v>
      </c>
      <c r="N26">
        <f t="shared" si="4"/>
        <v>2.5941666666666667</v>
      </c>
      <c r="O26">
        <f t="shared" si="5"/>
        <v>2.3471785714285716</v>
      </c>
    </row>
    <row r="27" spans="1:15" x14ac:dyDescent="0.3">
      <c r="A27" t="s">
        <v>46</v>
      </c>
      <c r="B27">
        <v>29.860999999999997</v>
      </c>
      <c r="C27">
        <v>33.390000000000008</v>
      </c>
      <c r="D27">
        <v>5.8319999999999936</v>
      </c>
      <c r="E27">
        <v>63.251000000000005</v>
      </c>
      <c r="F27">
        <v>39.222000000000001</v>
      </c>
      <c r="G27">
        <v>69.082999999999998</v>
      </c>
      <c r="I27" t="s">
        <v>117</v>
      </c>
      <c r="J27">
        <f t="shared" si="0"/>
        <v>2.1329285714285713</v>
      </c>
      <c r="K27">
        <f t="shared" si="1"/>
        <v>1.2842307692307695</v>
      </c>
      <c r="L27">
        <f t="shared" si="2"/>
        <v>0.3644999999999996</v>
      </c>
      <c r="M27">
        <f t="shared" si="3"/>
        <v>1.5812750000000002</v>
      </c>
      <c r="N27">
        <f t="shared" si="4"/>
        <v>0.93385714285714294</v>
      </c>
      <c r="O27">
        <f t="shared" si="5"/>
        <v>1.233625</v>
      </c>
    </row>
    <row r="28" spans="1:15" x14ac:dyDescent="0.3">
      <c r="A28" t="s">
        <v>47</v>
      </c>
      <c r="B28">
        <v>78.419999999999987</v>
      </c>
      <c r="C28">
        <v>25.431000000000012</v>
      </c>
      <c r="D28">
        <v>15.326999999999998</v>
      </c>
      <c r="E28">
        <v>103.851</v>
      </c>
      <c r="F28">
        <v>40.75800000000001</v>
      </c>
      <c r="G28">
        <v>119.178</v>
      </c>
      <c r="I28" t="s">
        <v>117</v>
      </c>
      <c r="J28">
        <f t="shared" si="0"/>
        <v>5.6014285714285705</v>
      </c>
      <c r="K28">
        <f t="shared" si="1"/>
        <v>0.97811538461538505</v>
      </c>
      <c r="L28">
        <f t="shared" si="2"/>
        <v>0.95793749999999989</v>
      </c>
      <c r="M28">
        <f t="shared" si="3"/>
        <v>2.5962749999999999</v>
      </c>
      <c r="N28">
        <f t="shared" si="4"/>
        <v>0.97042857142857164</v>
      </c>
      <c r="O28">
        <f t="shared" si="5"/>
        <v>2.1281785714285713</v>
      </c>
    </row>
    <row r="29" spans="1:15" x14ac:dyDescent="0.3">
      <c r="A29" t="s">
        <v>48</v>
      </c>
      <c r="B29">
        <v>41.986999999999995</v>
      </c>
      <c r="C29">
        <v>8.2150000000000034</v>
      </c>
      <c r="D29">
        <v>6.215999999999994</v>
      </c>
      <c r="E29">
        <v>50.201999999999998</v>
      </c>
      <c r="F29">
        <v>14.430999999999997</v>
      </c>
      <c r="G29">
        <v>56.417999999999992</v>
      </c>
      <c r="I29" t="s">
        <v>117</v>
      </c>
      <c r="J29">
        <f t="shared" si="0"/>
        <v>2.9990714285714284</v>
      </c>
      <c r="K29">
        <f t="shared" si="1"/>
        <v>0.31596153846153857</v>
      </c>
      <c r="L29">
        <f t="shared" si="2"/>
        <v>0.38849999999999962</v>
      </c>
      <c r="M29">
        <f t="shared" si="3"/>
        <v>1.25505</v>
      </c>
      <c r="N29">
        <f t="shared" si="4"/>
        <v>0.34359523809523801</v>
      </c>
      <c r="O29">
        <f t="shared" si="5"/>
        <v>1.0074642857142855</v>
      </c>
    </row>
    <row r="30" spans="1:15" x14ac:dyDescent="0.3">
      <c r="A30" t="s">
        <v>49</v>
      </c>
      <c r="B30">
        <v>51.941000000000003</v>
      </c>
      <c r="C30">
        <v>72.782999999999987</v>
      </c>
      <c r="D30">
        <v>13.52000000000001</v>
      </c>
      <c r="E30">
        <v>124.72399999999999</v>
      </c>
      <c r="F30">
        <v>86.302999999999997</v>
      </c>
      <c r="G30">
        <v>138.244</v>
      </c>
      <c r="I30" t="s">
        <v>117</v>
      </c>
      <c r="J30">
        <f t="shared" si="0"/>
        <v>3.7100714285714287</v>
      </c>
      <c r="K30">
        <f t="shared" si="1"/>
        <v>2.7993461538461535</v>
      </c>
      <c r="L30">
        <f t="shared" si="2"/>
        <v>0.84500000000000064</v>
      </c>
      <c r="M30">
        <f t="shared" si="3"/>
        <v>3.1180999999999996</v>
      </c>
      <c r="N30">
        <f t="shared" si="4"/>
        <v>2.0548333333333333</v>
      </c>
      <c r="O30">
        <f t="shared" si="5"/>
        <v>2.4686428571428571</v>
      </c>
    </row>
    <row r="31" spans="1:15" x14ac:dyDescent="0.3">
      <c r="A31" t="s">
        <v>50</v>
      </c>
      <c r="B31">
        <v>62.55</v>
      </c>
      <c r="C31">
        <v>131.14099999999999</v>
      </c>
      <c r="D31">
        <v>62.018000000000029</v>
      </c>
      <c r="E31">
        <v>193.69099999999997</v>
      </c>
      <c r="F31">
        <v>193.15900000000002</v>
      </c>
      <c r="G31">
        <v>255.709</v>
      </c>
      <c r="I31" t="s">
        <v>117</v>
      </c>
      <c r="J31">
        <f t="shared" si="0"/>
        <v>4.4678571428571425</v>
      </c>
      <c r="K31">
        <f t="shared" si="1"/>
        <v>5.0438846153846146</v>
      </c>
      <c r="L31">
        <f t="shared" si="2"/>
        <v>3.8761250000000018</v>
      </c>
      <c r="M31">
        <f t="shared" si="3"/>
        <v>4.842274999999999</v>
      </c>
      <c r="N31">
        <f t="shared" si="4"/>
        <v>4.5990238095238096</v>
      </c>
      <c r="O31">
        <f t="shared" si="5"/>
        <v>4.5662321428571433</v>
      </c>
    </row>
    <row r="32" spans="1:15" x14ac:dyDescent="0.3">
      <c r="A32" t="s">
        <v>51</v>
      </c>
      <c r="B32">
        <v>88.885000000000005</v>
      </c>
      <c r="C32">
        <v>36.622</v>
      </c>
      <c r="D32">
        <v>51.091999999999985</v>
      </c>
      <c r="E32">
        <v>125.50700000000001</v>
      </c>
      <c r="F32">
        <v>87.713999999999984</v>
      </c>
      <c r="G32">
        <v>176.59899999999999</v>
      </c>
      <c r="I32" t="s">
        <v>117</v>
      </c>
      <c r="J32">
        <f t="shared" si="0"/>
        <v>6.3489285714285719</v>
      </c>
      <c r="K32">
        <f t="shared" si="1"/>
        <v>1.4085384615384615</v>
      </c>
      <c r="L32">
        <f t="shared" si="2"/>
        <v>3.193249999999999</v>
      </c>
      <c r="M32">
        <f t="shared" si="3"/>
        <v>3.1376750000000002</v>
      </c>
      <c r="N32">
        <f t="shared" si="4"/>
        <v>2.0884285714285711</v>
      </c>
      <c r="O32">
        <f t="shared" si="5"/>
        <v>3.1535535714285712</v>
      </c>
    </row>
    <row r="33" spans="1:15" x14ac:dyDescent="0.3">
      <c r="A33" t="s">
        <v>52</v>
      </c>
      <c r="B33">
        <v>3.7809999999999988</v>
      </c>
      <c r="C33">
        <v>9.8960000000000008</v>
      </c>
      <c r="D33">
        <v>23.952000000000005</v>
      </c>
      <c r="E33">
        <v>13.677</v>
      </c>
      <c r="F33">
        <v>33.848000000000006</v>
      </c>
      <c r="G33">
        <v>37.629000000000005</v>
      </c>
      <c r="I33" t="s">
        <v>117</v>
      </c>
      <c r="J33">
        <f t="shared" si="0"/>
        <v>0.27007142857142846</v>
      </c>
      <c r="K33">
        <f t="shared" si="1"/>
        <v>0.38061538461538463</v>
      </c>
      <c r="L33">
        <f t="shared" si="2"/>
        <v>1.4970000000000003</v>
      </c>
      <c r="M33">
        <f t="shared" si="3"/>
        <v>0.34192499999999998</v>
      </c>
      <c r="N33">
        <f t="shared" si="4"/>
        <v>0.80590476190476201</v>
      </c>
      <c r="O33">
        <f t="shared" si="5"/>
        <v>0.67194642857142861</v>
      </c>
    </row>
    <row r="34" spans="1:15" x14ac:dyDescent="0.3">
      <c r="A34" t="s">
        <v>53</v>
      </c>
      <c r="B34">
        <v>107.55999999999999</v>
      </c>
      <c r="C34">
        <v>-58.856999999999999</v>
      </c>
      <c r="D34">
        <v>27.701999999999998</v>
      </c>
      <c r="E34">
        <v>48.702999999999989</v>
      </c>
      <c r="F34">
        <v>-31.155000000000001</v>
      </c>
      <c r="G34">
        <v>76.404999999999987</v>
      </c>
      <c r="I34" t="s">
        <v>117</v>
      </c>
      <c r="J34">
        <f t="shared" si="0"/>
        <v>7.6828571428571424</v>
      </c>
      <c r="K34">
        <f t="shared" si="1"/>
        <v>-2.2637307692307691</v>
      </c>
      <c r="L34">
        <f t="shared" si="2"/>
        <v>1.7313749999999999</v>
      </c>
      <c r="M34">
        <f t="shared" si="3"/>
        <v>1.2175749999999996</v>
      </c>
      <c r="N34">
        <f t="shared" si="4"/>
        <v>-0.74178571428571427</v>
      </c>
      <c r="O34">
        <f t="shared" si="5"/>
        <v>1.3643749999999997</v>
      </c>
    </row>
    <row r="35" spans="1:15" x14ac:dyDescent="0.3">
      <c r="A35" t="s">
        <v>54</v>
      </c>
      <c r="B35">
        <v>46.250999999999998</v>
      </c>
      <c r="C35">
        <v>83.921999999999997</v>
      </c>
      <c r="D35">
        <v>57.736999999999995</v>
      </c>
      <c r="E35">
        <v>130.173</v>
      </c>
      <c r="F35">
        <v>141.65899999999999</v>
      </c>
      <c r="G35">
        <v>187.91</v>
      </c>
      <c r="I35" t="s">
        <v>117</v>
      </c>
      <c r="J35">
        <f t="shared" si="0"/>
        <v>3.3036428571428571</v>
      </c>
      <c r="K35">
        <f t="shared" si="1"/>
        <v>3.2277692307692307</v>
      </c>
      <c r="L35">
        <f t="shared" si="2"/>
        <v>3.6085624999999997</v>
      </c>
      <c r="M35">
        <f t="shared" si="3"/>
        <v>3.2543250000000001</v>
      </c>
      <c r="N35">
        <f t="shared" si="4"/>
        <v>3.3728333333333333</v>
      </c>
      <c r="O35">
        <f t="shared" si="5"/>
        <v>3.3555357142857143</v>
      </c>
    </row>
    <row r="36" spans="1:15" x14ac:dyDescent="0.3">
      <c r="A36" t="s">
        <v>55</v>
      </c>
      <c r="B36">
        <v>78.124000000000009</v>
      </c>
      <c r="C36">
        <v>72.113</v>
      </c>
      <c r="D36">
        <v>3.7870000000000061</v>
      </c>
      <c r="E36">
        <v>150.23700000000002</v>
      </c>
      <c r="F36">
        <v>75.900000000000006</v>
      </c>
      <c r="G36">
        <v>154.024</v>
      </c>
      <c r="I36" t="s">
        <v>117</v>
      </c>
      <c r="J36">
        <f t="shared" si="0"/>
        <v>5.580285714285715</v>
      </c>
      <c r="K36">
        <f t="shared" si="1"/>
        <v>2.7735769230769232</v>
      </c>
      <c r="L36">
        <f t="shared" si="2"/>
        <v>0.23668750000000038</v>
      </c>
      <c r="M36">
        <f t="shared" si="3"/>
        <v>3.7559250000000004</v>
      </c>
      <c r="N36">
        <f t="shared" si="4"/>
        <v>1.8071428571428574</v>
      </c>
      <c r="O36">
        <f t="shared" si="5"/>
        <v>2.7504285714285714</v>
      </c>
    </row>
    <row r="37" spans="1:15" x14ac:dyDescent="0.3">
      <c r="A37" t="s">
        <v>56</v>
      </c>
      <c r="B37">
        <v>143.94800000000001</v>
      </c>
      <c r="C37">
        <v>6.0950000000000273</v>
      </c>
      <c r="D37">
        <v>54.278999999999996</v>
      </c>
      <c r="E37">
        <v>150.04300000000003</v>
      </c>
      <c r="F37">
        <v>60.374000000000024</v>
      </c>
      <c r="G37">
        <v>204.32200000000003</v>
      </c>
      <c r="I37" t="s">
        <v>117</v>
      </c>
      <c r="J37">
        <f t="shared" si="0"/>
        <v>10.282</v>
      </c>
      <c r="K37">
        <f t="shared" si="1"/>
        <v>0.23442307692307798</v>
      </c>
      <c r="L37">
        <f t="shared" si="2"/>
        <v>3.3924374999999998</v>
      </c>
      <c r="M37">
        <f t="shared" si="3"/>
        <v>3.751075000000001</v>
      </c>
      <c r="N37">
        <f t="shared" si="4"/>
        <v>1.437476190476191</v>
      </c>
      <c r="O37">
        <f t="shared" si="5"/>
        <v>3.6486071428571436</v>
      </c>
    </row>
    <row r="38" spans="1:15" x14ac:dyDescent="0.3">
      <c r="A38" t="s">
        <v>57</v>
      </c>
      <c r="B38">
        <v>65.291000000000011</v>
      </c>
      <c r="C38">
        <v>30.153999999999996</v>
      </c>
      <c r="D38">
        <v>96.277999999999992</v>
      </c>
      <c r="E38">
        <v>95.445000000000007</v>
      </c>
      <c r="F38">
        <v>126.43199999999999</v>
      </c>
      <c r="G38">
        <v>191.72300000000001</v>
      </c>
      <c r="I38" t="s">
        <v>3</v>
      </c>
      <c r="J38">
        <f t="shared" si="0"/>
        <v>4.6636428571428583</v>
      </c>
      <c r="K38">
        <f t="shared" si="1"/>
        <v>1.1597692307692307</v>
      </c>
      <c r="L38">
        <f t="shared" si="2"/>
        <v>6.0173749999999995</v>
      </c>
      <c r="M38">
        <f t="shared" si="3"/>
        <v>2.3861250000000003</v>
      </c>
      <c r="N38">
        <f t="shared" si="4"/>
        <v>3.0102857142857138</v>
      </c>
      <c r="O38">
        <f t="shared" si="5"/>
        <v>3.4236250000000004</v>
      </c>
    </row>
    <row r="39" spans="1:15" x14ac:dyDescent="0.3">
      <c r="A39" t="s">
        <v>58</v>
      </c>
      <c r="B39">
        <v>16.668999999999997</v>
      </c>
      <c r="C39">
        <v>9.2150000000000034</v>
      </c>
      <c r="D39">
        <v>0.8960000000000008</v>
      </c>
      <c r="E39">
        <v>25.884</v>
      </c>
      <c r="F39">
        <v>10.111000000000004</v>
      </c>
      <c r="G39">
        <v>26.78</v>
      </c>
      <c r="I39" t="s">
        <v>3</v>
      </c>
      <c r="J39">
        <f t="shared" si="0"/>
        <v>1.1906428571428569</v>
      </c>
      <c r="K39">
        <f t="shared" si="1"/>
        <v>0.35442307692307706</v>
      </c>
      <c r="L39">
        <f t="shared" si="2"/>
        <v>5.600000000000005E-2</v>
      </c>
      <c r="M39">
        <f t="shared" si="3"/>
        <v>0.64710000000000001</v>
      </c>
      <c r="N39">
        <f t="shared" si="4"/>
        <v>0.24073809523809533</v>
      </c>
      <c r="O39">
        <f t="shared" si="5"/>
        <v>0.47821428571428576</v>
      </c>
    </row>
    <row r="40" spans="1:15" x14ac:dyDescent="0.3">
      <c r="A40" t="s">
        <v>59</v>
      </c>
      <c r="B40">
        <v>111.75</v>
      </c>
      <c r="C40">
        <v>90.944999999999993</v>
      </c>
      <c r="D40">
        <v>111.19799999999998</v>
      </c>
      <c r="E40">
        <v>202.69499999999999</v>
      </c>
      <c r="F40">
        <v>202.14299999999997</v>
      </c>
      <c r="G40">
        <v>313.89299999999997</v>
      </c>
      <c r="I40" t="s">
        <v>3</v>
      </c>
      <c r="J40">
        <f t="shared" si="0"/>
        <v>7.9821428571428568</v>
      </c>
      <c r="K40">
        <f t="shared" si="1"/>
        <v>3.4978846153846153</v>
      </c>
      <c r="L40">
        <f t="shared" si="2"/>
        <v>6.9498749999999987</v>
      </c>
      <c r="M40">
        <f t="shared" si="3"/>
        <v>5.0673750000000002</v>
      </c>
      <c r="N40">
        <f t="shared" si="4"/>
        <v>4.8129285714285706</v>
      </c>
      <c r="O40">
        <f t="shared" si="5"/>
        <v>5.6052321428571421</v>
      </c>
    </row>
    <row r="41" spans="1:15" x14ac:dyDescent="0.3">
      <c r="A41" t="s">
        <v>60</v>
      </c>
      <c r="B41">
        <v>35.268000000000008</v>
      </c>
      <c r="C41">
        <v>59.685999999999993</v>
      </c>
      <c r="D41">
        <v>46.128999999999991</v>
      </c>
      <c r="E41">
        <v>94.954000000000008</v>
      </c>
      <c r="F41">
        <v>105.81499999999998</v>
      </c>
      <c r="G41">
        <v>141.083</v>
      </c>
      <c r="I41" t="s">
        <v>3</v>
      </c>
      <c r="J41">
        <f t="shared" si="0"/>
        <v>2.5191428571428576</v>
      </c>
      <c r="K41">
        <f t="shared" si="1"/>
        <v>2.2956153846153842</v>
      </c>
      <c r="L41">
        <f t="shared" si="2"/>
        <v>2.8830624999999994</v>
      </c>
      <c r="M41">
        <f t="shared" si="3"/>
        <v>2.37385</v>
      </c>
      <c r="N41">
        <f t="shared" si="4"/>
        <v>2.5194047619047617</v>
      </c>
      <c r="O41">
        <f t="shared" si="5"/>
        <v>2.5193392857142856</v>
      </c>
    </row>
    <row r="42" spans="1:15" x14ac:dyDescent="0.3">
      <c r="A42" t="s">
        <v>61</v>
      </c>
      <c r="B42">
        <v>29.307999999999993</v>
      </c>
      <c r="C42">
        <v>133.04300000000001</v>
      </c>
      <c r="D42">
        <v>13.47999999999999</v>
      </c>
      <c r="E42">
        <v>162.351</v>
      </c>
      <c r="F42">
        <v>146.523</v>
      </c>
      <c r="G42">
        <v>175.83099999999999</v>
      </c>
      <c r="I42" t="s">
        <v>3</v>
      </c>
      <c r="J42">
        <f t="shared" si="0"/>
        <v>2.093428571428571</v>
      </c>
      <c r="K42">
        <f t="shared" si="1"/>
        <v>5.1170384615384616</v>
      </c>
      <c r="L42">
        <f t="shared" si="2"/>
        <v>0.84249999999999936</v>
      </c>
      <c r="M42">
        <f t="shared" si="3"/>
        <v>4.0587749999999998</v>
      </c>
      <c r="N42">
        <f t="shared" si="4"/>
        <v>3.4886428571428572</v>
      </c>
      <c r="O42">
        <f t="shared" si="5"/>
        <v>3.1398392857142854</v>
      </c>
    </row>
    <row r="43" spans="1:15" x14ac:dyDescent="0.3">
      <c r="A43" t="s">
        <v>62</v>
      </c>
      <c r="B43">
        <v>72.006</v>
      </c>
      <c r="C43">
        <v>17.823999999999998</v>
      </c>
      <c r="D43">
        <v>114.33499999999998</v>
      </c>
      <c r="E43">
        <v>89.830000000000013</v>
      </c>
      <c r="F43">
        <v>132.15899999999999</v>
      </c>
      <c r="G43">
        <v>204.16499999999999</v>
      </c>
      <c r="I43" t="s">
        <v>3</v>
      </c>
      <c r="J43">
        <f t="shared" si="0"/>
        <v>5.1432857142857147</v>
      </c>
      <c r="K43">
        <f t="shared" si="1"/>
        <v>0.68553846153846143</v>
      </c>
      <c r="L43">
        <f t="shared" si="2"/>
        <v>7.1459374999999987</v>
      </c>
      <c r="M43">
        <f t="shared" si="3"/>
        <v>2.2457500000000001</v>
      </c>
      <c r="N43">
        <f t="shared" si="4"/>
        <v>3.1466428571428571</v>
      </c>
      <c r="O43">
        <f t="shared" si="5"/>
        <v>3.6458035714285715</v>
      </c>
    </row>
    <row r="44" spans="1:15" x14ac:dyDescent="0.3">
      <c r="A44" t="s">
        <v>63</v>
      </c>
      <c r="B44">
        <v>60.95900000000001</v>
      </c>
      <c r="C44">
        <v>8.7960000000000065</v>
      </c>
      <c r="D44">
        <v>7.5099999999999909</v>
      </c>
      <c r="E44">
        <v>69.755000000000024</v>
      </c>
      <c r="F44">
        <v>16.305999999999997</v>
      </c>
      <c r="G44">
        <v>77.265000000000015</v>
      </c>
      <c r="I44" t="s">
        <v>3</v>
      </c>
      <c r="J44">
        <f t="shared" si="0"/>
        <v>4.3542142857142867</v>
      </c>
      <c r="K44">
        <f t="shared" si="1"/>
        <v>0.33830769230769253</v>
      </c>
      <c r="L44">
        <f t="shared" si="2"/>
        <v>0.46937499999999943</v>
      </c>
      <c r="M44">
        <f t="shared" si="3"/>
        <v>1.7438750000000005</v>
      </c>
      <c r="N44">
        <f t="shared" si="4"/>
        <v>0.38823809523809516</v>
      </c>
      <c r="O44">
        <f t="shared" si="5"/>
        <v>1.3797321428571432</v>
      </c>
    </row>
    <row r="45" spans="1:15" x14ac:dyDescent="0.3">
      <c r="A45" t="s">
        <v>64</v>
      </c>
      <c r="B45">
        <v>35.190000000000005</v>
      </c>
      <c r="C45">
        <v>58.251999999999981</v>
      </c>
      <c r="D45">
        <v>22.288000000000011</v>
      </c>
      <c r="E45">
        <v>93.441999999999979</v>
      </c>
      <c r="F45">
        <v>80.539999999999992</v>
      </c>
      <c r="G45">
        <v>115.72999999999999</v>
      </c>
      <c r="I45" t="s">
        <v>3</v>
      </c>
      <c r="J45">
        <f t="shared" si="0"/>
        <v>2.5135714285714288</v>
      </c>
      <c r="K45">
        <f t="shared" si="1"/>
        <v>2.2404615384615378</v>
      </c>
      <c r="L45">
        <f t="shared" si="2"/>
        <v>1.3930000000000007</v>
      </c>
      <c r="M45">
        <f t="shared" si="3"/>
        <v>2.3360499999999993</v>
      </c>
      <c r="N45">
        <f t="shared" si="4"/>
        <v>1.9176190476190473</v>
      </c>
      <c r="O45">
        <f t="shared" si="5"/>
        <v>2.0666071428571429</v>
      </c>
    </row>
    <row r="46" spans="1:15" x14ac:dyDescent="0.3">
      <c r="A46" t="s">
        <v>65</v>
      </c>
      <c r="B46">
        <v>105.69400000000002</v>
      </c>
      <c r="C46">
        <v>123.345</v>
      </c>
      <c r="D46">
        <v>38.319000000000017</v>
      </c>
      <c r="E46">
        <v>229.03900000000002</v>
      </c>
      <c r="F46">
        <v>161.66400000000002</v>
      </c>
      <c r="G46">
        <v>267.358</v>
      </c>
      <c r="I46" t="s">
        <v>3</v>
      </c>
      <c r="J46">
        <f t="shared" si="0"/>
        <v>7.5495714285714302</v>
      </c>
      <c r="K46">
        <f t="shared" si="1"/>
        <v>4.7440384615384614</v>
      </c>
      <c r="L46">
        <f t="shared" si="2"/>
        <v>2.3949375000000011</v>
      </c>
      <c r="M46">
        <f t="shared" si="3"/>
        <v>5.725975</v>
      </c>
      <c r="N46">
        <f t="shared" si="4"/>
        <v>3.8491428571428576</v>
      </c>
      <c r="O46">
        <f t="shared" si="5"/>
        <v>4.7742500000000003</v>
      </c>
    </row>
    <row r="47" spans="1:15" x14ac:dyDescent="0.3">
      <c r="A47" t="s">
        <v>66</v>
      </c>
      <c r="B47">
        <v>41.879999999999995</v>
      </c>
      <c r="C47">
        <v>42.960000000000008</v>
      </c>
      <c r="D47">
        <v>41.614999999999995</v>
      </c>
      <c r="E47">
        <v>84.84</v>
      </c>
      <c r="F47">
        <v>84.575000000000003</v>
      </c>
      <c r="G47">
        <v>126.455</v>
      </c>
      <c r="I47" t="s">
        <v>3</v>
      </c>
      <c r="J47">
        <f t="shared" si="0"/>
        <v>2.9914285714285711</v>
      </c>
      <c r="K47">
        <f t="shared" si="1"/>
        <v>1.6523076923076927</v>
      </c>
      <c r="L47">
        <f t="shared" si="2"/>
        <v>2.6009374999999997</v>
      </c>
      <c r="M47">
        <f t="shared" si="3"/>
        <v>2.121</v>
      </c>
      <c r="N47">
        <f t="shared" si="4"/>
        <v>2.0136904761904764</v>
      </c>
      <c r="O47">
        <f t="shared" si="5"/>
        <v>2.2581250000000002</v>
      </c>
    </row>
    <row r="48" spans="1:15" x14ac:dyDescent="0.3">
      <c r="A48" t="s">
        <v>67</v>
      </c>
      <c r="B48">
        <v>-4.5039999999999978</v>
      </c>
      <c r="C48">
        <v>69.777000000000001</v>
      </c>
      <c r="D48">
        <v>29.317999999999998</v>
      </c>
      <c r="E48">
        <v>65.272999999999996</v>
      </c>
      <c r="F48">
        <v>99.094999999999999</v>
      </c>
      <c r="G48">
        <v>94.591000000000008</v>
      </c>
      <c r="I48" t="s">
        <v>3</v>
      </c>
      <c r="J48">
        <f t="shared" si="0"/>
        <v>-0.32171428571428556</v>
      </c>
      <c r="K48">
        <f t="shared" si="1"/>
        <v>2.6837307692307695</v>
      </c>
      <c r="L48">
        <f t="shared" si="2"/>
        <v>1.8323749999999999</v>
      </c>
      <c r="M48">
        <f t="shared" si="3"/>
        <v>1.6318249999999999</v>
      </c>
      <c r="N48">
        <f t="shared" si="4"/>
        <v>2.359404761904762</v>
      </c>
      <c r="O48">
        <f t="shared" si="5"/>
        <v>1.6891250000000002</v>
      </c>
    </row>
    <row r="49" spans="1:15" x14ac:dyDescent="0.3">
      <c r="A49" t="s">
        <v>68</v>
      </c>
      <c r="B49">
        <v>83.263999999999982</v>
      </c>
      <c r="C49">
        <v>18.200000000000017</v>
      </c>
      <c r="D49">
        <v>1.3089999999999975</v>
      </c>
      <c r="E49">
        <v>101.464</v>
      </c>
      <c r="F49">
        <v>19.509000000000015</v>
      </c>
      <c r="G49">
        <v>102.773</v>
      </c>
      <c r="I49" t="s">
        <v>3</v>
      </c>
      <c r="J49">
        <f t="shared" si="0"/>
        <v>5.9474285714285697</v>
      </c>
      <c r="K49">
        <f t="shared" si="1"/>
        <v>0.70000000000000062</v>
      </c>
      <c r="L49">
        <f t="shared" si="2"/>
        <v>8.1812499999999844E-2</v>
      </c>
      <c r="M49">
        <f t="shared" si="3"/>
        <v>2.5366</v>
      </c>
      <c r="N49">
        <f t="shared" si="4"/>
        <v>0.46450000000000036</v>
      </c>
      <c r="O49">
        <f t="shared" si="5"/>
        <v>1.8352321428571428</v>
      </c>
    </row>
    <row r="50" spans="1:15" x14ac:dyDescent="0.3">
      <c r="A50" t="s">
        <v>69</v>
      </c>
      <c r="B50">
        <v>103.979</v>
      </c>
      <c r="C50">
        <v>8.2589999999999861</v>
      </c>
      <c r="D50">
        <v>6.382000000000005</v>
      </c>
      <c r="E50">
        <v>112.23799999999999</v>
      </c>
      <c r="F50">
        <v>14.640999999999991</v>
      </c>
      <c r="G50">
        <v>118.61999999999999</v>
      </c>
      <c r="I50" t="s">
        <v>11</v>
      </c>
      <c r="J50">
        <f t="shared" si="0"/>
        <v>7.4270714285714288</v>
      </c>
      <c r="K50">
        <f t="shared" si="1"/>
        <v>0.31765384615384562</v>
      </c>
      <c r="L50">
        <f t="shared" si="2"/>
        <v>0.39887500000000031</v>
      </c>
      <c r="M50">
        <f t="shared" si="3"/>
        <v>2.8059499999999997</v>
      </c>
      <c r="N50">
        <f t="shared" si="4"/>
        <v>0.3485952380952379</v>
      </c>
      <c r="O50">
        <f t="shared" si="5"/>
        <v>2.1182142857142856</v>
      </c>
    </row>
    <row r="51" spans="1:15" x14ac:dyDescent="0.3">
      <c r="A51" t="s">
        <v>70</v>
      </c>
      <c r="B51">
        <v>106.974</v>
      </c>
      <c r="C51">
        <v>123.81099999999998</v>
      </c>
      <c r="D51">
        <v>7.5130000000000337</v>
      </c>
      <c r="E51">
        <v>230.78499999999997</v>
      </c>
      <c r="F51">
        <v>131.32400000000001</v>
      </c>
      <c r="G51">
        <v>238.298</v>
      </c>
      <c r="I51" t="s">
        <v>11</v>
      </c>
      <c r="J51">
        <f t="shared" si="0"/>
        <v>7.641</v>
      </c>
      <c r="K51">
        <f t="shared" si="1"/>
        <v>4.7619615384615379</v>
      </c>
      <c r="L51">
        <f t="shared" si="2"/>
        <v>0.4695625000000021</v>
      </c>
      <c r="M51">
        <f t="shared" si="3"/>
        <v>5.7696249999999996</v>
      </c>
      <c r="N51">
        <f t="shared" si="4"/>
        <v>3.1267619047619051</v>
      </c>
      <c r="O51">
        <f t="shared" si="5"/>
        <v>4.2553214285714285</v>
      </c>
    </row>
    <row r="52" spans="1:15" x14ac:dyDescent="0.3">
      <c r="A52" t="s">
        <v>71</v>
      </c>
      <c r="B52">
        <v>69.302000000000007</v>
      </c>
      <c r="C52">
        <v>94.562999999999988</v>
      </c>
      <c r="D52">
        <v>17.391999999999996</v>
      </c>
      <c r="E52">
        <v>163.86500000000001</v>
      </c>
      <c r="F52">
        <v>111.95499999999998</v>
      </c>
      <c r="G52">
        <v>181.25700000000001</v>
      </c>
      <c r="I52" t="s">
        <v>11</v>
      </c>
      <c r="J52">
        <f t="shared" si="0"/>
        <v>4.9501428571428576</v>
      </c>
      <c r="K52">
        <f t="shared" si="1"/>
        <v>3.6370384615384612</v>
      </c>
      <c r="L52">
        <f t="shared" si="2"/>
        <v>1.0869999999999997</v>
      </c>
      <c r="M52">
        <f t="shared" si="3"/>
        <v>4.0966250000000004</v>
      </c>
      <c r="N52">
        <f t="shared" si="4"/>
        <v>2.6655952380952379</v>
      </c>
      <c r="O52">
        <f t="shared" si="5"/>
        <v>3.2367321428571429</v>
      </c>
    </row>
    <row r="53" spans="1:15" x14ac:dyDescent="0.3">
      <c r="A53" t="s">
        <v>72</v>
      </c>
      <c r="B53">
        <v>60.016999999999996</v>
      </c>
      <c r="C53">
        <v>120.15799999999999</v>
      </c>
      <c r="D53">
        <v>14.566000000000031</v>
      </c>
      <c r="E53">
        <v>180.17499999999998</v>
      </c>
      <c r="F53">
        <v>134.72400000000002</v>
      </c>
      <c r="G53">
        <v>194.74100000000001</v>
      </c>
      <c r="I53" t="s">
        <v>11</v>
      </c>
      <c r="J53">
        <f t="shared" si="0"/>
        <v>4.2869285714285708</v>
      </c>
      <c r="K53">
        <f t="shared" si="1"/>
        <v>4.6214615384615376</v>
      </c>
      <c r="L53">
        <f t="shared" si="2"/>
        <v>0.91037500000000193</v>
      </c>
      <c r="M53">
        <f t="shared" si="3"/>
        <v>4.5043749999999996</v>
      </c>
      <c r="N53">
        <f t="shared" si="4"/>
        <v>3.2077142857142862</v>
      </c>
      <c r="O53">
        <f t="shared" si="5"/>
        <v>3.4775178571428573</v>
      </c>
    </row>
    <row r="54" spans="1:15" x14ac:dyDescent="0.3">
      <c r="A54" t="s">
        <v>73</v>
      </c>
      <c r="B54">
        <v>90.643000000000001</v>
      </c>
      <c r="C54">
        <v>18.376999999999981</v>
      </c>
      <c r="D54">
        <v>32.406000000000006</v>
      </c>
      <c r="E54">
        <v>109.01999999999998</v>
      </c>
      <c r="F54">
        <v>50.782999999999987</v>
      </c>
      <c r="G54">
        <v>141.42599999999999</v>
      </c>
      <c r="I54" t="s">
        <v>11</v>
      </c>
      <c r="J54">
        <f t="shared" si="0"/>
        <v>6.4744999999999999</v>
      </c>
      <c r="K54">
        <f t="shared" si="1"/>
        <v>0.70680769230769158</v>
      </c>
      <c r="L54">
        <f t="shared" si="2"/>
        <v>2.0253750000000004</v>
      </c>
      <c r="M54">
        <f t="shared" si="3"/>
        <v>2.7254999999999994</v>
      </c>
      <c r="N54">
        <f t="shared" si="4"/>
        <v>1.2091190476190472</v>
      </c>
      <c r="O54">
        <f t="shared" si="5"/>
        <v>2.5254642857142855</v>
      </c>
    </row>
    <row r="55" spans="1:15" x14ac:dyDescent="0.3">
      <c r="A55" t="s">
        <v>74</v>
      </c>
      <c r="B55">
        <v>66.157999999999987</v>
      </c>
      <c r="C55">
        <v>80.656000000000006</v>
      </c>
      <c r="D55">
        <v>50.347000000000008</v>
      </c>
      <c r="E55">
        <v>146.81399999999999</v>
      </c>
      <c r="F55">
        <v>131.00300000000001</v>
      </c>
      <c r="G55">
        <v>197.161</v>
      </c>
      <c r="I55" t="s">
        <v>11</v>
      </c>
      <c r="J55">
        <f t="shared" si="0"/>
        <v>4.7255714285714276</v>
      </c>
      <c r="K55">
        <f t="shared" si="1"/>
        <v>3.1021538461538465</v>
      </c>
      <c r="L55">
        <f t="shared" si="2"/>
        <v>3.1466875000000005</v>
      </c>
      <c r="M55">
        <f t="shared" si="3"/>
        <v>3.67035</v>
      </c>
      <c r="N55">
        <f t="shared" si="4"/>
        <v>3.1191190476190478</v>
      </c>
      <c r="O55">
        <f t="shared" si="5"/>
        <v>3.5207321428571428</v>
      </c>
    </row>
    <row r="56" spans="1:15" x14ac:dyDescent="0.3">
      <c r="A56" t="s">
        <v>75</v>
      </c>
      <c r="B56">
        <v>107.205</v>
      </c>
      <c r="C56">
        <v>99.626999999999981</v>
      </c>
      <c r="D56">
        <v>5.5800000000000409</v>
      </c>
      <c r="E56">
        <v>206.83199999999999</v>
      </c>
      <c r="F56">
        <v>105.20700000000002</v>
      </c>
      <c r="G56">
        <v>212.41200000000003</v>
      </c>
      <c r="I56" t="s">
        <v>11</v>
      </c>
      <c r="J56">
        <f t="shared" si="0"/>
        <v>7.6574999999999998</v>
      </c>
      <c r="K56">
        <f t="shared" si="1"/>
        <v>3.8318076923076916</v>
      </c>
      <c r="L56">
        <f t="shared" si="2"/>
        <v>0.34875000000000256</v>
      </c>
      <c r="M56">
        <f t="shared" si="3"/>
        <v>5.1707999999999998</v>
      </c>
      <c r="N56">
        <f t="shared" si="4"/>
        <v>2.5049285714285721</v>
      </c>
      <c r="O56">
        <f t="shared" si="5"/>
        <v>3.7930714285714293</v>
      </c>
    </row>
    <row r="57" spans="1:15" x14ac:dyDescent="0.3">
      <c r="A57" t="s">
        <v>76</v>
      </c>
      <c r="B57">
        <v>51.861000000000004</v>
      </c>
      <c r="C57">
        <v>124.211</v>
      </c>
      <c r="D57">
        <v>87.717000000000013</v>
      </c>
      <c r="E57">
        <v>176.072</v>
      </c>
      <c r="F57">
        <v>211.928</v>
      </c>
      <c r="G57">
        <v>263.78899999999999</v>
      </c>
      <c r="I57" t="s">
        <v>11</v>
      </c>
      <c r="J57">
        <f t="shared" si="0"/>
        <v>3.7043571428571433</v>
      </c>
      <c r="K57">
        <f t="shared" si="1"/>
        <v>4.7773461538461541</v>
      </c>
      <c r="L57">
        <f t="shared" si="2"/>
        <v>5.4823125000000008</v>
      </c>
      <c r="M57">
        <f t="shared" si="3"/>
        <v>4.4017999999999997</v>
      </c>
      <c r="N57">
        <f t="shared" si="4"/>
        <v>5.0459047619047617</v>
      </c>
      <c r="O57">
        <f t="shared" si="5"/>
        <v>4.7105178571428565</v>
      </c>
    </row>
    <row r="58" spans="1:15" x14ac:dyDescent="0.3">
      <c r="A58" t="s">
        <v>77</v>
      </c>
      <c r="B58">
        <v>51.433999999999997</v>
      </c>
      <c r="C58">
        <v>201.43799999999999</v>
      </c>
      <c r="D58">
        <v>-66.20799999999997</v>
      </c>
      <c r="E58">
        <v>252.87199999999999</v>
      </c>
      <c r="F58">
        <v>135.23000000000002</v>
      </c>
      <c r="G58">
        <v>186.66400000000002</v>
      </c>
      <c r="I58" t="s">
        <v>11</v>
      </c>
      <c r="J58">
        <f t="shared" si="0"/>
        <v>3.6738571428571425</v>
      </c>
      <c r="K58">
        <f t="shared" si="1"/>
        <v>7.7476153846153846</v>
      </c>
      <c r="L58">
        <f t="shared" si="2"/>
        <v>-4.1379999999999981</v>
      </c>
      <c r="M58">
        <f t="shared" si="3"/>
        <v>6.3217999999999996</v>
      </c>
      <c r="N58">
        <f t="shared" si="4"/>
        <v>3.219761904761905</v>
      </c>
      <c r="O58">
        <f t="shared" si="5"/>
        <v>3.3332857142857146</v>
      </c>
    </row>
    <row r="59" spans="1:15" x14ac:dyDescent="0.3">
      <c r="A59" t="s">
        <v>78</v>
      </c>
      <c r="B59">
        <v>95.034000000000006</v>
      </c>
      <c r="C59">
        <v>73.588999999999999</v>
      </c>
      <c r="D59">
        <v>-35.437000000000012</v>
      </c>
      <c r="E59">
        <v>168.62299999999999</v>
      </c>
      <c r="F59">
        <v>38.151999999999987</v>
      </c>
      <c r="G59">
        <v>133.18599999999998</v>
      </c>
      <c r="I59" t="s">
        <v>11</v>
      </c>
      <c r="J59">
        <f t="shared" si="0"/>
        <v>6.7881428571428577</v>
      </c>
      <c r="K59">
        <f t="shared" si="1"/>
        <v>2.8303461538461536</v>
      </c>
      <c r="L59">
        <f t="shared" si="2"/>
        <v>-2.2148125000000007</v>
      </c>
      <c r="M59">
        <f t="shared" si="3"/>
        <v>4.2155749999999994</v>
      </c>
      <c r="N59">
        <f t="shared" si="4"/>
        <v>0.90838095238095207</v>
      </c>
      <c r="O59">
        <f t="shared" si="5"/>
        <v>2.3783214285714283</v>
      </c>
    </row>
    <row r="60" spans="1:15" x14ac:dyDescent="0.3">
      <c r="A60" t="s">
        <v>79</v>
      </c>
      <c r="B60">
        <v>26.040000000000006</v>
      </c>
      <c r="C60">
        <v>134.70699999999999</v>
      </c>
      <c r="D60">
        <v>49.205999999999989</v>
      </c>
      <c r="E60">
        <v>160.74700000000001</v>
      </c>
      <c r="F60">
        <v>183.91300000000001</v>
      </c>
      <c r="G60">
        <v>209.953</v>
      </c>
      <c r="I60" t="s">
        <v>11</v>
      </c>
      <c r="J60">
        <f t="shared" si="0"/>
        <v>1.8600000000000005</v>
      </c>
      <c r="K60">
        <f t="shared" si="1"/>
        <v>5.1810384615384617</v>
      </c>
      <c r="L60">
        <f t="shared" si="2"/>
        <v>3.0753749999999993</v>
      </c>
      <c r="M60">
        <f t="shared" si="3"/>
        <v>4.018675</v>
      </c>
      <c r="N60">
        <f t="shared" si="4"/>
        <v>4.3788809523809524</v>
      </c>
      <c r="O60">
        <f t="shared" si="5"/>
        <v>3.7491607142857144</v>
      </c>
    </row>
    <row r="61" spans="1:15" x14ac:dyDescent="0.3">
      <c r="A61" t="s">
        <v>80</v>
      </c>
      <c r="B61">
        <v>60.753</v>
      </c>
      <c r="C61">
        <v>116.94</v>
      </c>
      <c r="D61">
        <v>22.399000000000001</v>
      </c>
      <c r="E61">
        <v>177.69299999999998</v>
      </c>
      <c r="F61">
        <v>139.339</v>
      </c>
      <c r="G61">
        <v>200.09199999999998</v>
      </c>
      <c r="I61" t="s">
        <v>11</v>
      </c>
      <c r="J61">
        <f t="shared" si="0"/>
        <v>4.3395000000000001</v>
      </c>
      <c r="K61">
        <f t="shared" si="1"/>
        <v>4.4976923076923079</v>
      </c>
      <c r="L61">
        <f t="shared" si="2"/>
        <v>1.3999375000000001</v>
      </c>
      <c r="M61">
        <f t="shared" si="3"/>
        <v>4.4423249999999994</v>
      </c>
      <c r="N61">
        <f t="shared" si="4"/>
        <v>3.317595238095238</v>
      </c>
      <c r="O61">
        <f t="shared" si="5"/>
        <v>3.5730714285714282</v>
      </c>
    </row>
    <row r="62" spans="1:15" x14ac:dyDescent="0.3">
      <c r="A62" t="s">
        <v>81</v>
      </c>
      <c r="B62">
        <v>86.684999999999988</v>
      </c>
      <c r="C62">
        <v>10.308999999999997</v>
      </c>
      <c r="D62">
        <v>76.421000000000021</v>
      </c>
      <c r="E62">
        <v>96.993999999999986</v>
      </c>
      <c r="F62">
        <v>86.730000000000018</v>
      </c>
      <c r="G62">
        <v>173.41500000000002</v>
      </c>
      <c r="I62" t="s">
        <v>2</v>
      </c>
      <c r="J62">
        <f t="shared" si="0"/>
        <v>6.1917857142857136</v>
      </c>
      <c r="K62">
        <f t="shared" si="1"/>
        <v>0.39649999999999991</v>
      </c>
      <c r="L62">
        <f t="shared" si="2"/>
        <v>4.7763125000000013</v>
      </c>
      <c r="M62">
        <f t="shared" si="3"/>
        <v>2.4248499999999997</v>
      </c>
      <c r="N62">
        <f t="shared" si="4"/>
        <v>2.0650000000000004</v>
      </c>
      <c r="O62">
        <f t="shared" si="5"/>
        <v>3.0966964285714291</v>
      </c>
    </row>
    <row r="63" spans="1:15" x14ac:dyDescent="0.3">
      <c r="A63" t="s">
        <v>82</v>
      </c>
      <c r="B63">
        <v>31.504000000000019</v>
      </c>
      <c r="C63">
        <v>91.082999999999998</v>
      </c>
      <c r="D63">
        <v>181.49499999999998</v>
      </c>
      <c r="E63">
        <v>122.58700000000002</v>
      </c>
      <c r="F63">
        <v>272.57799999999997</v>
      </c>
      <c r="G63">
        <v>304.08199999999999</v>
      </c>
      <c r="I63" t="s">
        <v>2</v>
      </c>
      <c r="J63">
        <f t="shared" si="0"/>
        <v>2.2502857142857158</v>
      </c>
      <c r="K63">
        <f t="shared" si="1"/>
        <v>3.5031923076923075</v>
      </c>
      <c r="L63">
        <f t="shared" si="2"/>
        <v>11.343437499999999</v>
      </c>
      <c r="M63">
        <f t="shared" si="3"/>
        <v>3.0646750000000003</v>
      </c>
      <c r="N63">
        <f t="shared" si="4"/>
        <v>6.4899523809523805</v>
      </c>
      <c r="O63">
        <f t="shared" si="5"/>
        <v>5.4300357142857143</v>
      </c>
    </row>
    <row r="64" spans="1:15" x14ac:dyDescent="0.3">
      <c r="A64" t="s">
        <v>83</v>
      </c>
      <c r="B64">
        <v>56.525000000000006</v>
      </c>
      <c r="C64">
        <v>88.580999999999989</v>
      </c>
      <c r="D64">
        <v>8.3309999999999889</v>
      </c>
      <c r="E64">
        <v>145.10599999999999</v>
      </c>
      <c r="F64">
        <v>96.911999999999978</v>
      </c>
      <c r="G64">
        <v>153.43699999999998</v>
      </c>
      <c r="I64" t="s">
        <v>2</v>
      </c>
      <c r="J64">
        <f t="shared" si="0"/>
        <v>4.0375000000000005</v>
      </c>
      <c r="K64">
        <f t="shared" si="1"/>
        <v>3.4069615384615379</v>
      </c>
      <c r="L64">
        <f t="shared" si="2"/>
        <v>0.5206874999999993</v>
      </c>
      <c r="M64">
        <f t="shared" si="3"/>
        <v>3.62765</v>
      </c>
      <c r="N64">
        <f t="shared" si="4"/>
        <v>2.3074285714285709</v>
      </c>
      <c r="O64">
        <f t="shared" si="5"/>
        <v>2.7399464285714283</v>
      </c>
    </row>
    <row r="65" spans="1:15" x14ac:dyDescent="0.3">
      <c r="A65" t="s">
        <v>84</v>
      </c>
      <c r="B65">
        <v>93.353000000000009</v>
      </c>
      <c r="C65">
        <v>63.225999999999999</v>
      </c>
      <c r="D65">
        <v>18.507999999999981</v>
      </c>
      <c r="E65">
        <v>156.57900000000001</v>
      </c>
      <c r="F65">
        <v>81.73399999999998</v>
      </c>
      <c r="G65">
        <v>175.08699999999999</v>
      </c>
      <c r="I65" t="s">
        <v>2</v>
      </c>
      <c r="J65">
        <f t="shared" si="0"/>
        <v>6.6680714285714293</v>
      </c>
      <c r="K65">
        <f t="shared" si="1"/>
        <v>2.4317692307692309</v>
      </c>
      <c r="L65">
        <f t="shared" si="2"/>
        <v>1.1567499999999988</v>
      </c>
      <c r="M65">
        <f t="shared" si="3"/>
        <v>3.9144750000000004</v>
      </c>
      <c r="N65">
        <f t="shared" si="4"/>
        <v>1.9460476190476186</v>
      </c>
      <c r="O65">
        <f t="shared" si="5"/>
        <v>3.126553571428571</v>
      </c>
    </row>
    <row r="66" spans="1:15" x14ac:dyDescent="0.3">
      <c r="A66" t="s">
        <v>85</v>
      </c>
      <c r="B66">
        <v>32.787999999999997</v>
      </c>
      <c r="C66">
        <v>96.405000000000001</v>
      </c>
      <c r="D66">
        <v>88.82</v>
      </c>
      <c r="E66">
        <v>129.19300000000001</v>
      </c>
      <c r="F66">
        <v>185.22499999999999</v>
      </c>
      <c r="G66">
        <v>218.01300000000001</v>
      </c>
      <c r="I66" t="s">
        <v>2</v>
      </c>
      <c r="J66">
        <f t="shared" si="0"/>
        <v>2.3419999999999996</v>
      </c>
      <c r="K66">
        <f t="shared" si="1"/>
        <v>3.7078846153846152</v>
      </c>
      <c r="L66">
        <f t="shared" si="2"/>
        <v>5.5512499999999996</v>
      </c>
      <c r="M66">
        <f t="shared" si="3"/>
        <v>3.2298250000000004</v>
      </c>
      <c r="N66">
        <f t="shared" si="4"/>
        <v>4.4101190476190473</v>
      </c>
      <c r="O66">
        <f t="shared" si="5"/>
        <v>3.8930892857142858</v>
      </c>
    </row>
    <row r="67" spans="1:15" x14ac:dyDescent="0.3">
      <c r="A67" t="s">
        <v>86</v>
      </c>
      <c r="B67">
        <v>33.201000000000001</v>
      </c>
      <c r="C67">
        <v>16.566000000000003</v>
      </c>
      <c r="D67">
        <v>49.928999999999988</v>
      </c>
      <c r="E67">
        <v>49.767000000000003</v>
      </c>
      <c r="F67">
        <v>66.49499999999999</v>
      </c>
      <c r="G67">
        <v>99.695999999999998</v>
      </c>
      <c r="I67" t="s">
        <v>2</v>
      </c>
      <c r="J67">
        <f t="shared" ref="J67:J97" si="6">B67/14</f>
        <v>2.3715000000000002</v>
      </c>
      <c r="K67">
        <f t="shared" ref="K67:K97" si="7">C67/26</f>
        <v>0.63715384615384629</v>
      </c>
      <c r="L67">
        <f t="shared" ref="L67:L97" si="8">D67/16</f>
        <v>3.1205624999999992</v>
      </c>
      <c r="M67">
        <f t="shared" ref="M67:M97" si="9">E67/40</f>
        <v>1.244175</v>
      </c>
      <c r="N67">
        <f t="shared" ref="N67:N97" si="10">F67/42</f>
        <v>1.5832142857142855</v>
      </c>
      <c r="O67">
        <f t="shared" ref="O67:O97" si="11">G67/56</f>
        <v>1.7802857142857142</v>
      </c>
    </row>
    <row r="68" spans="1:15" x14ac:dyDescent="0.3">
      <c r="A68" t="s">
        <v>87</v>
      </c>
      <c r="B68">
        <v>127.402</v>
      </c>
      <c r="C68">
        <v>70.302999999999997</v>
      </c>
      <c r="D68">
        <v>-4.8369999999999891</v>
      </c>
      <c r="E68">
        <v>197.70499999999998</v>
      </c>
      <c r="F68">
        <v>65.466000000000008</v>
      </c>
      <c r="G68">
        <v>192.86799999999999</v>
      </c>
      <c r="I68" t="s">
        <v>2</v>
      </c>
      <c r="J68">
        <f t="shared" si="6"/>
        <v>9.100142857142858</v>
      </c>
      <c r="K68">
        <f t="shared" si="7"/>
        <v>2.7039615384615385</v>
      </c>
      <c r="L68">
        <f t="shared" si="8"/>
        <v>-0.30231249999999932</v>
      </c>
      <c r="M68">
        <f t="shared" si="9"/>
        <v>4.9426249999999996</v>
      </c>
      <c r="N68">
        <f t="shared" si="10"/>
        <v>1.5587142857142859</v>
      </c>
      <c r="O68">
        <f t="shared" si="11"/>
        <v>3.4440714285714287</v>
      </c>
    </row>
    <row r="69" spans="1:15" x14ac:dyDescent="0.3">
      <c r="A69" t="s">
        <v>88</v>
      </c>
      <c r="B69">
        <v>23.400000000000006</v>
      </c>
      <c r="C69">
        <v>14.564999999999998</v>
      </c>
      <c r="D69">
        <v>5.48599999999999</v>
      </c>
      <c r="E69">
        <v>37.965000000000003</v>
      </c>
      <c r="F69">
        <v>20.050999999999988</v>
      </c>
      <c r="G69">
        <v>43.450999999999993</v>
      </c>
      <c r="I69" t="s">
        <v>2</v>
      </c>
      <c r="J69">
        <f t="shared" si="6"/>
        <v>1.6714285714285719</v>
      </c>
      <c r="K69">
        <f t="shared" si="7"/>
        <v>0.56019230769230766</v>
      </c>
      <c r="L69">
        <f t="shared" si="8"/>
        <v>0.34287499999999937</v>
      </c>
      <c r="M69">
        <f t="shared" si="9"/>
        <v>0.94912500000000011</v>
      </c>
      <c r="N69">
        <f t="shared" si="10"/>
        <v>0.47740476190476161</v>
      </c>
      <c r="O69">
        <f t="shared" si="11"/>
        <v>0.77591071428571412</v>
      </c>
    </row>
    <row r="70" spans="1:15" x14ac:dyDescent="0.3">
      <c r="A70" t="s">
        <v>89</v>
      </c>
      <c r="B70">
        <v>91.608000000000004</v>
      </c>
      <c r="C70">
        <v>82.704999999999984</v>
      </c>
      <c r="D70">
        <v>25.549999999999983</v>
      </c>
      <c r="E70">
        <v>174.31299999999999</v>
      </c>
      <c r="F70">
        <v>108.25499999999997</v>
      </c>
      <c r="G70">
        <v>199.86299999999997</v>
      </c>
      <c r="I70" t="s">
        <v>2</v>
      </c>
      <c r="J70">
        <f t="shared" si="6"/>
        <v>6.5434285714285716</v>
      </c>
      <c r="K70">
        <f t="shared" si="7"/>
        <v>3.180961538461538</v>
      </c>
      <c r="L70">
        <f t="shared" si="8"/>
        <v>1.5968749999999989</v>
      </c>
      <c r="M70">
        <f t="shared" si="9"/>
        <v>4.3578250000000001</v>
      </c>
      <c r="N70">
        <f t="shared" si="10"/>
        <v>2.5774999999999992</v>
      </c>
      <c r="O70">
        <f t="shared" si="11"/>
        <v>3.5689821428571422</v>
      </c>
    </row>
    <row r="71" spans="1:15" x14ac:dyDescent="0.3">
      <c r="A71" t="s">
        <v>90</v>
      </c>
      <c r="B71">
        <v>83.884999999999991</v>
      </c>
      <c r="C71">
        <v>48.39100000000002</v>
      </c>
      <c r="D71">
        <v>126.506</v>
      </c>
      <c r="E71">
        <v>132.27600000000001</v>
      </c>
      <c r="F71">
        <v>174.89700000000002</v>
      </c>
      <c r="G71">
        <v>258.78200000000004</v>
      </c>
      <c r="I71" t="s">
        <v>2</v>
      </c>
      <c r="J71">
        <f t="shared" si="6"/>
        <v>5.9917857142857134</v>
      </c>
      <c r="K71">
        <f t="shared" si="7"/>
        <v>1.8611923076923085</v>
      </c>
      <c r="L71">
        <f t="shared" si="8"/>
        <v>7.906625</v>
      </c>
      <c r="M71">
        <f t="shared" si="9"/>
        <v>3.3069000000000002</v>
      </c>
      <c r="N71">
        <f t="shared" si="10"/>
        <v>4.1642142857142863</v>
      </c>
      <c r="O71">
        <f t="shared" si="11"/>
        <v>4.6211071428571433</v>
      </c>
    </row>
    <row r="72" spans="1:15" x14ac:dyDescent="0.3">
      <c r="A72" t="s">
        <v>91</v>
      </c>
      <c r="B72">
        <v>49.914000000000001</v>
      </c>
      <c r="C72">
        <v>101.749</v>
      </c>
      <c r="D72">
        <v>77.920000000000016</v>
      </c>
      <c r="E72">
        <v>151.66300000000001</v>
      </c>
      <c r="F72">
        <v>179.66900000000001</v>
      </c>
      <c r="G72">
        <v>229.58300000000003</v>
      </c>
      <c r="I72" t="s">
        <v>2</v>
      </c>
      <c r="J72">
        <f t="shared" si="6"/>
        <v>3.5652857142857144</v>
      </c>
      <c r="K72">
        <f t="shared" si="7"/>
        <v>3.9134230769230767</v>
      </c>
      <c r="L72">
        <f t="shared" si="8"/>
        <v>4.870000000000001</v>
      </c>
      <c r="M72">
        <f t="shared" si="9"/>
        <v>3.7915750000000004</v>
      </c>
      <c r="N72">
        <f t="shared" si="10"/>
        <v>4.2778333333333336</v>
      </c>
      <c r="O72">
        <f t="shared" si="11"/>
        <v>4.0996964285714288</v>
      </c>
    </row>
    <row r="73" spans="1:15" x14ac:dyDescent="0.3">
      <c r="A73" t="s">
        <v>92</v>
      </c>
      <c r="B73">
        <v>117.11799999999999</v>
      </c>
      <c r="C73">
        <v>166.00299999999999</v>
      </c>
      <c r="D73">
        <v>7.7719999999999914</v>
      </c>
      <c r="E73">
        <v>283.12099999999998</v>
      </c>
      <c r="F73">
        <v>173.77499999999998</v>
      </c>
      <c r="G73">
        <v>290.89299999999997</v>
      </c>
      <c r="I73" t="s">
        <v>2</v>
      </c>
      <c r="J73">
        <f t="shared" si="6"/>
        <v>8.3655714285714282</v>
      </c>
      <c r="K73">
        <f t="shared" si="7"/>
        <v>6.3847307692307691</v>
      </c>
      <c r="L73">
        <f t="shared" si="8"/>
        <v>0.48574999999999946</v>
      </c>
      <c r="M73">
        <f t="shared" si="9"/>
        <v>7.0780249999999993</v>
      </c>
      <c r="N73">
        <f t="shared" si="10"/>
        <v>4.1374999999999993</v>
      </c>
      <c r="O73">
        <f t="shared" si="11"/>
        <v>5.1945178571428565</v>
      </c>
    </row>
    <row r="74" spans="1:15" x14ac:dyDescent="0.3">
      <c r="A74" t="s">
        <v>93</v>
      </c>
      <c r="B74">
        <v>53.915999999999997</v>
      </c>
      <c r="C74">
        <v>121.42699999999999</v>
      </c>
      <c r="D74">
        <v>14.289000000000016</v>
      </c>
      <c r="E74">
        <v>175.34299999999999</v>
      </c>
      <c r="F74">
        <v>135.71600000000001</v>
      </c>
      <c r="G74">
        <v>189.63200000000001</v>
      </c>
      <c r="I74" t="s">
        <v>118</v>
      </c>
      <c r="J74">
        <f t="shared" si="6"/>
        <v>3.851142857142857</v>
      </c>
      <c r="K74">
        <f t="shared" si="7"/>
        <v>4.6702692307692306</v>
      </c>
      <c r="L74">
        <f t="shared" si="8"/>
        <v>0.89306250000000098</v>
      </c>
      <c r="M74">
        <f t="shared" si="9"/>
        <v>4.3835749999999996</v>
      </c>
      <c r="N74">
        <f t="shared" si="10"/>
        <v>3.2313333333333336</v>
      </c>
      <c r="O74">
        <f t="shared" si="11"/>
        <v>3.3862857142857146</v>
      </c>
    </row>
    <row r="75" spans="1:15" x14ac:dyDescent="0.3">
      <c r="A75" t="s">
        <v>94</v>
      </c>
      <c r="B75">
        <v>48.452999999999989</v>
      </c>
      <c r="C75">
        <v>87.307000000000016</v>
      </c>
      <c r="D75">
        <v>77.556999999999988</v>
      </c>
      <c r="E75">
        <v>135.76</v>
      </c>
      <c r="F75">
        <v>164.864</v>
      </c>
      <c r="G75">
        <v>213.31700000000001</v>
      </c>
      <c r="I75" t="s">
        <v>118</v>
      </c>
      <c r="J75">
        <f t="shared" si="6"/>
        <v>3.4609285714285707</v>
      </c>
      <c r="K75">
        <f t="shared" si="7"/>
        <v>3.3579615384615389</v>
      </c>
      <c r="L75">
        <f t="shared" si="8"/>
        <v>4.8473124999999992</v>
      </c>
      <c r="M75">
        <f t="shared" si="9"/>
        <v>3.3939999999999997</v>
      </c>
      <c r="N75">
        <f t="shared" si="10"/>
        <v>3.9253333333333336</v>
      </c>
      <c r="O75">
        <f t="shared" si="11"/>
        <v>3.8092321428571432</v>
      </c>
    </row>
    <row r="76" spans="1:15" x14ac:dyDescent="0.3">
      <c r="A76" t="s">
        <v>95</v>
      </c>
      <c r="B76">
        <v>95.251000000000005</v>
      </c>
      <c r="C76">
        <v>99.997000000000014</v>
      </c>
      <c r="D76">
        <v>43.134999999999991</v>
      </c>
      <c r="E76">
        <v>195.24800000000002</v>
      </c>
      <c r="F76">
        <v>143.13200000000001</v>
      </c>
      <c r="G76">
        <v>238.38300000000001</v>
      </c>
      <c r="I76" t="s">
        <v>118</v>
      </c>
      <c r="J76">
        <f t="shared" si="6"/>
        <v>6.8036428571428571</v>
      </c>
      <c r="K76">
        <f t="shared" si="7"/>
        <v>3.8460384615384622</v>
      </c>
      <c r="L76">
        <f t="shared" si="8"/>
        <v>2.6959374999999994</v>
      </c>
      <c r="M76">
        <f t="shared" si="9"/>
        <v>4.8812000000000006</v>
      </c>
      <c r="N76">
        <f t="shared" si="10"/>
        <v>3.4079047619047622</v>
      </c>
      <c r="O76">
        <f t="shared" si="11"/>
        <v>4.2568392857142863</v>
      </c>
    </row>
    <row r="77" spans="1:15" x14ac:dyDescent="0.3">
      <c r="A77" t="s">
        <v>96</v>
      </c>
      <c r="B77">
        <v>75.564999999999998</v>
      </c>
      <c r="C77">
        <v>133.09399999999999</v>
      </c>
      <c r="D77">
        <v>86.427000000000021</v>
      </c>
      <c r="E77">
        <v>208.65899999999999</v>
      </c>
      <c r="F77">
        <v>219.52100000000002</v>
      </c>
      <c r="G77">
        <v>295.08600000000001</v>
      </c>
      <c r="I77" t="s">
        <v>118</v>
      </c>
      <c r="J77">
        <f t="shared" si="6"/>
        <v>5.3975</v>
      </c>
      <c r="K77">
        <f t="shared" si="7"/>
        <v>5.1189999999999998</v>
      </c>
      <c r="L77">
        <f t="shared" si="8"/>
        <v>5.4016875000000013</v>
      </c>
      <c r="M77">
        <f t="shared" si="9"/>
        <v>5.216475</v>
      </c>
      <c r="N77">
        <f t="shared" si="10"/>
        <v>5.2266904761904769</v>
      </c>
      <c r="O77">
        <f t="shared" si="11"/>
        <v>5.269392857142857</v>
      </c>
    </row>
    <row r="78" spans="1:15" x14ac:dyDescent="0.3">
      <c r="A78" t="s">
        <v>97</v>
      </c>
      <c r="B78">
        <v>104.64400000000001</v>
      </c>
      <c r="C78">
        <v>-33.536000000000001</v>
      </c>
      <c r="D78">
        <v>49.675999999999988</v>
      </c>
      <c r="E78">
        <v>71.108000000000004</v>
      </c>
      <c r="F78">
        <v>16.139999999999986</v>
      </c>
      <c r="G78">
        <v>120.78399999999999</v>
      </c>
      <c r="I78" t="s">
        <v>118</v>
      </c>
      <c r="J78">
        <f t="shared" si="6"/>
        <v>7.4745714285714291</v>
      </c>
      <c r="K78">
        <f t="shared" si="7"/>
        <v>-1.2898461538461539</v>
      </c>
      <c r="L78">
        <f t="shared" si="8"/>
        <v>3.1047499999999992</v>
      </c>
      <c r="M78">
        <f t="shared" si="9"/>
        <v>1.7777000000000001</v>
      </c>
      <c r="N78">
        <f t="shared" si="10"/>
        <v>0.38428571428571395</v>
      </c>
      <c r="O78">
        <f t="shared" si="11"/>
        <v>2.1568571428571426</v>
      </c>
    </row>
    <row r="79" spans="1:15" x14ac:dyDescent="0.3">
      <c r="A79" t="s">
        <v>98</v>
      </c>
      <c r="B79">
        <v>60.287999999999997</v>
      </c>
      <c r="C79">
        <v>1.5260000000000105</v>
      </c>
      <c r="D79">
        <v>4.2909999999999968</v>
      </c>
      <c r="E79">
        <v>61.814000000000007</v>
      </c>
      <c r="F79">
        <v>5.8170000000000073</v>
      </c>
      <c r="G79">
        <v>66.105000000000004</v>
      </c>
      <c r="I79" t="s">
        <v>118</v>
      </c>
      <c r="J79">
        <f t="shared" si="6"/>
        <v>4.3062857142857141</v>
      </c>
      <c r="K79">
        <f t="shared" si="7"/>
        <v>5.8692307692308092E-2</v>
      </c>
      <c r="L79">
        <f t="shared" si="8"/>
        <v>0.2681874999999998</v>
      </c>
      <c r="M79">
        <f t="shared" si="9"/>
        <v>1.5453500000000002</v>
      </c>
      <c r="N79">
        <f t="shared" si="10"/>
        <v>0.13850000000000018</v>
      </c>
      <c r="O79">
        <f t="shared" si="11"/>
        <v>1.1804464285714287</v>
      </c>
    </row>
    <row r="80" spans="1:15" x14ac:dyDescent="0.3">
      <c r="A80" t="s">
        <v>99</v>
      </c>
      <c r="B80">
        <v>67.018999999999991</v>
      </c>
      <c r="C80">
        <v>36.985000000000014</v>
      </c>
      <c r="D80">
        <v>117.13500000000002</v>
      </c>
      <c r="E80">
        <v>104.004</v>
      </c>
      <c r="F80">
        <v>154.12000000000003</v>
      </c>
      <c r="G80">
        <v>221.13900000000001</v>
      </c>
      <c r="I80" t="s">
        <v>118</v>
      </c>
      <c r="J80">
        <f t="shared" si="6"/>
        <v>4.7870714285714282</v>
      </c>
      <c r="K80">
        <f t="shared" si="7"/>
        <v>1.4225000000000005</v>
      </c>
      <c r="L80">
        <f t="shared" si="8"/>
        <v>7.3209375000000012</v>
      </c>
      <c r="M80">
        <f t="shared" si="9"/>
        <v>2.6001000000000003</v>
      </c>
      <c r="N80">
        <f t="shared" si="10"/>
        <v>3.6695238095238105</v>
      </c>
      <c r="O80">
        <f t="shared" si="11"/>
        <v>3.9489107142857143</v>
      </c>
    </row>
    <row r="81" spans="1:15" x14ac:dyDescent="0.3">
      <c r="A81" t="s">
        <v>100</v>
      </c>
      <c r="B81">
        <v>52.67</v>
      </c>
      <c r="C81">
        <v>105.447</v>
      </c>
      <c r="D81">
        <v>23.346000000000004</v>
      </c>
      <c r="E81">
        <v>158.11700000000002</v>
      </c>
      <c r="F81">
        <v>128.79300000000001</v>
      </c>
      <c r="G81">
        <v>181.46300000000002</v>
      </c>
      <c r="I81" t="s">
        <v>118</v>
      </c>
      <c r="J81">
        <f t="shared" si="6"/>
        <v>3.7621428571428575</v>
      </c>
      <c r="K81">
        <f t="shared" si="7"/>
        <v>4.0556538461538461</v>
      </c>
      <c r="L81">
        <f t="shared" si="8"/>
        <v>1.4591250000000002</v>
      </c>
      <c r="M81">
        <f t="shared" si="9"/>
        <v>3.9529250000000005</v>
      </c>
      <c r="N81">
        <f t="shared" si="10"/>
        <v>3.0665</v>
      </c>
      <c r="O81">
        <f t="shared" si="11"/>
        <v>3.2404107142857148</v>
      </c>
    </row>
    <row r="82" spans="1:15" x14ac:dyDescent="0.3">
      <c r="A82" t="s">
        <v>101</v>
      </c>
      <c r="B82">
        <v>5.0099999999999909</v>
      </c>
      <c r="C82">
        <v>10.228999999999999</v>
      </c>
      <c r="D82">
        <v>4.2720000000000056</v>
      </c>
      <c r="E82">
        <v>15.23899999999999</v>
      </c>
      <c r="F82">
        <v>14.501000000000005</v>
      </c>
      <c r="G82">
        <v>19.510999999999996</v>
      </c>
      <c r="I82" t="s">
        <v>118</v>
      </c>
      <c r="J82">
        <f t="shared" si="6"/>
        <v>0.35785714285714221</v>
      </c>
      <c r="K82">
        <f t="shared" si="7"/>
        <v>0.39342307692307688</v>
      </c>
      <c r="L82">
        <f t="shared" si="8"/>
        <v>0.26700000000000035</v>
      </c>
      <c r="M82">
        <f t="shared" si="9"/>
        <v>0.38097499999999973</v>
      </c>
      <c r="N82">
        <f t="shared" si="10"/>
        <v>0.34526190476190488</v>
      </c>
      <c r="O82">
        <f t="shared" si="11"/>
        <v>0.34841071428571418</v>
      </c>
    </row>
    <row r="83" spans="1:15" x14ac:dyDescent="0.3">
      <c r="A83" t="s">
        <v>102</v>
      </c>
      <c r="B83">
        <v>-4.8439999999999941</v>
      </c>
      <c r="I83" t="s">
        <v>118</v>
      </c>
      <c r="J83">
        <f t="shared" si="6"/>
        <v>-0.34599999999999959</v>
      </c>
      <c r="K83">
        <f t="shared" si="7"/>
        <v>0</v>
      </c>
      <c r="L83">
        <f t="shared" si="8"/>
        <v>0</v>
      </c>
      <c r="M83">
        <f t="shared" si="9"/>
        <v>0</v>
      </c>
      <c r="N83">
        <f t="shared" si="10"/>
        <v>0</v>
      </c>
      <c r="O83">
        <f t="shared" si="11"/>
        <v>0</v>
      </c>
    </row>
    <row r="84" spans="1:15" x14ac:dyDescent="0.3">
      <c r="A84" t="s">
        <v>103</v>
      </c>
      <c r="B84">
        <v>138.154</v>
      </c>
      <c r="C84">
        <v>-3.171999999999997</v>
      </c>
      <c r="D84">
        <v>100.91200000000001</v>
      </c>
      <c r="E84">
        <v>134.98199999999997</v>
      </c>
      <c r="F84">
        <v>97.740000000000009</v>
      </c>
      <c r="G84">
        <v>235.89400000000001</v>
      </c>
      <c r="I84" t="s">
        <v>118</v>
      </c>
      <c r="J84">
        <f t="shared" si="6"/>
        <v>9.8681428571428569</v>
      </c>
      <c r="K84">
        <f t="shared" si="7"/>
        <v>-0.12199999999999989</v>
      </c>
      <c r="L84">
        <f t="shared" si="8"/>
        <v>6.3070000000000004</v>
      </c>
      <c r="M84">
        <f t="shared" si="9"/>
        <v>3.3745499999999993</v>
      </c>
      <c r="N84">
        <f t="shared" si="10"/>
        <v>2.3271428571428574</v>
      </c>
      <c r="O84">
        <f t="shared" si="11"/>
        <v>4.2123928571428575</v>
      </c>
    </row>
    <row r="85" spans="1:15" x14ac:dyDescent="0.3">
      <c r="A85" t="s">
        <v>104</v>
      </c>
      <c r="B85">
        <v>71.941999999999993</v>
      </c>
      <c r="C85">
        <v>59.34</v>
      </c>
      <c r="D85">
        <v>49.025999999999982</v>
      </c>
      <c r="E85">
        <v>131.28199999999998</v>
      </c>
      <c r="F85">
        <v>108.36599999999999</v>
      </c>
      <c r="G85">
        <v>180.30799999999999</v>
      </c>
      <c r="I85" t="s">
        <v>118</v>
      </c>
      <c r="J85">
        <f t="shared" si="6"/>
        <v>5.1387142857142853</v>
      </c>
      <c r="K85">
        <f t="shared" si="7"/>
        <v>2.2823076923076924</v>
      </c>
      <c r="L85">
        <f t="shared" si="8"/>
        <v>3.0641249999999989</v>
      </c>
      <c r="M85">
        <f t="shared" si="9"/>
        <v>3.2820499999999995</v>
      </c>
      <c r="N85">
        <f t="shared" si="10"/>
        <v>2.5801428571428566</v>
      </c>
      <c r="O85">
        <f t="shared" si="11"/>
        <v>3.219785714285714</v>
      </c>
    </row>
    <row r="86" spans="1:15" x14ac:dyDescent="0.3">
      <c r="A86" t="s">
        <v>105</v>
      </c>
      <c r="B86">
        <v>94.5</v>
      </c>
      <c r="C86">
        <v>69.829999999999984</v>
      </c>
      <c r="D86">
        <v>57.704000000000008</v>
      </c>
      <c r="E86">
        <v>164.32999999999998</v>
      </c>
      <c r="F86">
        <v>127.53399999999999</v>
      </c>
      <c r="G86">
        <v>222.03399999999999</v>
      </c>
      <c r="I86" t="s">
        <v>13</v>
      </c>
      <c r="J86">
        <f t="shared" si="6"/>
        <v>6.75</v>
      </c>
      <c r="K86">
        <f t="shared" si="7"/>
        <v>2.68576923076923</v>
      </c>
      <c r="L86">
        <f t="shared" si="8"/>
        <v>3.6065000000000005</v>
      </c>
      <c r="M86">
        <f t="shared" si="9"/>
        <v>4.10825</v>
      </c>
      <c r="N86">
        <f t="shared" si="10"/>
        <v>3.0365238095238092</v>
      </c>
      <c r="O86">
        <f t="shared" si="11"/>
        <v>3.964892857142857</v>
      </c>
    </row>
    <row r="87" spans="1:15" x14ac:dyDescent="0.3">
      <c r="A87" t="s">
        <v>106</v>
      </c>
      <c r="B87">
        <v>50.198999999999984</v>
      </c>
      <c r="C87">
        <v>145.20400000000004</v>
      </c>
      <c r="D87">
        <v>53.083999999999946</v>
      </c>
      <c r="E87">
        <v>195.40300000000002</v>
      </c>
      <c r="F87">
        <v>198.28799999999998</v>
      </c>
      <c r="G87">
        <v>248.48699999999997</v>
      </c>
      <c r="I87" t="s">
        <v>13</v>
      </c>
      <c r="J87">
        <f t="shared" si="6"/>
        <v>3.5856428571428558</v>
      </c>
      <c r="K87">
        <f t="shared" si="7"/>
        <v>5.5847692307692318</v>
      </c>
      <c r="L87">
        <f t="shared" si="8"/>
        <v>3.3177499999999966</v>
      </c>
      <c r="M87">
        <f t="shared" si="9"/>
        <v>4.8850750000000005</v>
      </c>
      <c r="N87">
        <f t="shared" si="10"/>
        <v>4.7211428571428566</v>
      </c>
      <c r="O87">
        <f t="shared" si="11"/>
        <v>4.4372678571428565</v>
      </c>
    </row>
    <row r="88" spans="1:15" x14ac:dyDescent="0.3">
      <c r="A88" t="s">
        <v>107</v>
      </c>
      <c r="B88">
        <v>48.268000000000001</v>
      </c>
      <c r="C88">
        <v>109.46000000000001</v>
      </c>
      <c r="D88">
        <v>172.57399999999998</v>
      </c>
      <c r="E88">
        <v>157.72800000000001</v>
      </c>
      <c r="F88">
        <v>282.03399999999999</v>
      </c>
      <c r="G88">
        <v>330.30200000000002</v>
      </c>
      <c r="I88" t="s">
        <v>13</v>
      </c>
      <c r="J88">
        <f t="shared" si="6"/>
        <v>3.447714285714286</v>
      </c>
      <c r="K88">
        <f t="shared" si="7"/>
        <v>4.21</v>
      </c>
      <c r="L88">
        <f t="shared" si="8"/>
        <v>10.785874999999999</v>
      </c>
      <c r="M88">
        <f t="shared" si="9"/>
        <v>3.9432</v>
      </c>
      <c r="N88">
        <f t="shared" si="10"/>
        <v>6.7150952380952376</v>
      </c>
      <c r="O88">
        <f t="shared" si="11"/>
        <v>5.89825</v>
      </c>
    </row>
    <row r="89" spans="1:15" x14ac:dyDescent="0.3">
      <c r="A89" t="s">
        <v>108</v>
      </c>
      <c r="B89">
        <v>48.14800000000001</v>
      </c>
      <c r="C89">
        <v>84.177999999999997</v>
      </c>
      <c r="D89">
        <v>66.121000000000009</v>
      </c>
      <c r="E89">
        <v>132.32600000000002</v>
      </c>
      <c r="F89">
        <v>150.29900000000001</v>
      </c>
      <c r="G89">
        <v>198.447</v>
      </c>
      <c r="I89" t="s">
        <v>13</v>
      </c>
      <c r="J89">
        <f t="shared" si="6"/>
        <v>3.4391428571428579</v>
      </c>
      <c r="K89">
        <f t="shared" si="7"/>
        <v>3.2376153846153843</v>
      </c>
      <c r="L89">
        <f t="shared" si="8"/>
        <v>4.1325625000000006</v>
      </c>
      <c r="M89">
        <f t="shared" si="9"/>
        <v>3.3081500000000004</v>
      </c>
      <c r="N89">
        <f t="shared" si="10"/>
        <v>3.5785476190476193</v>
      </c>
      <c r="O89">
        <f t="shared" si="11"/>
        <v>3.5436964285714287</v>
      </c>
    </row>
    <row r="90" spans="1:15" x14ac:dyDescent="0.3">
      <c r="A90" t="s">
        <v>109</v>
      </c>
      <c r="B90">
        <v>103.59300000000002</v>
      </c>
      <c r="C90">
        <v>109.61199999999999</v>
      </c>
      <c r="D90">
        <v>44.456000000000017</v>
      </c>
      <c r="E90">
        <v>213.20500000000001</v>
      </c>
      <c r="F90">
        <v>154.06800000000001</v>
      </c>
      <c r="G90">
        <v>257.661</v>
      </c>
      <c r="I90" t="s">
        <v>13</v>
      </c>
      <c r="J90">
        <f t="shared" si="6"/>
        <v>7.3995000000000015</v>
      </c>
      <c r="K90">
        <f t="shared" si="7"/>
        <v>4.2158461538461536</v>
      </c>
      <c r="L90">
        <f t="shared" si="8"/>
        <v>2.7785000000000011</v>
      </c>
      <c r="M90">
        <f t="shared" si="9"/>
        <v>5.3301250000000007</v>
      </c>
      <c r="N90">
        <f t="shared" si="10"/>
        <v>3.6682857142857146</v>
      </c>
      <c r="O90">
        <f t="shared" si="11"/>
        <v>4.601089285714286</v>
      </c>
    </row>
    <row r="91" spans="1:15" x14ac:dyDescent="0.3">
      <c r="A91" t="s">
        <v>110</v>
      </c>
      <c r="B91">
        <v>44.308000000000007</v>
      </c>
      <c r="C91">
        <v>27.543999999999997</v>
      </c>
      <c r="D91">
        <v>1.5819999999999936</v>
      </c>
      <c r="E91">
        <v>71.852000000000004</v>
      </c>
      <c r="F91">
        <v>29.125999999999991</v>
      </c>
      <c r="G91">
        <v>73.433999999999997</v>
      </c>
      <c r="I91" t="s">
        <v>13</v>
      </c>
      <c r="J91">
        <f t="shared" si="6"/>
        <v>3.1648571428571435</v>
      </c>
      <c r="K91">
        <f t="shared" si="7"/>
        <v>1.0593846153846154</v>
      </c>
      <c r="L91">
        <f t="shared" si="8"/>
        <v>9.8874999999999602E-2</v>
      </c>
      <c r="M91">
        <f t="shared" si="9"/>
        <v>1.7963</v>
      </c>
      <c r="N91">
        <f t="shared" si="10"/>
        <v>0.69347619047619025</v>
      </c>
      <c r="O91">
        <f t="shared" si="11"/>
        <v>1.3113214285714285</v>
      </c>
    </row>
    <row r="92" spans="1:15" x14ac:dyDescent="0.3">
      <c r="A92" t="s">
        <v>111</v>
      </c>
      <c r="B92">
        <v>141.10199999999998</v>
      </c>
      <c r="C92">
        <v>0.99800000000001887</v>
      </c>
      <c r="D92">
        <v>45.958999999999975</v>
      </c>
      <c r="E92">
        <v>142.10000000000002</v>
      </c>
      <c r="F92">
        <v>46.956999999999994</v>
      </c>
      <c r="G92">
        <v>188.05899999999997</v>
      </c>
      <c r="I92" t="s">
        <v>13</v>
      </c>
      <c r="J92">
        <f t="shared" si="6"/>
        <v>10.078714285714284</v>
      </c>
      <c r="K92">
        <f t="shared" si="7"/>
        <v>3.8384615384616114E-2</v>
      </c>
      <c r="L92">
        <f t="shared" si="8"/>
        <v>2.8724374999999984</v>
      </c>
      <c r="M92">
        <f t="shared" si="9"/>
        <v>3.5525000000000007</v>
      </c>
      <c r="N92">
        <f t="shared" si="10"/>
        <v>1.1180238095238093</v>
      </c>
      <c r="O92">
        <f t="shared" si="11"/>
        <v>3.3581964285714281</v>
      </c>
    </row>
    <row r="93" spans="1:15" x14ac:dyDescent="0.3">
      <c r="A93" t="s">
        <v>112</v>
      </c>
      <c r="B93">
        <v>91.563000000000002</v>
      </c>
      <c r="C93">
        <v>96.296999999999997</v>
      </c>
      <c r="D93">
        <v>244.56700000000001</v>
      </c>
      <c r="E93">
        <v>187.86</v>
      </c>
      <c r="F93">
        <v>340.86400000000003</v>
      </c>
      <c r="G93">
        <v>432.42700000000002</v>
      </c>
      <c r="I93" t="s">
        <v>13</v>
      </c>
      <c r="J93">
        <f t="shared" si="6"/>
        <v>6.5402142857142858</v>
      </c>
      <c r="K93">
        <f t="shared" si="7"/>
        <v>3.703730769230769</v>
      </c>
      <c r="L93">
        <f t="shared" si="8"/>
        <v>15.2854375</v>
      </c>
      <c r="M93">
        <f t="shared" si="9"/>
        <v>4.6965000000000003</v>
      </c>
      <c r="N93">
        <f t="shared" si="10"/>
        <v>8.1158095238095243</v>
      </c>
      <c r="O93">
        <f t="shared" si="11"/>
        <v>7.7219107142857144</v>
      </c>
    </row>
    <row r="94" spans="1:15" x14ac:dyDescent="0.3">
      <c r="A94" t="s">
        <v>113</v>
      </c>
      <c r="B94">
        <v>55.988</v>
      </c>
      <c r="C94">
        <v>99.933999999999997</v>
      </c>
      <c r="D94">
        <v>0.34999999999999432</v>
      </c>
      <c r="E94">
        <v>155.922</v>
      </c>
      <c r="F94">
        <v>100.28399999999999</v>
      </c>
      <c r="G94">
        <v>156.27199999999999</v>
      </c>
      <c r="I94" t="s">
        <v>13</v>
      </c>
      <c r="J94">
        <f t="shared" si="6"/>
        <v>3.9991428571428571</v>
      </c>
      <c r="K94">
        <f t="shared" si="7"/>
        <v>3.8436153846153847</v>
      </c>
      <c r="L94">
        <f t="shared" si="8"/>
        <v>2.1874999999999645E-2</v>
      </c>
      <c r="M94">
        <f t="shared" si="9"/>
        <v>3.89805</v>
      </c>
      <c r="N94">
        <f t="shared" si="10"/>
        <v>2.3877142857142855</v>
      </c>
      <c r="O94">
        <f t="shared" si="11"/>
        <v>2.7905714285714285</v>
      </c>
    </row>
    <row r="95" spans="1:15" x14ac:dyDescent="0.3">
      <c r="A95" t="s">
        <v>114</v>
      </c>
      <c r="B95">
        <v>131.81400000000002</v>
      </c>
      <c r="C95">
        <v>50.739999999999981</v>
      </c>
      <c r="D95">
        <v>76.545999999999992</v>
      </c>
      <c r="E95">
        <v>182.55399999999997</v>
      </c>
      <c r="F95">
        <v>127.28599999999997</v>
      </c>
      <c r="G95">
        <v>259.09999999999997</v>
      </c>
      <c r="I95" t="s">
        <v>13</v>
      </c>
      <c r="J95">
        <f t="shared" si="6"/>
        <v>9.4152857142857158</v>
      </c>
      <c r="K95">
        <f t="shared" si="7"/>
        <v>1.9515384615384608</v>
      </c>
      <c r="L95">
        <f t="shared" si="8"/>
        <v>4.7841249999999995</v>
      </c>
      <c r="M95">
        <f t="shared" si="9"/>
        <v>4.5638499999999995</v>
      </c>
      <c r="N95">
        <f t="shared" si="10"/>
        <v>3.0306190476190471</v>
      </c>
      <c r="O95">
        <f t="shared" si="11"/>
        <v>4.6267857142857141</v>
      </c>
    </row>
    <row r="96" spans="1:15" x14ac:dyDescent="0.3">
      <c r="A96" t="s">
        <v>115</v>
      </c>
      <c r="B96">
        <v>114.28400000000001</v>
      </c>
      <c r="C96">
        <v>75.249999999999972</v>
      </c>
      <c r="D96">
        <v>46.246000000000038</v>
      </c>
      <c r="E96">
        <v>189.53399999999999</v>
      </c>
      <c r="F96">
        <v>121.49600000000001</v>
      </c>
      <c r="G96">
        <v>235.78000000000003</v>
      </c>
      <c r="I96" t="s">
        <v>13</v>
      </c>
      <c r="J96">
        <f t="shared" si="6"/>
        <v>8.1631428571428568</v>
      </c>
      <c r="K96">
        <f t="shared" si="7"/>
        <v>2.8942307692307683</v>
      </c>
      <c r="L96">
        <f t="shared" si="8"/>
        <v>2.8903750000000024</v>
      </c>
      <c r="M96">
        <f t="shared" si="9"/>
        <v>4.7383499999999996</v>
      </c>
      <c r="N96">
        <f t="shared" si="10"/>
        <v>2.8927619047619051</v>
      </c>
      <c r="O96">
        <f t="shared" si="11"/>
        <v>4.2103571428571431</v>
      </c>
    </row>
    <row r="97" spans="1:15" x14ac:dyDescent="0.3">
      <c r="A97" t="s">
        <v>116</v>
      </c>
      <c r="B97">
        <v>116.68799999999999</v>
      </c>
      <c r="C97">
        <v>79.396999999999991</v>
      </c>
      <c r="D97">
        <v>45.922000000000025</v>
      </c>
      <c r="E97">
        <v>196.08499999999998</v>
      </c>
      <c r="F97">
        <v>125.31900000000002</v>
      </c>
      <c r="G97">
        <v>242.00700000000001</v>
      </c>
      <c r="I97" t="s">
        <v>13</v>
      </c>
      <c r="J97">
        <f t="shared" si="6"/>
        <v>8.3348571428571425</v>
      </c>
      <c r="K97">
        <f t="shared" si="7"/>
        <v>3.0537307692307687</v>
      </c>
      <c r="L97">
        <f t="shared" si="8"/>
        <v>2.8701250000000016</v>
      </c>
      <c r="M97">
        <f t="shared" si="9"/>
        <v>4.9021249999999998</v>
      </c>
      <c r="N97">
        <f t="shared" si="10"/>
        <v>2.9837857142857147</v>
      </c>
      <c r="O97">
        <f t="shared" si="11"/>
        <v>4.3215535714285718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PreMCort</vt:lpstr>
      <vt:lpstr>PostM Cort</vt:lpstr>
      <vt:lpstr>Fluctuating Asymmetry</vt:lpstr>
      <vt:lpstr>GSH</vt:lpstr>
      <vt:lpstr>Phytoplankton</vt:lpstr>
      <vt:lpstr>Periphyton</vt:lpstr>
      <vt:lpstr>Surface Area</vt:lpstr>
      <vt:lpstr>Growth</vt:lpstr>
      <vt:lpstr>Growth Rate</vt:lpstr>
      <vt:lpstr>Temperature</vt:lpstr>
      <vt:lpstr>pH</vt:lpstr>
      <vt:lpstr>DO</vt:lpstr>
      <vt:lpstr>Conductivity</vt:lpstr>
      <vt:lpstr>Frog PPM</vt:lpstr>
      <vt:lpstr>Soil 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College</dc:creator>
  <cp:lastModifiedBy>Washington College</cp:lastModifiedBy>
  <dcterms:created xsi:type="dcterms:W3CDTF">2017-12-06T14:46:17Z</dcterms:created>
  <dcterms:modified xsi:type="dcterms:W3CDTF">2019-04-22T21:11:00Z</dcterms:modified>
</cp:coreProperties>
</file>