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v\Real Documents\Engineering Projects\Senior-Design-VFD\Inverter\"/>
    </mc:Choice>
  </mc:AlternateContent>
  <bookViews>
    <workbookView xWindow="0" yWindow="0" windowWidth="11625" windowHeight="7170"/>
  </bookViews>
  <sheets>
    <sheet name="Gate Drive Boot Strap Cap" sheetId="1" r:id="rId1"/>
    <sheet name="Gate Drive Res Calc" sheetId="2" r:id="rId2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2" l="1"/>
  <c r="D15" i="2"/>
  <c r="F15" i="2"/>
  <c r="C10" i="1" l="1"/>
  <c r="C13" i="1" s="1"/>
  <c r="C15" i="1" s="1"/>
</calcChain>
</file>

<file path=xl/sharedStrings.xml><?xml version="1.0" encoding="utf-8"?>
<sst xmlns="http://schemas.openxmlformats.org/spreadsheetml/2006/main" count="32" uniqueCount="27">
  <si>
    <t>Q Gate</t>
  </si>
  <si>
    <t>I LKGS</t>
  </si>
  <si>
    <t>IQBS</t>
  </si>
  <si>
    <t>ILKCAP</t>
  </si>
  <si>
    <t xml:space="preserve">ILK  </t>
  </si>
  <si>
    <t>QLS</t>
  </si>
  <si>
    <t>tON</t>
  </si>
  <si>
    <t>Frequency</t>
  </si>
  <si>
    <t xml:space="preserve"> </t>
  </si>
  <si>
    <t xml:space="preserve"> Duty </t>
  </si>
  <si>
    <t>Cboot</t>
  </si>
  <si>
    <t>Qtotal</t>
  </si>
  <si>
    <t>Δvboot</t>
  </si>
  <si>
    <t>Circuit Leakage</t>
  </si>
  <si>
    <t>Cap Leakage</t>
  </si>
  <si>
    <t>Boot Strap Quiescent Current</t>
  </si>
  <si>
    <t>Bootstrap Circuit leakage current</t>
  </si>
  <si>
    <t>Charge for lvl shift</t>
  </si>
  <si>
    <t>High Side on time</t>
  </si>
  <si>
    <t>Gate Charge on SiC</t>
  </si>
  <si>
    <t>Duty Cycle</t>
  </si>
  <si>
    <t>255 nF</t>
  </si>
  <si>
    <t>Boot Strap Capacitor Calculations</t>
  </si>
  <si>
    <t>Hz</t>
  </si>
  <si>
    <t>Coloumbs</t>
  </si>
  <si>
    <t>A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</si>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</sst>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E+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rgb="FF373737"/>
      <name val="Arial"/>
      <family val="2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11" fontId="0" fillId="0" borderId="1" xfId="0" applyNumberFormat="1" applyBorder="1"/>
    <xf numFmtId="0" fontId="1" fillId="0" borderId="1" xfId="0" applyFont="1" applyBorder="1"/>
    <xf numFmtId="17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A14" sqref="A14"/>
    </sheetView>
  </sheetViews>
  <sheetFormatPr defaultRowHeight="15" x14ac:dyDescent="0.25"/>
  <cols>
    <col min="1" max="1" width="30.5703125" bestFit="1" customWidth="1"/>
    <col min="2" max="2" width="10.28515625" bestFit="1" customWidth="1"/>
    <col min="3" max="3" width="16.7109375" bestFit="1" customWidth="1"/>
    <col min="6" max="6" width="13.28515625" customWidth="1"/>
    <col min="7" max="7" width="16.140625" customWidth="1"/>
    <col min="8" max="8" width="29.140625" customWidth="1"/>
  </cols>
  <sheetData>
    <row r="1" spans="1:4" ht="65.25" customHeight="1" x14ac:dyDescent="0.5">
      <c r="A1" s="2" t="s">
        <v>22</v>
      </c>
      <c r="B1" s="2"/>
      <c r="C1" s="2"/>
      <c r="D1" s="3"/>
    </row>
    <row r="2" spans="1:4" x14ac:dyDescent="0.25">
      <c r="A2" s="4"/>
      <c r="B2" s="3" t="s">
        <v>7</v>
      </c>
      <c r="C2" s="3">
        <v>5000</v>
      </c>
      <c r="D2" s="3" t="s">
        <v>23</v>
      </c>
    </row>
    <row r="3" spans="1:4" x14ac:dyDescent="0.25">
      <c r="A3" s="3" t="s">
        <v>20</v>
      </c>
      <c r="B3" s="3" t="s">
        <v>9</v>
      </c>
      <c r="C3" s="3">
        <v>0.5</v>
      </c>
      <c r="D3" s="3"/>
    </row>
    <row r="4" spans="1:4" x14ac:dyDescent="0.25">
      <c r="A4" s="3" t="s">
        <v>19</v>
      </c>
      <c r="B4" s="3" t="s">
        <v>0</v>
      </c>
      <c r="C4" s="5">
        <v>9.5000000000000007E-9</v>
      </c>
      <c r="D4" s="3" t="s">
        <v>24</v>
      </c>
    </row>
    <row r="5" spans="1:4" x14ac:dyDescent="0.25">
      <c r="A5" s="3" t="s">
        <v>13</v>
      </c>
      <c r="B5" s="3" t="s">
        <v>1</v>
      </c>
      <c r="C5" s="5">
        <v>2.4999999999999999E-7</v>
      </c>
      <c r="D5" s="3" t="s">
        <v>25</v>
      </c>
    </row>
    <row r="6" spans="1:4" x14ac:dyDescent="0.25">
      <c r="A6" s="3" t="s">
        <v>14</v>
      </c>
      <c r="B6" s="3" t="s">
        <v>3</v>
      </c>
      <c r="C6" s="3">
        <v>0</v>
      </c>
      <c r="D6" s="3" t="s">
        <v>25</v>
      </c>
    </row>
    <row r="7" spans="1:4" x14ac:dyDescent="0.25">
      <c r="A7" s="3" t="s">
        <v>15</v>
      </c>
      <c r="B7" s="3" t="s">
        <v>2</v>
      </c>
      <c r="C7" s="5">
        <v>8.0000000000000007E-5</v>
      </c>
      <c r="D7" s="3" t="s">
        <v>25</v>
      </c>
    </row>
    <row r="8" spans="1:4" x14ac:dyDescent="0.25">
      <c r="A8" s="3" t="s">
        <v>16</v>
      </c>
      <c r="B8" s="3" t="s">
        <v>4</v>
      </c>
      <c r="C8" s="5">
        <v>5.0000000000000002E-5</v>
      </c>
      <c r="D8" s="3" t="s">
        <v>25</v>
      </c>
    </row>
    <row r="9" spans="1:4" x14ac:dyDescent="0.25">
      <c r="A9" s="3" t="s">
        <v>17</v>
      </c>
      <c r="B9" s="3" t="s">
        <v>5</v>
      </c>
      <c r="C9" s="5">
        <v>3E-9</v>
      </c>
      <c r="D9" s="3" t="s">
        <v>24</v>
      </c>
    </row>
    <row r="10" spans="1:4" x14ac:dyDescent="0.25">
      <c r="A10" s="3" t="s">
        <v>18</v>
      </c>
      <c r="B10" s="3" t="s">
        <v>6</v>
      </c>
      <c r="C10" s="3">
        <f>(1/C2)*C3</f>
        <v>1E-4</v>
      </c>
      <c r="D10" s="3" t="s">
        <v>26</v>
      </c>
    </row>
    <row r="11" spans="1:4" x14ac:dyDescent="0.25">
      <c r="A11" s="3"/>
      <c r="B11" s="3"/>
      <c r="C11" s="3" t="s">
        <v>8</v>
      </c>
      <c r="D11" s="3" t="s">
        <v>24</v>
      </c>
    </row>
    <row r="12" spans="1:4" x14ac:dyDescent="0.25">
      <c r="A12" s="3"/>
      <c r="B12" s="3"/>
      <c r="C12" s="3"/>
      <c r="D12" s="3"/>
    </row>
    <row r="13" spans="1:4" x14ac:dyDescent="0.25">
      <c r="A13" s="3"/>
      <c r="B13" s="3" t="s">
        <v>11</v>
      </c>
      <c r="C13" s="5">
        <f>C4+(C5+C6+C7+C8)*C10+C9</f>
        <v>2.5525000000000005E-8</v>
      </c>
      <c r="D13" s="3"/>
    </row>
    <row r="14" spans="1:4" x14ac:dyDescent="0.25">
      <c r="A14" s="3"/>
      <c r="B14" s="6" t="s">
        <v>12</v>
      </c>
      <c r="C14" s="3">
        <v>0.1</v>
      </c>
      <c r="D14" s="3"/>
    </row>
    <row r="15" spans="1:4" x14ac:dyDescent="0.25">
      <c r="A15" s="3"/>
      <c r="B15" s="6" t="s">
        <v>10</v>
      </c>
      <c r="C15" s="7">
        <f>C13/C14</f>
        <v>2.5525000000000001E-7</v>
      </c>
      <c r="D15" s="3" t="s">
        <v>21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5:F29"/>
  <sheetViews>
    <sheetView workbookViewId="0">
      <selection activeCell="D31" sqref="D31"/>
    </sheetView>
  </sheetViews>
  <sheetFormatPr defaultRowHeight="15" x14ac:dyDescent="0.25"/>
  <cols>
    <col min="4" max="4" width="10.42578125" bestFit="1" customWidth="1"/>
  </cols>
  <sheetData>
    <row r="15" spans="4:6" x14ac:dyDescent="0.25">
      <c r="D15">
        <f>(15-0)/(3.3+3.3333)</f>
        <v>2.2613178960698295</v>
      </c>
      <c r="F15">
        <f>15/4.5</f>
        <v>3.3333333333333335</v>
      </c>
    </row>
    <row r="17" spans="4:4" x14ac:dyDescent="0.25">
      <c r="D17">
        <f>D15^2*3.3</f>
        <v>16.874743469382743</v>
      </c>
    </row>
    <row r="28" spans="4:4" x14ac:dyDescent="0.25">
      <c r="D28" s="1">
        <v>1.9530399999999999E-5</v>
      </c>
    </row>
    <row r="29" spans="4:4" x14ac:dyDescent="0.25">
      <c r="D29">
        <v>8.73427E-5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Gate Drive Boot Strap Cap</vt:lpstr>
      <vt:lpstr>Gate Drive Res Calc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Tv</dc:creator>
  <cp:lastModifiedBy>Tv</cp:lastModifiedBy>
  <cp:lastPrinted>2017-10-23T14:30:37Z</cp:lastPrinted>
  <dcterms:created xsi:type="dcterms:W3CDTF">2017-10-16T22:19:05Z</dcterms:created>
  <dcterms:modified xsi:type="dcterms:W3CDTF">2017-11-09T01:09:30Z</dcterms:modified>
</cp:coreProperties>
</file>