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eds365-my.sharepoint.com/personal/fbsrva_leeds_ac_uk/Documents/2014/Manuscripts/Kris Sales/thermal adaptation paper/J. Evol. Biol. Submission/Response to Reviewers/"/>
    </mc:Choice>
  </mc:AlternateContent>
  <xr:revisionPtr revIDLastSave="4" documentId="8_{829E65DD-2C2A-AF47-BBA6-997E144229C1}" xr6:coauthVersionLast="47" xr6:coauthVersionMax="47" xr10:uidLastSave="{B436535B-998A-A148-ACCC-CF8AB29904B8}"/>
  <bookViews>
    <workbookView xWindow="0" yWindow="0" windowWidth="38400" windowHeight="21600" activeTab="3" xr2:uid="{BC2689D1-7FDC-3944-A4DA-92052D444307}"/>
  </bookViews>
  <sheets>
    <sheet name="exp1_adapt_repfit" sheetId="2" r:id="rId1"/>
    <sheet name="exp2_evovsaclim_surv" sheetId="1" r:id="rId2"/>
    <sheet name="exp2_evovsaclim_testes" sheetId="3" r:id="rId3"/>
    <sheet name="exp2_evoaclim_repfi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4" l="1"/>
  <c r="J7" i="4" s="1"/>
  <c r="I3" i="4"/>
  <c r="E3" i="4"/>
  <c r="F5" i="4" s="1"/>
  <c r="E5" i="4"/>
  <c r="G9" i="4"/>
  <c r="H9" i="4"/>
  <c r="I7" i="1"/>
  <c r="H7" i="1"/>
  <c r="H3" i="1"/>
  <c r="F5" i="1"/>
  <c r="H9" i="3"/>
  <c r="F5" i="3"/>
  <c r="G9" i="3"/>
  <c r="E5" i="3"/>
  <c r="E3" i="3"/>
  <c r="G9" i="1"/>
  <c r="E5" i="1"/>
  <c r="G13" i="2"/>
  <c r="F11" i="2"/>
  <c r="E3" i="1"/>
  <c r="E11" i="2"/>
  <c r="E5" i="2"/>
</calcChain>
</file>

<file path=xl/sharedStrings.xml><?xml version="1.0" encoding="utf-8"?>
<sst xmlns="http://schemas.openxmlformats.org/spreadsheetml/2006/main" count="110" uniqueCount="64">
  <si>
    <t>(20.0 ± 0.0)</t>
  </si>
  <si>
    <t>0.48 ± 0.09</t>
  </si>
  <si>
    <t>(19.8 ± 0.5)</t>
  </si>
  <si>
    <t>0.92 ± 0.03</t>
  </si>
  <si>
    <t>0.40 ± 0.10</t>
  </si>
  <si>
    <t>(19.5 ± 0.5)</t>
  </si>
  <si>
    <t>0.64 ± 0.09</t>
  </si>
  <si>
    <t>survival</t>
  </si>
  <si>
    <t>(5.3 ± 0.7)</t>
  </si>
  <si>
    <t>239.1 ± 14.0</t>
  </si>
  <si>
    <t>228.2 ± 12.5</t>
  </si>
  <si>
    <t>(8.4 ± 2.9)</t>
  </si>
  <si>
    <t>131.3 ± 15.1</t>
  </si>
  <si>
    <t>192.3 ± 14.5</t>
  </si>
  <si>
    <t>(5.6 ± 1.8)</t>
  </si>
  <si>
    <t>227.1 ± 16.6</t>
  </si>
  <si>
    <t>(4.9 ± 1.4)</t>
  </si>
  <si>
    <t>203.4 ± 17.2</t>
  </si>
  <si>
    <t>(4.0 ± 0.0)</t>
  </si>
  <si>
    <t>0.20 ± 0.06</t>
  </si>
  <si>
    <t>0.29 ± 0.05</t>
  </si>
  <si>
    <t>testes size</t>
  </si>
  <si>
    <t>reproductive fitness</t>
  </si>
  <si>
    <t>mean</t>
  </si>
  <si>
    <t>mean of treatment</t>
  </si>
  <si>
    <t>mean of thl treatment</t>
  </si>
  <si>
    <t>30 THLs</t>
  </si>
  <si>
    <t>38 THLs</t>
  </si>
  <si>
    <t>0.28 ± 0.08</t>
  </si>
  <si>
    <t xml:space="preserve">0.22 ± 0.05 </t>
  </si>
  <si>
    <r>
      <t>30</t>
    </r>
    <r>
      <rPr>
        <vertAlign val="superscript"/>
        <sz val="14"/>
        <color theme="1"/>
        <rFont val="Calibri"/>
        <family val="2"/>
        <scheme val="minor"/>
      </rPr>
      <t>o</t>
    </r>
    <r>
      <rPr>
        <sz val="14"/>
        <color theme="1"/>
        <rFont val="Calibri"/>
        <family val="2"/>
        <scheme val="minor"/>
      </rPr>
      <t>C THLs,</t>
    </r>
  </si>
  <si>
    <r>
      <t>30</t>
    </r>
    <r>
      <rPr>
        <vertAlign val="superscript"/>
        <sz val="14"/>
        <color theme="1"/>
        <rFont val="Calibri"/>
        <family val="2"/>
        <scheme val="minor"/>
      </rPr>
      <t>o</t>
    </r>
    <r>
      <rPr>
        <sz val="14"/>
        <color theme="1"/>
        <rFont val="Calibri"/>
        <family val="2"/>
        <scheme val="minor"/>
      </rPr>
      <t>C develop</t>
    </r>
  </si>
  <si>
    <r>
      <t>38</t>
    </r>
    <r>
      <rPr>
        <vertAlign val="superscript"/>
        <sz val="14"/>
        <color theme="1"/>
        <rFont val="Calibri"/>
        <family val="2"/>
        <scheme val="minor"/>
      </rPr>
      <t>o</t>
    </r>
    <r>
      <rPr>
        <sz val="14"/>
        <color theme="1"/>
        <rFont val="Calibri"/>
        <family val="2"/>
        <scheme val="minor"/>
      </rPr>
      <t>C THLs,</t>
    </r>
  </si>
  <si>
    <r>
      <t>38</t>
    </r>
    <r>
      <rPr>
        <vertAlign val="superscript"/>
        <sz val="14"/>
        <color theme="1"/>
        <rFont val="Calibri"/>
        <family val="2"/>
        <scheme val="minor"/>
      </rPr>
      <t>o</t>
    </r>
    <r>
      <rPr>
        <sz val="14"/>
        <color theme="1"/>
        <rFont val="Calibri"/>
        <family val="2"/>
        <scheme val="minor"/>
      </rPr>
      <t>C develop</t>
    </r>
  </si>
  <si>
    <t>% change 38@38 relative to 30@30</t>
  </si>
  <si>
    <t xml:space="preserve">% change 38@38 relative to 30@30 </t>
  </si>
  <si>
    <r>
      <t>30</t>
    </r>
    <r>
      <rPr>
        <vertAlign val="superscript"/>
        <sz val="14"/>
        <color rgb="FF000000"/>
        <rFont val="Calibri (Body)"/>
      </rPr>
      <t>o</t>
    </r>
    <r>
      <rPr>
        <sz val="14"/>
        <color rgb="FF000000"/>
        <rFont val="Calibri (Body)"/>
      </rPr>
      <t>C THLs,</t>
    </r>
  </si>
  <si>
    <r>
      <t>30</t>
    </r>
    <r>
      <rPr>
        <vertAlign val="superscript"/>
        <sz val="14"/>
        <color rgb="FF000000"/>
        <rFont val="Calibri (Body)"/>
      </rPr>
      <t>o</t>
    </r>
    <r>
      <rPr>
        <sz val="14"/>
        <color rgb="FF000000"/>
        <rFont val="Calibri (Body)"/>
      </rPr>
      <t>C develop</t>
    </r>
  </si>
  <si>
    <r>
      <t>38</t>
    </r>
    <r>
      <rPr>
        <vertAlign val="superscript"/>
        <sz val="14"/>
        <color rgb="FF000000"/>
        <rFont val="Calibri (Body)"/>
      </rPr>
      <t>o</t>
    </r>
    <r>
      <rPr>
        <sz val="14"/>
        <color rgb="FF000000"/>
        <rFont val="Calibri (Body)"/>
      </rPr>
      <t>C THLs,</t>
    </r>
  </si>
  <si>
    <r>
      <t>38</t>
    </r>
    <r>
      <rPr>
        <vertAlign val="superscript"/>
        <sz val="14"/>
        <color rgb="FF000000"/>
        <rFont val="Calibri (Body)"/>
      </rPr>
      <t>o</t>
    </r>
    <r>
      <rPr>
        <sz val="14"/>
        <color rgb="FF000000"/>
        <rFont val="Calibri (Body)"/>
      </rPr>
      <t>C develop</t>
    </r>
  </si>
  <si>
    <r>
      <t>30</t>
    </r>
    <r>
      <rPr>
        <b/>
        <vertAlign val="superscript"/>
        <sz val="14"/>
        <color theme="1"/>
        <rFont val="Calibri"/>
        <family val="2"/>
        <scheme val="minor"/>
      </rPr>
      <t>o</t>
    </r>
    <r>
      <rPr>
        <b/>
        <sz val="14"/>
        <color theme="1"/>
        <rFont val="Calibri"/>
        <family val="2"/>
        <scheme val="minor"/>
      </rPr>
      <t xml:space="preserve">C THLs, </t>
    </r>
  </si>
  <si>
    <r>
      <t>30</t>
    </r>
    <r>
      <rPr>
        <b/>
        <vertAlign val="superscript"/>
        <sz val="14"/>
        <color theme="1"/>
        <rFont val="Calibri"/>
        <family val="2"/>
        <scheme val="minor"/>
      </rPr>
      <t>o</t>
    </r>
    <r>
      <rPr>
        <b/>
        <sz val="14"/>
        <color theme="1"/>
        <rFont val="Calibri"/>
        <family val="2"/>
        <scheme val="minor"/>
      </rPr>
      <t>C exposure</t>
    </r>
  </si>
  <si>
    <r>
      <t>30</t>
    </r>
    <r>
      <rPr>
        <b/>
        <vertAlign val="superscript"/>
        <sz val="14"/>
        <color theme="1"/>
        <rFont val="Calibri"/>
        <family val="2"/>
        <scheme val="minor"/>
      </rPr>
      <t>o</t>
    </r>
    <r>
      <rPr>
        <b/>
        <sz val="14"/>
        <color theme="1"/>
        <rFont val="Calibri"/>
        <family val="2"/>
        <scheme val="minor"/>
      </rPr>
      <t>C THLs</t>
    </r>
    <r>
      <rPr>
        <b/>
        <vertAlign val="superscript"/>
        <sz val="14"/>
        <color theme="1"/>
        <rFont val="Calibri"/>
        <family val="2"/>
        <scheme val="minor"/>
      </rPr>
      <t xml:space="preserve"> </t>
    </r>
  </si>
  <si>
    <r>
      <t>38</t>
    </r>
    <r>
      <rPr>
        <b/>
        <vertAlign val="superscript"/>
        <sz val="14"/>
        <color theme="1"/>
        <rFont val="Calibri"/>
        <family val="2"/>
        <scheme val="minor"/>
      </rPr>
      <t>o</t>
    </r>
    <r>
      <rPr>
        <b/>
        <sz val="14"/>
        <color theme="1"/>
        <rFont val="Calibri"/>
        <family val="2"/>
        <scheme val="minor"/>
      </rPr>
      <t>C exposure</t>
    </r>
  </si>
  <si>
    <r>
      <t>42</t>
    </r>
    <r>
      <rPr>
        <b/>
        <vertAlign val="superscript"/>
        <sz val="14"/>
        <color theme="1"/>
        <rFont val="Calibri"/>
        <family val="2"/>
        <scheme val="minor"/>
      </rPr>
      <t>o</t>
    </r>
    <r>
      <rPr>
        <b/>
        <sz val="14"/>
        <color theme="1"/>
        <rFont val="Calibri"/>
        <family val="2"/>
        <scheme val="minor"/>
      </rPr>
      <t>C exposure</t>
    </r>
  </si>
  <si>
    <r>
      <t>38</t>
    </r>
    <r>
      <rPr>
        <b/>
        <vertAlign val="superscript"/>
        <sz val="14"/>
        <color theme="1"/>
        <rFont val="Calibri"/>
        <family val="2"/>
        <scheme val="minor"/>
      </rPr>
      <t>o</t>
    </r>
    <r>
      <rPr>
        <b/>
        <sz val="14"/>
        <color theme="1"/>
        <rFont val="Calibri"/>
        <family val="2"/>
        <scheme val="minor"/>
      </rPr>
      <t>C THLs</t>
    </r>
    <r>
      <rPr>
        <b/>
        <vertAlign val="superscript"/>
        <sz val="14"/>
        <color theme="1"/>
        <rFont val="Calibri"/>
        <family val="2"/>
        <scheme val="minor"/>
      </rPr>
      <t xml:space="preserve"> </t>
    </r>
  </si>
  <si>
    <t xml:space="preserve">% change 38@38 relative to 38@30 </t>
  </si>
  <si>
    <t xml:space="preserve">mean of development treatment </t>
  </si>
  <si>
    <t>30 dev</t>
  </si>
  <si>
    <t>38 dev</t>
  </si>
  <si>
    <t>% change 38 relative to 30 dev</t>
  </si>
  <si>
    <t>% change 38 relative to 30 thl</t>
  </si>
  <si>
    <t>(3.7 ± 1.4)</t>
  </si>
  <si>
    <t>101.7 ± 17.2</t>
  </si>
  <si>
    <t>(4.3 ± 1.7)</t>
  </si>
  <si>
    <t>174.3 ± 18.4</t>
  </si>
  <si>
    <t>(4.1 ± 1.5)</t>
  </si>
  <si>
    <t>94.2 ± 23.9</t>
  </si>
  <si>
    <t>(3.9 ± 1.8)</t>
  </si>
  <si>
    <t>102.6 ± 15.9</t>
  </si>
  <si>
    <r>
      <t>30</t>
    </r>
    <r>
      <rPr>
        <b/>
        <vertAlign val="superscript"/>
        <sz val="7"/>
        <color theme="1"/>
        <rFont val="Calibri"/>
        <family val="2"/>
      </rPr>
      <t>o</t>
    </r>
    <r>
      <rPr>
        <b/>
        <sz val="7"/>
        <color theme="1"/>
        <rFont val="Calibri"/>
        <family val="2"/>
      </rPr>
      <t>C THLs,</t>
    </r>
  </si>
  <si>
    <r>
      <t>30</t>
    </r>
    <r>
      <rPr>
        <b/>
        <vertAlign val="superscript"/>
        <sz val="7"/>
        <color theme="1"/>
        <rFont val="Calibri"/>
        <family val="2"/>
      </rPr>
      <t>o</t>
    </r>
    <r>
      <rPr>
        <b/>
        <sz val="7"/>
        <color theme="1"/>
        <rFont val="Calibri"/>
        <family val="2"/>
      </rPr>
      <t>C develop</t>
    </r>
  </si>
  <si>
    <r>
      <t>38</t>
    </r>
    <r>
      <rPr>
        <b/>
        <vertAlign val="superscript"/>
        <sz val="7"/>
        <color theme="1"/>
        <rFont val="Calibri"/>
        <family val="2"/>
      </rPr>
      <t>o</t>
    </r>
    <r>
      <rPr>
        <b/>
        <sz val="7"/>
        <color theme="1"/>
        <rFont val="Calibri"/>
        <family val="2"/>
      </rPr>
      <t>C THLs,</t>
    </r>
  </si>
  <si>
    <r>
      <t>38</t>
    </r>
    <r>
      <rPr>
        <b/>
        <vertAlign val="superscript"/>
        <sz val="7"/>
        <color theme="1"/>
        <rFont val="Calibri"/>
        <family val="2"/>
      </rPr>
      <t>o</t>
    </r>
    <r>
      <rPr>
        <b/>
        <sz val="7"/>
        <color theme="1"/>
        <rFont val="Calibri"/>
        <family val="2"/>
      </rPr>
      <t>C develop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</si>
</sst>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 (Body)"/>
    </font>
    <font>
      <sz val="14"/>
      <color rgb="FF000000"/>
      <name val="Calibri (Body)"/>
    </font>
    <font>
      <sz val="12"/>
      <color theme="1"/>
      <name val="Calibri (Body)"/>
    </font>
    <font>
      <sz val="14"/>
      <color theme="1"/>
      <name val="Calibri"/>
      <family val="2"/>
      <scheme val="minor"/>
    </font>
    <font>
      <sz val="14"/>
      <color rgb="FF7030A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sz val="14"/>
      <color theme="1"/>
      <name val="Calibri (Body)"/>
    </font>
    <font>
      <vertAlign val="superscript"/>
      <sz val="14"/>
      <color rgb="FF000000"/>
      <name val="Calibri (Body)"/>
    </font>
    <font>
      <u/>
      <sz val="14"/>
      <color theme="1"/>
      <name val="Calibri (Body)"/>
    </font>
    <font>
      <u/>
      <sz val="14"/>
      <color rgb="FFFF0000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7"/>
      <color theme="1"/>
      <name val="Calibri"/>
      <family val="2"/>
    </font>
    <font>
      <b/>
      <vertAlign val="superscript"/>
      <sz val="7"/>
      <color theme="1"/>
      <name val="Calibri"/>
      <family val="2"/>
    </font>
    <font>
      <sz val="7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6" fillId="3" borderId="0" xfId="0" applyFont="1" applyFill="1" applyAlignment="1">
      <alignment horizontal="justify" vertical="center" wrapText="1"/>
    </xf>
    <xf numFmtId="0" fontId="6" fillId="3" borderId="0" xfId="0" applyFont="1" applyFill="1"/>
    <xf numFmtId="0" fontId="6" fillId="3" borderId="3" xfId="0" applyFont="1" applyFill="1" applyBorder="1"/>
    <xf numFmtId="1" fontId="7" fillId="3" borderId="4" xfId="0" applyNumberFormat="1" applyFont="1" applyFill="1" applyBorder="1"/>
    <xf numFmtId="0" fontId="8" fillId="3" borderId="0" xfId="0" applyFont="1" applyFill="1"/>
    <xf numFmtId="0" fontId="6" fillId="4" borderId="0" xfId="0" applyFont="1" applyFill="1" applyAlignment="1">
      <alignment horizontal="justify" vertical="center" wrapText="1"/>
    </xf>
    <xf numFmtId="0" fontId="6" fillId="4" borderId="0" xfId="0" applyFont="1" applyFill="1"/>
    <xf numFmtId="0" fontId="6" fillId="4" borderId="3" xfId="0" applyFont="1" applyFill="1" applyBorder="1"/>
    <xf numFmtId="1" fontId="7" fillId="4" borderId="4" xfId="0" applyNumberFormat="1" applyFont="1" applyFill="1" applyBorder="1"/>
    <xf numFmtId="1" fontId="7" fillId="0" borderId="0" xfId="0" applyNumberFormat="1" applyFont="1"/>
    <xf numFmtId="0" fontId="8" fillId="4" borderId="0" xfId="0" applyFont="1" applyFill="1"/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6" fillId="3" borderId="1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1" fontId="6" fillId="0" borderId="0" xfId="0" applyNumberFormat="1" applyFont="1" applyAlignment="1">
      <alignment wrapText="1"/>
    </xf>
    <xf numFmtId="0" fontId="6" fillId="4" borderId="1" xfId="0" applyFont="1" applyFill="1" applyBorder="1" applyAlignment="1">
      <alignment wrapText="1"/>
    </xf>
    <xf numFmtId="0" fontId="7" fillId="4" borderId="2" xfId="0" applyFont="1" applyFill="1" applyBorder="1" applyAlignment="1">
      <alignment wrapText="1"/>
    </xf>
    <xf numFmtId="1" fontId="7" fillId="0" borderId="0" xfId="0" applyNumberFormat="1" applyFont="1" applyAlignment="1">
      <alignment wrapText="1"/>
    </xf>
    <xf numFmtId="1" fontId="8" fillId="0" borderId="0" xfId="0" applyNumberFormat="1" applyFont="1" applyAlignment="1">
      <alignment wrapText="1"/>
    </xf>
    <xf numFmtId="0" fontId="4" fillId="3" borderId="0" xfId="0" applyFont="1" applyFill="1" applyAlignment="1">
      <alignment horizontal="justify" vertical="center" wrapText="1"/>
    </xf>
    <xf numFmtId="0" fontId="6" fillId="3" borderId="1" xfId="0" applyFont="1" applyFill="1" applyBorder="1"/>
    <xf numFmtId="0" fontId="7" fillId="3" borderId="2" xfId="0" applyFont="1" applyFill="1" applyBorder="1"/>
    <xf numFmtId="1" fontId="6" fillId="0" borderId="0" xfId="0" applyNumberFormat="1" applyFont="1"/>
    <xf numFmtId="0" fontId="4" fillId="4" borderId="0" xfId="0" applyFont="1" applyFill="1" applyAlignment="1">
      <alignment horizontal="justify" vertical="center" wrapText="1"/>
    </xf>
    <xf numFmtId="0" fontId="6" fillId="4" borderId="1" xfId="0" applyFont="1" applyFill="1" applyBorder="1"/>
    <xf numFmtId="0" fontId="7" fillId="4" borderId="2" xfId="0" applyFont="1" applyFill="1" applyBorder="1"/>
    <xf numFmtId="0" fontId="9" fillId="3" borderId="0" xfId="0" applyFont="1" applyFill="1" applyAlignment="1">
      <alignment horizontal="justify" vertical="center" wrapText="1"/>
    </xf>
    <xf numFmtId="0" fontId="9" fillId="4" borderId="0" xfId="0" applyFont="1" applyFill="1" applyAlignment="1">
      <alignment horizontal="justify" vertical="center" wrapText="1"/>
    </xf>
    <xf numFmtId="1" fontId="8" fillId="2" borderId="0" xfId="0" applyNumberFormat="1" applyFont="1" applyFill="1"/>
    <xf numFmtId="0" fontId="8" fillId="3" borderId="0" xfId="0" applyFont="1" applyFill="1" applyAlignment="1">
      <alignment wrapText="1"/>
    </xf>
    <xf numFmtId="0" fontId="14" fillId="3" borderId="0" xfId="0" applyFont="1" applyFill="1" applyAlignment="1">
      <alignment wrapText="1"/>
    </xf>
    <xf numFmtId="0" fontId="15" fillId="4" borderId="0" xfId="0" applyFont="1" applyFill="1" applyAlignment="1">
      <alignment wrapText="1"/>
    </xf>
    <xf numFmtId="1" fontId="16" fillId="2" borderId="0" xfId="0" applyNumberFormat="1" applyFont="1" applyFill="1" applyAlignment="1">
      <alignment wrapText="1"/>
    </xf>
    <xf numFmtId="0" fontId="17" fillId="5" borderId="0" xfId="0" applyFont="1" applyFill="1" applyAlignment="1">
      <alignment horizontal="justify" vertical="center" wrapText="1"/>
    </xf>
    <xf numFmtId="0" fontId="19" fillId="5" borderId="0" xfId="0" applyFont="1" applyFill="1" applyAlignment="1">
      <alignment horizontal="justify" vertical="center" wrapText="1"/>
    </xf>
    <xf numFmtId="0" fontId="17" fillId="4" borderId="0" xfId="0" applyFont="1" applyFill="1" applyAlignment="1">
      <alignment horizontal="justify" vertical="center" wrapText="1"/>
    </xf>
    <xf numFmtId="0" fontId="19" fillId="4" borderId="0" xfId="0" applyFont="1" applyFill="1" applyAlignment="1">
      <alignment horizontal="justify" vertical="center" wrapText="1"/>
    </xf>
    <xf numFmtId="1" fontId="16" fillId="0" borderId="0" xfId="0" applyNumberFormat="1" applyFont="1" applyAlignment="1">
      <alignment wrapText="1"/>
    </xf>
    <xf numFmtId="1" fontId="7" fillId="6" borderId="0" xfId="0" applyNumberFormat="1" applyFont="1" applyFill="1"/>
    <xf numFmtId="1" fontId="7" fillId="6" borderId="0" xfId="0" applyNumberFormat="1" applyFont="1" applyFill="1" applyAlignment="1">
      <alignment wrapText="1"/>
    </xf>
    <xf numFmtId="0" fontId="6" fillId="4" borderId="0" xfId="0" applyFont="1" applyFill="1" applyAlignment="1">
      <alignment horizontal="justify" vertical="center" wrapText="1"/>
    </xf>
    <xf numFmtId="0" fontId="6" fillId="3" borderId="0" xfId="0" applyFont="1" applyFill="1" applyAlignment="1">
      <alignment horizontal="justify" vertical="center" wrapText="1"/>
    </xf>
    <xf numFmtId="0" fontId="4" fillId="3" borderId="0" xfId="0" applyFont="1" applyFill="1" applyAlignment="1">
      <alignment horizontal="justify" vertical="center" wrapText="1"/>
    </xf>
    <xf numFmtId="0" fontId="4" fillId="4" borderId="0" xfId="0" applyFont="1" applyFill="1" applyAlignment="1">
      <alignment horizontal="justify" vertical="center" wrapText="1"/>
    </xf>
    <xf numFmtId="0" fontId="17" fillId="5" borderId="0" xfId="0" applyFont="1" applyFill="1" applyAlignment="1">
      <alignment horizontal="justify" vertical="center" wrapText="1"/>
    </xf>
    <xf numFmtId="0" fontId="19" fillId="4" borderId="0" xfId="0" applyFont="1" applyFill="1" applyAlignment="1">
      <alignment horizontal="justify" vertical="center" wrapText="1"/>
    </xf>
    <xf numFmtId="0" fontId="19" fillId="5" borderId="0" xfId="0" applyFont="1" applyFill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9AE4-E9DB-8941-B55A-F834F664026C}">
  <dimension ref="A1:G19"/>
  <sheetViews>
    <sheetView workbookViewId="0">
      <selection activeCell="F18" sqref="F18"/>
    </sheetView>
  </sheetViews>
  <sheetFormatPr baseColWidth="10" defaultRowHeight="16" x14ac:dyDescent="0.2"/>
  <cols>
    <col min="1" max="3" width="18.6640625" customWidth="1"/>
    <col min="4" max="4" width="17" bestFit="1" customWidth="1"/>
    <col min="5" max="5" width="19.6640625" bestFit="1" customWidth="1"/>
    <col min="6" max="6" width="36" bestFit="1" customWidth="1"/>
    <col min="7" max="7" width="24.1640625" bestFit="1" customWidth="1"/>
  </cols>
  <sheetData>
    <row r="1" spans="1:7" s="21" customFormat="1" ht="40" x14ac:dyDescent="0.25">
      <c r="A1" s="19"/>
      <c r="B1" s="19"/>
      <c r="C1" s="19" t="s">
        <v>22</v>
      </c>
      <c r="D1" s="19" t="s">
        <v>24</v>
      </c>
      <c r="E1" s="19" t="s">
        <v>25</v>
      </c>
      <c r="F1" s="20" t="s">
        <v>51</v>
      </c>
      <c r="G1" s="20" t="s">
        <v>34</v>
      </c>
    </row>
    <row r="2" spans="1:7" ht="23" x14ac:dyDescent="0.25">
      <c r="A2" s="38" t="s">
        <v>40</v>
      </c>
      <c r="B2" s="38">
        <v>8</v>
      </c>
      <c r="C2" s="53" t="s">
        <v>9</v>
      </c>
      <c r="D2" s="6"/>
      <c r="E2" s="4"/>
      <c r="F2" s="4"/>
      <c r="G2" s="4"/>
    </row>
    <row r="3" spans="1:7" ht="23" x14ac:dyDescent="0.25">
      <c r="A3" s="38" t="s">
        <v>41</v>
      </c>
      <c r="B3" s="38" t="s">
        <v>8</v>
      </c>
      <c r="C3" s="53"/>
      <c r="D3" s="6">
        <v>239</v>
      </c>
      <c r="E3" s="4"/>
      <c r="F3" s="4"/>
      <c r="G3" s="4"/>
    </row>
    <row r="4" spans="1:7" ht="23" x14ac:dyDescent="0.25">
      <c r="A4" s="38" t="s">
        <v>42</v>
      </c>
      <c r="B4" s="5">
        <v>8</v>
      </c>
      <c r="C4" s="53" t="s">
        <v>10</v>
      </c>
      <c r="D4" s="6"/>
      <c r="E4" s="7" t="s">
        <v>26</v>
      </c>
      <c r="F4" s="4"/>
      <c r="G4" s="4"/>
    </row>
    <row r="5" spans="1:7" ht="23" x14ac:dyDescent="0.25">
      <c r="A5" s="38" t="s">
        <v>43</v>
      </c>
      <c r="B5" s="5" t="s">
        <v>8</v>
      </c>
      <c r="C5" s="53"/>
      <c r="D5" s="6">
        <v>228</v>
      </c>
      <c r="E5" s="8">
        <f>AVERAGE(D3:D7)</f>
        <v>199.33333333333334</v>
      </c>
      <c r="F5" s="4"/>
      <c r="G5" s="4"/>
    </row>
    <row r="6" spans="1:7" ht="23" x14ac:dyDescent="0.25">
      <c r="A6" s="38" t="s">
        <v>42</v>
      </c>
      <c r="B6" s="5">
        <v>8</v>
      </c>
      <c r="C6" s="53" t="s">
        <v>12</v>
      </c>
      <c r="D6" s="6"/>
      <c r="E6" s="4"/>
      <c r="F6" s="4"/>
      <c r="G6" s="4"/>
    </row>
    <row r="7" spans="1:7" ht="23" x14ac:dyDescent="0.25">
      <c r="A7" s="38" t="s">
        <v>44</v>
      </c>
      <c r="B7" s="5" t="s">
        <v>11</v>
      </c>
      <c r="C7" s="53"/>
      <c r="D7" s="9">
        <v>131</v>
      </c>
      <c r="E7" s="4"/>
      <c r="F7" s="4"/>
      <c r="G7" s="4"/>
    </row>
    <row r="8" spans="1:7" ht="23" x14ac:dyDescent="0.25">
      <c r="A8" s="39" t="s">
        <v>45</v>
      </c>
      <c r="B8" s="10">
        <v>8</v>
      </c>
      <c r="C8" s="52" t="s">
        <v>13</v>
      </c>
      <c r="D8" s="11"/>
      <c r="E8" s="4"/>
      <c r="F8" s="4"/>
      <c r="G8" s="4"/>
    </row>
    <row r="9" spans="1:7" ht="23" x14ac:dyDescent="0.25">
      <c r="A9" s="39" t="s">
        <v>41</v>
      </c>
      <c r="B9" s="10" t="s">
        <v>8</v>
      </c>
      <c r="C9" s="52"/>
      <c r="D9" s="11">
        <v>192</v>
      </c>
      <c r="E9" s="4"/>
      <c r="F9" s="4"/>
      <c r="G9" s="4"/>
    </row>
    <row r="10" spans="1:7" ht="23" x14ac:dyDescent="0.25">
      <c r="A10" s="39" t="s">
        <v>45</v>
      </c>
      <c r="B10" s="10">
        <v>8</v>
      </c>
      <c r="C10" s="52" t="s">
        <v>15</v>
      </c>
      <c r="D10" s="11"/>
      <c r="E10" s="12" t="s">
        <v>27</v>
      </c>
      <c r="F10" s="4"/>
      <c r="G10" s="4"/>
    </row>
    <row r="11" spans="1:7" ht="23" x14ac:dyDescent="0.25">
      <c r="A11" s="39" t="s">
        <v>43</v>
      </c>
      <c r="B11" s="10" t="s">
        <v>14</v>
      </c>
      <c r="C11" s="52"/>
      <c r="D11" s="11">
        <v>227</v>
      </c>
      <c r="E11" s="13">
        <f>AVERAGE(D9:D13)</f>
        <v>207.33333333333334</v>
      </c>
      <c r="F11" s="14">
        <f>((E11-E5)/E5)*100</f>
        <v>4.0133779264214047</v>
      </c>
      <c r="G11" s="4"/>
    </row>
    <row r="12" spans="1:7" ht="23" x14ac:dyDescent="0.25">
      <c r="A12" s="39" t="s">
        <v>45</v>
      </c>
      <c r="B12" s="10">
        <v>8</v>
      </c>
      <c r="C12" s="52" t="s">
        <v>17</v>
      </c>
      <c r="D12" s="11"/>
      <c r="E12" s="4"/>
      <c r="F12" s="4"/>
      <c r="G12" s="4"/>
    </row>
    <row r="13" spans="1:7" ht="23" x14ac:dyDescent="0.25">
      <c r="A13" s="39" t="s">
        <v>44</v>
      </c>
      <c r="B13" s="10" t="s">
        <v>16</v>
      </c>
      <c r="C13" s="52"/>
      <c r="D13" s="15">
        <v>203</v>
      </c>
      <c r="E13" s="4"/>
      <c r="F13" s="4"/>
      <c r="G13" s="40">
        <f>((D13-D7)/D7)*100</f>
        <v>54.961832061068705</v>
      </c>
    </row>
    <row r="14" spans="1:7" x14ac:dyDescent="0.2">
      <c r="A14" s="2"/>
      <c r="B14" s="2"/>
      <c r="C14" s="2"/>
    </row>
    <row r="15" spans="1:7" x14ac:dyDescent="0.2">
      <c r="A15" s="2"/>
      <c r="B15" s="2"/>
      <c r="C15" s="2"/>
    </row>
    <row r="16" spans="1:7" x14ac:dyDescent="0.2">
      <c r="B16" s="2"/>
      <c r="C16" s="2"/>
    </row>
    <row r="17" spans="1:3" x14ac:dyDescent="0.2">
      <c r="A17" s="2"/>
      <c r="B17" s="2"/>
      <c r="C17" s="2"/>
    </row>
    <row r="18" spans="1:3" x14ac:dyDescent="0.2">
      <c r="A18" s="2"/>
      <c r="B18" s="2"/>
      <c r="C18" s="2"/>
    </row>
    <row r="19" spans="1:3" x14ac:dyDescent="0.2">
      <c r="A19" s="2"/>
      <c r="B19" s="2"/>
      <c r="C19" s="2"/>
    </row>
  </sheetData>
  <mergeCells count="6">
    <mergeCell ref="C12:C13"/>
    <mergeCell ref="C2:C3"/>
    <mergeCell ref="C4:C5"/>
    <mergeCell ref="C6:C7"/>
    <mergeCell ref="C8:C9"/>
    <mergeCell ref="C10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174D-F39F-FC42-9A6C-FE02C1553912}">
  <dimension ref="A1:I9"/>
  <sheetViews>
    <sheetView topLeftCell="D1" workbookViewId="0">
      <selection activeCell="I1" sqref="H1:I9"/>
    </sheetView>
  </sheetViews>
  <sheetFormatPr baseColWidth="10" defaultRowHeight="26" x14ac:dyDescent="0.3"/>
  <cols>
    <col min="1" max="3" width="15.5" style="2" customWidth="1"/>
    <col min="4" max="4" width="17" bestFit="1" customWidth="1"/>
    <col min="5" max="5" width="19.6640625" style="1" bestFit="1" customWidth="1"/>
    <col min="6" max="6" width="21.6640625" customWidth="1"/>
    <col min="7" max="7" width="26" customWidth="1"/>
    <col min="8" max="8" width="14.83203125" customWidth="1"/>
    <col min="9" max="9" width="15.83203125" customWidth="1"/>
  </cols>
  <sheetData>
    <row r="1" spans="1:9" s="21" customFormat="1" ht="60" x14ac:dyDescent="0.25">
      <c r="A1" s="20"/>
      <c r="B1" s="20"/>
      <c r="C1" s="20" t="s">
        <v>7</v>
      </c>
      <c r="D1" s="19" t="s">
        <v>24</v>
      </c>
      <c r="E1" s="19" t="s">
        <v>25</v>
      </c>
      <c r="F1" s="20" t="s">
        <v>51</v>
      </c>
      <c r="G1" s="20" t="s">
        <v>34</v>
      </c>
      <c r="H1" s="21" t="s">
        <v>47</v>
      </c>
      <c r="I1" s="20" t="s">
        <v>50</v>
      </c>
    </row>
    <row r="2" spans="1:9" ht="23" x14ac:dyDescent="0.25">
      <c r="A2" s="31" t="s">
        <v>36</v>
      </c>
      <c r="B2" s="31">
        <v>8</v>
      </c>
      <c r="C2" s="54" t="s">
        <v>1</v>
      </c>
      <c r="D2" s="6"/>
      <c r="E2" s="32" t="s">
        <v>26</v>
      </c>
      <c r="F2" s="4"/>
      <c r="G2" s="4"/>
      <c r="H2" t="s">
        <v>48</v>
      </c>
    </row>
    <row r="3" spans="1:9" ht="23" x14ac:dyDescent="0.25">
      <c r="A3" s="31" t="s">
        <v>37</v>
      </c>
      <c r="B3" s="31" t="s">
        <v>0</v>
      </c>
      <c r="C3" s="54"/>
      <c r="D3" s="9">
        <v>0.48</v>
      </c>
      <c r="E3" s="33">
        <f>AVERAGE(D3,D7)</f>
        <v>0.44</v>
      </c>
      <c r="F3" s="4"/>
      <c r="G3" s="34"/>
      <c r="H3">
        <f>AVERAGE(D3,D5)</f>
        <v>0.7</v>
      </c>
    </row>
    <row r="4" spans="1:9" ht="23" x14ac:dyDescent="0.25">
      <c r="A4" s="35" t="s">
        <v>38</v>
      </c>
      <c r="B4" s="35">
        <v>8</v>
      </c>
      <c r="C4" s="55" t="s">
        <v>3</v>
      </c>
      <c r="D4" s="11"/>
      <c r="E4" s="36" t="s">
        <v>27</v>
      </c>
      <c r="F4" s="4"/>
      <c r="G4" s="4"/>
    </row>
    <row r="5" spans="1:9" ht="23" x14ac:dyDescent="0.25">
      <c r="A5" s="35" t="s">
        <v>37</v>
      </c>
      <c r="B5" s="35" t="s">
        <v>2</v>
      </c>
      <c r="C5" s="55"/>
      <c r="D5" s="11">
        <v>0.92</v>
      </c>
      <c r="E5" s="37">
        <f>AVERAGE(D5,D9)</f>
        <v>0.78</v>
      </c>
      <c r="F5" s="14">
        <f>((E5-E3)/E3)*100</f>
        <v>77.27272727272728</v>
      </c>
      <c r="G5" s="4"/>
    </row>
    <row r="6" spans="1:9" ht="23" x14ac:dyDescent="0.25">
      <c r="A6" s="31" t="s">
        <v>36</v>
      </c>
      <c r="B6" s="31">
        <v>8</v>
      </c>
      <c r="C6" s="54" t="s">
        <v>4</v>
      </c>
      <c r="D6" s="6"/>
      <c r="E6" s="4"/>
      <c r="F6" s="4"/>
      <c r="G6" s="4"/>
      <c r="H6" t="s">
        <v>49</v>
      </c>
    </row>
    <row r="7" spans="1:9" ht="23" x14ac:dyDescent="0.25">
      <c r="A7" s="31" t="s">
        <v>39</v>
      </c>
      <c r="B7" s="31" t="s">
        <v>2</v>
      </c>
      <c r="C7" s="54"/>
      <c r="D7" s="6">
        <v>0.4</v>
      </c>
      <c r="E7" s="4"/>
      <c r="F7" s="4"/>
      <c r="G7" s="4"/>
      <c r="H7">
        <f>AVERAGE(D7,D9)</f>
        <v>0.52</v>
      </c>
      <c r="I7" s="14">
        <f>((H7-H3)/H3)*100</f>
        <v>-25.714285714285705</v>
      </c>
    </row>
    <row r="8" spans="1:9" ht="23" x14ac:dyDescent="0.25">
      <c r="A8" s="35" t="s">
        <v>38</v>
      </c>
      <c r="B8" s="35">
        <v>8</v>
      </c>
      <c r="C8" s="55" t="s">
        <v>6</v>
      </c>
      <c r="D8" s="11"/>
      <c r="E8" s="4"/>
      <c r="F8" s="4"/>
      <c r="G8" s="4"/>
    </row>
    <row r="9" spans="1:9" ht="23" x14ac:dyDescent="0.25">
      <c r="A9" s="35" t="s">
        <v>39</v>
      </c>
      <c r="B9" s="35" t="s">
        <v>5</v>
      </c>
      <c r="C9" s="55"/>
      <c r="D9" s="15">
        <v>0.64</v>
      </c>
      <c r="E9" s="4"/>
      <c r="F9" s="4"/>
      <c r="G9" s="40">
        <f>((D9-D3)/D3)*100</f>
        <v>33.333333333333343</v>
      </c>
    </row>
  </sheetData>
  <mergeCells count="4">
    <mergeCell ref="C2:C3"/>
    <mergeCell ref="C4:C5"/>
    <mergeCell ref="C6:C7"/>
    <mergeCell ref="C8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C058-0161-854A-B321-D8A65B81996E}">
  <dimension ref="A1:H9"/>
  <sheetViews>
    <sheetView topLeftCell="B1" workbookViewId="0">
      <selection activeCell="F4" sqref="F4:H9"/>
    </sheetView>
  </sheetViews>
  <sheetFormatPr baseColWidth="10" defaultRowHeight="19" x14ac:dyDescent="0.25"/>
  <cols>
    <col min="1" max="4" width="20.1640625" style="17" customWidth="1"/>
    <col min="5" max="7" width="20.1640625" style="18" customWidth="1"/>
    <col min="8" max="8" width="19.1640625" customWidth="1"/>
  </cols>
  <sheetData>
    <row r="1" spans="1:8" s="3" customFormat="1" ht="40" x14ac:dyDescent="0.25">
      <c r="A1" s="19"/>
      <c r="B1" s="19"/>
      <c r="C1" s="19" t="s">
        <v>21</v>
      </c>
      <c r="D1" s="20" t="s">
        <v>23</v>
      </c>
      <c r="E1" s="19" t="s">
        <v>25</v>
      </c>
      <c r="F1" s="20" t="s">
        <v>51</v>
      </c>
      <c r="G1" s="20" t="s">
        <v>35</v>
      </c>
      <c r="H1" s="20" t="s">
        <v>46</v>
      </c>
    </row>
    <row r="2" spans="1:8" ht="23" x14ac:dyDescent="0.25">
      <c r="A2" s="5" t="s">
        <v>30</v>
      </c>
      <c r="B2" s="5">
        <v>8</v>
      </c>
      <c r="C2" s="53" t="s">
        <v>28</v>
      </c>
      <c r="D2" s="22"/>
      <c r="E2" s="24" t="s">
        <v>26</v>
      </c>
      <c r="F2" s="16"/>
      <c r="G2" s="16"/>
      <c r="H2" s="16"/>
    </row>
    <row r="3" spans="1:8" ht="23" x14ac:dyDescent="0.25">
      <c r="A3" s="5" t="s">
        <v>31</v>
      </c>
      <c r="B3" s="5" t="s">
        <v>18</v>
      </c>
      <c r="C3" s="53"/>
      <c r="D3" s="41">
        <v>0.28000000000000003</v>
      </c>
      <c r="E3" s="25">
        <f>AVERAGE(D3,D7)</f>
        <v>0.25</v>
      </c>
      <c r="F3" s="16"/>
      <c r="G3" s="26"/>
      <c r="H3" s="26"/>
    </row>
    <row r="4" spans="1:8" ht="23" x14ac:dyDescent="0.25">
      <c r="A4" s="10" t="s">
        <v>32</v>
      </c>
      <c r="B4" s="10">
        <v>8</v>
      </c>
      <c r="C4" s="52" t="s">
        <v>19</v>
      </c>
      <c r="D4" s="23"/>
      <c r="E4" s="27" t="s">
        <v>27</v>
      </c>
      <c r="F4" s="16"/>
      <c r="G4" s="16"/>
      <c r="H4" s="16"/>
    </row>
    <row r="5" spans="1:8" ht="23" x14ac:dyDescent="0.25">
      <c r="A5" s="10" t="s">
        <v>31</v>
      </c>
      <c r="B5" s="10" t="s">
        <v>18</v>
      </c>
      <c r="C5" s="52"/>
      <c r="D5" s="23">
        <v>0.2</v>
      </c>
      <c r="E5" s="28">
        <f>AVERAGE(D5,D9)</f>
        <v>0.245</v>
      </c>
      <c r="F5" s="29">
        <f>((E5-E3)/E3)*100</f>
        <v>-2.0000000000000018</v>
      </c>
      <c r="G5" s="16"/>
      <c r="H5" s="16"/>
    </row>
    <row r="6" spans="1:8" ht="23" x14ac:dyDescent="0.25">
      <c r="A6" s="5" t="s">
        <v>30</v>
      </c>
      <c r="B6" s="5">
        <v>8</v>
      </c>
      <c r="C6" s="53" t="s">
        <v>29</v>
      </c>
      <c r="D6" s="22"/>
      <c r="E6" s="16"/>
      <c r="F6" s="16"/>
      <c r="G6" s="16"/>
      <c r="H6" s="16"/>
    </row>
    <row r="7" spans="1:8" ht="23" x14ac:dyDescent="0.25">
      <c r="A7" s="5" t="s">
        <v>33</v>
      </c>
      <c r="B7" s="5" t="s">
        <v>18</v>
      </c>
      <c r="C7" s="53"/>
      <c r="D7" s="42">
        <v>0.22</v>
      </c>
      <c r="E7" s="16"/>
      <c r="F7" s="16"/>
      <c r="G7" s="16"/>
      <c r="H7" s="16"/>
    </row>
    <row r="8" spans="1:8" ht="23" x14ac:dyDescent="0.25">
      <c r="A8" s="10" t="s">
        <v>32</v>
      </c>
      <c r="B8" s="10">
        <v>8</v>
      </c>
      <c r="C8" s="52" t="s">
        <v>20</v>
      </c>
      <c r="D8" s="23"/>
      <c r="E8" s="16"/>
      <c r="F8" s="16"/>
      <c r="G8" s="16"/>
      <c r="H8" s="16"/>
    </row>
    <row r="9" spans="1:8" ht="23" x14ac:dyDescent="0.25">
      <c r="A9" s="10" t="s">
        <v>33</v>
      </c>
      <c r="B9" s="10" t="s">
        <v>18</v>
      </c>
      <c r="C9" s="52"/>
      <c r="D9" s="43">
        <v>0.28999999999999998</v>
      </c>
      <c r="E9" s="16"/>
      <c r="F9" s="16"/>
      <c r="G9" s="30">
        <f>((D9-D3)/D3)*100</f>
        <v>3.5714285714285547</v>
      </c>
      <c r="H9" s="44">
        <f>((D9-D7)/D7)*100</f>
        <v>31.818181818181806</v>
      </c>
    </row>
  </sheetData>
  <mergeCells count="4">
    <mergeCell ref="C2:C3"/>
    <mergeCell ref="C4:C5"/>
    <mergeCell ref="C6:C7"/>
    <mergeCell ref="C8:C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3251-EF5D-784E-9206-B454C38BEB3D}">
  <dimension ref="A1:J9"/>
  <sheetViews>
    <sheetView tabSelected="1" zoomScale="125" workbookViewId="0">
      <selection activeCell="I8" sqref="I8"/>
    </sheetView>
  </sheetViews>
  <sheetFormatPr baseColWidth="10" defaultRowHeight="16" x14ac:dyDescent="0.2"/>
  <sheetData>
    <row r="1" spans="1:10" ht="80" x14ac:dyDescent="0.25">
      <c r="C1" s="19" t="s">
        <v>21</v>
      </c>
      <c r="D1" s="20" t="s">
        <v>23</v>
      </c>
      <c r="E1" s="19" t="s">
        <v>25</v>
      </c>
      <c r="F1" s="20" t="s">
        <v>51</v>
      </c>
      <c r="G1" s="20" t="s">
        <v>35</v>
      </c>
      <c r="H1" s="20" t="s">
        <v>46</v>
      </c>
      <c r="I1" s="21" t="s">
        <v>47</v>
      </c>
      <c r="J1" s="20" t="s">
        <v>50</v>
      </c>
    </row>
    <row r="2" spans="1:10" ht="20" x14ac:dyDescent="0.25">
      <c r="A2" s="45" t="s">
        <v>60</v>
      </c>
      <c r="B2" s="45">
        <v>7</v>
      </c>
      <c r="C2" s="56" t="s">
        <v>53</v>
      </c>
      <c r="E2" s="24" t="s">
        <v>26</v>
      </c>
      <c r="I2" t="s">
        <v>48</v>
      </c>
    </row>
    <row r="3" spans="1:10" ht="19" x14ac:dyDescent="0.25">
      <c r="A3" s="45" t="s">
        <v>61</v>
      </c>
      <c r="B3" s="45" t="s">
        <v>52</v>
      </c>
      <c r="C3" s="56"/>
      <c r="D3">
        <v>101.7</v>
      </c>
      <c r="E3" s="25">
        <f>AVERAGE(D3,D7)</f>
        <v>97.95</v>
      </c>
      <c r="I3">
        <f>AVERAGE(D3,D5)</f>
        <v>138</v>
      </c>
    </row>
    <row r="4" spans="1:10" ht="20" x14ac:dyDescent="0.25">
      <c r="A4" s="47" t="s">
        <v>62</v>
      </c>
      <c r="B4" s="48">
        <v>8</v>
      </c>
      <c r="C4" s="57" t="s">
        <v>55</v>
      </c>
      <c r="E4" s="27" t="s">
        <v>27</v>
      </c>
      <c r="F4" s="16"/>
      <c r="G4" s="16"/>
      <c r="H4" s="16"/>
    </row>
    <row r="5" spans="1:10" ht="19" x14ac:dyDescent="0.25">
      <c r="A5" s="47" t="s">
        <v>61</v>
      </c>
      <c r="B5" s="48" t="s">
        <v>54</v>
      </c>
      <c r="C5" s="57"/>
      <c r="D5">
        <v>174.3</v>
      </c>
      <c r="E5" s="28">
        <f>AVERAGE(D5,D9)</f>
        <v>138.44999999999999</v>
      </c>
      <c r="F5" s="51">
        <f>((E5-E3)/E3)*100</f>
        <v>41.347626339969359</v>
      </c>
      <c r="G5" s="16"/>
      <c r="H5" s="16"/>
    </row>
    <row r="6" spans="1:10" ht="19" x14ac:dyDescent="0.25">
      <c r="A6" s="45" t="s">
        <v>60</v>
      </c>
      <c r="B6" s="46">
        <v>7</v>
      </c>
      <c r="C6" s="58" t="s">
        <v>57</v>
      </c>
      <c r="F6" s="16"/>
      <c r="G6" s="16"/>
      <c r="H6" s="16"/>
      <c r="I6" t="s">
        <v>49</v>
      </c>
    </row>
    <row r="7" spans="1:10" ht="19" x14ac:dyDescent="0.25">
      <c r="A7" s="45" t="s">
        <v>63</v>
      </c>
      <c r="B7" s="46" t="s">
        <v>56</v>
      </c>
      <c r="C7" s="58"/>
      <c r="D7">
        <v>94.2</v>
      </c>
      <c r="F7" s="16"/>
      <c r="G7" s="16"/>
      <c r="H7" s="16"/>
      <c r="I7">
        <f>AVERAGE(D7,D9)</f>
        <v>98.4</v>
      </c>
      <c r="J7" s="50">
        <f>((I7-I3)/I3)*100</f>
        <v>-28.695652173913039</v>
      </c>
    </row>
    <row r="8" spans="1:10" ht="19" x14ac:dyDescent="0.25">
      <c r="A8" s="47" t="s">
        <v>62</v>
      </c>
      <c r="B8" s="48">
        <v>8</v>
      </c>
      <c r="C8" s="57" t="s">
        <v>59</v>
      </c>
      <c r="F8" s="16"/>
      <c r="G8" s="16"/>
      <c r="H8" s="16"/>
    </row>
    <row r="9" spans="1:10" ht="19" x14ac:dyDescent="0.25">
      <c r="A9" s="47" t="s">
        <v>63</v>
      </c>
      <c r="B9" s="48" t="s">
        <v>58</v>
      </c>
      <c r="C9" s="57"/>
      <c r="D9">
        <v>102.6</v>
      </c>
      <c r="F9" s="16"/>
      <c r="G9" s="30">
        <f>((D9-D3)/D3)*100</f>
        <v>0.88495575221238099</v>
      </c>
      <c r="H9" s="49">
        <f>((D9-D7)/D7)*100</f>
        <v>8.9171974522292903</v>
      </c>
    </row>
  </sheetData>
  <mergeCells count="4">
    <mergeCell ref="C2:C3"/>
    <mergeCell ref="C4:C5"/>
    <mergeCell ref="C6:C7"/>
    <mergeCell ref="C8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exp1_adapt_repfit</vt:lpstr>
      <vt:lpstr>exp2_evovsaclim_surv</vt:lpstr>
      <vt:lpstr>exp2_evovsaclim_testes</vt:lpstr>
      <vt:lpstr>exp2_evoaclim_repfit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Sales</dc:creator>
  <cp:lastModifiedBy>Ramakrishnan Vasudeva</cp:lastModifiedBy>
  <dcterms:created xsi:type="dcterms:W3CDTF">2024-08-12T15:07:10Z</dcterms:created>
  <dcterms:modified xsi:type="dcterms:W3CDTF">2024-08-14T14:19:42Z</dcterms:modified>
</cp:coreProperties>
</file>