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10" i="9" l="1"/>
  <c r="O510" i="9"/>
  <c r="P510" i="9"/>
  <c r="S510" i="9" s="1"/>
  <c r="Q510" i="9"/>
  <c r="M510" i="9"/>
  <c r="F510" i="9"/>
  <c r="R510" i="9" l="1"/>
  <c r="F509" i="9"/>
  <c r="M509" i="9"/>
  <c r="N509" i="9"/>
  <c r="O509" i="9"/>
  <c r="P509" i="9"/>
  <c r="Q509" i="9"/>
  <c r="S509" i="9"/>
  <c r="R509" i="9" l="1"/>
  <c r="F508" i="9"/>
  <c r="M508" i="9"/>
  <c r="N508" i="9"/>
  <c r="O508" i="9"/>
  <c r="P508" i="9"/>
  <c r="S508" i="9" s="1"/>
  <c r="Q508" i="9"/>
  <c r="R508" i="9" s="1"/>
  <c r="M507" i="9" l="1"/>
  <c r="N507" i="9"/>
  <c r="O507" i="9"/>
  <c r="P507" i="9"/>
  <c r="Q507" i="9"/>
  <c r="S507" i="9"/>
  <c r="F507" i="9"/>
  <c r="R507" i="9" l="1"/>
  <c r="N506" i="9"/>
  <c r="O506" i="9"/>
  <c r="P506" i="9"/>
  <c r="S506" i="9" s="1"/>
  <c r="Q506" i="9"/>
  <c r="R506" i="9" s="1"/>
  <c r="M506" i="9"/>
  <c r="F506" i="9"/>
  <c r="Q505" i="9" l="1"/>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R501" i="9" s="1"/>
  <c r="P501" i="9"/>
  <c r="S501" i="9" s="1"/>
  <c r="O501" i="9"/>
  <c r="N501" i="9"/>
  <c r="M501" i="9"/>
  <c r="F501" i="9"/>
  <c r="Q500" i="9" l="1"/>
  <c r="R500" i="9" s="1"/>
  <c r="P500" i="9"/>
  <c r="S500" i="9" s="1"/>
  <c r="O500" i="9"/>
  <c r="N500" i="9"/>
  <c r="M500" i="9"/>
  <c r="F500" i="9"/>
  <c r="M499" i="9" l="1"/>
  <c r="N499" i="9"/>
  <c r="O499" i="9"/>
  <c r="P499" i="9"/>
  <c r="S499" i="9" s="1"/>
  <c r="Q499" i="9"/>
  <c r="R499" i="9" s="1"/>
  <c r="F499" i="9"/>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<sst xmlns="http://schemas.openxmlformats.org/spreadsheetml/2006/main" count="860" uniqueCount="432">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</sst>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2ea1a80beae14d0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Discharges'!$A$4:$A$457</c:f>
              <c:strCache>
                <c:ptCount val="45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strCache>
            </c:strRef>
          </c:cat>
          <c:val>
            <c:numRef>
              <c:f>'Table 4 - Delayed Discharges'!$C$4:$C$457</c:f>
              <c:numCache>
                <c:formatCode>#,##0</c:formatCode>
                <c:ptCount val="45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Workforce'!$B$117:$B$183</c:f>
              <c:numCache>
                <c:formatCode>#,##0</c:formatCode>
                <c:ptCount val="6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Workforce'!$C$117:$C$183</c:f>
              <c:numCache>
                <c:formatCode>#,##0</c:formatCode>
                <c:ptCount val="6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Workforce'!$D$117:$D$183</c:f>
              <c:numCache>
                <c:formatCode>#,##0</c:formatCode>
                <c:ptCount val="6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58"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row r="181" spans="1:5" x14ac:dyDescent="0.35">
      <c r="A181" s="113" t="s">
        <v>425</v>
      </c>
      <c r="B181" s="44">
        <v>1264.1428571428571</v>
      </c>
      <c r="C181" s="537">
        <v>41.857142857142854</v>
      </c>
      <c r="D181" s="537">
        <v>1049.8571428571429</v>
      </c>
      <c r="E181" s="9">
        <v>2355.8571428571431</v>
      </c>
    </row>
    <row r="182" spans="1:5" x14ac:dyDescent="0.35">
      <c r="A182" s="113" t="s">
        <v>427</v>
      </c>
      <c r="B182" s="44">
        <v>1457.1428571428571</v>
      </c>
      <c r="C182" s="537">
        <v>61</v>
      </c>
      <c r="D182" s="537">
        <v>1242.1428571428571</v>
      </c>
      <c r="E182" s="9">
        <v>2760.2857142857142</v>
      </c>
    </row>
    <row r="183" spans="1:5" x14ac:dyDescent="0.35">
      <c r="A183" s="113" t="s">
        <v>430</v>
      </c>
      <c r="B183" s="44">
        <v>1287</v>
      </c>
      <c r="C183" s="537">
        <v>56</v>
      </c>
      <c r="D183" s="537">
        <v>1141</v>
      </c>
      <c r="E183" s="9">
        <v>2484</v>
      </c>
    </row>
    <row r="184" spans="1:5" x14ac:dyDescent="0.35">
      <c r="A184" s="113"/>
      <c r="B184" s="537"/>
      <c r="C184" s="537"/>
      <c r="D184" s="537"/>
      <c r="E184" s="9"/>
    </row>
    <row r="185" spans="1:5" x14ac:dyDescent="0.35">
      <c r="A185" s="113"/>
      <c r="B185" s="537"/>
      <c r="C185" s="537"/>
      <c r="D185" s="537"/>
      <c r="E185" s="44"/>
    </row>
    <row r="186" spans="1:5" x14ac:dyDescent="0.35">
      <c r="A186" s="113"/>
      <c r="B186" s="537"/>
      <c r="C186" s="537"/>
      <c r="D186" s="537"/>
      <c r="E186" s="9"/>
    </row>
    <row r="187" spans="1:5" x14ac:dyDescent="0.35">
      <c r="A187" s="113"/>
      <c r="B187" s="537"/>
      <c r="C187" s="537"/>
      <c r="D187" s="537"/>
      <c r="E187" s="44"/>
    </row>
    <row r="188" spans="1:5" x14ac:dyDescent="0.35">
      <c r="A188" s="113"/>
      <c r="B188" s="537"/>
      <c r="C188" s="537"/>
      <c r="D188" s="537"/>
      <c r="E188" s="9"/>
    </row>
    <row r="189" spans="1:5" x14ac:dyDescent="0.35">
      <c r="A189" s="113"/>
      <c r="B189" s="537"/>
      <c r="C189" s="537"/>
      <c r="D189" s="537"/>
      <c r="E189" s="44"/>
    </row>
    <row r="190" spans="1:5" x14ac:dyDescent="0.35">
      <c r="A190" s="113"/>
      <c r="B190" s="537"/>
      <c r="C190" s="537"/>
      <c r="D190" s="537"/>
      <c r="E190" s="9"/>
    </row>
    <row r="191" spans="1:5" x14ac:dyDescent="0.35">
      <c r="A191" s="113"/>
      <c r="B191" s="537"/>
      <c r="C191" s="537"/>
      <c r="D191" s="537"/>
      <c r="E191" s="44"/>
    </row>
    <row r="192" spans="1:5" x14ac:dyDescent="0.35">
      <c r="A192" s="113"/>
      <c r="B192" s="537"/>
      <c r="C192" s="537"/>
      <c r="D192" s="537"/>
      <c r="E192" s="9"/>
    </row>
    <row r="193" spans="1:5" x14ac:dyDescent="0.3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3"/>
  <sheetViews>
    <sheetView showGridLines="0" zoomScale="89" zoomScaleNormal="90" workbookViewId="0">
      <pane ySplit="3" topLeftCell="A57"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2"/>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6</v>
      </c>
    </row>
    <row r="71" spans="1:3" x14ac:dyDescent="0.35">
      <c r="A71" s="217">
        <v>25</v>
      </c>
      <c r="B71" s="2" t="s">
        <v>426</v>
      </c>
      <c r="C71" s="207">
        <v>19</v>
      </c>
    </row>
    <row r="72" spans="1:3" x14ac:dyDescent="0.35">
      <c r="A72" s="217">
        <v>26</v>
      </c>
      <c r="B72" s="2" t="s">
        <v>428</v>
      </c>
      <c r="C72" s="207">
        <v>14</v>
      </c>
    </row>
    <row r="73" spans="1:3" x14ac:dyDescent="0.35">
      <c r="A73" s="217">
        <v>27</v>
      </c>
      <c r="B73" s="2" t="s">
        <v>431</v>
      </c>
      <c r="C73" s="207">
        <v>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6"/>
  <sheetViews>
    <sheetView showGridLines="0" zoomScale="90" zoomScaleNormal="90" workbookViewId="0">
      <pane xSplit="1" ySplit="2" topLeftCell="B5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row r="64" spans="1:7" x14ac:dyDescent="0.35">
      <c r="A64" s="11">
        <v>44376</v>
      </c>
      <c r="B64" s="385">
        <v>636</v>
      </c>
      <c r="C64" s="385">
        <v>753</v>
      </c>
      <c r="D64" s="256">
        <v>0.71</v>
      </c>
      <c r="E64" s="112">
        <v>39660</v>
      </c>
      <c r="F64" s="83">
        <v>1.6E-2</v>
      </c>
    </row>
    <row r="65" spans="1:6" x14ac:dyDescent="0.35">
      <c r="A65" s="11">
        <v>44383</v>
      </c>
      <c r="B65" s="385">
        <v>702</v>
      </c>
      <c r="C65" s="385">
        <v>736</v>
      </c>
      <c r="D65" s="256">
        <v>0.69</v>
      </c>
      <c r="E65" s="112">
        <v>38469</v>
      </c>
      <c r="F65" s="83">
        <v>1.7999999999999999E-2</v>
      </c>
    </row>
    <row r="66" spans="1:6" x14ac:dyDescent="0.35">
      <c r="A66" s="11">
        <v>44390</v>
      </c>
      <c r="B66" s="385">
        <v>614</v>
      </c>
      <c r="C66" s="385">
        <v>742</v>
      </c>
      <c r="D66" s="256">
        <v>0.7</v>
      </c>
      <c r="E66" s="112">
        <v>38525</v>
      </c>
      <c r="F66" s="83">
        <v>1.6E-2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8"/>
  <sheetViews>
    <sheetView showGridLines="0" zoomScale="89" zoomScaleNormal="90" workbookViewId="0">
      <pane ySplit="3" topLeftCell="A46"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row r="56" spans="1:4" x14ac:dyDescent="0.35">
      <c r="A56" s="397">
        <v>26</v>
      </c>
      <c r="B56" s="225">
        <v>44377</v>
      </c>
      <c r="C56" s="2">
        <v>39</v>
      </c>
      <c r="D56" s="76">
        <v>0.04</v>
      </c>
    </row>
    <row r="57" spans="1:4" x14ac:dyDescent="0.35">
      <c r="A57" s="397">
        <v>27</v>
      </c>
      <c r="B57" s="225">
        <v>44384</v>
      </c>
      <c r="C57" s="2">
        <v>44</v>
      </c>
      <c r="D57" s="76">
        <v>0.04</v>
      </c>
    </row>
    <row r="58" spans="1:4" x14ac:dyDescent="0.35">
      <c r="A58" s="397">
        <v>28</v>
      </c>
      <c r="B58" s="225">
        <v>44391</v>
      </c>
      <c r="C58" s="2">
        <v>55</v>
      </c>
      <c r="D58" s="76">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97"/>
  <sheetViews>
    <sheetView workbookViewId="0">
      <pane xSplit="1" ySplit="3" topLeftCell="B476"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row r="476" spans="1:2" x14ac:dyDescent="0.35">
      <c r="A476" s="291">
        <v>44376</v>
      </c>
      <c r="B476" s="127">
        <v>7713</v>
      </c>
    </row>
    <row r="477" spans="1:2" x14ac:dyDescent="0.35">
      <c r="A477" s="291">
        <v>44377</v>
      </c>
      <c r="B477" s="127">
        <v>7716</v>
      </c>
    </row>
    <row r="478" spans="1:2" x14ac:dyDescent="0.35">
      <c r="A478" s="291">
        <v>44378</v>
      </c>
      <c r="B478" s="127">
        <v>7722</v>
      </c>
    </row>
    <row r="479" spans="1:2" x14ac:dyDescent="0.35">
      <c r="A479" s="291">
        <v>44379</v>
      </c>
      <c r="B479" s="127">
        <v>7726</v>
      </c>
    </row>
    <row r="480" spans="1:2" x14ac:dyDescent="0.35">
      <c r="A480" s="291">
        <v>44380</v>
      </c>
      <c r="B480" s="127">
        <v>7729</v>
      </c>
    </row>
    <row r="481" spans="1:2" x14ac:dyDescent="0.35">
      <c r="A481" s="291">
        <v>44381</v>
      </c>
      <c r="B481" s="127">
        <v>7729</v>
      </c>
    </row>
    <row r="482" spans="1:2" x14ac:dyDescent="0.35">
      <c r="A482" s="291">
        <v>44382</v>
      </c>
      <c r="B482" s="127">
        <v>7729</v>
      </c>
    </row>
    <row r="483" spans="1:2" x14ac:dyDescent="0.35">
      <c r="A483" s="291">
        <v>44383</v>
      </c>
      <c r="B483" s="127">
        <v>7735</v>
      </c>
    </row>
    <row r="484" spans="1:2" x14ac:dyDescent="0.35">
      <c r="A484" s="291">
        <v>44384</v>
      </c>
      <c r="B484" s="127">
        <v>7740</v>
      </c>
    </row>
    <row r="485" spans="1:2" x14ac:dyDescent="0.35">
      <c r="A485" s="291">
        <v>44385</v>
      </c>
      <c r="B485" s="127">
        <v>7744</v>
      </c>
    </row>
    <row r="486" spans="1:2" x14ac:dyDescent="0.35">
      <c r="A486" s="291">
        <v>44386</v>
      </c>
      <c r="B486" s="127">
        <v>7750</v>
      </c>
    </row>
    <row r="487" spans="1:2" x14ac:dyDescent="0.35">
      <c r="A487" s="291">
        <v>44387</v>
      </c>
      <c r="B487" s="127">
        <v>7757</v>
      </c>
    </row>
    <row r="488" spans="1:2" x14ac:dyDescent="0.35">
      <c r="A488" s="291">
        <v>44388</v>
      </c>
      <c r="B488" s="127">
        <v>7757</v>
      </c>
    </row>
    <row r="489" spans="1:2" x14ac:dyDescent="0.35">
      <c r="A489" s="291">
        <v>44389</v>
      </c>
      <c r="B489" s="127">
        <v>7757</v>
      </c>
    </row>
    <row r="490" spans="1:2" x14ac:dyDescent="0.35">
      <c r="A490" s="291">
        <v>44390</v>
      </c>
      <c r="B490" s="127">
        <v>7761</v>
      </c>
    </row>
    <row r="491" spans="1:2" x14ac:dyDescent="0.35">
      <c r="A491" s="291">
        <v>44391</v>
      </c>
      <c r="B491" s="127">
        <v>7772</v>
      </c>
    </row>
    <row r="492" spans="1:2" x14ac:dyDescent="0.35">
      <c r="A492" s="291">
        <v>44392</v>
      </c>
      <c r="B492" s="127">
        <v>7791</v>
      </c>
    </row>
    <row r="493" spans="1:2" x14ac:dyDescent="0.35">
      <c r="A493" s="291">
        <v>44393</v>
      </c>
      <c r="B493" s="127">
        <v>7796</v>
      </c>
    </row>
    <row r="494" spans="1:2" x14ac:dyDescent="0.35">
      <c r="A494" s="291">
        <v>44394</v>
      </c>
      <c r="B494" s="127">
        <v>7800</v>
      </c>
    </row>
    <row r="495" spans="1:2" x14ac:dyDescent="0.35">
      <c r="A495" s="291">
        <v>44395</v>
      </c>
      <c r="B495" s="127">
        <v>7800</v>
      </c>
    </row>
    <row r="496" spans="1:2" x14ac:dyDescent="0.35">
      <c r="A496" s="291">
        <v>44396</v>
      </c>
      <c r="B496" s="127">
        <v>7800</v>
      </c>
    </row>
    <row r="497" spans="1:2" x14ac:dyDescent="0.35">
      <c r="A497" s="291">
        <v>44397</v>
      </c>
      <c r="B497" s="127">
        <v>7813</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3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3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3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3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3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3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95"/>
  <sheetViews>
    <sheetView workbookViewId="0">
      <pane xSplit="1" ySplit="3" topLeftCell="B17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81640625" style="384" bestFit="1" customWidth="1"/>
    <col min="5" max="13" width="8.54296875" style="384"/>
    <col min="14" max="14" width="35.1796875" style="384" customWidth="1"/>
    <col min="15" max="15" width="11.453125" style="384" customWidth="1"/>
    <col min="16" max="16" width="9.81640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row r="180" spans="1:3" x14ac:dyDescent="0.35">
      <c r="A180" s="25">
        <v>44383</v>
      </c>
      <c r="B180" s="60">
        <v>3879458</v>
      </c>
      <c r="C180" s="60">
        <v>2791071</v>
      </c>
    </row>
    <row r="181" spans="1:3" x14ac:dyDescent="0.35">
      <c r="A181" s="25">
        <v>44384</v>
      </c>
      <c r="B181" s="60">
        <v>3890176</v>
      </c>
      <c r="C181" s="60">
        <v>2808902</v>
      </c>
    </row>
    <row r="182" spans="1:3" x14ac:dyDescent="0.35">
      <c r="A182" s="25">
        <v>44385</v>
      </c>
      <c r="B182" s="60">
        <v>3900864</v>
      </c>
      <c r="C182" s="60">
        <v>2825886</v>
      </c>
    </row>
    <row r="183" spans="1:3" x14ac:dyDescent="0.35">
      <c r="A183" s="25">
        <v>44386</v>
      </c>
      <c r="B183" s="60">
        <v>3911189</v>
      </c>
      <c r="C183" s="60">
        <v>2843938</v>
      </c>
    </row>
    <row r="184" spans="1:3" x14ac:dyDescent="0.35">
      <c r="A184" s="25">
        <v>44387</v>
      </c>
      <c r="B184" s="60">
        <v>3920145</v>
      </c>
      <c r="C184" s="60">
        <v>2861110</v>
      </c>
    </row>
    <row r="185" spans="1:3" x14ac:dyDescent="0.35">
      <c r="A185" s="25">
        <v>44388</v>
      </c>
      <c r="B185" s="60">
        <v>3928409</v>
      </c>
      <c r="C185" s="60">
        <v>2877326</v>
      </c>
    </row>
    <row r="186" spans="1:3" x14ac:dyDescent="0.35">
      <c r="A186" s="25">
        <v>44389</v>
      </c>
      <c r="B186" s="60">
        <v>3934408</v>
      </c>
      <c r="C186" s="60">
        <v>2893271</v>
      </c>
    </row>
    <row r="187" spans="1:3" x14ac:dyDescent="0.35">
      <c r="A187" s="25">
        <v>44390</v>
      </c>
      <c r="B187" s="60">
        <v>3941571</v>
      </c>
      <c r="C187" s="60">
        <v>2903557</v>
      </c>
    </row>
    <row r="188" spans="1:3" x14ac:dyDescent="0.35">
      <c r="A188" s="25">
        <v>44391</v>
      </c>
      <c r="B188" s="60">
        <v>3948446</v>
      </c>
      <c r="C188" s="60">
        <v>2914904</v>
      </c>
    </row>
    <row r="189" spans="1:3" x14ac:dyDescent="0.35">
      <c r="A189" s="25">
        <v>44392</v>
      </c>
      <c r="B189" s="60">
        <v>3956549</v>
      </c>
      <c r="C189" s="60">
        <v>2927130</v>
      </c>
    </row>
    <row r="190" spans="1:3" x14ac:dyDescent="0.35">
      <c r="A190" s="25">
        <v>44393</v>
      </c>
      <c r="B190" s="60">
        <v>3963502</v>
      </c>
      <c r="C190" s="60">
        <v>2940202</v>
      </c>
    </row>
    <row r="191" spans="1:3" x14ac:dyDescent="0.35">
      <c r="A191" s="25">
        <v>44394</v>
      </c>
      <c r="B191" s="60">
        <v>3970026</v>
      </c>
      <c r="C191" s="60">
        <v>2954776</v>
      </c>
    </row>
    <row r="192" spans="1:3" x14ac:dyDescent="0.35">
      <c r="A192" s="25">
        <v>44395</v>
      </c>
      <c r="B192" s="60">
        <v>3976022</v>
      </c>
      <c r="C192" s="60">
        <v>2966054</v>
      </c>
    </row>
    <row r="193" spans="1:3" x14ac:dyDescent="0.35">
      <c r="A193" s="25">
        <v>44396</v>
      </c>
      <c r="B193" s="60">
        <v>3981950</v>
      </c>
      <c r="C193" s="60">
        <v>2978746</v>
      </c>
    </row>
    <row r="194" spans="1:3" x14ac:dyDescent="0.35">
      <c r="A194" s="25">
        <v>44397</v>
      </c>
      <c r="B194" s="60">
        <v>3984433</v>
      </c>
      <c r="C194" s="60">
        <v>2995086</v>
      </c>
    </row>
    <row r="195" spans="1:3" x14ac:dyDescent="0.35">
      <c r="B195" s="350"/>
      <c r="C195"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6"/>
  <sheetViews>
    <sheetView workbookViewId="0">
      <pane xSplit="1" ySplit="3" topLeftCell="B16"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row r="24" spans="1:5" x14ac:dyDescent="0.35">
      <c r="A24" s="25">
        <v>44382</v>
      </c>
      <c r="B24" s="56">
        <v>7437240</v>
      </c>
      <c r="C24" s="56">
        <v>6833570</v>
      </c>
    </row>
    <row r="25" spans="1:5" x14ac:dyDescent="0.35">
      <c r="A25" s="25">
        <v>44389</v>
      </c>
      <c r="B25" s="56">
        <v>7720270</v>
      </c>
      <c r="C25" s="56">
        <v>6953510</v>
      </c>
    </row>
    <row r="26" spans="1:5" x14ac:dyDescent="0.35">
      <c r="A26" s="25">
        <v>44396</v>
      </c>
      <c r="B26" s="56">
        <v>7941400</v>
      </c>
      <c r="C26" s="56">
        <v>7010410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4" t="s">
        <v>286</v>
      </c>
      <c r="B15" s="584"/>
      <c r="C15" s="584"/>
      <c r="D15" s="585"/>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4" t="s">
        <v>384</v>
      </c>
      <c r="B27" s="584"/>
      <c r="C27" s="584"/>
      <c r="D27" s="585"/>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29">
        <v>44365</v>
      </c>
      <c r="B36" s="432">
        <v>5310</v>
      </c>
      <c r="C36" s="432">
        <v>70</v>
      </c>
      <c r="D36" s="432">
        <v>8</v>
      </c>
    </row>
    <row r="37" spans="1:4" x14ac:dyDescent="0.35">
      <c r="A37" s="430">
        <v>44372</v>
      </c>
      <c r="B37" s="433">
        <v>5355</v>
      </c>
      <c r="C37" s="433">
        <v>45</v>
      </c>
      <c r="D37" s="433">
        <v>6</v>
      </c>
    </row>
    <row r="38" spans="1:4" x14ac:dyDescent="0.35">
      <c r="D38" s="31"/>
    </row>
    <row r="39" spans="1:4" x14ac:dyDescent="0.35">
      <c r="A39" s="423" t="s">
        <v>291</v>
      </c>
      <c r="B39" s="31"/>
      <c r="C39" s="31"/>
      <c r="D39" s="424"/>
    </row>
    <row r="40" spans="1:4" ht="58" x14ac:dyDescent="0.35">
      <c r="A40" s="415" t="s">
        <v>0</v>
      </c>
      <c r="B40" s="425" t="s">
        <v>287</v>
      </c>
      <c r="C40" s="415" t="s">
        <v>288</v>
      </c>
      <c r="D40" s="425" t="s">
        <v>285</v>
      </c>
    </row>
    <row r="41" spans="1:4" x14ac:dyDescent="0.35">
      <c r="A41" s="418">
        <v>44134</v>
      </c>
      <c r="B41" s="434">
        <v>230</v>
      </c>
      <c r="C41" s="432">
        <v>65</v>
      </c>
      <c r="D41" s="431">
        <v>9</v>
      </c>
    </row>
    <row r="42" spans="1:4" x14ac:dyDescent="0.35">
      <c r="A42" s="418">
        <v>44141</v>
      </c>
      <c r="B42" s="432">
        <v>305</v>
      </c>
      <c r="C42" s="432">
        <v>75</v>
      </c>
      <c r="D42" s="431">
        <v>11</v>
      </c>
    </row>
    <row r="43" spans="1:4" x14ac:dyDescent="0.35">
      <c r="A43" s="418">
        <v>44148</v>
      </c>
      <c r="B43" s="432">
        <v>375</v>
      </c>
      <c r="C43" s="432">
        <v>55</v>
      </c>
      <c r="D43" s="431">
        <v>8</v>
      </c>
    </row>
    <row r="44" spans="1:4" x14ac:dyDescent="0.35">
      <c r="A44" s="418">
        <v>44155</v>
      </c>
      <c r="B44" s="432">
        <v>435</v>
      </c>
      <c r="C44" s="432">
        <v>65</v>
      </c>
      <c r="D44" s="431">
        <v>9</v>
      </c>
    </row>
    <row r="45" spans="1:4" x14ac:dyDescent="0.35">
      <c r="A45" s="418">
        <v>44162</v>
      </c>
      <c r="B45" s="432">
        <v>470</v>
      </c>
      <c r="C45" s="432">
        <v>40</v>
      </c>
      <c r="D45" s="431">
        <v>6</v>
      </c>
    </row>
    <row r="46" spans="1:4" x14ac:dyDescent="0.35">
      <c r="A46" s="418">
        <v>44169</v>
      </c>
      <c r="B46" s="432">
        <v>530</v>
      </c>
      <c r="C46" s="432">
        <v>50</v>
      </c>
      <c r="D46" s="431">
        <v>7</v>
      </c>
    </row>
    <row r="47" spans="1:4" x14ac:dyDescent="0.35">
      <c r="A47" s="418">
        <v>44176</v>
      </c>
      <c r="B47" s="426">
        <v>560</v>
      </c>
      <c r="C47" s="426">
        <v>25</v>
      </c>
      <c r="D47" s="421">
        <v>4</v>
      </c>
    </row>
    <row r="48" spans="1:4" ht="75" customHeight="1" x14ac:dyDescent="0.35">
      <c r="A48" s="586" t="s">
        <v>289</v>
      </c>
      <c r="B48" s="584"/>
      <c r="C48" s="584"/>
      <c r="D48" s="585"/>
    </row>
    <row r="49" spans="1:5" x14ac:dyDescent="0.35">
      <c r="A49" s="418">
        <v>44211</v>
      </c>
      <c r="B49" s="432">
        <v>645</v>
      </c>
      <c r="C49" s="427" t="s">
        <v>48</v>
      </c>
      <c r="D49" s="422" t="s">
        <v>48</v>
      </c>
    </row>
    <row r="50" spans="1:5" x14ac:dyDescent="0.35">
      <c r="A50" s="418">
        <v>44218</v>
      </c>
      <c r="B50" s="432">
        <v>670</v>
      </c>
      <c r="C50" s="432">
        <v>50</v>
      </c>
      <c r="D50" s="432">
        <v>7</v>
      </c>
    </row>
    <row r="51" spans="1:5" x14ac:dyDescent="0.35">
      <c r="A51" s="418">
        <v>44225</v>
      </c>
      <c r="B51" s="432">
        <v>705</v>
      </c>
      <c r="C51" s="432">
        <v>25</v>
      </c>
      <c r="D51" s="432">
        <v>4</v>
      </c>
    </row>
    <row r="52" spans="1:5" x14ac:dyDescent="0.35">
      <c r="A52" s="418">
        <v>44232</v>
      </c>
      <c r="B52" s="432">
        <v>740</v>
      </c>
      <c r="C52" s="432">
        <v>20</v>
      </c>
      <c r="D52" s="432">
        <v>3</v>
      </c>
    </row>
    <row r="53" spans="1:5" x14ac:dyDescent="0.35">
      <c r="A53" s="420">
        <v>44239</v>
      </c>
      <c r="B53" s="419">
        <v>750</v>
      </c>
      <c r="C53" s="432">
        <v>15</v>
      </c>
      <c r="D53" s="432">
        <v>2</v>
      </c>
      <c r="E53" s="78"/>
    </row>
    <row r="54" spans="1:5" x14ac:dyDescent="0.35">
      <c r="A54" s="429">
        <v>44246</v>
      </c>
      <c r="B54" s="432">
        <v>760</v>
      </c>
      <c r="C54" s="432">
        <v>20</v>
      </c>
      <c r="D54" s="432">
        <v>3</v>
      </c>
    </row>
    <row r="55" spans="1:5" x14ac:dyDescent="0.35">
      <c r="A55" s="440">
        <v>44253</v>
      </c>
      <c r="B55" s="432">
        <v>780</v>
      </c>
      <c r="C55" s="432">
        <v>15</v>
      </c>
      <c r="D55" s="432">
        <v>2</v>
      </c>
    </row>
    <row r="56" spans="1:5" x14ac:dyDescent="0.35">
      <c r="A56" s="440">
        <v>44260</v>
      </c>
      <c r="B56" s="432">
        <v>800</v>
      </c>
      <c r="C56" s="432">
        <v>10</v>
      </c>
      <c r="D56" s="432">
        <v>1</v>
      </c>
    </row>
    <row r="57" spans="1:5" x14ac:dyDescent="0.35">
      <c r="A57" s="440">
        <v>44267</v>
      </c>
      <c r="B57" s="432">
        <v>810</v>
      </c>
      <c r="C57" s="431">
        <v>15</v>
      </c>
      <c r="D57" s="431">
        <v>2</v>
      </c>
    </row>
    <row r="58" spans="1:5" x14ac:dyDescent="0.35">
      <c r="A58" s="440">
        <v>44274</v>
      </c>
      <c r="B58" s="432">
        <v>825</v>
      </c>
      <c r="C58" s="431">
        <v>15</v>
      </c>
      <c r="D58" s="431">
        <v>2</v>
      </c>
    </row>
    <row r="59" spans="1:5" x14ac:dyDescent="0.35">
      <c r="A59" s="436">
        <v>44281</v>
      </c>
      <c r="B59" s="433">
        <v>840</v>
      </c>
      <c r="C59" s="439">
        <v>15</v>
      </c>
      <c r="D59" s="439">
        <v>2</v>
      </c>
    </row>
    <row r="60" spans="1:5" ht="69" customHeight="1" x14ac:dyDescent="0.35">
      <c r="A60" s="584" t="s">
        <v>384</v>
      </c>
      <c r="B60" s="584"/>
      <c r="C60" s="584"/>
      <c r="D60" s="585"/>
    </row>
    <row r="61" spans="1:5" x14ac:dyDescent="0.35">
      <c r="A61" s="440">
        <v>44310</v>
      </c>
      <c r="B61" s="434">
        <v>885</v>
      </c>
      <c r="C61" s="539" t="s">
        <v>48</v>
      </c>
      <c r="D61" s="442" t="s">
        <v>48</v>
      </c>
    </row>
    <row r="62" spans="1:5" x14ac:dyDescent="0.35">
      <c r="A62" s="440">
        <v>44316</v>
      </c>
      <c r="B62" s="432">
        <v>890</v>
      </c>
      <c r="C62" s="540">
        <v>5</v>
      </c>
      <c r="D62" s="541">
        <v>1</v>
      </c>
    </row>
    <row r="63" spans="1:5" x14ac:dyDescent="0.35">
      <c r="A63" s="440">
        <v>44323</v>
      </c>
      <c r="B63" s="432">
        <v>900</v>
      </c>
      <c r="C63" s="541">
        <v>10</v>
      </c>
      <c r="D63" s="540">
        <v>1</v>
      </c>
      <c r="E63" s="78"/>
    </row>
    <row r="64" spans="1:5" x14ac:dyDescent="0.35">
      <c r="A64" s="440">
        <v>44330</v>
      </c>
      <c r="B64" s="432">
        <v>910</v>
      </c>
      <c r="C64" s="540">
        <v>15</v>
      </c>
      <c r="D64" s="540">
        <v>2</v>
      </c>
    </row>
    <row r="65" spans="1:4" x14ac:dyDescent="0.35">
      <c r="A65" s="420">
        <v>44337</v>
      </c>
      <c r="B65" s="432">
        <v>930</v>
      </c>
      <c r="C65" s="432">
        <v>15</v>
      </c>
      <c r="D65" s="432">
        <v>2</v>
      </c>
    </row>
    <row r="66" spans="1:4" x14ac:dyDescent="0.35">
      <c r="A66" s="420">
        <v>44344</v>
      </c>
      <c r="B66" s="432">
        <v>955</v>
      </c>
      <c r="C66" s="432">
        <v>25</v>
      </c>
      <c r="D66" s="432">
        <v>3</v>
      </c>
    </row>
    <row r="67" spans="1:4" x14ac:dyDescent="0.35">
      <c r="A67" s="420">
        <v>44351</v>
      </c>
      <c r="B67" s="432">
        <v>970</v>
      </c>
      <c r="C67" s="432">
        <v>25</v>
      </c>
      <c r="D67" s="432">
        <v>3</v>
      </c>
    </row>
    <row r="68" spans="1:4" x14ac:dyDescent="0.35">
      <c r="A68" s="420">
        <v>44358</v>
      </c>
      <c r="B68" s="432">
        <v>1020</v>
      </c>
      <c r="C68" s="432">
        <v>50</v>
      </c>
      <c r="D68" s="432">
        <v>7</v>
      </c>
    </row>
    <row r="69" spans="1:4" x14ac:dyDescent="0.35">
      <c r="A69" s="564">
        <v>44365</v>
      </c>
      <c r="B69" s="565">
        <v>1060</v>
      </c>
      <c r="C69" s="565">
        <v>40</v>
      </c>
      <c r="D69" s="565">
        <v>6</v>
      </c>
    </row>
    <row r="70" spans="1:4" x14ac:dyDescent="0.3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1" t="s">
        <v>0</v>
      </c>
      <c r="B3" s="587" t="s">
        <v>4</v>
      </c>
      <c r="C3" s="588"/>
      <c r="D3" s="589"/>
      <c r="E3" s="590" t="s">
        <v>7</v>
      </c>
      <c r="F3" s="590"/>
      <c r="G3" s="590"/>
    </row>
    <row r="4" spans="1:19" x14ac:dyDescent="0.35">
      <c r="A4" s="592"/>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4" t="s">
        <v>5</v>
      </c>
      <c r="E31" s="594"/>
      <c r="F31" s="594"/>
      <c r="G31" s="594"/>
      <c r="H31" s="594"/>
      <c r="I31" s="594"/>
      <c r="J31" s="594"/>
      <c r="K31" s="594"/>
      <c r="L31" s="594"/>
      <c r="M31" s="594"/>
      <c r="N31" s="594"/>
    </row>
    <row r="32" spans="1:14" x14ac:dyDescent="0.35">
      <c r="A32" s="361">
        <v>43938</v>
      </c>
      <c r="B32" s="298">
        <v>184</v>
      </c>
      <c r="D32" s="594"/>
      <c r="E32" s="594"/>
      <c r="F32" s="594"/>
      <c r="G32" s="594"/>
      <c r="H32" s="594"/>
      <c r="I32" s="594"/>
      <c r="J32" s="594"/>
      <c r="K32" s="594"/>
      <c r="L32" s="594"/>
      <c r="M32" s="594"/>
      <c r="N32" s="594"/>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4" t="s">
        <v>82</v>
      </c>
      <c r="E34" s="594"/>
      <c r="F34" s="594"/>
      <c r="G34" s="594"/>
      <c r="H34" s="594"/>
      <c r="I34" s="594"/>
      <c r="J34" s="594"/>
      <c r="K34" s="594"/>
      <c r="L34" s="594"/>
      <c r="M34" s="594"/>
      <c r="N34" s="594"/>
    </row>
    <row r="35" spans="1:14" x14ac:dyDescent="0.35">
      <c r="A35" s="361">
        <v>43941</v>
      </c>
      <c r="B35" s="298">
        <v>167</v>
      </c>
      <c r="D35" s="594"/>
      <c r="E35" s="594"/>
      <c r="F35" s="594"/>
      <c r="G35" s="594"/>
      <c r="H35" s="594"/>
      <c r="I35" s="594"/>
      <c r="J35" s="594"/>
      <c r="K35" s="594"/>
      <c r="L35" s="594"/>
      <c r="M35" s="594"/>
      <c r="N35" s="594"/>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5" t="s">
        <v>115</v>
      </c>
      <c r="E37" s="595"/>
      <c r="F37" s="595"/>
      <c r="G37" s="595"/>
      <c r="H37" s="595"/>
      <c r="I37" s="595"/>
      <c r="J37" s="595"/>
      <c r="K37" s="595"/>
      <c r="L37" s="595"/>
      <c r="M37" s="595"/>
      <c r="N37" s="595"/>
    </row>
    <row r="38" spans="1:14" x14ac:dyDescent="0.35">
      <c r="A38" s="361">
        <v>43944</v>
      </c>
      <c r="B38" s="298">
        <v>136</v>
      </c>
      <c r="D38" s="595"/>
      <c r="E38" s="595"/>
      <c r="F38" s="595"/>
      <c r="G38" s="595"/>
      <c r="H38" s="595"/>
      <c r="I38" s="595"/>
      <c r="J38" s="595"/>
      <c r="K38" s="595"/>
      <c r="L38" s="595"/>
      <c r="M38" s="595"/>
      <c r="N38" s="595"/>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16"/>
  <sheetViews>
    <sheetView zoomScaleNormal="100" workbookViewId="0">
      <pane xSplit="1" ySplit="3" topLeftCell="B304"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5" x14ac:dyDescent="0.35">
      <c r="A289" s="126">
        <v>44370</v>
      </c>
      <c r="B289" s="437">
        <v>18</v>
      </c>
      <c r="C289" s="437">
        <v>170</v>
      </c>
      <c r="D289" s="437">
        <v>2</v>
      </c>
    </row>
    <row r="290" spans="1:5" x14ac:dyDescent="0.35">
      <c r="A290" s="126">
        <v>44371</v>
      </c>
      <c r="B290" s="437">
        <v>17</v>
      </c>
      <c r="C290" s="437">
        <v>177</v>
      </c>
      <c r="D290" s="437">
        <v>2</v>
      </c>
    </row>
    <row r="291" spans="1:5" x14ac:dyDescent="0.35">
      <c r="A291" s="126">
        <v>44372</v>
      </c>
      <c r="B291" s="437">
        <v>16</v>
      </c>
      <c r="C291" s="437">
        <v>188</v>
      </c>
      <c r="D291" s="437">
        <v>2</v>
      </c>
    </row>
    <row r="292" spans="1:5" x14ac:dyDescent="0.35">
      <c r="A292" s="126">
        <v>44373</v>
      </c>
      <c r="B292" s="437">
        <v>18</v>
      </c>
      <c r="C292" s="437">
        <v>197</v>
      </c>
      <c r="D292" s="437">
        <v>2</v>
      </c>
    </row>
    <row r="293" spans="1:5" s="384" customFormat="1" x14ac:dyDescent="0.35">
      <c r="A293" s="126">
        <v>44374</v>
      </c>
      <c r="B293" s="437">
        <v>17</v>
      </c>
      <c r="C293" s="437">
        <v>196</v>
      </c>
      <c r="D293" s="437">
        <v>2</v>
      </c>
    </row>
    <row r="294" spans="1:5" x14ac:dyDescent="0.35">
      <c r="A294" s="126">
        <v>44375</v>
      </c>
      <c r="B294" s="437">
        <v>20</v>
      </c>
      <c r="C294" s="437">
        <v>202</v>
      </c>
      <c r="D294" s="437">
        <v>2</v>
      </c>
    </row>
    <row r="295" spans="1:5" x14ac:dyDescent="0.35">
      <c r="A295" s="126">
        <v>44376</v>
      </c>
      <c r="B295" s="437">
        <v>20</v>
      </c>
      <c r="C295" s="437">
        <v>215</v>
      </c>
      <c r="D295" s="437">
        <v>2</v>
      </c>
    </row>
    <row r="296" spans="1:5" x14ac:dyDescent="0.35">
      <c r="A296" s="126">
        <v>44377</v>
      </c>
      <c r="B296" s="437">
        <v>19</v>
      </c>
      <c r="C296" s="437">
        <v>235</v>
      </c>
      <c r="D296" s="437">
        <v>2</v>
      </c>
    </row>
    <row r="297" spans="1:5" x14ac:dyDescent="0.35">
      <c r="A297" s="126">
        <v>44378</v>
      </c>
      <c r="B297" s="437">
        <v>16</v>
      </c>
      <c r="C297" s="437">
        <v>275</v>
      </c>
      <c r="D297" s="437">
        <v>3</v>
      </c>
    </row>
    <row r="298" spans="1:5" x14ac:dyDescent="0.35">
      <c r="A298" s="126">
        <v>44379</v>
      </c>
      <c r="B298" s="437">
        <v>19</v>
      </c>
      <c r="C298" s="437">
        <v>285</v>
      </c>
      <c r="D298" s="437">
        <v>4</v>
      </c>
    </row>
    <row r="299" spans="1:5" x14ac:dyDescent="0.35">
      <c r="A299" s="126">
        <v>44380</v>
      </c>
      <c r="B299" s="437">
        <v>25</v>
      </c>
      <c r="C299" s="437">
        <v>306</v>
      </c>
      <c r="D299" s="437">
        <v>3</v>
      </c>
    </row>
    <row r="300" spans="1:5" x14ac:dyDescent="0.35">
      <c r="A300" s="126">
        <v>44381</v>
      </c>
      <c r="B300" s="437">
        <v>25</v>
      </c>
      <c r="C300" s="437">
        <v>316</v>
      </c>
      <c r="D300" s="437">
        <v>4</v>
      </c>
      <c r="E300" s="384"/>
    </row>
    <row r="301" spans="1:5" x14ac:dyDescent="0.35">
      <c r="A301" s="126">
        <v>44382</v>
      </c>
      <c r="B301" s="437">
        <v>30</v>
      </c>
      <c r="C301" s="437">
        <v>338</v>
      </c>
      <c r="D301" s="437">
        <v>4</v>
      </c>
    </row>
    <row r="302" spans="1:5" x14ac:dyDescent="0.35">
      <c r="A302" s="126">
        <v>44383</v>
      </c>
      <c r="B302" s="437">
        <v>32</v>
      </c>
      <c r="C302" s="437">
        <v>346</v>
      </c>
      <c r="D302" s="437">
        <v>4</v>
      </c>
    </row>
    <row r="303" spans="1:5" s="384" customFormat="1" x14ac:dyDescent="0.35">
      <c r="A303" s="126">
        <v>44384</v>
      </c>
      <c r="B303" s="437">
        <v>34</v>
      </c>
      <c r="C303" s="437">
        <v>387</v>
      </c>
      <c r="D303" s="437">
        <v>3</v>
      </c>
    </row>
    <row r="304" spans="1:5" x14ac:dyDescent="0.35">
      <c r="A304" s="126">
        <v>44385</v>
      </c>
      <c r="B304" s="437">
        <v>38</v>
      </c>
      <c r="C304" s="437">
        <v>401</v>
      </c>
      <c r="D304" s="437">
        <v>5</v>
      </c>
    </row>
    <row r="305" spans="1:4" x14ac:dyDescent="0.35">
      <c r="A305" s="126">
        <v>44386</v>
      </c>
      <c r="B305" s="437">
        <v>39</v>
      </c>
      <c r="C305" s="437">
        <v>427</v>
      </c>
      <c r="D305" s="437">
        <v>5</v>
      </c>
    </row>
    <row r="306" spans="1:4" x14ac:dyDescent="0.35">
      <c r="A306" s="126">
        <v>44387</v>
      </c>
      <c r="B306" s="437">
        <v>42</v>
      </c>
      <c r="C306" s="437">
        <v>436</v>
      </c>
      <c r="D306" s="437">
        <v>6</v>
      </c>
    </row>
    <row r="307" spans="1:4" x14ac:dyDescent="0.35">
      <c r="A307" s="126">
        <v>44388</v>
      </c>
      <c r="B307" s="437">
        <v>40</v>
      </c>
      <c r="C307" s="437">
        <v>445</v>
      </c>
      <c r="D307" s="437">
        <v>6</v>
      </c>
    </row>
    <row r="308" spans="1:4" x14ac:dyDescent="0.35">
      <c r="A308" s="126">
        <v>44389</v>
      </c>
      <c r="B308" s="437">
        <v>40</v>
      </c>
      <c r="C308" s="437">
        <v>469</v>
      </c>
      <c r="D308" s="437">
        <v>6</v>
      </c>
    </row>
    <row r="309" spans="1:4" x14ac:dyDescent="0.35">
      <c r="A309" s="126">
        <v>44390</v>
      </c>
      <c r="B309" s="437">
        <v>41</v>
      </c>
      <c r="C309" s="437">
        <v>506</v>
      </c>
      <c r="D309" s="437">
        <v>6</v>
      </c>
    </row>
    <row r="310" spans="1:4" x14ac:dyDescent="0.35">
      <c r="A310" s="126">
        <v>44391</v>
      </c>
      <c r="B310" s="437">
        <v>46</v>
      </c>
      <c r="C310" s="437">
        <v>515</v>
      </c>
      <c r="D310" s="437">
        <v>5</v>
      </c>
    </row>
    <row r="311" spans="1:4" x14ac:dyDescent="0.35">
      <c r="A311" s="126">
        <v>44392</v>
      </c>
      <c r="B311" s="437">
        <v>47</v>
      </c>
      <c r="C311" s="437">
        <v>543</v>
      </c>
      <c r="D311" s="437">
        <v>5</v>
      </c>
    </row>
    <row r="312" spans="1:4" x14ac:dyDescent="0.35">
      <c r="A312" s="126">
        <v>44393</v>
      </c>
      <c r="B312" s="437">
        <v>48</v>
      </c>
      <c r="C312" s="437">
        <v>532</v>
      </c>
      <c r="D312" s="437">
        <v>5</v>
      </c>
    </row>
    <row r="313" spans="1:4" x14ac:dyDescent="0.35">
      <c r="A313" s="126">
        <v>44394</v>
      </c>
      <c r="B313" s="437">
        <v>49</v>
      </c>
      <c r="C313" s="437">
        <v>517</v>
      </c>
      <c r="D313" s="437">
        <v>3</v>
      </c>
    </row>
    <row r="314" spans="1:4" x14ac:dyDescent="0.35">
      <c r="A314" s="126">
        <v>44395</v>
      </c>
      <c r="B314" s="437">
        <v>46</v>
      </c>
      <c r="C314" s="437">
        <v>514</v>
      </c>
      <c r="D314" s="437">
        <v>3</v>
      </c>
    </row>
    <row r="315" spans="1:4" x14ac:dyDescent="0.35">
      <c r="A315" s="126">
        <v>44396</v>
      </c>
      <c r="B315" s="437">
        <v>45</v>
      </c>
      <c r="C315" s="437">
        <v>536</v>
      </c>
      <c r="D315" s="437">
        <v>3</v>
      </c>
    </row>
    <row r="316" spans="1:4" x14ac:dyDescent="0.35">
      <c r="A316" s="126">
        <v>44397</v>
      </c>
      <c r="B316" s="437">
        <v>47</v>
      </c>
      <c r="C316" s="437">
        <v>529</v>
      </c>
      <c r="D316" s="437">
        <v>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6" t="s">
        <v>116</v>
      </c>
      <c r="C2" s="597"/>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0" t="s">
        <v>122</v>
      </c>
      <c r="F33" s="601">
        <v>2</v>
      </c>
      <c r="G33" s="230"/>
    </row>
    <row r="34" spans="1:7" x14ac:dyDescent="0.35">
      <c r="A34" s="247">
        <v>44040</v>
      </c>
      <c r="B34" s="249" t="s">
        <v>48</v>
      </c>
      <c r="C34" s="250" t="s">
        <v>48</v>
      </c>
      <c r="D34" s="233"/>
      <c r="E34" s="598"/>
      <c r="F34" s="602"/>
      <c r="G34" s="230"/>
    </row>
    <row r="35" spans="1:7" x14ac:dyDescent="0.35">
      <c r="A35" s="247">
        <v>44041</v>
      </c>
      <c r="B35" s="234">
        <v>66</v>
      </c>
      <c r="C35" s="253">
        <v>0.06</v>
      </c>
      <c r="D35" s="254"/>
      <c r="E35" s="598"/>
      <c r="F35" s="602"/>
      <c r="G35" s="230"/>
    </row>
    <row r="36" spans="1:7" x14ac:dyDescent="0.35">
      <c r="A36" s="247">
        <v>44042</v>
      </c>
      <c r="B36" s="249" t="s">
        <v>48</v>
      </c>
      <c r="C36" s="250" t="s">
        <v>48</v>
      </c>
      <c r="D36" s="254"/>
      <c r="E36" s="598"/>
      <c r="F36" s="602"/>
      <c r="G36" s="230"/>
    </row>
    <row r="37" spans="1:7" x14ac:dyDescent="0.35">
      <c r="A37" s="247">
        <v>44043</v>
      </c>
      <c r="B37" s="249" t="s">
        <v>48</v>
      </c>
      <c r="C37" s="250" t="s">
        <v>48</v>
      </c>
      <c r="D37" s="254"/>
      <c r="E37" s="598"/>
      <c r="F37" s="602"/>
      <c r="G37" s="230"/>
    </row>
    <row r="38" spans="1:7" x14ac:dyDescent="0.35">
      <c r="A38" s="247">
        <v>44044</v>
      </c>
      <c r="B38" s="249" t="s">
        <v>48</v>
      </c>
      <c r="C38" s="250" t="s">
        <v>48</v>
      </c>
      <c r="D38" s="254"/>
      <c r="E38" s="598"/>
      <c r="F38" s="602"/>
      <c r="G38" s="230"/>
    </row>
    <row r="39" spans="1:7" x14ac:dyDescent="0.35">
      <c r="A39" s="247">
        <v>44045</v>
      </c>
      <c r="B39" s="249" t="s">
        <v>48</v>
      </c>
      <c r="C39" s="250" t="s">
        <v>48</v>
      </c>
      <c r="D39" s="254"/>
      <c r="E39" s="599"/>
      <c r="F39" s="603"/>
      <c r="G39" s="230"/>
    </row>
    <row r="40" spans="1:7" x14ac:dyDescent="0.35">
      <c r="A40" s="247">
        <v>44046</v>
      </c>
      <c r="B40" s="249" t="s">
        <v>48</v>
      </c>
      <c r="C40" s="250" t="s">
        <v>48</v>
      </c>
      <c r="D40" s="254"/>
      <c r="E40" s="598" t="s">
        <v>121</v>
      </c>
      <c r="F40" s="604">
        <v>0</v>
      </c>
      <c r="G40" s="230"/>
    </row>
    <row r="41" spans="1:7" x14ac:dyDescent="0.35">
      <c r="A41" s="247">
        <v>44047</v>
      </c>
      <c r="B41" s="249" t="s">
        <v>48</v>
      </c>
      <c r="C41" s="250" t="s">
        <v>48</v>
      </c>
      <c r="D41" s="254"/>
      <c r="E41" s="598"/>
      <c r="F41" s="605"/>
      <c r="G41" s="230"/>
    </row>
    <row r="42" spans="1:7" x14ac:dyDescent="0.35">
      <c r="A42" s="247">
        <v>44048</v>
      </c>
      <c r="B42" s="234">
        <v>60</v>
      </c>
      <c r="C42" s="253">
        <v>0.06</v>
      </c>
      <c r="D42" s="254"/>
      <c r="E42" s="598"/>
      <c r="F42" s="605"/>
      <c r="G42" s="230"/>
    </row>
    <row r="43" spans="1:7" x14ac:dyDescent="0.35">
      <c r="A43" s="247">
        <v>44049</v>
      </c>
      <c r="B43" s="249" t="s">
        <v>48</v>
      </c>
      <c r="C43" s="250" t="s">
        <v>48</v>
      </c>
      <c r="E43" s="598"/>
      <c r="F43" s="605"/>
    </row>
    <row r="44" spans="1:7" x14ac:dyDescent="0.35">
      <c r="A44" s="247">
        <v>44050</v>
      </c>
      <c r="B44" s="249" t="s">
        <v>48</v>
      </c>
      <c r="C44" s="250" t="s">
        <v>48</v>
      </c>
      <c r="E44" s="598"/>
      <c r="F44" s="605"/>
    </row>
    <row r="45" spans="1:7" x14ac:dyDescent="0.35">
      <c r="A45" s="247">
        <v>44051</v>
      </c>
      <c r="B45" s="249" t="s">
        <v>48</v>
      </c>
      <c r="C45" s="250" t="s">
        <v>48</v>
      </c>
      <c r="E45" s="598"/>
      <c r="F45" s="605"/>
    </row>
    <row r="46" spans="1:7" x14ac:dyDescent="0.35">
      <c r="A46" s="247">
        <v>44052</v>
      </c>
      <c r="B46" s="249" t="s">
        <v>48</v>
      </c>
      <c r="C46" s="250" t="s">
        <v>48</v>
      </c>
      <c r="E46" s="599"/>
      <c r="F46" s="606"/>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7" t="s">
        <v>81</v>
      </c>
      <c r="G4" s="608"/>
      <c r="H4" s="608"/>
      <c r="I4" s="609"/>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0" t="s">
        <v>117</v>
      </c>
      <c r="G84" s="611"/>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2" t="s">
        <v>117</v>
      </c>
      <c r="C109" s="613"/>
      <c r="D109" s="614"/>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3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5" t="s">
        <v>0</v>
      </c>
      <c r="B3" s="623" t="s">
        <v>269</v>
      </c>
      <c r="C3" s="624"/>
      <c r="D3" s="625"/>
      <c r="E3" s="623" t="s">
        <v>270</v>
      </c>
      <c r="F3" s="624"/>
      <c r="G3" s="625"/>
      <c r="H3" s="623" t="s">
        <v>271</v>
      </c>
      <c r="I3" s="624"/>
      <c r="J3" s="625"/>
      <c r="K3" s="623" t="s">
        <v>272</v>
      </c>
      <c r="L3" s="624"/>
      <c r="M3" s="625"/>
    </row>
    <row r="4" spans="1:15" s="499" customFormat="1" ht="78.75" customHeight="1" x14ac:dyDescent="0.3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57"/>
  <sheetViews>
    <sheetView showGridLines="0" zoomScaleNormal="100" workbookViewId="0">
      <pane xSplit="2" ySplit="3" topLeftCell="C440"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44391</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B255" s="62">
        <v>44189</v>
      </c>
      <c r="C255" s="44"/>
    </row>
    <row r="256" spans="1:3" x14ac:dyDescent="0.35">
      <c r="B256" s="62">
        <v>44190</v>
      </c>
      <c r="C256" s="44"/>
    </row>
    <row r="257" spans="1:3" x14ac:dyDescent="0.35">
      <c r="B257" s="62">
        <v>44191</v>
      </c>
      <c r="C257" s="44"/>
    </row>
    <row r="258" spans="1:3" x14ac:dyDescent="0.35">
      <c r="B258" s="62">
        <v>44192</v>
      </c>
      <c r="C258" s="44"/>
    </row>
    <row r="259" spans="1:3" x14ac:dyDescent="0.35">
      <c r="B259" s="62">
        <v>44193</v>
      </c>
      <c r="C259" s="44"/>
    </row>
    <row r="260" spans="1:3" x14ac:dyDescent="0.35">
      <c r="A260" s="62">
        <v>44194</v>
      </c>
      <c r="B260" s="62">
        <v>44194</v>
      </c>
      <c r="C260" s="44">
        <v>967</v>
      </c>
    </row>
    <row r="261" spans="1:3" x14ac:dyDescent="0.35">
      <c r="B261" s="62">
        <v>44195</v>
      </c>
      <c r="C261" s="44"/>
    </row>
    <row r="262" spans="1:3" x14ac:dyDescent="0.35">
      <c r="B262" s="62">
        <v>44196</v>
      </c>
      <c r="C262" s="44"/>
    </row>
    <row r="263" spans="1:3" x14ac:dyDescent="0.35">
      <c r="B263" s="62">
        <v>44197</v>
      </c>
      <c r="C263" s="44"/>
    </row>
    <row r="264" spans="1:3" x14ac:dyDescent="0.35">
      <c r="B264" s="62">
        <v>44198</v>
      </c>
      <c r="C264" s="44"/>
    </row>
    <row r="265" spans="1:3" x14ac:dyDescent="0.35">
      <c r="B265" s="62">
        <v>44199</v>
      </c>
      <c r="C265" s="44"/>
    </row>
    <row r="266" spans="1:3" x14ac:dyDescent="0.35">
      <c r="B266" s="62">
        <v>44200</v>
      </c>
      <c r="C266" s="44"/>
    </row>
    <row r="267" spans="1:3" x14ac:dyDescent="0.35">
      <c r="A267" s="62">
        <v>44201</v>
      </c>
      <c r="B267" s="62">
        <v>44201</v>
      </c>
      <c r="C267" s="44">
        <v>1019</v>
      </c>
    </row>
    <row r="268" spans="1:3" x14ac:dyDescent="0.35">
      <c r="B268" s="62">
        <v>44202</v>
      </c>
      <c r="C268" s="44"/>
    </row>
    <row r="269" spans="1:3" x14ac:dyDescent="0.35">
      <c r="B269" s="62">
        <v>44203</v>
      </c>
      <c r="C269" s="44"/>
    </row>
    <row r="270" spans="1:3" x14ac:dyDescent="0.35">
      <c r="B270" s="62">
        <v>44204</v>
      </c>
      <c r="C270" s="44"/>
    </row>
    <row r="271" spans="1:3" x14ac:dyDescent="0.35">
      <c r="B271" s="62">
        <v>44205</v>
      </c>
      <c r="C271" s="44"/>
    </row>
    <row r="272" spans="1:3" x14ac:dyDescent="0.35">
      <c r="B272" s="62">
        <v>44206</v>
      </c>
      <c r="C272" s="44"/>
    </row>
    <row r="273" spans="1:3" x14ac:dyDescent="0.35">
      <c r="B273" s="62">
        <v>44207</v>
      </c>
      <c r="C273" s="44"/>
    </row>
    <row r="274" spans="1:3" x14ac:dyDescent="0.35">
      <c r="B274" s="62">
        <v>44208</v>
      </c>
      <c r="C274" s="44"/>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c r="C283" s="44"/>
    </row>
    <row r="284" spans="1:3" x14ac:dyDescent="0.35">
      <c r="B284" s="62">
        <v>44218</v>
      </c>
      <c r="C284" s="44"/>
    </row>
    <row r="285" spans="1:3" x14ac:dyDescent="0.35">
      <c r="B285" s="62">
        <v>44219</v>
      </c>
      <c r="C285" s="44"/>
    </row>
    <row r="286" spans="1:3" x14ac:dyDescent="0.35">
      <c r="B286" s="62">
        <v>44220</v>
      </c>
      <c r="C286" s="44"/>
    </row>
    <row r="287" spans="1:3" x14ac:dyDescent="0.35">
      <c r="B287" s="62">
        <v>44221</v>
      </c>
      <c r="C287" s="44"/>
    </row>
    <row r="288" spans="1:3" x14ac:dyDescent="0.35">
      <c r="B288" s="62">
        <v>44222</v>
      </c>
      <c r="C288" s="44"/>
    </row>
    <row r="289" spans="1:3" x14ac:dyDescent="0.35">
      <c r="A289" s="62">
        <v>44223</v>
      </c>
      <c r="B289" s="62">
        <v>44223</v>
      </c>
      <c r="C289" s="44">
        <v>1084</v>
      </c>
    </row>
    <row r="290" spans="1:3" x14ac:dyDescent="0.35">
      <c r="B290" s="62">
        <v>44224</v>
      </c>
      <c r="C290" s="44"/>
    </row>
    <row r="291" spans="1:3" x14ac:dyDescent="0.35">
      <c r="B291" s="62">
        <v>44225</v>
      </c>
      <c r="C291" s="44"/>
    </row>
    <row r="292" spans="1:3" x14ac:dyDescent="0.35">
      <c r="B292" s="62">
        <v>44226</v>
      </c>
      <c r="C292" s="44"/>
    </row>
    <row r="293" spans="1:3" x14ac:dyDescent="0.35">
      <c r="B293" s="62">
        <v>44227</v>
      </c>
      <c r="C293" s="44"/>
    </row>
    <row r="294" spans="1:3" x14ac:dyDescent="0.35">
      <c r="B294" s="62">
        <v>44228</v>
      </c>
      <c r="C294" s="44"/>
    </row>
    <row r="295" spans="1:3" x14ac:dyDescent="0.35">
      <c r="B295" s="62">
        <v>44229</v>
      </c>
      <c r="C295" s="44"/>
    </row>
    <row r="296" spans="1:3" x14ac:dyDescent="0.35">
      <c r="A296" s="62">
        <v>44230</v>
      </c>
      <c r="B296" s="62">
        <v>44230</v>
      </c>
      <c r="C296" s="44">
        <v>1097</v>
      </c>
    </row>
    <row r="297" spans="1:3" x14ac:dyDescent="0.35">
      <c r="B297" s="62">
        <v>44231</v>
      </c>
      <c r="C297" s="44"/>
    </row>
    <row r="298" spans="1:3" x14ac:dyDescent="0.35">
      <c r="B298" s="62">
        <v>44232</v>
      </c>
      <c r="C298" s="44"/>
    </row>
    <row r="299" spans="1:3" x14ac:dyDescent="0.35">
      <c r="B299" s="62">
        <v>44233</v>
      </c>
      <c r="C299" s="44"/>
    </row>
    <row r="300" spans="1:3" x14ac:dyDescent="0.35">
      <c r="B300" s="62">
        <v>44234</v>
      </c>
      <c r="C300" s="44"/>
    </row>
    <row r="301" spans="1:3" x14ac:dyDescent="0.35">
      <c r="B301" s="62">
        <v>44235</v>
      </c>
      <c r="C301" s="44"/>
    </row>
    <row r="302" spans="1:3" x14ac:dyDescent="0.35">
      <c r="B302" s="62">
        <v>44236</v>
      </c>
      <c r="C302" s="44"/>
    </row>
    <row r="303" spans="1:3" x14ac:dyDescent="0.35">
      <c r="A303" s="62">
        <v>44237</v>
      </c>
      <c r="B303" s="62">
        <v>44237</v>
      </c>
      <c r="C303" s="44">
        <v>1046</v>
      </c>
    </row>
    <row r="304" spans="1:3" x14ac:dyDescent="0.35">
      <c r="B304" s="62">
        <v>44238</v>
      </c>
      <c r="C304" s="44"/>
    </row>
    <row r="305" spans="1:3" x14ac:dyDescent="0.35">
      <c r="B305" s="62">
        <v>44239</v>
      </c>
      <c r="C305" s="44"/>
    </row>
    <row r="306" spans="1:3" x14ac:dyDescent="0.35">
      <c r="B306" s="62">
        <v>44240</v>
      </c>
      <c r="C306" s="44"/>
    </row>
    <row r="307" spans="1:3" x14ac:dyDescent="0.35">
      <c r="B307" s="62">
        <v>44241</v>
      </c>
      <c r="C307" s="44"/>
    </row>
    <row r="308" spans="1:3" x14ac:dyDescent="0.35">
      <c r="B308" s="62">
        <v>44242</v>
      </c>
      <c r="C308" s="44"/>
    </row>
    <row r="309" spans="1:3" x14ac:dyDescent="0.35">
      <c r="B309" s="62">
        <v>44243</v>
      </c>
      <c r="C309" s="44"/>
    </row>
    <row r="310" spans="1:3" x14ac:dyDescent="0.35">
      <c r="A310" s="62">
        <v>44244</v>
      </c>
      <c r="B310" s="62">
        <v>44244</v>
      </c>
      <c r="C310" s="44">
        <v>1009</v>
      </c>
    </row>
    <row r="311" spans="1:3" x14ac:dyDescent="0.35">
      <c r="B311" s="62">
        <v>44245</v>
      </c>
      <c r="C311" s="44"/>
    </row>
    <row r="312" spans="1:3" x14ac:dyDescent="0.35">
      <c r="B312" s="62">
        <v>44246</v>
      </c>
      <c r="C312" s="44"/>
    </row>
    <row r="313" spans="1:3" x14ac:dyDescent="0.35">
      <c r="B313" s="62">
        <v>44247</v>
      </c>
      <c r="C313" s="44"/>
    </row>
    <row r="314" spans="1:3" x14ac:dyDescent="0.35">
      <c r="B314" s="62">
        <v>44248</v>
      </c>
      <c r="C314" s="44"/>
    </row>
    <row r="315" spans="1:3" x14ac:dyDescent="0.35">
      <c r="B315" s="62">
        <v>44249</v>
      </c>
      <c r="C315" s="44"/>
    </row>
    <row r="316" spans="1:3" x14ac:dyDescent="0.35">
      <c r="B316" s="62">
        <v>44250</v>
      </c>
      <c r="C316" s="44"/>
    </row>
    <row r="317" spans="1:3" x14ac:dyDescent="0.35">
      <c r="A317" s="62">
        <v>44251</v>
      </c>
      <c r="B317" s="62">
        <v>44251</v>
      </c>
      <c r="C317" s="44">
        <v>944</v>
      </c>
    </row>
    <row r="318" spans="1:3" x14ac:dyDescent="0.35">
      <c r="B318" s="62">
        <v>44252</v>
      </c>
      <c r="C318" s="44"/>
    </row>
    <row r="319" spans="1:3" x14ac:dyDescent="0.35">
      <c r="B319" s="62">
        <v>44253</v>
      </c>
      <c r="C319" s="44"/>
    </row>
    <row r="320" spans="1:3" x14ac:dyDescent="0.35">
      <c r="B320" s="62">
        <v>44254</v>
      </c>
      <c r="C320" s="44"/>
    </row>
    <row r="321" spans="1:3" x14ac:dyDescent="0.35">
      <c r="B321" s="62">
        <v>44255</v>
      </c>
      <c r="C321" s="44"/>
    </row>
    <row r="322" spans="1:3" x14ac:dyDescent="0.35">
      <c r="B322" s="62">
        <v>44256</v>
      </c>
      <c r="C322" s="44"/>
    </row>
    <row r="323" spans="1:3" x14ac:dyDescent="0.35">
      <c r="B323" s="62">
        <v>44257</v>
      </c>
      <c r="C323" s="44"/>
    </row>
    <row r="324" spans="1:3" x14ac:dyDescent="0.35">
      <c r="A324" s="62">
        <v>44258</v>
      </c>
      <c r="B324" s="62">
        <v>44258</v>
      </c>
      <c r="C324" s="44">
        <v>1001</v>
      </c>
    </row>
    <row r="325" spans="1:3" x14ac:dyDescent="0.35">
      <c r="B325" s="62">
        <v>44259</v>
      </c>
      <c r="C325" s="44"/>
    </row>
    <row r="326" spans="1:3" x14ac:dyDescent="0.35">
      <c r="B326" s="62">
        <v>44260</v>
      </c>
      <c r="C326" s="44"/>
    </row>
    <row r="327" spans="1:3" x14ac:dyDescent="0.35">
      <c r="B327" s="62">
        <v>44261</v>
      </c>
      <c r="C327" s="44"/>
    </row>
    <row r="328" spans="1:3" x14ac:dyDescent="0.35">
      <c r="B328" s="62">
        <v>44262</v>
      </c>
      <c r="C328" s="44"/>
    </row>
    <row r="329" spans="1:3" x14ac:dyDescent="0.35">
      <c r="B329" s="62">
        <v>44263</v>
      </c>
      <c r="C329" s="44"/>
    </row>
    <row r="330" spans="1:3" x14ac:dyDescent="0.35">
      <c r="B330" s="62">
        <v>44264</v>
      </c>
      <c r="C330" s="44"/>
    </row>
    <row r="331" spans="1:3" x14ac:dyDescent="0.35">
      <c r="A331" s="62">
        <v>44265</v>
      </c>
      <c r="B331" s="62">
        <v>44265</v>
      </c>
      <c r="C331" s="44">
        <v>1020</v>
      </c>
    </row>
    <row r="332" spans="1:3" x14ac:dyDescent="0.35">
      <c r="B332" s="62">
        <v>44266</v>
      </c>
      <c r="C332" s="44"/>
    </row>
    <row r="333" spans="1:3" x14ac:dyDescent="0.35">
      <c r="B333" s="62">
        <v>44267</v>
      </c>
      <c r="C333" s="44"/>
    </row>
    <row r="334" spans="1:3" x14ac:dyDescent="0.35">
      <c r="B334" s="62">
        <v>44268</v>
      </c>
      <c r="C334" s="44"/>
    </row>
    <row r="335" spans="1:3" x14ac:dyDescent="0.35">
      <c r="B335" s="62">
        <v>44269</v>
      </c>
      <c r="C335" s="44"/>
    </row>
    <row r="336" spans="1:3" x14ac:dyDescent="0.35">
      <c r="B336" s="62">
        <v>44270</v>
      </c>
      <c r="C336" s="44"/>
    </row>
    <row r="337" spans="1:3" x14ac:dyDescent="0.35">
      <c r="B337" s="62">
        <v>44271</v>
      </c>
      <c r="C337" s="44"/>
    </row>
    <row r="338" spans="1:3" x14ac:dyDescent="0.35">
      <c r="A338" s="62">
        <v>44272</v>
      </c>
      <c r="B338" s="62">
        <v>44272</v>
      </c>
      <c r="C338" s="44">
        <v>1055</v>
      </c>
    </row>
    <row r="339" spans="1:3" x14ac:dyDescent="0.35">
      <c r="B339" s="62">
        <v>44273</v>
      </c>
      <c r="C339" s="44"/>
    </row>
    <row r="340" spans="1:3" x14ac:dyDescent="0.35">
      <c r="B340" s="62">
        <v>44274</v>
      </c>
      <c r="C340" s="44"/>
    </row>
    <row r="341" spans="1:3" x14ac:dyDescent="0.35">
      <c r="B341" s="62">
        <v>44275</v>
      </c>
      <c r="C341" s="44"/>
    </row>
    <row r="342" spans="1:3" x14ac:dyDescent="0.35">
      <c r="B342" s="62">
        <v>44276</v>
      </c>
      <c r="C342" s="44"/>
    </row>
    <row r="343" spans="1:3" x14ac:dyDescent="0.35">
      <c r="B343" s="62">
        <v>44277</v>
      </c>
      <c r="C343" s="44"/>
    </row>
    <row r="344" spans="1:3" x14ac:dyDescent="0.35">
      <c r="B344" s="62">
        <v>44278</v>
      </c>
      <c r="C344" s="44"/>
    </row>
    <row r="345" spans="1:3" x14ac:dyDescent="0.35">
      <c r="A345" s="62">
        <v>44279</v>
      </c>
      <c r="B345" s="62">
        <v>44279</v>
      </c>
      <c r="C345" s="44">
        <v>1022</v>
      </c>
    </row>
    <row r="346" spans="1:3" x14ac:dyDescent="0.35">
      <c r="B346" s="62">
        <v>44280</v>
      </c>
      <c r="C346" s="44"/>
    </row>
    <row r="347" spans="1:3" x14ac:dyDescent="0.35">
      <c r="B347" s="62">
        <v>44281</v>
      </c>
      <c r="C347" s="44"/>
    </row>
    <row r="348" spans="1:3" x14ac:dyDescent="0.35">
      <c r="B348" s="62">
        <v>44282</v>
      </c>
      <c r="C348" s="44"/>
    </row>
    <row r="349" spans="1:3" x14ac:dyDescent="0.35">
      <c r="B349" s="62">
        <v>44283</v>
      </c>
      <c r="C349" s="44"/>
    </row>
    <row r="350" spans="1:3" x14ac:dyDescent="0.35">
      <c r="B350" s="62">
        <v>44284</v>
      </c>
      <c r="C350" s="44"/>
    </row>
    <row r="351" spans="1:3" x14ac:dyDescent="0.35">
      <c r="B351" s="62">
        <v>44285</v>
      </c>
      <c r="C351" s="44"/>
    </row>
    <row r="352" spans="1:3" x14ac:dyDescent="0.35">
      <c r="A352" s="62">
        <v>44286</v>
      </c>
      <c r="B352" s="62">
        <v>44286</v>
      </c>
      <c r="C352" s="44">
        <v>1002</v>
      </c>
    </row>
    <row r="353" spans="1:3" x14ac:dyDescent="0.35">
      <c r="B353" s="62">
        <v>44287</v>
      </c>
      <c r="C353" s="44"/>
    </row>
    <row r="354" spans="1:3" x14ac:dyDescent="0.35">
      <c r="B354" s="62">
        <v>44288</v>
      </c>
      <c r="C354" s="44"/>
    </row>
    <row r="355" spans="1:3" x14ac:dyDescent="0.35">
      <c r="B355" s="62">
        <v>44289</v>
      </c>
      <c r="C355" s="44"/>
    </row>
    <row r="356" spans="1:3" x14ac:dyDescent="0.35">
      <c r="B356" s="62">
        <v>44290</v>
      </c>
      <c r="C356" s="44"/>
    </row>
    <row r="357" spans="1:3" x14ac:dyDescent="0.35">
      <c r="B357" s="62">
        <v>44291</v>
      </c>
      <c r="C357" s="44"/>
    </row>
    <row r="358" spans="1:3" x14ac:dyDescent="0.35">
      <c r="B358" s="62">
        <v>44292</v>
      </c>
      <c r="C358" s="44"/>
    </row>
    <row r="359" spans="1:3" x14ac:dyDescent="0.35">
      <c r="A359" s="62">
        <v>44293</v>
      </c>
      <c r="B359" s="62">
        <v>44293</v>
      </c>
      <c r="C359" s="44">
        <v>1051</v>
      </c>
    </row>
    <row r="360" spans="1:3" x14ac:dyDescent="0.35">
      <c r="B360" s="62">
        <v>44294</v>
      </c>
      <c r="C360" s="44"/>
    </row>
    <row r="361" spans="1:3" x14ac:dyDescent="0.35">
      <c r="B361" s="62">
        <v>44295</v>
      </c>
      <c r="C361" s="44"/>
    </row>
    <row r="362" spans="1:3" x14ac:dyDescent="0.35">
      <c r="B362" s="62">
        <v>44296</v>
      </c>
      <c r="C362" s="44"/>
    </row>
    <row r="363" spans="1:3" x14ac:dyDescent="0.35">
      <c r="B363" s="62">
        <v>44297</v>
      </c>
      <c r="C363" s="44"/>
    </row>
    <row r="364" spans="1:3" x14ac:dyDescent="0.35">
      <c r="B364" s="62">
        <v>44298</v>
      </c>
      <c r="C364" s="44"/>
    </row>
    <row r="365" spans="1:3" x14ac:dyDescent="0.35">
      <c r="B365" s="62">
        <v>44299</v>
      </c>
      <c r="C365" s="44"/>
    </row>
    <row r="366" spans="1:3" x14ac:dyDescent="0.35">
      <c r="A366" s="62">
        <v>44300</v>
      </c>
      <c r="B366" s="62">
        <v>44300</v>
      </c>
      <c r="C366" s="44">
        <v>1045</v>
      </c>
    </row>
    <row r="367" spans="1:3" x14ac:dyDescent="0.35">
      <c r="B367" s="62">
        <v>44301</v>
      </c>
      <c r="C367" s="44"/>
    </row>
    <row r="368" spans="1:3" x14ac:dyDescent="0.35">
      <c r="B368" s="62">
        <v>44302</v>
      </c>
      <c r="C368" s="44"/>
    </row>
    <row r="369" spans="1:3" x14ac:dyDescent="0.35">
      <c r="B369" s="62">
        <v>44303</v>
      </c>
      <c r="C369" s="44"/>
    </row>
    <row r="370" spans="1:3" x14ac:dyDescent="0.35">
      <c r="B370" s="62">
        <v>44304</v>
      </c>
      <c r="C370" s="44"/>
    </row>
    <row r="371" spans="1:3" x14ac:dyDescent="0.35">
      <c r="B371" s="62">
        <v>44305</v>
      </c>
      <c r="C371" s="44"/>
    </row>
    <row r="372" spans="1:3" x14ac:dyDescent="0.35">
      <c r="B372" s="62">
        <v>44306</v>
      </c>
      <c r="C372" s="44"/>
    </row>
    <row r="373" spans="1:3" x14ac:dyDescent="0.35">
      <c r="A373" s="62">
        <v>44307</v>
      </c>
      <c r="B373" s="62">
        <v>44307</v>
      </c>
      <c r="C373" s="44">
        <v>1010</v>
      </c>
    </row>
    <row r="374" spans="1:3" x14ac:dyDescent="0.35">
      <c r="B374" s="62">
        <v>44308</v>
      </c>
      <c r="C374" s="44"/>
    </row>
    <row r="375" spans="1:3" x14ac:dyDescent="0.35">
      <c r="B375" s="62">
        <v>44309</v>
      </c>
      <c r="C375" s="44"/>
    </row>
    <row r="376" spans="1:3" x14ac:dyDescent="0.35">
      <c r="B376" s="62">
        <v>44310</v>
      </c>
      <c r="C376" s="44"/>
    </row>
    <row r="377" spans="1:3" x14ac:dyDescent="0.35">
      <c r="B377" s="62">
        <v>44311</v>
      </c>
      <c r="C377" s="44"/>
    </row>
    <row r="378" spans="1:3" x14ac:dyDescent="0.35">
      <c r="B378" s="62">
        <v>44312</v>
      </c>
      <c r="C378" s="44"/>
    </row>
    <row r="379" spans="1:3" x14ac:dyDescent="0.35">
      <c r="B379" s="62">
        <v>44313</v>
      </c>
      <c r="C379" s="44"/>
    </row>
    <row r="380" spans="1:3" x14ac:dyDescent="0.35">
      <c r="A380" s="62">
        <v>44314</v>
      </c>
      <c r="B380" s="62">
        <v>44314</v>
      </c>
      <c r="C380" s="44">
        <v>1042</v>
      </c>
    </row>
    <row r="381" spans="1:3" x14ac:dyDescent="0.35">
      <c r="B381" s="62">
        <v>44315</v>
      </c>
      <c r="C381" s="44"/>
    </row>
    <row r="382" spans="1:3" x14ac:dyDescent="0.35">
      <c r="B382" s="62">
        <v>44316</v>
      </c>
      <c r="C382" s="44"/>
    </row>
    <row r="383" spans="1:3" x14ac:dyDescent="0.35">
      <c r="B383" s="62">
        <v>44317</v>
      </c>
      <c r="C383" s="44"/>
    </row>
    <row r="384" spans="1:3" x14ac:dyDescent="0.35">
      <c r="B384" s="62">
        <v>44318</v>
      </c>
      <c r="C384" s="44"/>
    </row>
    <row r="385" spans="1:3" x14ac:dyDescent="0.35">
      <c r="B385" s="62">
        <v>44319</v>
      </c>
      <c r="C385" s="44"/>
    </row>
    <row r="386" spans="1:3" x14ac:dyDescent="0.35">
      <c r="B386" s="62">
        <v>44320</v>
      </c>
      <c r="C386" s="44"/>
    </row>
    <row r="387" spans="1:3" x14ac:dyDescent="0.35">
      <c r="A387" s="62">
        <v>44321</v>
      </c>
      <c r="B387" s="62">
        <v>44321</v>
      </c>
      <c r="C387" s="44">
        <v>1011</v>
      </c>
    </row>
    <row r="388" spans="1:3" x14ac:dyDescent="0.35">
      <c r="B388" s="62">
        <v>44322</v>
      </c>
      <c r="C388" s="44"/>
    </row>
    <row r="389" spans="1:3" x14ac:dyDescent="0.35">
      <c r="B389" s="62">
        <v>44323</v>
      </c>
      <c r="C389" s="44"/>
    </row>
    <row r="390" spans="1:3" x14ac:dyDescent="0.35">
      <c r="B390" s="62">
        <v>44324</v>
      </c>
      <c r="C390" s="44"/>
    </row>
    <row r="391" spans="1:3" x14ac:dyDescent="0.35">
      <c r="B391" s="62">
        <v>44325</v>
      </c>
      <c r="C391" s="44"/>
    </row>
    <row r="392" spans="1:3" x14ac:dyDescent="0.35">
      <c r="B392" s="62">
        <v>44326</v>
      </c>
      <c r="C392" s="44"/>
    </row>
    <row r="393" spans="1:3" x14ac:dyDescent="0.35">
      <c r="B393" s="62">
        <v>44327</v>
      </c>
      <c r="C393" s="44"/>
    </row>
    <row r="394" spans="1:3" x14ac:dyDescent="0.35">
      <c r="A394" s="62">
        <v>44328</v>
      </c>
      <c r="B394" s="62">
        <v>44328</v>
      </c>
      <c r="C394" s="44">
        <v>1088</v>
      </c>
    </row>
    <row r="395" spans="1:3" x14ac:dyDescent="0.35">
      <c r="B395" s="62">
        <v>44329</v>
      </c>
      <c r="C395" s="44"/>
    </row>
    <row r="396" spans="1:3" x14ac:dyDescent="0.35">
      <c r="B396" s="62">
        <v>44330</v>
      </c>
      <c r="C396" s="44"/>
    </row>
    <row r="397" spans="1:3" x14ac:dyDescent="0.35">
      <c r="B397" s="62">
        <v>44331</v>
      </c>
      <c r="C397" s="44"/>
    </row>
    <row r="398" spans="1:3" x14ac:dyDescent="0.35">
      <c r="B398" s="62">
        <v>44332</v>
      </c>
      <c r="C398" s="44"/>
    </row>
    <row r="399" spans="1:3" x14ac:dyDescent="0.35">
      <c r="B399" s="62">
        <v>44333</v>
      </c>
      <c r="C399" s="44"/>
    </row>
    <row r="400" spans="1:3" x14ac:dyDescent="0.35">
      <c r="B400" s="62">
        <v>44334</v>
      </c>
      <c r="C400" s="44"/>
    </row>
    <row r="401" spans="1:3" x14ac:dyDescent="0.35">
      <c r="A401" s="62">
        <v>44335</v>
      </c>
      <c r="B401" s="62">
        <v>44335</v>
      </c>
      <c r="C401" s="44">
        <v>1104</v>
      </c>
    </row>
    <row r="402" spans="1:3" x14ac:dyDescent="0.35">
      <c r="B402" s="62">
        <v>44336</v>
      </c>
      <c r="C402" s="44"/>
    </row>
    <row r="403" spans="1:3" x14ac:dyDescent="0.35">
      <c r="B403" s="62">
        <v>44337</v>
      </c>
      <c r="C403" s="44"/>
    </row>
    <row r="404" spans="1:3" x14ac:dyDescent="0.35">
      <c r="B404" s="62">
        <v>44338</v>
      </c>
      <c r="C404" s="44"/>
    </row>
    <row r="405" spans="1:3" x14ac:dyDescent="0.35">
      <c r="B405" s="62">
        <v>44339</v>
      </c>
      <c r="C405" s="44"/>
    </row>
    <row r="406" spans="1:3" x14ac:dyDescent="0.35">
      <c r="B406" s="62">
        <v>44340</v>
      </c>
      <c r="C406" s="44"/>
    </row>
    <row r="407" spans="1:3" x14ac:dyDescent="0.35">
      <c r="B407" s="62">
        <v>44341</v>
      </c>
      <c r="C407" s="44"/>
    </row>
    <row r="408" spans="1:3" x14ac:dyDescent="0.35">
      <c r="A408" s="563">
        <v>44342</v>
      </c>
      <c r="B408" s="62">
        <v>44342</v>
      </c>
      <c r="C408" s="44">
        <v>1116</v>
      </c>
    </row>
    <row r="409" spans="1:3" x14ac:dyDescent="0.35">
      <c r="B409" s="62">
        <v>44343</v>
      </c>
      <c r="C409" s="44"/>
    </row>
    <row r="410" spans="1:3" x14ac:dyDescent="0.35">
      <c r="B410" s="62">
        <v>44344</v>
      </c>
      <c r="C410" s="44"/>
    </row>
    <row r="411" spans="1:3" x14ac:dyDescent="0.35">
      <c r="B411" s="62">
        <v>44345</v>
      </c>
      <c r="C411" s="44"/>
    </row>
    <row r="412" spans="1:3" x14ac:dyDescent="0.35">
      <c r="B412" s="62">
        <v>44346</v>
      </c>
      <c r="C412" s="44"/>
    </row>
    <row r="413" spans="1:3" x14ac:dyDescent="0.35">
      <c r="B413" s="62">
        <v>44347</v>
      </c>
      <c r="C413" s="44"/>
    </row>
    <row r="414" spans="1:3" x14ac:dyDescent="0.35">
      <c r="B414" s="62">
        <v>44348</v>
      </c>
      <c r="C414" s="44"/>
    </row>
    <row r="415" spans="1:3" x14ac:dyDescent="0.35">
      <c r="A415" s="62">
        <v>44349</v>
      </c>
      <c r="B415" s="62">
        <v>44349</v>
      </c>
      <c r="C415" s="44">
        <v>1129</v>
      </c>
    </row>
    <row r="416" spans="1:3" x14ac:dyDescent="0.35">
      <c r="B416" s="62">
        <v>44350</v>
      </c>
      <c r="C416" s="44"/>
    </row>
    <row r="417" spans="1:3" x14ac:dyDescent="0.35">
      <c r="B417" s="62">
        <v>44351</v>
      </c>
      <c r="C417" s="44"/>
    </row>
    <row r="418" spans="1:3" x14ac:dyDescent="0.35">
      <c r="B418" s="62">
        <v>44352</v>
      </c>
      <c r="C418" s="44"/>
    </row>
    <row r="419" spans="1:3" x14ac:dyDescent="0.35">
      <c r="B419" s="62">
        <v>44353</v>
      </c>
      <c r="C419" s="44"/>
    </row>
    <row r="420" spans="1:3" x14ac:dyDescent="0.35">
      <c r="B420" s="62">
        <v>44354</v>
      </c>
      <c r="C420" s="44"/>
    </row>
    <row r="421" spans="1:3" x14ac:dyDescent="0.35">
      <c r="B421" s="62">
        <v>44355</v>
      </c>
      <c r="C421" s="44"/>
    </row>
    <row r="422" spans="1:3" x14ac:dyDescent="0.35">
      <c r="A422" s="62">
        <v>44356</v>
      </c>
      <c r="B422" s="62">
        <v>44356</v>
      </c>
      <c r="C422" s="44">
        <v>1124</v>
      </c>
    </row>
    <row r="423" spans="1:3" x14ac:dyDescent="0.35">
      <c r="B423" s="62">
        <v>44357</v>
      </c>
      <c r="C423" s="44"/>
    </row>
    <row r="424" spans="1:3" x14ac:dyDescent="0.35">
      <c r="B424" s="62">
        <v>44358</v>
      </c>
      <c r="C424" s="44"/>
    </row>
    <row r="425" spans="1:3" x14ac:dyDescent="0.35">
      <c r="B425" s="62">
        <v>44359</v>
      </c>
      <c r="C425" s="44"/>
    </row>
    <row r="426" spans="1:3" x14ac:dyDescent="0.35">
      <c r="B426" s="62">
        <v>44360</v>
      </c>
      <c r="C426" s="44"/>
    </row>
    <row r="427" spans="1:3" x14ac:dyDescent="0.35">
      <c r="B427" s="62">
        <v>44361</v>
      </c>
      <c r="C427" s="44"/>
    </row>
    <row r="428" spans="1:3" x14ac:dyDescent="0.35">
      <c r="B428" s="62">
        <v>44362</v>
      </c>
      <c r="C428" s="44"/>
    </row>
    <row r="429" spans="1:3" x14ac:dyDescent="0.35">
      <c r="A429" s="62">
        <v>44363</v>
      </c>
      <c r="B429" s="62">
        <v>44363</v>
      </c>
      <c r="C429" s="44">
        <v>1142</v>
      </c>
    </row>
    <row r="430" spans="1:3" x14ac:dyDescent="0.35">
      <c r="B430" s="62">
        <v>44364</v>
      </c>
      <c r="C430" s="44"/>
    </row>
    <row r="431" spans="1:3" x14ac:dyDescent="0.35">
      <c r="B431" s="62">
        <v>44365</v>
      </c>
      <c r="C431" s="44"/>
    </row>
    <row r="432" spans="1:3" x14ac:dyDescent="0.35">
      <c r="B432" s="62">
        <v>44366</v>
      </c>
      <c r="C432" s="44"/>
    </row>
    <row r="433" spans="1:3" x14ac:dyDescent="0.35">
      <c r="B433" s="62">
        <v>44367</v>
      </c>
      <c r="C433" s="44"/>
    </row>
    <row r="434" spans="1:3" x14ac:dyDescent="0.35">
      <c r="B434" s="62">
        <v>44368</v>
      </c>
      <c r="C434" s="44"/>
    </row>
    <row r="435" spans="1:3" x14ac:dyDescent="0.35">
      <c r="B435" s="62">
        <v>44369</v>
      </c>
      <c r="C435" s="44"/>
    </row>
    <row r="436" spans="1:3" x14ac:dyDescent="0.35">
      <c r="A436" s="62">
        <v>44370</v>
      </c>
      <c r="B436" s="62">
        <v>44370</v>
      </c>
      <c r="C436" s="44">
        <v>1227</v>
      </c>
    </row>
    <row r="437" spans="1:3" x14ac:dyDescent="0.35">
      <c r="B437" s="62">
        <v>44371</v>
      </c>
      <c r="C437" s="44"/>
    </row>
    <row r="438" spans="1:3" x14ac:dyDescent="0.35">
      <c r="B438" s="62">
        <v>44372</v>
      </c>
      <c r="C438" s="44"/>
    </row>
    <row r="439" spans="1:3" x14ac:dyDescent="0.35">
      <c r="B439" s="62">
        <v>44373</v>
      </c>
      <c r="C439" s="44"/>
    </row>
    <row r="440" spans="1:3" x14ac:dyDescent="0.35">
      <c r="B440" s="62">
        <v>44374</v>
      </c>
      <c r="C440" s="44"/>
    </row>
    <row r="441" spans="1:3" x14ac:dyDescent="0.35">
      <c r="B441" s="62">
        <v>44375</v>
      </c>
      <c r="C441" s="44"/>
    </row>
    <row r="442" spans="1:3" x14ac:dyDescent="0.35">
      <c r="B442" s="62">
        <v>44376</v>
      </c>
      <c r="C442" s="44"/>
    </row>
    <row r="443" spans="1:3" x14ac:dyDescent="0.35">
      <c r="A443" s="62">
        <v>44377</v>
      </c>
      <c r="B443" s="62">
        <v>44377</v>
      </c>
      <c r="C443" s="44">
        <v>1247</v>
      </c>
    </row>
    <row r="444" spans="1:3" x14ac:dyDescent="0.35">
      <c r="B444" s="62">
        <v>44378</v>
      </c>
    </row>
    <row r="445" spans="1:3" x14ac:dyDescent="0.35">
      <c r="B445" s="62">
        <v>44379</v>
      </c>
    </row>
    <row r="446" spans="1:3" x14ac:dyDescent="0.35">
      <c r="B446" s="62">
        <v>44380</v>
      </c>
    </row>
    <row r="447" spans="1:3" x14ac:dyDescent="0.35">
      <c r="B447" s="62">
        <v>44381</v>
      </c>
    </row>
    <row r="448" spans="1:3" x14ac:dyDescent="0.35">
      <c r="B448" s="62">
        <v>44382</v>
      </c>
    </row>
    <row r="449" spans="1:3" x14ac:dyDescent="0.35">
      <c r="B449" s="62">
        <v>44383</v>
      </c>
    </row>
    <row r="450" spans="1:3" x14ac:dyDescent="0.35">
      <c r="A450" s="62">
        <v>44384</v>
      </c>
      <c r="B450" s="62">
        <v>44384</v>
      </c>
      <c r="C450" s="44">
        <v>1268</v>
      </c>
    </row>
    <row r="451" spans="1:3" x14ac:dyDescent="0.35">
      <c r="B451" s="62">
        <v>44385</v>
      </c>
    </row>
    <row r="452" spans="1:3" x14ac:dyDescent="0.35">
      <c r="B452" s="62">
        <v>44386</v>
      </c>
    </row>
    <row r="453" spans="1:3" x14ac:dyDescent="0.35">
      <c r="B453" s="62">
        <v>44387</v>
      </c>
    </row>
    <row r="454" spans="1:3" x14ac:dyDescent="0.35">
      <c r="B454" s="62">
        <v>44388</v>
      </c>
    </row>
    <row r="455" spans="1:3" x14ac:dyDescent="0.35">
      <c r="B455" s="62">
        <v>44389</v>
      </c>
    </row>
    <row r="456" spans="1:3" x14ac:dyDescent="0.35">
      <c r="B456" s="62">
        <v>44390</v>
      </c>
    </row>
    <row r="457" spans="1:3" x14ac:dyDescent="0.35">
      <c r="A457" s="62">
        <v>44391</v>
      </c>
      <c r="B457" s="62">
        <v>44391</v>
      </c>
      <c r="C457" s="44">
        <v>1302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10"/>
  <sheetViews>
    <sheetView showGridLines="0" zoomScale="85" zoomScaleNormal="85" workbookViewId="0">
      <pane xSplit="1" ySplit="4" topLeftCell="B495"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68" t="s">
        <v>114</v>
      </c>
      <c r="L1" s="569"/>
      <c r="M1" s="569"/>
      <c r="N1" s="569"/>
      <c r="O1" s="569"/>
      <c r="P1" s="569"/>
      <c r="W1" s="22" t="s">
        <v>29</v>
      </c>
    </row>
    <row r="2" spans="1:27" x14ac:dyDescent="0.35">
      <c r="A2" s="2"/>
      <c r="I2" s="576" t="s">
        <v>187</v>
      </c>
      <c r="J2" s="577"/>
      <c r="Q2" s="382"/>
      <c r="R2" s="382"/>
    </row>
    <row r="3" spans="1:27" ht="48.75" customHeight="1" x14ac:dyDescent="0.35">
      <c r="A3" s="578" t="s">
        <v>30</v>
      </c>
      <c r="B3" s="580" t="s">
        <v>185</v>
      </c>
      <c r="C3" s="581"/>
      <c r="D3" s="581"/>
      <c r="E3" s="104" t="s">
        <v>184</v>
      </c>
      <c r="F3" s="572" t="s">
        <v>199</v>
      </c>
      <c r="G3" s="582" t="s">
        <v>186</v>
      </c>
      <c r="H3" s="582"/>
      <c r="I3" s="576"/>
      <c r="J3" s="577"/>
      <c r="K3" s="570" t="s">
        <v>188</v>
      </c>
      <c r="L3" s="573" t="s">
        <v>200</v>
      </c>
      <c r="M3" s="574" t="s">
        <v>201</v>
      </c>
      <c r="N3" s="575" t="s">
        <v>189</v>
      </c>
      <c r="O3" s="570" t="s">
        <v>183</v>
      </c>
      <c r="P3" s="571" t="s">
        <v>191</v>
      </c>
      <c r="Q3" s="574" t="s">
        <v>202</v>
      </c>
      <c r="R3" s="574" t="s">
        <v>203</v>
      </c>
      <c r="S3" s="575" t="s">
        <v>182</v>
      </c>
    </row>
    <row r="4" spans="1:27" ht="30.65" customHeight="1" x14ac:dyDescent="0.35">
      <c r="A4" s="579"/>
      <c r="B4" s="23" t="s">
        <v>18</v>
      </c>
      <c r="C4" s="24" t="s">
        <v>17</v>
      </c>
      <c r="D4" s="28" t="s">
        <v>3</v>
      </c>
      <c r="E4" s="99" t="s">
        <v>63</v>
      </c>
      <c r="F4" s="572"/>
      <c r="G4" s="98" t="s">
        <v>63</v>
      </c>
      <c r="H4" s="79" t="s">
        <v>64</v>
      </c>
      <c r="I4" s="80" t="s">
        <v>63</v>
      </c>
      <c r="J4" s="147" t="s">
        <v>64</v>
      </c>
      <c r="K4" s="570"/>
      <c r="L4" s="573"/>
      <c r="M4" s="574"/>
      <c r="N4" s="575"/>
      <c r="O4" s="570"/>
      <c r="P4" s="571"/>
      <c r="Q4" s="574"/>
      <c r="R4" s="574"/>
      <c r="S4" s="575"/>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3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3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3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3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3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3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3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3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3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3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3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3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3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3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3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3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3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3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35">
      <c r="A502" s="558">
        <v>44389</v>
      </c>
      <c r="B502" s="559">
        <v>2034379</v>
      </c>
      <c r="C502" s="559">
        <v>316037</v>
      </c>
      <c r="D502" s="112">
        <v>2350416</v>
      </c>
      <c r="E502" s="44">
        <v>2134</v>
      </c>
      <c r="F502" s="561">
        <f t="shared" ref="F502:F503" si="1622">E502/(D502-D501)</f>
        <v>0.36534839924670431</v>
      </c>
      <c r="G502" s="559">
        <v>4912</v>
      </c>
      <c r="H502" s="112">
        <v>3491475</v>
      </c>
      <c r="I502" s="75">
        <v>16414</v>
      </c>
      <c r="J502" s="73">
        <v>4072417</v>
      </c>
      <c r="K502" s="392">
        <v>21326</v>
      </c>
      <c r="L502" s="380">
        <v>2359</v>
      </c>
      <c r="M502" s="447">
        <f t="shared" ref="M502:M503"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429</v>
      </c>
    </row>
    <row r="503" spans="1:21" x14ac:dyDescent="0.35">
      <c r="A503" s="558">
        <v>44390</v>
      </c>
      <c r="B503" s="559">
        <v>2038579</v>
      </c>
      <c r="C503" s="559">
        <v>318566</v>
      </c>
      <c r="D503" s="112">
        <v>2357145</v>
      </c>
      <c r="E503" s="44">
        <v>2529</v>
      </c>
      <c r="F503" s="561">
        <f t="shared" si="1622"/>
        <v>0.3758359340169416</v>
      </c>
      <c r="G503" s="559">
        <v>9915</v>
      </c>
      <c r="H503" s="112">
        <v>3501390</v>
      </c>
      <c r="I503" s="75">
        <v>13889</v>
      </c>
      <c r="J503" s="73">
        <v>4086306</v>
      </c>
      <c r="K503" s="392">
        <v>23804</v>
      </c>
      <c r="L503" s="380">
        <v>2734</v>
      </c>
      <c r="M503" s="447">
        <f t="shared" si="1623"/>
        <v>0.11485464627793648</v>
      </c>
      <c r="N503" s="90">
        <f t="shared" ref="N503" si="1630">D503-D496</f>
        <v>53549</v>
      </c>
      <c r="O503" s="90">
        <f t="shared" ref="O503" si="1631">SUM(E497:E503)</f>
        <v>18718</v>
      </c>
      <c r="P503" s="152">
        <f t="shared" ref="P503" si="1632">SUM(K497:K503)</f>
        <v>207040</v>
      </c>
      <c r="Q503" s="152">
        <f t="shared" ref="Q503" si="1633">SUM(L497:L503)</f>
        <v>20488</v>
      </c>
      <c r="R503" s="383">
        <f t="shared" ref="R503" si="1634">Q503/P503</f>
        <v>9.895672333848532E-2</v>
      </c>
      <c r="S503" s="91">
        <f t="shared" ref="S503" si="1635">P503/5466</f>
        <v>37.87778997438712</v>
      </c>
    </row>
    <row r="504" spans="1:21" x14ac:dyDescent="0.35">
      <c r="A504" s="558">
        <v>44391</v>
      </c>
      <c r="B504" s="559">
        <v>2044120</v>
      </c>
      <c r="C504" s="559">
        <v>321202</v>
      </c>
      <c r="D504" s="112">
        <v>2365322</v>
      </c>
      <c r="E504" s="44">
        <v>2636</v>
      </c>
      <c r="F504" s="561">
        <f t="shared" ref="F504:F507" si="1636">E504/(D504-D503)</f>
        <v>0.32236761648526352</v>
      </c>
      <c r="G504" s="559">
        <v>17700</v>
      </c>
      <c r="H504" s="112">
        <v>3519090</v>
      </c>
      <c r="I504" s="75">
        <v>18149</v>
      </c>
      <c r="J504" s="73">
        <v>4104455</v>
      </c>
      <c r="K504" s="392">
        <v>35849</v>
      </c>
      <c r="L504" s="380">
        <v>2912</v>
      </c>
      <c r="M504" s="447">
        <f t="shared" ref="M504:M506" si="1637">L504/K504</f>
        <v>8.1229601941476756E-2</v>
      </c>
      <c r="N504" s="90">
        <f t="shared" ref="N504:N505" si="1638">D504-D497</f>
        <v>50720</v>
      </c>
      <c r="O504" s="90">
        <f t="shared" ref="O504:O505" si="1639">SUM(E498:E504)</f>
        <v>17555</v>
      </c>
      <c r="P504" s="152">
        <f t="shared" ref="P504:P505" si="1640">SUM(K498:K504)</f>
        <v>202047</v>
      </c>
      <c r="Q504" s="152">
        <f t="shared" ref="Q504:Q505" si="1641">SUM(L498:L504)</f>
        <v>19308</v>
      </c>
      <c r="R504" s="383">
        <f t="shared" ref="R504:R505" si="1642">Q504/P504</f>
        <v>9.5561923710819757E-2</v>
      </c>
      <c r="S504" s="91">
        <f t="shared" ref="S504:S505" si="1643">P504/5466</f>
        <v>36.96432491767289</v>
      </c>
    </row>
    <row r="505" spans="1:21" x14ac:dyDescent="0.35">
      <c r="A505" s="558">
        <v>44392</v>
      </c>
      <c r="B505" s="559">
        <v>2048716</v>
      </c>
      <c r="C505" s="559">
        <v>323288</v>
      </c>
      <c r="D505" s="112">
        <v>2372004</v>
      </c>
      <c r="E505" s="44">
        <v>2086</v>
      </c>
      <c r="F505" s="561">
        <f t="shared" si="1636"/>
        <v>0.31218198144268183</v>
      </c>
      <c r="G505" s="559">
        <v>21397</v>
      </c>
      <c r="H505" s="112">
        <v>3540487</v>
      </c>
      <c r="I505" s="75">
        <v>13376</v>
      </c>
      <c r="J505" s="73">
        <v>4117831</v>
      </c>
      <c r="K505" s="392">
        <v>34773</v>
      </c>
      <c r="L505" s="380">
        <v>2303</v>
      </c>
      <c r="M505" s="447">
        <f t="shared" si="1637"/>
        <v>6.6229545912058208E-2</v>
      </c>
      <c r="N505" s="90">
        <f t="shared" si="1638"/>
        <v>48654</v>
      </c>
      <c r="O505" s="90">
        <f t="shared" si="1639"/>
        <v>16839</v>
      </c>
      <c r="P505" s="152">
        <f t="shared" si="1640"/>
        <v>198487</v>
      </c>
      <c r="Q505" s="152">
        <f t="shared" si="1641"/>
        <v>18539</v>
      </c>
      <c r="R505" s="383">
        <f t="shared" si="1642"/>
        <v>9.3401582975207439E-2</v>
      </c>
      <c r="S505" s="91">
        <f t="shared" si="1643"/>
        <v>36.313025978777901</v>
      </c>
    </row>
    <row r="506" spans="1:21" x14ac:dyDescent="0.35">
      <c r="A506" s="558">
        <v>44393</v>
      </c>
      <c r="B506" s="559">
        <v>2052856</v>
      </c>
      <c r="C506" s="559">
        <v>325335</v>
      </c>
      <c r="D506" s="112">
        <v>2378191</v>
      </c>
      <c r="E506" s="44">
        <v>2047</v>
      </c>
      <c r="F506" s="561">
        <f t="shared" si="1636"/>
        <v>0.33085501858736061</v>
      </c>
      <c r="G506" s="559">
        <v>14050</v>
      </c>
      <c r="H506" s="112">
        <v>3554537</v>
      </c>
      <c r="I506" s="75">
        <v>12818</v>
      </c>
      <c r="J506" s="73">
        <v>4130649</v>
      </c>
      <c r="K506" s="392">
        <v>26868</v>
      </c>
      <c r="L506" s="380">
        <v>2285</v>
      </c>
      <c r="M506" s="447">
        <f t="shared" si="1637"/>
        <v>8.5045407175822541E-2</v>
      </c>
      <c r="N506" s="90">
        <f t="shared" ref="N506" si="1644">D506-D499</f>
        <v>46014</v>
      </c>
      <c r="O506" s="90">
        <f t="shared" ref="O506" si="1645">SUM(E500:E506)</f>
        <v>15670</v>
      </c>
      <c r="P506" s="152">
        <f t="shared" ref="P506" si="1646">SUM(K500:K506)</f>
        <v>190024</v>
      </c>
      <c r="Q506" s="152">
        <f t="shared" ref="Q506" si="1647">SUM(L500:L506)</f>
        <v>17310</v>
      </c>
      <c r="R506" s="383">
        <f t="shared" ref="R506" si="1648">Q506/P506</f>
        <v>9.1093756578116442E-2</v>
      </c>
      <c r="S506" s="91">
        <f t="shared" ref="S506" si="1649">P506/5466</f>
        <v>34.764727405781194</v>
      </c>
    </row>
    <row r="507" spans="1:21" x14ac:dyDescent="0.35">
      <c r="A507" s="558">
        <v>44394</v>
      </c>
      <c r="B507" s="44">
        <v>2057418</v>
      </c>
      <c r="C507" s="44">
        <v>327652</v>
      </c>
      <c r="D507" s="112">
        <v>2385070</v>
      </c>
      <c r="E507" s="44">
        <v>2317</v>
      </c>
      <c r="F507" s="561">
        <f t="shared" si="1636"/>
        <v>0.33682221253089112</v>
      </c>
      <c r="G507" s="559">
        <v>12484</v>
      </c>
      <c r="H507" s="112">
        <v>3567021</v>
      </c>
      <c r="I507" s="75">
        <v>17150</v>
      </c>
      <c r="J507" s="73">
        <v>4147799</v>
      </c>
      <c r="K507" s="392">
        <v>29634</v>
      </c>
      <c r="L507" s="380">
        <v>2539</v>
      </c>
      <c r="M507" s="447">
        <f t="shared" ref="M507" si="1650">L507/K507</f>
        <v>8.5678612404670312E-2</v>
      </c>
      <c r="N507" s="90">
        <f t="shared" ref="N507" si="1651">D507-D500</f>
        <v>46601</v>
      </c>
      <c r="O507" s="90">
        <f t="shared" ref="O507" si="1652">SUM(E501:E507)</f>
        <v>15797</v>
      </c>
      <c r="P507" s="152">
        <f t="shared" ref="P507" si="1653">SUM(K501:K507)</f>
        <v>192496</v>
      </c>
      <c r="Q507" s="152">
        <f t="shared" ref="Q507" si="1654">SUM(L501:L507)</f>
        <v>17395</v>
      </c>
      <c r="R507" s="383">
        <f t="shared" ref="R507" si="1655">Q507/P507</f>
        <v>9.0365514088604437E-2</v>
      </c>
      <c r="S507" s="91">
        <f t="shared" ref="S507" si="1656">P507/5466</f>
        <v>35.216977680204906</v>
      </c>
    </row>
    <row r="508" spans="1:21" x14ac:dyDescent="0.35">
      <c r="A508" s="558">
        <v>44395</v>
      </c>
      <c r="B508" s="44">
        <v>2060966</v>
      </c>
      <c r="C508" s="44">
        <v>329387</v>
      </c>
      <c r="D508" s="112">
        <v>2390353</v>
      </c>
      <c r="E508" s="44">
        <v>1735</v>
      </c>
      <c r="F508" s="561">
        <f t="shared" ref="F508:F510" si="1657">E508/(D508-D507)</f>
        <v>0.32841188718531139</v>
      </c>
      <c r="G508" s="559">
        <v>5365</v>
      </c>
      <c r="H508" s="112">
        <v>3572386</v>
      </c>
      <c r="I508" s="75">
        <v>14062</v>
      </c>
      <c r="J508" s="73">
        <v>4161861</v>
      </c>
      <c r="K508" s="392">
        <v>19427</v>
      </c>
      <c r="L508" s="380">
        <v>1908</v>
      </c>
      <c r="M508" s="447">
        <f t="shared" ref="M508:M510" si="1658">L508/K508</f>
        <v>9.821382611828898E-2</v>
      </c>
      <c r="N508" s="90">
        <f t="shared" ref="N508:N509" si="1659">D508-D501</f>
        <v>45778</v>
      </c>
      <c r="O508" s="90">
        <f t="shared" ref="O508" si="1660">SUM(E502:E508)</f>
        <v>15484</v>
      </c>
      <c r="P508" s="152">
        <f t="shared" ref="P508:P509" si="1661">SUM(K502:K508)</f>
        <v>191681</v>
      </c>
      <c r="Q508" s="152">
        <f t="shared" ref="Q508:Q509" si="1662">SUM(L502:L508)</f>
        <v>17040</v>
      </c>
      <c r="R508" s="383">
        <f t="shared" ref="R508:R509" si="1663">Q508/P508</f>
        <v>8.8897699824187063E-2</v>
      </c>
      <c r="S508" s="91">
        <f t="shared" ref="S508:S509" si="1664">P508/5466</f>
        <v>35.067874130991584</v>
      </c>
    </row>
    <row r="509" spans="1:21" x14ac:dyDescent="0.35">
      <c r="A509" s="558">
        <v>44396</v>
      </c>
      <c r="B509" s="44">
        <v>2063851</v>
      </c>
      <c r="C509" s="44">
        <v>330851</v>
      </c>
      <c r="D509" s="112">
        <v>2394702</v>
      </c>
      <c r="E509" s="44">
        <v>1464</v>
      </c>
      <c r="F509" s="561">
        <f t="shared" si="1657"/>
        <v>0.33662911014026214</v>
      </c>
      <c r="G509" s="559">
        <v>5780</v>
      </c>
      <c r="H509" s="112">
        <v>3578166</v>
      </c>
      <c r="I509" s="75">
        <v>9880</v>
      </c>
      <c r="J509" s="73">
        <v>4171741</v>
      </c>
      <c r="K509" s="392">
        <v>15660</v>
      </c>
      <c r="L509" s="380">
        <v>1613</v>
      </c>
      <c r="M509" s="447">
        <f t="shared" si="1658"/>
        <v>0.10300127713920817</v>
      </c>
      <c r="N509" s="90">
        <f t="shared" si="1659"/>
        <v>44286</v>
      </c>
      <c r="O509" s="90">
        <f t="shared" ref="O509" si="1665">SUM(E503:E509)</f>
        <v>14814</v>
      </c>
      <c r="P509" s="152">
        <f t="shared" si="1661"/>
        <v>186015</v>
      </c>
      <c r="Q509" s="152">
        <f t="shared" si="1662"/>
        <v>16294</v>
      </c>
      <c r="R509" s="383">
        <f t="shared" si="1663"/>
        <v>8.7595086417762008E-2</v>
      </c>
      <c r="S509" s="91">
        <f t="shared" si="1664"/>
        <v>34.031284302963776</v>
      </c>
    </row>
    <row r="510" spans="1:21" x14ac:dyDescent="0.35">
      <c r="A510" s="558">
        <v>44397</v>
      </c>
      <c r="B510" s="44">
        <v>2067066</v>
      </c>
      <c r="C510" s="44">
        <v>332455</v>
      </c>
      <c r="D510" s="112">
        <v>2399521</v>
      </c>
      <c r="E510" s="44">
        <v>1604</v>
      </c>
      <c r="F510" s="561">
        <f t="shared" si="1657"/>
        <v>0.33284913882548245</v>
      </c>
      <c r="G510" s="559">
        <v>9170</v>
      </c>
      <c r="H510" s="112">
        <v>3587336</v>
      </c>
      <c r="I510" s="75">
        <v>9903</v>
      </c>
      <c r="J510" s="73">
        <v>4181644</v>
      </c>
      <c r="K510" s="392">
        <v>19073</v>
      </c>
      <c r="L510" s="380">
        <v>1752</v>
      </c>
      <c r="M510" s="447">
        <f t="shared" si="1658"/>
        <v>9.1857599748335336E-2</v>
      </c>
      <c r="N510" s="90">
        <f t="shared" ref="N510" si="1666">D510-D503</f>
        <v>42376</v>
      </c>
      <c r="O510" s="90">
        <f t="shared" ref="O510" si="1667">SUM(E504:E510)</f>
        <v>13889</v>
      </c>
      <c r="P510" s="152">
        <f t="shared" ref="P510" si="1668">SUM(K504:K510)</f>
        <v>181284</v>
      </c>
      <c r="Q510" s="152">
        <f t="shared" ref="Q510" si="1669">SUM(L504:L510)</f>
        <v>15312</v>
      </c>
      <c r="R510" s="383">
        <f t="shared" ref="R510" si="1670">Q510/P510</f>
        <v>8.4464155689415496E-2</v>
      </c>
      <c r="S510" s="91">
        <f t="shared" ref="S510" si="1671">P510/5466</f>
        <v>33.165751920965974</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2021-07-20T11:11:23Z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vA49891468</value>
    </field>
    <field name="Objective-Version">
      <value order="0">152.466</value>
    </field>
    <field name="Objective-VersionNumber">
      <value order="0">1681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2021-07-20T11:11:12Z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2021-07-20T11:11:23Z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vA49891468</vt:lpwstr>
  </property>
  <property fmtid="{D5CDD505-2E9C-101B-9397-08002B2CF9AE}" pid="16" name="Objective-Version">
    <vt:lpwstr>152.466</vt:lpwstr>
  </property>
  <property fmtid="{D5CDD505-2E9C-101B-9397-08002B2CF9AE}" pid="17" name="Objective-VersionNumber">
    <vt:r8>1681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