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5_Home\u204186\Gov.scot content\Covid numbers\"/>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<sst xmlns="http://schemas.openxmlformats.org/spreadsheetml/2006/main" count="973" uniqueCount="528">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</sst>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8">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14" fontId="1" fillId="4" borderId="0" xfId="0" applyNumberFormat="1" applyFont="1" applyFill="1"/>
    <xf numFmtId="3" fontId="1" fillId="4" borderId="0" xfId="0" applyNumberFormat="1" applyFont="1" applyFill="1"/>
    <xf numFmtId="168" fontId="1" fillId="4" borderId="0" xfId="0" applyNumberFormat="1" applyFont="1" applyFill="1"/>
    <xf numFmtId="0" fontId="2" fillId="2" borderId="0" xfId="0" applyFont="1" applyFill="1" applyAlignment="1">
      <alignment horizontal="left"/>
    </xf>
    <xf numFmtId="0" fontId="9" fillId="0" borderId="0" xfId="0" applyFont="1" applyAlignment="1">
      <alignment horizontal="left"/>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166" fontId="2" fillId="0" borderId="10" xfId="4" applyNumberFormat="1" applyFont="1" applyFill="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Discharges'!$A$4:$A$590</c:f>
              <c:numCache>
                <c:formatCode>m/d/yyyy</c:formatCode>
                <c:ptCount val="58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numCache>
            </c:numRef>
          </c:cat>
          <c:val>
            <c:numRef>
              <c:f>'Table 4 - Delayed Discharges'!$C$4:$C$590</c:f>
              <c:numCache>
                <c:formatCode>#,##0</c:formatCode>
                <c:ptCount val="58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Workforce'!$B$117:$B$202</c:f>
              <c:numCache>
                <c:formatCode>#,##0</c:formatCode>
                <c:ptCount val="8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Workforce'!$C$117:$C$202</c:f>
              <c:numCache>
                <c:formatCode>#,##0</c:formatCode>
                <c:ptCount val="8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Workforce'!$D$117:$D$202</c:f>
              <c:numCache>
                <c:formatCode>#,##0</c:formatCode>
                <c:ptCount val="8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21-22'!$A$4:$A$72</c:f>
              <c:numCache>
                <c:formatCode>m/d/yyyy</c:formatCode>
                <c:ptCount val="6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numCache>
            </c:numRef>
          </c:cat>
          <c:val>
            <c:numRef>
              <c:f>'Table 9 - School absence 21-22'!$E$4:$E$72</c:f>
              <c:numCache>
                <c:formatCode>0.0%</c:formatCode>
                <c:ptCount val="6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2.2466028200000002E-2</c:v>
                </c:pt>
                <c:pt idx="65">
                  <c:v>2.2112008799999999E-2</c:v>
                </c:pt>
                <c:pt idx="66">
                  <c:v>2.15037254E-2</c:v>
                </c:pt>
                <c:pt idx="67">
                  <c:v>1.9374391000000001E-2</c:v>
                </c:pt>
                <c:pt idx="68">
                  <c:v>2.0230991600000001E-2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21-22'!$A$4:$A$72</c:f>
              <c:numCache>
                <c:formatCode>m/d/yyyy</c:formatCode>
                <c:ptCount val="6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numCache>
            </c:numRef>
          </c:cat>
          <c:val>
            <c:numRef>
              <c:f>'Table 9 - School absence 21-22'!$D$4:$D$72</c:f>
              <c:numCache>
                <c:formatCode>0.0%</c:formatCode>
                <c:ptCount val="6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8.425953550000001E-2</c:v>
                </c:pt>
                <c:pt idx="65">
                  <c:v>8.7451018000000005E-2</c:v>
                </c:pt>
                <c:pt idx="66">
                  <c:v>9.9053817399999994E-2</c:v>
                </c:pt>
                <c:pt idx="67">
                  <c:v>8.7014808799999996E-2</c:v>
                </c:pt>
                <c:pt idx="68">
                  <c:v>8.2222687700000005E-2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6527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501</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420</v>
      </c>
    </row>
    <row r="11" spans="1:3" ht="30.65" customHeight="1" x14ac:dyDescent="0.35">
      <c r="A11" s="357"/>
      <c r="B11" s="21" t="s">
        <v>421</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453</v>
      </c>
      <c r="C14" s="36" t="s">
        <v>450</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433</v>
      </c>
      <c r="C21" s="86" t="s">
        <v>73</v>
      </c>
    </row>
    <row r="22" spans="2:3" s="357" customFormat="1" ht="30.65" customHeight="1" x14ac:dyDescent="0.35">
      <c r="B22" s="360" t="s">
        <v>434</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449</v>
      </c>
      <c r="C31" s="118" t="s">
        <v>457</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499</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456</v>
      </c>
    </row>
    <row r="43" spans="2:3" ht="26" x14ac:dyDescent="0.35">
      <c r="B43" s="116" t="s">
        <v>70</v>
      </c>
      <c r="C43" s="118" t="s">
        <v>454</v>
      </c>
    </row>
    <row r="44" spans="2:3" ht="30.65" customHeight="1" x14ac:dyDescent="0.35">
      <c r="B44" s="116" t="s">
        <v>114</v>
      </c>
      <c r="C44" s="118" t="s">
        <v>364</v>
      </c>
    </row>
    <row r="45" spans="2:3" s="357" customFormat="1" ht="30.65" customHeight="1" x14ac:dyDescent="0.35">
      <c r="B45" s="116" t="s">
        <v>340</v>
      </c>
      <c r="C45" s="238" t="s">
        <v>455</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2"/>
  <sheetViews>
    <sheetView showGridLines="0" zoomScaleNormal="100" workbookViewId="0">
      <pane xSplit="1" ySplit="2" topLeftCell="B186" activePane="bottomRight" state="frozen"/>
      <selection pane="topRight" activeCell="B1" sqref="B1"/>
      <selection pane="bottomLeft" activeCell="A4" sqref="A4"/>
      <selection pane="bottomRight" sqref="A1:E1"/>
    </sheetView>
  </sheetViews>
  <sheetFormatPr defaultRowHeight="14.5" x14ac:dyDescent="0.35"/>
  <cols>
    <col min="1" max="1" width="18.1796875" customWidth="1"/>
    <col min="2" max="2" width="9.1796875" customWidth="1"/>
    <col min="3" max="4" width="13.453125" customWidth="1"/>
    <col min="5" max="5" width="13.453125" style="31" customWidth="1"/>
    <col min="6" max="6" width="9.453125" style="31"/>
  </cols>
  <sheetData>
    <row r="1" spans="1:16" x14ac:dyDescent="0.35">
      <c r="A1" s="644" t="s">
        <v>78</v>
      </c>
      <c r="B1" s="644"/>
      <c r="C1" s="644"/>
      <c r="D1" s="644"/>
      <c r="E1" s="644"/>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436</v>
      </c>
      <c r="B185" s="43">
        <v>1015.8571428571429</v>
      </c>
      <c r="C185" s="459">
        <v>48.428571428571431</v>
      </c>
      <c r="D185" s="459">
        <v>823.85714285714289</v>
      </c>
      <c r="E185" s="9">
        <v>1888.1428571428571</v>
      </c>
      <c r="L185" s="545"/>
      <c r="M185" s="545"/>
      <c r="N185" s="545"/>
      <c r="O185" s="545"/>
    </row>
    <row r="186" spans="1:15" x14ac:dyDescent="0.35">
      <c r="A186" s="101" t="s">
        <v>440</v>
      </c>
      <c r="B186" s="43">
        <v>898.85714285714289</v>
      </c>
      <c r="C186" s="459">
        <v>28</v>
      </c>
      <c r="D186" s="459">
        <v>683.42857142857144</v>
      </c>
      <c r="E186" s="9">
        <v>1610.2857142857142</v>
      </c>
      <c r="L186" s="545"/>
      <c r="M186" s="545"/>
      <c r="N186" s="545"/>
      <c r="O186" s="545"/>
    </row>
    <row r="187" spans="1:15" x14ac:dyDescent="0.35">
      <c r="A187" s="101" t="s">
        <v>442</v>
      </c>
      <c r="B187" s="43">
        <v>796.85714285714289</v>
      </c>
      <c r="C187" s="459">
        <v>22.714285714285715</v>
      </c>
      <c r="D187" s="459">
        <v>636.28571428571433</v>
      </c>
      <c r="E187" s="9">
        <v>1455.8571428571429</v>
      </c>
      <c r="L187" s="545"/>
      <c r="M187" s="545"/>
      <c r="N187" s="545"/>
      <c r="O187" s="545"/>
    </row>
    <row r="188" spans="1:15" x14ac:dyDescent="0.35">
      <c r="A188" s="101" t="s">
        <v>447</v>
      </c>
      <c r="B188" s="43">
        <v>777.42857142857144</v>
      </c>
      <c r="C188" s="459">
        <v>27.285714285714285</v>
      </c>
      <c r="D188" s="459">
        <v>632.71428571428567</v>
      </c>
      <c r="E188" s="9">
        <v>1437.4285714285716</v>
      </c>
      <c r="L188" s="545"/>
      <c r="M188" s="545"/>
      <c r="N188" s="545"/>
      <c r="O188" s="545"/>
    </row>
    <row r="189" spans="1:15" x14ac:dyDescent="0.35">
      <c r="A189" s="101" t="s">
        <v>458</v>
      </c>
      <c r="B189" s="459">
        <v>1031.8571428571429</v>
      </c>
      <c r="C189" s="459">
        <v>47.428571428571431</v>
      </c>
      <c r="D189" s="459">
        <v>903.71428571428567</v>
      </c>
      <c r="E189" s="43">
        <v>1983</v>
      </c>
      <c r="L189" s="545"/>
      <c r="M189" s="545"/>
      <c r="N189" s="545"/>
      <c r="O189" s="545"/>
    </row>
    <row r="190" spans="1:15" x14ac:dyDescent="0.35">
      <c r="A190" s="101" t="s">
        <v>464</v>
      </c>
      <c r="B190" s="43">
        <v>1521</v>
      </c>
      <c r="C190" s="43">
        <v>105.57142857142857</v>
      </c>
      <c r="D190" s="43">
        <v>1462.7142857142858</v>
      </c>
      <c r="E190" s="9">
        <v>3089.2857142857147</v>
      </c>
      <c r="F190" s="544"/>
      <c r="L190" s="545"/>
      <c r="M190" s="545"/>
      <c r="N190" s="545"/>
      <c r="O190" s="545"/>
    </row>
    <row r="191" spans="1:15" x14ac:dyDescent="0.35">
      <c r="A191" s="101" t="s">
        <v>468</v>
      </c>
      <c r="B191" s="43">
        <v>1619.2857142857142</v>
      </c>
      <c r="C191" s="43">
        <v>84.714285714285708</v>
      </c>
      <c r="D191" s="43">
        <v>1594.4285714285713</v>
      </c>
      <c r="E191" s="9">
        <v>3298.4285714285716</v>
      </c>
    </row>
    <row r="192" spans="1:15" x14ac:dyDescent="0.35">
      <c r="A192" s="101" t="s">
        <v>471</v>
      </c>
      <c r="B192" s="43">
        <v>1453</v>
      </c>
      <c r="C192" s="43">
        <v>71</v>
      </c>
      <c r="D192" s="43">
        <v>1504</v>
      </c>
      <c r="E192" s="9">
        <v>3028</v>
      </c>
    </row>
    <row r="193" spans="1:18" x14ac:dyDescent="0.35">
      <c r="A193" s="101" t="s">
        <v>481</v>
      </c>
      <c r="B193" s="43">
        <v>1269</v>
      </c>
      <c r="C193" s="43">
        <v>56</v>
      </c>
      <c r="D193" s="43">
        <v>1202</v>
      </c>
      <c r="E193" s="9">
        <v>2527</v>
      </c>
    </row>
    <row r="194" spans="1:18" x14ac:dyDescent="0.35">
      <c r="A194" s="101" t="s">
        <v>485</v>
      </c>
      <c r="B194" s="43">
        <v>1168</v>
      </c>
      <c r="C194" s="43">
        <v>40</v>
      </c>
      <c r="D194" s="43">
        <v>1038</v>
      </c>
      <c r="E194" s="358">
        <v>2246</v>
      </c>
    </row>
    <row r="195" spans="1:18" x14ac:dyDescent="0.35">
      <c r="A195" s="101" t="s">
        <v>489</v>
      </c>
      <c r="B195" s="43">
        <v>1100.1428571428571</v>
      </c>
      <c r="C195" s="43">
        <v>33.714285714285715</v>
      </c>
      <c r="D195" s="43">
        <v>1031.8571428571429</v>
      </c>
      <c r="E195" s="358">
        <v>2165.7142857142858</v>
      </c>
    </row>
    <row r="196" spans="1:18" x14ac:dyDescent="0.35">
      <c r="A196" s="101" t="s">
        <v>493</v>
      </c>
      <c r="B196" s="43">
        <v>951.85714285714289</v>
      </c>
      <c r="C196" s="43">
        <v>36.571428571428569</v>
      </c>
      <c r="D196" s="43">
        <v>908</v>
      </c>
      <c r="E196" s="358">
        <v>1896.4285714285716</v>
      </c>
    </row>
    <row r="197" spans="1:18" x14ac:dyDescent="0.35">
      <c r="A197" s="101" t="s">
        <v>497</v>
      </c>
      <c r="B197" s="566">
        <v>928</v>
      </c>
      <c r="C197" s="566">
        <v>23</v>
      </c>
      <c r="D197" s="566">
        <v>858</v>
      </c>
      <c r="E197" s="567">
        <v>1809</v>
      </c>
    </row>
    <row r="198" spans="1:18" x14ac:dyDescent="0.35">
      <c r="A198" s="101" t="s">
        <v>505</v>
      </c>
      <c r="B198" s="600">
        <v>957</v>
      </c>
      <c r="C198" s="600">
        <v>21.142857142857142</v>
      </c>
      <c r="D198" s="600">
        <v>860</v>
      </c>
      <c r="E198" s="600">
        <v>1838.1428571428571</v>
      </c>
    </row>
    <row r="199" spans="1:18" x14ac:dyDescent="0.35">
      <c r="A199" s="101" t="s">
        <v>511</v>
      </c>
      <c r="B199" s="600">
        <v>946</v>
      </c>
      <c r="C199" s="566">
        <v>18</v>
      </c>
      <c r="D199" s="566">
        <v>819</v>
      </c>
      <c r="E199" s="567">
        <v>1783</v>
      </c>
    </row>
    <row r="200" spans="1:18" x14ac:dyDescent="0.35">
      <c r="A200" s="101" t="s">
        <v>517</v>
      </c>
      <c r="B200" s="130">
        <v>950</v>
      </c>
      <c r="C200" s="566">
        <v>20</v>
      </c>
      <c r="D200" s="566">
        <v>820.14285714285711</v>
      </c>
      <c r="E200" s="604">
        <v>1790.1428571428571</v>
      </c>
    </row>
    <row r="201" spans="1:18" x14ac:dyDescent="0.35">
      <c r="A201" s="101" t="s">
        <v>520</v>
      </c>
      <c r="B201" s="600">
        <v>969</v>
      </c>
      <c r="C201" s="566">
        <v>27</v>
      </c>
      <c r="D201" s="566">
        <v>815</v>
      </c>
      <c r="E201" s="567">
        <v>1811</v>
      </c>
      <c r="N201" s="8"/>
      <c r="O201" s="8"/>
      <c r="P201" s="8"/>
      <c r="Q201" s="8"/>
      <c r="R201" s="8"/>
    </row>
    <row r="202" spans="1:18" x14ac:dyDescent="0.35">
      <c r="A202" s="101" t="s">
        <v>526</v>
      </c>
      <c r="B202" s="600">
        <v>942.28571428571433</v>
      </c>
      <c r="C202" s="566">
        <v>31.714285714285715</v>
      </c>
      <c r="D202" s="566">
        <v>829.28571428571433</v>
      </c>
      <c r="E202" s="567">
        <v>1803.2857142857142</v>
      </c>
      <c r="N202" s="8"/>
      <c r="O202" s="8"/>
      <c r="P202" s="8"/>
      <c r="Q202" s="8"/>
      <c r="R202" s="8"/>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2"/>
  <sheetViews>
    <sheetView showGridLines="0" zoomScaleNormal="100" workbookViewId="0">
      <pane ySplit="3" topLeftCell="A77" activePane="bottomLeft" state="frozen"/>
      <selection pane="bottomLeft" sqref="A1:E1"/>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44" t="s">
        <v>418</v>
      </c>
      <c r="B1" s="644"/>
      <c r="C1" s="644"/>
      <c r="D1" s="644"/>
      <c r="E1" s="644"/>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419</v>
      </c>
      <c r="C74" s="190">
        <v>27</v>
      </c>
      <c r="D74" s="190">
        <v>78</v>
      </c>
    </row>
    <row r="75" spans="1:4" x14ac:dyDescent="0.35">
      <c r="A75" s="198">
        <v>29</v>
      </c>
      <c r="B75" s="2" t="s">
        <v>439</v>
      </c>
      <c r="C75" s="190">
        <v>27</v>
      </c>
      <c r="D75" s="190">
        <v>30</v>
      </c>
    </row>
    <row r="76" spans="1:4" x14ac:dyDescent="0.35">
      <c r="A76" s="198">
        <v>30</v>
      </c>
      <c r="B76" s="2" t="s">
        <v>441</v>
      </c>
      <c r="C76" s="190">
        <v>49</v>
      </c>
      <c r="D76" s="190">
        <v>41</v>
      </c>
    </row>
    <row r="77" spans="1:4" x14ac:dyDescent="0.35">
      <c r="A77" s="198">
        <v>31</v>
      </c>
      <c r="B77" s="2" t="s">
        <v>443</v>
      </c>
      <c r="C77" s="190">
        <v>46</v>
      </c>
      <c r="D77" s="190">
        <v>51</v>
      </c>
    </row>
    <row r="78" spans="1:4" x14ac:dyDescent="0.35">
      <c r="A78" s="198">
        <v>32</v>
      </c>
      <c r="B78" s="2" t="s">
        <v>448</v>
      </c>
      <c r="C78" s="190">
        <v>34</v>
      </c>
      <c r="D78" s="190">
        <v>56</v>
      </c>
    </row>
    <row r="79" spans="1:4" x14ac:dyDescent="0.35">
      <c r="A79" s="198">
        <v>33</v>
      </c>
      <c r="B79" s="2" t="s">
        <v>459</v>
      </c>
      <c r="C79" s="190">
        <v>42</v>
      </c>
      <c r="D79" s="190">
        <v>116</v>
      </c>
    </row>
    <row r="80" spans="1:4" x14ac:dyDescent="0.35">
      <c r="A80" s="198">
        <v>34</v>
      </c>
      <c r="B80" s="2" t="s">
        <v>466</v>
      </c>
      <c r="C80" s="190">
        <v>104</v>
      </c>
      <c r="D80" s="190">
        <v>146</v>
      </c>
    </row>
    <row r="81" spans="1:4" x14ac:dyDescent="0.35">
      <c r="A81" s="198">
        <v>35</v>
      </c>
      <c r="B81" s="2" t="s">
        <v>469</v>
      </c>
      <c r="C81" s="190">
        <v>155</v>
      </c>
      <c r="D81" s="190">
        <v>220</v>
      </c>
    </row>
    <row r="82" spans="1:4" x14ac:dyDescent="0.35">
      <c r="A82" s="198">
        <v>36</v>
      </c>
      <c r="B82" s="559" t="s">
        <v>472</v>
      </c>
      <c r="C82" s="2">
        <v>209</v>
      </c>
      <c r="D82" s="370">
        <v>203</v>
      </c>
    </row>
    <row r="83" spans="1:4" x14ac:dyDescent="0.35">
      <c r="A83" s="198">
        <v>37</v>
      </c>
      <c r="B83" s="559" t="s">
        <v>483</v>
      </c>
      <c r="C83" s="2">
        <v>201</v>
      </c>
      <c r="D83" s="370">
        <v>146</v>
      </c>
    </row>
    <row r="84" spans="1:4" x14ac:dyDescent="0.35">
      <c r="A84" s="198">
        <v>38</v>
      </c>
      <c r="B84" s="559" t="s">
        <v>486</v>
      </c>
      <c r="C84" s="2">
        <v>168</v>
      </c>
      <c r="D84" s="370">
        <v>164</v>
      </c>
    </row>
    <row r="85" spans="1:4" x14ac:dyDescent="0.35">
      <c r="A85" s="198">
        <v>39</v>
      </c>
      <c r="B85" s="559" t="s">
        <v>490</v>
      </c>
      <c r="C85" s="2">
        <v>102</v>
      </c>
      <c r="D85" s="370">
        <v>117</v>
      </c>
    </row>
    <row r="86" spans="1:4" x14ac:dyDescent="0.35">
      <c r="A86" s="198">
        <v>40</v>
      </c>
      <c r="B86" s="559" t="s">
        <v>494</v>
      </c>
      <c r="C86" s="2">
        <v>108</v>
      </c>
      <c r="D86" s="370">
        <v>89</v>
      </c>
    </row>
    <row r="87" spans="1:4" x14ac:dyDescent="0.35">
      <c r="A87" s="198">
        <v>41</v>
      </c>
      <c r="B87" s="559" t="s">
        <v>500</v>
      </c>
      <c r="C87" s="2">
        <v>71</v>
      </c>
      <c r="D87" s="370">
        <v>100</v>
      </c>
    </row>
    <row r="88" spans="1:4" x14ac:dyDescent="0.35">
      <c r="A88" s="198">
        <v>42</v>
      </c>
      <c r="B88" s="559" t="s">
        <v>506</v>
      </c>
      <c r="C88" s="2">
        <v>62</v>
      </c>
      <c r="D88" s="370">
        <v>126</v>
      </c>
    </row>
    <row r="89" spans="1:4" x14ac:dyDescent="0.35">
      <c r="A89" s="198">
        <v>43</v>
      </c>
      <c r="B89" s="559" t="s">
        <v>513</v>
      </c>
      <c r="C89" s="2">
        <v>64</v>
      </c>
      <c r="D89" s="370">
        <v>99</v>
      </c>
    </row>
    <row r="90" spans="1:4" x14ac:dyDescent="0.35">
      <c r="A90" s="198">
        <v>44</v>
      </c>
      <c r="B90" s="559" t="s">
        <v>518</v>
      </c>
      <c r="C90" s="2">
        <v>59</v>
      </c>
      <c r="D90" s="370">
        <v>101</v>
      </c>
    </row>
    <row r="91" spans="1:4" x14ac:dyDescent="0.35">
      <c r="A91" s="198">
        <v>45</v>
      </c>
      <c r="B91" s="608" t="s">
        <v>522</v>
      </c>
      <c r="C91" s="2">
        <v>61</v>
      </c>
      <c r="D91" s="370">
        <v>86</v>
      </c>
    </row>
    <row r="92" spans="1:4" x14ac:dyDescent="0.35">
      <c r="A92" s="198">
        <v>46</v>
      </c>
      <c r="B92" s="608" t="s">
        <v>527</v>
      </c>
      <c r="C92" s="2">
        <v>44</v>
      </c>
      <c r="D92" s="370">
        <v>69</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5"/>
  <sheetViews>
    <sheetView showGridLines="0" zoomScaleNormal="100" workbookViewId="0">
      <pane xSplit="1" ySplit="2" topLeftCell="B70"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23" t="s">
        <v>465</v>
      </c>
      <c r="B1" s="623"/>
      <c r="C1" s="623"/>
      <c r="D1" s="623"/>
      <c r="E1" s="623"/>
      <c r="F1" s="623"/>
      <c r="G1" s="623"/>
      <c r="L1" s="22"/>
    </row>
    <row r="2" spans="1:17" ht="124.5"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7"/>
  <sheetViews>
    <sheetView showGridLines="0" zoomScaleNormal="100" workbookViewId="0">
      <pane ySplit="3" topLeftCell="A62"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44" t="s">
        <v>142</v>
      </c>
      <c r="B1" s="644"/>
      <c r="C1" s="644"/>
      <c r="D1" s="644"/>
      <c r="E1" s="644"/>
      <c r="F1" s="644"/>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26"/>
  <sheetViews>
    <sheetView workbookViewId="0">
      <pane xSplit="1" ySplit="3" topLeftCell="B612"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23" t="s">
        <v>49</v>
      </c>
      <c r="B1" s="623"/>
      <c r="C1" s="623"/>
      <c r="D1" s="623"/>
      <c r="E1" s="623"/>
      <c r="F1" s="623"/>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445</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444</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446</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495</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496</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502</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2" s="357" customFormat="1" x14ac:dyDescent="0.35">
      <c r="A625" s="271">
        <v>44525</v>
      </c>
      <c r="B625" s="115">
        <v>9524</v>
      </c>
    </row>
    <row r="626" spans="1:2" x14ac:dyDescent="0.35">
      <c r="A626" s="271">
        <v>44526</v>
      </c>
      <c r="B626" s="115">
        <v>9545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72"/>
  <sheetViews>
    <sheetView workbookViewId="0">
      <pane xSplit="1" ySplit="3" topLeftCell="B58"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50" t="s">
        <v>452</v>
      </c>
      <c r="B1" s="650"/>
      <c r="C1" s="650"/>
      <c r="D1" s="650"/>
      <c r="E1" s="650"/>
      <c r="F1" s="393"/>
      <c r="G1" s="393"/>
      <c r="H1" s="244"/>
      <c r="O1" s="537" t="s">
        <v>462</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51" t="s">
        <v>503</v>
      </c>
      <c r="P41" s="651"/>
      <c r="Q41" s="651"/>
      <c r="R41" s="651"/>
      <c r="S41" s="651"/>
    </row>
    <row r="42" spans="1:20" x14ac:dyDescent="0.35">
      <c r="A42" s="560">
        <v>44481</v>
      </c>
      <c r="B42" s="562">
        <v>2478</v>
      </c>
      <c r="C42" s="563">
        <v>0.89921106960000008</v>
      </c>
      <c r="D42" s="563">
        <v>8.036406950000001E-2</v>
      </c>
      <c r="E42" s="563">
        <v>2.0344314500000002E-2</v>
      </c>
      <c r="O42" s="651"/>
      <c r="P42" s="651"/>
      <c r="Q42" s="651"/>
      <c r="R42" s="651"/>
      <c r="S42" s="651"/>
    </row>
    <row r="43" spans="1:20" x14ac:dyDescent="0.35">
      <c r="A43" s="560">
        <v>44482</v>
      </c>
      <c r="B43" s="562">
        <v>2516</v>
      </c>
      <c r="C43" s="563">
        <v>0.89773623300000005</v>
      </c>
      <c r="D43" s="563">
        <v>8.1313324100000001E-2</v>
      </c>
      <c r="E43" s="563">
        <v>2.0874136299999999E-2</v>
      </c>
      <c r="O43" s="651"/>
      <c r="P43" s="651"/>
      <c r="Q43" s="651"/>
      <c r="R43" s="651"/>
      <c r="S43" s="651"/>
    </row>
    <row r="44" spans="1:20" x14ac:dyDescent="0.35">
      <c r="A44" s="560">
        <v>44483</v>
      </c>
      <c r="B44" s="562">
        <v>2534</v>
      </c>
      <c r="C44" s="563">
        <v>0.90259106430000002</v>
      </c>
      <c r="D44" s="563">
        <v>7.2437404799999994E-2</v>
      </c>
      <c r="E44" s="563">
        <v>2.4971530800000002E-2</v>
      </c>
      <c r="O44" s="651"/>
      <c r="P44" s="651"/>
      <c r="Q44" s="651"/>
      <c r="R44" s="651"/>
      <c r="S44" s="651"/>
    </row>
    <row r="45" spans="1:20" x14ac:dyDescent="0.35">
      <c r="A45" s="560">
        <v>44484</v>
      </c>
      <c r="B45" s="562">
        <v>2469</v>
      </c>
      <c r="C45" s="563">
        <v>0.84597662470000001</v>
      </c>
      <c r="D45" s="563">
        <v>0.13074513660000001</v>
      </c>
      <c r="E45" s="563">
        <v>2.32199945E-2</v>
      </c>
      <c r="O45" s="651"/>
      <c r="P45" s="651"/>
      <c r="Q45" s="651"/>
      <c r="R45" s="651"/>
      <c r="S45" s="651"/>
    </row>
    <row r="46" spans="1:20" x14ac:dyDescent="0.35">
      <c r="A46" s="560">
        <v>44487</v>
      </c>
      <c r="B46" s="562">
        <v>3748</v>
      </c>
      <c r="C46" s="563">
        <v>0.89495548599999997</v>
      </c>
      <c r="D46" s="563">
        <v>9.0113528800000009E-2</v>
      </c>
      <c r="E46" s="563">
        <v>1.49309851E-2</v>
      </c>
      <c r="O46" s="651"/>
      <c r="P46" s="651"/>
      <c r="Q46" s="651"/>
      <c r="R46" s="651"/>
      <c r="S46" s="651"/>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05">
        <v>44517</v>
      </c>
      <c r="B68" s="566">
        <v>16015</v>
      </c>
      <c r="C68" s="606">
        <v>0.89325805489999999</v>
      </c>
      <c r="D68" s="606">
        <v>8.425953550000001E-2</v>
      </c>
      <c r="E68" s="606">
        <v>2.2466028200000002E-2</v>
      </c>
    </row>
    <row r="69" spans="1:19" x14ac:dyDescent="0.35">
      <c r="A69" s="605">
        <v>44518</v>
      </c>
      <c r="B69" s="566">
        <v>14538</v>
      </c>
      <c r="C69" s="606">
        <v>0.89042461670000006</v>
      </c>
      <c r="D69" s="606">
        <v>8.7451018000000005E-2</v>
      </c>
      <c r="E69" s="606">
        <v>2.2112008799999999E-2</v>
      </c>
    </row>
    <row r="70" spans="1:19" x14ac:dyDescent="0.35">
      <c r="A70" s="605">
        <v>44519</v>
      </c>
      <c r="B70" s="566">
        <v>13302</v>
      </c>
      <c r="C70" s="606">
        <v>0.87943496789999998</v>
      </c>
      <c r="D70" s="606">
        <v>9.9053817399999994E-2</v>
      </c>
      <c r="E70" s="606">
        <v>2.15037254E-2</v>
      </c>
    </row>
    <row r="71" spans="1:19" x14ac:dyDescent="0.35">
      <c r="A71" s="605">
        <v>44522</v>
      </c>
      <c r="B71" s="566">
        <v>13495</v>
      </c>
      <c r="C71" s="606">
        <v>0.89359471889999997</v>
      </c>
      <c r="D71" s="606">
        <v>8.7014808799999996E-2</v>
      </c>
      <c r="E71" s="606">
        <v>1.9374391000000001E-2</v>
      </c>
    </row>
    <row r="72" spans="1:19" x14ac:dyDescent="0.35">
      <c r="A72" s="605">
        <v>44523</v>
      </c>
      <c r="B72" s="566">
        <v>14468</v>
      </c>
      <c r="C72" s="606">
        <v>0.89752922300000004</v>
      </c>
      <c r="D72" s="606">
        <v>8.2222687700000005E-2</v>
      </c>
      <c r="E72" s="606">
        <v>2.0230991600000001E-2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23"/>
  <sheetViews>
    <sheetView zoomScaleNormal="100" workbookViewId="0">
      <pane xSplit="1" ySplit="3" topLeftCell="B309"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52" t="s">
        <v>239</v>
      </c>
      <c r="B1" s="652"/>
      <c r="C1" s="653"/>
      <c r="D1" s="509"/>
      <c r="F1" s="56" t="s">
        <v>29</v>
      </c>
    </row>
    <row r="3" spans="1:15" ht="59.15" customHeight="1" x14ac:dyDescent="0.35">
      <c r="A3" s="52" t="s">
        <v>0</v>
      </c>
      <c r="B3" s="58" t="s">
        <v>222</v>
      </c>
      <c r="C3" s="58" t="s">
        <v>223</v>
      </c>
      <c r="D3" s="607" t="s">
        <v>521</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467</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473</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514</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516</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519</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F316" s="327"/>
    </row>
    <row r="317" spans="1:6" x14ac:dyDescent="0.35">
      <c r="A317" s="25">
        <v>44520</v>
      </c>
      <c r="B317" s="91">
        <v>4337089</v>
      </c>
      <c r="C317" s="91">
        <v>3936594</v>
      </c>
      <c r="D317" s="91">
        <v>1375779</v>
      </c>
      <c r="F317" s="327"/>
    </row>
    <row r="318" spans="1:6" x14ac:dyDescent="0.35">
      <c r="A318" s="25">
        <v>44521</v>
      </c>
      <c r="B318" s="91">
        <v>4338322</v>
      </c>
      <c r="C318" s="91">
        <v>3937949</v>
      </c>
      <c r="D318" s="91">
        <v>1408565</v>
      </c>
    </row>
    <row r="319" spans="1:6" x14ac:dyDescent="0.35">
      <c r="A319" s="25">
        <v>44522</v>
      </c>
      <c r="B319" s="91">
        <v>4339277</v>
      </c>
      <c r="C319" s="91">
        <v>3939128</v>
      </c>
      <c r="D319" s="91">
        <v>1437823</v>
      </c>
    </row>
    <row r="320" spans="1:6" x14ac:dyDescent="0.35">
      <c r="A320" s="25">
        <v>44523</v>
      </c>
      <c r="B320" s="91">
        <v>4340162</v>
      </c>
      <c r="C320" s="91">
        <v>3940314</v>
      </c>
      <c r="D320" s="91">
        <v>1469423</v>
      </c>
    </row>
    <row r="321" spans="1:4" x14ac:dyDescent="0.35">
      <c r="A321" s="25">
        <v>44524</v>
      </c>
      <c r="B321" s="91">
        <v>4341224</v>
      </c>
      <c r="C321" s="91">
        <v>3941715</v>
      </c>
      <c r="D321" s="91">
        <v>1502266</v>
      </c>
    </row>
    <row r="322" spans="1:4" x14ac:dyDescent="0.35">
      <c r="A322" s="25">
        <v>44525</v>
      </c>
      <c r="B322" s="91">
        <v>4342107</v>
      </c>
      <c r="C322" s="91">
        <v>3942927</v>
      </c>
      <c r="D322" s="91">
        <v>1535623</v>
      </c>
    </row>
    <row r="323" spans="1:4" x14ac:dyDescent="0.35">
      <c r="A323" s="25">
        <v>44526</v>
      </c>
      <c r="B323" s="91">
        <v>4343208</v>
      </c>
      <c r="C323" s="91">
        <v>3944225</v>
      </c>
      <c r="D323" s="601">
        <v>1568535</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4"/>
  <sheetViews>
    <sheetView workbookViewId="0">
      <pane xSplit="1" ySplit="3" topLeftCell="B30"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52" t="s">
        <v>297</v>
      </c>
      <c r="B1" s="652"/>
      <c r="C1" s="652"/>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435</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463</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482</v>
      </c>
    </row>
    <row r="36" spans="1:5" x14ac:dyDescent="0.35">
      <c r="A36" s="25">
        <v>44466</v>
      </c>
      <c r="B36" s="53">
        <v>8521740</v>
      </c>
      <c r="C36" s="53">
        <v>8031800</v>
      </c>
      <c r="D36" s="27"/>
    </row>
    <row r="37" spans="1:5" x14ac:dyDescent="0.35">
      <c r="A37" s="25">
        <v>44473</v>
      </c>
      <c r="B37" s="53">
        <v>9680220</v>
      </c>
      <c r="C37" s="53">
        <v>8233140</v>
      </c>
      <c r="D37" s="27"/>
      <c r="E37" s="457" t="s">
        <v>488</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row>
    <row r="41" spans="1:5" x14ac:dyDescent="0.35">
      <c r="A41" s="25">
        <v>44501</v>
      </c>
      <c r="B41" s="53">
        <v>10678850</v>
      </c>
      <c r="C41" s="53">
        <v>9088600</v>
      </c>
    </row>
    <row r="42" spans="1:5" x14ac:dyDescent="0.35">
      <c r="A42" s="25">
        <v>44508</v>
      </c>
      <c r="B42" s="53">
        <v>10791170</v>
      </c>
      <c r="C42" s="53">
        <v>9356070</v>
      </c>
    </row>
    <row r="43" spans="1:5" x14ac:dyDescent="0.35">
      <c r="A43" s="25">
        <v>44515</v>
      </c>
      <c r="B43" s="53">
        <v>10791170</v>
      </c>
      <c r="C43" s="53">
        <v>9573360</v>
      </c>
    </row>
    <row r="44" spans="1:5" x14ac:dyDescent="0.35">
      <c r="A44" s="25">
        <v>44522</v>
      </c>
      <c r="B44" s="53">
        <v>11128130</v>
      </c>
      <c r="C44" s="53">
        <v>9782790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58" t="s">
        <v>0</v>
      </c>
      <c r="B3" s="654" t="s">
        <v>4</v>
      </c>
      <c r="C3" s="655"/>
      <c r="D3" s="656"/>
      <c r="E3" s="657" t="s">
        <v>7</v>
      </c>
      <c r="F3" s="657"/>
      <c r="G3" s="657"/>
    </row>
    <row r="4" spans="1:19" x14ac:dyDescent="0.35">
      <c r="A4" s="659"/>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60" t="s">
        <v>163</v>
      </c>
      <c r="F33" s="660"/>
      <c r="G33" s="660"/>
      <c r="H33" s="660"/>
      <c r="I33" s="660"/>
      <c r="J33" s="660"/>
      <c r="K33" s="660"/>
      <c r="L33" s="660"/>
      <c r="M33" s="660"/>
      <c r="N33" s="660"/>
      <c r="O33" s="660"/>
      <c r="P33" s="660"/>
      <c r="Q33" s="660"/>
      <c r="R33" s="660"/>
      <c r="S33" s="660"/>
      <c r="T33" s="660"/>
      <c r="U33" s="660"/>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61" t="s">
        <v>5</v>
      </c>
      <c r="E31" s="661"/>
      <c r="F31" s="661"/>
      <c r="G31" s="661"/>
      <c r="H31" s="661"/>
      <c r="I31" s="661"/>
      <c r="J31" s="661"/>
      <c r="K31" s="661"/>
      <c r="L31" s="661"/>
      <c r="M31" s="661"/>
      <c r="N31" s="661"/>
    </row>
    <row r="32" spans="1:14" x14ac:dyDescent="0.35">
      <c r="A32" s="338">
        <v>43938</v>
      </c>
      <c r="B32" s="275">
        <v>184</v>
      </c>
      <c r="D32" s="661"/>
      <c r="E32" s="661"/>
      <c r="F32" s="661"/>
      <c r="G32" s="661"/>
      <c r="H32" s="661"/>
      <c r="I32" s="661"/>
      <c r="J32" s="661"/>
      <c r="K32" s="661"/>
      <c r="L32" s="661"/>
      <c r="M32" s="661"/>
      <c r="N32" s="661"/>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61" t="s">
        <v>76</v>
      </c>
      <c r="E34" s="661"/>
      <c r="F34" s="661"/>
      <c r="G34" s="661"/>
      <c r="H34" s="661"/>
      <c r="I34" s="661"/>
      <c r="J34" s="661"/>
      <c r="K34" s="661"/>
      <c r="L34" s="661"/>
      <c r="M34" s="661"/>
      <c r="N34" s="661"/>
    </row>
    <row r="35" spans="1:14" x14ac:dyDescent="0.35">
      <c r="A35" s="338">
        <v>43941</v>
      </c>
      <c r="B35" s="275">
        <v>167</v>
      </c>
      <c r="D35" s="661"/>
      <c r="E35" s="661"/>
      <c r="F35" s="661"/>
      <c r="G35" s="661"/>
      <c r="H35" s="661"/>
      <c r="I35" s="661"/>
      <c r="J35" s="661"/>
      <c r="K35" s="661"/>
      <c r="L35" s="661"/>
      <c r="M35" s="661"/>
      <c r="N35" s="661"/>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62" t="s">
        <v>109</v>
      </c>
      <c r="E37" s="662"/>
      <c r="F37" s="662"/>
      <c r="G37" s="662"/>
      <c r="H37" s="662"/>
      <c r="I37" s="662"/>
      <c r="J37" s="662"/>
      <c r="K37" s="662"/>
      <c r="L37" s="662"/>
      <c r="M37" s="662"/>
      <c r="N37" s="662"/>
    </row>
    <row r="38" spans="1:14" x14ac:dyDescent="0.35">
      <c r="A38" s="338">
        <v>43944</v>
      </c>
      <c r="B38" s="275">
        <v>136</v>
      </c>
      <c r="D38" s="662"/>
      <c r="E38" s="662"/>
      <c r="F38" s="662"/>
      <c r="G38" s="662"/>
      <c r="H38" s="662"/>
      <c r="I38" s="662"/>
      <c r="J38" s="662"/>
      <c r="K38" s="662"/>
      <c r="L38" s="662"/>
      <c r="M38" s="662"/>
      <c r="N38" s="662"/>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45"/>
  <sheetViews>
    <sheetView zoomScaleNormal="100" workbookViewId="0">
      <pane xSplit="1" ySplit="3" topLeftCell="B431" activePane="bottomRight" state="frozen"/>
      <selection pane="topRight" activeCell="B1" sqref="B1"/>
      <selection pane="bottomLeft" activeCell="A4" sqref="A4"/>
      <selection pane="bottomRight" activeCell="D440" sqref="D440"/>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23" t="s">
        <v>166</v>
      </c>
      <c r="B1" s="623"/>
      <c r="C1" s="623"/>
      <c r="D1" s="623"/>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63" t="s">
        <v>110</v>
      </c>
      <c r="C2" s="664"/>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67" t="s">
        <v>116</v>
      </c>
      <c r="F33" s="668">
        <v>2</v>
      </c>
      <c r="G33" s="210"/>
    </row>
    <row r="34" spans="1:7" x14ac:dyDescent="0.35">
      <c r="A34" s="227">
        <v>44040</v>
      </c>
      <c r="B34" s="229" t="s">
        <v>47</v>
      </c>
      <c r="C34" s="230" t="s">
        <v>47</v>
      </c>
      <c r="D34" s="213"/>
      <c r="E34" s="665"/>
      <c r="F34" s="669"/>
      <c r="G34" s="210"/>
    </row>
    <row r="35" spans="1:7" x14ac:dyDescent="0.35">
      <c r="A35" s="227">
        <v>44041</v>
      </c>
      <c r="B35" s="214">
        <v>66</v>
      </c>
      <c r="C35" s="233">
        <v>0.06</v>
      </c>
      <c r="D35" s="234"/>
      <c r="E35" s="665"/>
      <c r="F35" s="669"/>
      <c r="G35" s="210"/>
    </row>
    <row r="36" spans="1:7" x14ac:dyDescent="0.35">
      <c r="A36" s="227">
        <v>44042</v>
      </c>
      <c r="B36" s="229" t="s">
        <v>47</v>
      </c>
      <c r="C36" s="230" t="s">
        <v>47</v>
      </c>
      <c r="D36" s="234"/>
      <c r="E36" s="665"/>
      <c r="F36" s="669"/>
      <c r="G36" s="210"/>
    </row>
    <row r="37" spans="1:7" x14ac:dyDescent="0.35">
      <c r="A37" s="227">
        <v>44043</v>
      </c>
      <c r="B37" s="229" t="s">
        <v>47</v>
      </c>
      <c r="C37" s="230" t="s">
        <v>47</v>
      </c>
      <c r="D37" s="234"/>
      <c r="E37" s="665"/>
      <c r="F37" s="669"/>
      <c r="G37" s="210"/>
    </row>
    <row r="38" spans="1:7" x14ac:dyDescent="0.35">
      <c r="A38" s="227">
        <v>44044</v>
      </c>
      <c r="B38" s="229" t="s">
        <v>47</v>
      </c>
      <c r="C38" s="230" t="s">
        <v>47</v>
      </c>
      <c r="D38" s="234"/>
      <c r="E38" s="665"/>
      <c r="F38" s="669"/>
      <c r="G38" s="210"/>
    </row>
    <row r="39" spans="1:7" x14ac:dyDescent="0.35">
      <c r="A39" s="227">
        <v>44045</v>
      </c>
      <c r="B39" s="229" t="s">
        <v>47</v>
      </c>
      <c r="C39" s="230" t="s">
        <v>47</v>
      </c>
      <c r="D39" s="234"/>
      <c r="E39" s="666"/>
      <c r="F39" s="670"/>
      <c r="G39" s="210"/>
    </row>
    <row r="40" spans="1:7" x14ac:dyDescent="0.35">
      <c r="A40" s="227">
        <v>44046</v>
      </c>
      <c r="B40" s="229" t="s">
        <v>47</v>
      </c>
      <c r="C40" s="230" t="s">
        <v>47</v>
      </c>
      <c r="D40" s="234"/>
      <c r="E40" s="665" t="s">
        <v>115</v>
      </c>
      <c r="F40" s="671">
        <v>0</v>
      </c>
      <c r="G40" s="210"/>
    </row>
    <row r="41" spans="1:7" x14ac:dyDescent="0.35">
      <c r="A41" s="227">
        <v>44047</v>
      </c>
      <c r="B41" s="229" t="s">
        <v>47</v>
      </c>
      <c r="C41" s="230" t="s">
        <v>47</v>
      </c>
      <c r="D41" s="234"/>
      <c r="E41" s="665"/>
      <c r="F41" s="672"/>
      <c r="G41" s="210"/>
    </row>
    <row r="42" spans="1:7" x14ac:dyDescent="0.35">
      <c r="A42" s="227">
        <v>44048</v>
      </c>
      <c r="B42" s="214">
        <v>60</v>
      </c>
      <c r="C42" s="233">
        <v>0.06</v>
      </c>
      <c r="D42" s="234"/>
      <c r="E42" s="665"/>
      <c r="F42" s="672"/>
      <c r="G42" s="210"/>
    </row>
    <row r="43" spans="1:7" x14ac:dyDescent="0.35">
      <c r="A43" s="227">
        <v>44049</v>
      </c>
      <c r="B43" s="229" t="s">
        <v>47</v>
      </c>
      <c r="C43" s="230" t="s">
        <v>47</v>
      </c>
      <c r="E43" s="665"/>
      <c r="F43" s="672"/>
    </row>
    <row r="44" spans="1:7" x14ac:dyDescent="0.35">
      <c r="A44" s="227">
        <v>44050</v>
      </c>
      <c r="B44" s="229" t="s">
        <v>47</v>
      </c>
      <c r="C44" s="230" t="s">
        <v>47</v>
      </c>
      <c r="E44" s="665"/>
      <c r="F44" s="672"/>
    </row>
    <row r="45" spans="1:7" x14ac:dyDescent="0.35">
      <c r="A45" s="227">
        <v>44051</v>
      </c>
      <c r="B45" s="229" t="s">
        <v>47</v>
      </c>
      <c r="C45" s="230" t="s">
        <v>47</v>
      </c>
      <c r="E45" s="665"/>
      <c r="F45" s="672"/>
    </row>
    <row r="46" spans="1:7" x14ac:dyDescent="0.35">
      <c r="A46" s="227">
        <v>44052</v>
      </c>
      <c r="B46" s="229" t="s">
        <v>47</v>
      </c>
      <c r="C46" s="230" t="s">
        <v>47</v>
      </c>
      <c r="E46" s="666"/>
      <c r="F46" s="673"/>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74" t="s">
        <v>75</v>
      </c>
      <c r="G4" s="675"/>
      <c r="H4" s="675"/>
      <c r="I4" s="676"/>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77" t="s">
        <v>111</v>
      </c>
      <c r="G84" s="678"/>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79" t="s">
        <v>111</v>
      </c>
      <c r="C109" s="680"/>
      <c r="D109" s="681"/>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82" t="s">
        <v>451</v>
      </c>
      <c r="B1" s="682"/>
      <c r="C1" s="682"/>
      <c r="D1" s="682"/>
      <c r="E1" s="683"/>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684" t="s">
        <v>0</v>
      </c>
      <c r="B3" s="686" t="s">
        <v>289</v>
      </c>
      <c r="C3" s="687"/>
      <c r="D3" s="687"/>
      <c r="E3" s="687"/>
      <c r="F3" s="688"/>
      <c r="G3" s="689" t="s">
        <v>290</v>
      </c>
      <c r="H3" s="690"/>
      <c r="I3" s="690"/>
      <c r="J3" s="690"/>
      <c r="K3" s="691"/>
      <c r="L3" s="692" t="s">
        <v>291</v>
      </c>
      <c r="M3" s="693"/>
      <c r="N3" s="694"/>
      <c r="O3" s="692" t="s">
        <v>292</v>
      </c>
      <c r="P3" s="693"/>
      <c r="Q3" s="694"/>
      <c r="R3" s="692" t="s">
        <v>293</v>
      </c>
      <c r="S3" s="693"/>
      <c r="T3" s="694"/>
      <c r="U3" s="692" t="s">
        <v>294</v>
      </c>
      <c r="V3" s="693"/>
      <c r="W3" s="694"/>
      <c r="X3" s="692" t="s">
        <v>295</v>
      </c>
      <c r="Y3" s="693"/>
      <c r="Z3" s="694"/>
      <c r="AA3" s="430"/>
      <c r="AB3" s="686" t="s">
        <v>288</v>
      </c>
      <c r="AC3" s="687"/>
      <c r="AD3" s="687"/>
      <c r="AE3" s="687"/>
      <c r="AF3" s="688"/>
      <c r="AG3" s="430"/>
      <c r="AH3" s="430"/>
    </row>
    <row r="4" spans="1:36" ht="78.75" customHeight="1" x14ac:dyDescent="0.35">
      <c r="A4" s="685"/>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684" t="s">
        <v>0</v>
      </c>
      <c r="B3" s="692" t="s">
        <v>258</v>
      </c>
      <c r="C3" s="693"/>
      <c r="D3" s="694"/>
      <c r="E3" s="692" t="s">
        <v>259</v>
      </c>
      <c r="F3" s="693"/>
      <c r="G3" s="694"/>
      <c r="H3" s="692" t="s">
        <v>260</v>
      </c>
      <c r="I3" s="693"/>
      <c r="J3" s="694"/>
      <c r="K3" s="692" t="s">
        <v>261</v>
      </c>
      <c r="L3" s="693"/>
      <c r="M3" s="694"/>
    </row>
    <row r="4" spans="1:15" s="426" customFormat="1" ht="78.75" customHeight="1" x14ac:dyDescent="0.35">
      <c r="A4" s="684"/>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498</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695" t="s">
        <v>275</v>
      </c>
      <c r="B15" s="695"/>
      <c r="C15" s="695"/>
      <c r="D15" s="696"/>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695" t="s">
        <v>369</v>
      </c>
      <c r="B27" s="695"/>
      <c r="C27" s="695"/>
      <c r="D27" s="696"/>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697" t="s">
        <v>278</v>
      </c>
      <c r="B48" s="695"/>
      <c r="C48" s="695"/>
      <c r="D48" s="696"/>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695" t="s">
        <v>369</v>
      </c>
      <c r="B60" s="695"/>
      <c r="C60" s="695"/>
      <c r="D60" s="696"/>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90"/>
  <sheetViews>
    <sheetView showGridLines="0" zoomScaleNormal="100" workbookViewId="0">
      <pane xSplit="2" ySplit="3" topLeftCell="C576"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24" t="s">
        <v>287</v>
      </c>
      <c r="C1" s="624"/>
      <c r="D1" s="624"/>
      <c r="E1" s="624"/>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39"/>
  <sheetViews>
    <sheetView showGridLines="0" zoomScaleNormal="100" workbookViewId="0">
      <pane xSplit="1" ySplit="4" topLeftCell="B625"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16384" width="8.54296875" style="101"/>
  </cols>
  <sheetData>
    <row r="1" spans="1:27" x14ac:dyDescent="0.3">
      <c r="A1" s="644" t="s">
        <v>181</v>
      </c>
      <c r="B1" s="644"/>
      <c r="C1" s="644"/>
      <c r="D1" s="644"/>
      <c r="E1" s="644"/>
      <c r="F1" s="644"/>
      <c r="G1" s="644"/>
      <c r="I1" s="489"/>
      <c r="J1" s="490"/>
      <c r="K1" s="639" t="s">
        <v>108</v>
      </c>
      <c r="L1" s="640"/>
      <c r="M1" s="640"/>
      <c r="N1" s="640"/>
      <c r="O1" s="640"/>
      <c r="P1" s="640"/>
      <c r="W1" s="493" t="s">
        <v>29</v>
      </c>
    </row>
    <row r="2" spans="1:27" x14ac:dyDescent="0.3">
      <c r="A2" s="2"/>
      <c r="I2" s="636" t="s">
        <v>178</v>
      </c>
      <c r="J2" s="637"/>
      <c r="Q2" s="355"/>
      <c r="R2" s="355"/>
    </row>
    <row r="3" spans="1:27" ht="48.75" customHeight="1" x14ac:dyDescent="0.3">
      <c r="A3" s="645" t="s">
        <v>30</v>
      </c>
      <c r="B3" s="647" t="s">
        <v>176</v>
      </c>
      <c r="C3" s="648"/>
      <c r="D3" s="648"/>
      <c r="E3" s="95" t="s">
        <v>175</v>
      </c>
      <c r="F3" s="642" t="s">
        <v>190</v>
      </c>
      <c r="G3" s="649" t="s">
        <v>177</v>
      </c>
      <c r="H3" s="649"/>
      <c r="I3" s="636"/>
      <c r="J3" s="637"/>
      <c r="K3" s="638" t="s">
        <v>179</v>
      </c>
      <c r="L3" s="643" t="s">
        <v>191</v>
      </c>
      <c r="M3" s="634" t="s">
        <v>192</v>
      </c>
      <c r="N3" s="635" t="s">
        <v>180</v>
      </c>
      <c r="O3" s="638" t="s">
        <v>174</v>
      </c>
      <c r="P3" s="641" t="s">
        <v>182</v>
      </c>
      <c r="Q3" s="634" t="s">
        <v>193</v>
      </c>
      <c r="R3" s="634" t="s">
        <v>194</v>
      </c>
      <c r="S3" s="635" t="s">
        <v>173</v>
      </c>
    </row>
    <row r="4" spans="1:27" ht="30.65" customHeight="1" x14ac:dyDescent="0.3">
      <c r="A4" s="646"/>
      <c r="B4" s="23" t="s">
        <v>18</v>
      </c>
      <c r="C4" s="24" t="s">
        <v>17</v>
      </c>
      <c r="D4" s="28" t="s">
        <v>3</v>
      </c>
      <c r="E4" s="90" t="s">
        <v>62</v>
      </c>
      <c r="F4" s="642"/>
      <c r="G4" s="89" t="s">
        <v>62</v>
      </c>
      <c r="H4" s="89" t="s">
        <v>63</v>
      </c>
      <c r="I4" s="74" t="s">
        <v>62</v>
      </c>
      <c r="J4" s="134" t="s">
        <v>63</v>
      </c>
      <c r="K4" s="638"/>
      <c r="L4" s="643"/>
      <c r="M4" s="634"/>
      <c r="N4" s="635"/>
      <c r="O4" s="638"/>
      <c r="P4" s="641"/>
      <c r="Q4" s="634"/>
      <c r="R4" s="634"/>
      <c r="S4" s="635"/>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25" t="s">
        <v>431</v>
      </c>
      <c r="V64" s="625"/>
      <c r="W64" s="625"/>
      <c r="X64" s="625"/>
      <c r="Y64" s="625"/>
      <c r="Z64" s="625"/>
      <c r="AA64" s="625"/>
      <c r="AB64" s="625"/>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25"/>
      <c r="V65" s="625"/>
      <c r="W65" s="625"/>
      <c r="X65" s="625"/>
      <c r="Y65" s="625"/>
      <c r="Z65" s="625"/>
      <c r="AA65" s="625"/>
      <c r="AB65" s="625"/>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25"/>
      <c r="V66" s="625"/>
      <c r="W66" s="625"/>
      <c r="X66" s="625"/>
      <c r="Y66" s="625"/>
      <c r="Z66" s="625"/>
      <c r="AA66" s="625"/>
      <c r="AB66" s="625"/>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28" t="s">
        <v>429</v>
      </c>
      <c r="AB138" s="628"/>
      <c r="AC138" s="628"/>
      <c r="AD138" s="628"/>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28"/>
      <c r="AB139" s="628"/>
      <c r="AC139" s="628"/>
      <c r="AD139" s="628"/>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28"/>
      <c r="AB140" s="628"/>
      <c r="AC140" s="628"/>
      <c r="AD140" s="628"/>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29" t="s">
        <v>423</v>
      </c>
      <c r="V235" s="629"/>
      <c r="W235" s="629"/>
      <c r="X235" s="629"/>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29"/>
      <c r="V236" s="629"/>
      <c r="W236" s="629"/>
      <c r="X236" s="629"/>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29"/>
      <c r="V237" s="629"/>
      <c r="W237" s="629"/>
      <c r="X237" s="629"/>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30" t="s">
        <v>424</v>
      </c>
      <c r="V278" s="630"/>
      <c r="W278" s="630"/>
      <c r="X278" s="630"/>
      <c r="Y278" s="630"/>
      <c r="Z278" s="630"/>
      <c r="AA278" s="630"/>
      <c r="AB278" s="630"/>
      <c r="AC278" s="630"/>
      <c r="AD278" s="630"/>
      <c r="AE278" s="630"/>
      <c r="AF278" s="630"/>
      <c r="AG278" s="630"/>
      <c r="AH278" s="630"/>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30"/>
      <c r="V279" s="630"/>
      <c r="W279" s="630"/>
      <c r="X279" s="630"/>
      <c r="Y279" s="630"/>
      <c r="Z279" s="630"/>
      <c r="AA279" s="630"/>
      <c r="AB279" s="630"/>
      <c r="AC279" s="630"/>
      <c r="AD279" s="630"/>
      <c r="AE279" s="630"/>
      <c r="AF279" s="630"/>
      <c r="AG279" s="630"/>
      <c r="AH279" s="630"/>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30"/>
      <c r="V280" s="630"/>
      <c r="W280" s="630"/>
      <c r="X280" s="630"/>
      <c r="Y280" s="630"/>
      <c r="Z280" s="630"/>
      <c r="AA280" s="630"/>
      <c r="AB280" s="630"/>
      <c r="AC280" s="630"/>
      <c r="AD280" s="630"/>
      <c r="AE280" s="630"/>
      <c r="AF280" s="630"/>
      <c r="AG280" s="630"/>
      <c r="AH280" s="630"/>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1" t="s">
        <v>425</v>
      </c>
      <c r="V486" s="631"/>
      <c r="W486" s="631"/>
      <c r="X486" s="631"/>
      <c r="Y486" s="631"/>
      <c r="Z486" s="631"/>
      <c r="AA486" s="631"/>
      <c r="AB486" s="631"/>
      <c r="AC486" s="631"/>
      <c r="AD486" s="631"/>
      <c r="AE486" s="631"/>
      <c r="AF486" s="631"/>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1"/>
      <c r="V487" s="631"/>
      <c r="W487" s="631"/>
      <c r="X487" s="631"/>
      <c r="Y487" s="631"/>
      <c r="Z487" s="631"/>
      <c r="AA487" s="631"/>
      <c r="AB487" s="631"/>
      <c r="AC487" s="631"/>
      <c r="AD487" s="631"/>
      <c r="AE487" s="631"/>
      <c r="AF487" s="631"/>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26" t="s">
        <v>437</v>
      </c>
      <c r="V518" s="626"/>
      <c r="W518" s="626"/>
      <c r="X518" s="626"/>
      <c r="Y518" s="626"/>
      <c r="Z518" s="626"/>
      <c r="AA518" s="626"/>
      <c r="AB518" s="626"/>
      <c r="AC518" s="626"/>
      <c r="AD518" s="632" t="s">
        <v>438</v>
      </c>
      <c r="AE518" s="632"/>
      <c r="AF518" s="632"/>
      <c r="AG518" s="632"/>
      <c r="AH518" s="632"/>
      <c r="AI518" s="632"/>
      <c r="AJ518" s="632"/>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27"/>
      <c r="V519" s="627"/>
      <c r="W519" s="627"/>
      <c r="X519" s="627"/>
      <c r="Y519" s="627"/>
      <c r="Z519" s="627"/>
      <c r="AA519" s="627"/>
      <c r="AB519" s="627"/>
      <c r="AC519" s="627"/>
      <c r="AD519" s="633"/>
      <c r="AE519" s="633"/>
      <c r="AF519" s="633"/>
      <c r="AG519" s="633"/>
      <c r="AH519" s="633"/>
      <c r="AI519" s="633"/>
      <c r="AJ519" s="633"/>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27"/>
      <c r="V520" s="627"/>
      <c r="W520" s="627"/>
      <c r="X520" s="627"/>
      <c r="Y520" s="627"/>
      <c r="Z520" s="627"/>
      <c r="AA520" s="627"/>
      <c r="AB520" s="627"/>
      <c r="AC520" s="627"/>
      <c r="AD520" s="633"/>
      <c r="AE520" s="633"/>
      <c r="AF520" s="633"/>
      <c r="AG520" s="633"/>
      <c r="AH520" s="633"/>
      <c r="AI520" s="633"/>
      <c r="AJ520" s="633"/>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27"/>
      <c r="V521" s="627"/>
      <c r="W521" s="627"/>
      <c r="X521" s="627"/>
      <c r="Y521" s="627"/>
      <c r="Z521" s="627"/>
      <c r="AA521" s="627"/>
      <c r="AB521" s="627"/>
      <c r="AC521" s="627"/>
      <c r="AD521" s="633"/>
      <c r="AE521" s="633"/>
      <c r="AF521" s="633"/>
      <c r="AG521" s="633"/>
      <c r="AH521" s="633"/>
      <c r="AI521" s="633"/>
      <c r="AJ521" s="633"/>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27"/>
      <c r="V522" s="627"/>
      <c r="W522" s="627"/>
      <c r="X522" s="627"/>
      <c r="Y522" s="627"/>
      <c r="Z522" s="627"/>
      <c r="AA522" s="627"/>
      <c r="AB522" s="627"/>
      <c r="AC522" s="627"/>
      <c r="AD522" s="633"/>
      <c r="AE522" s="633"/>
      <c r="AF522" s="633"/>
      <c r="AG522" s="633"/>
      <c r="AH522" s="633"/>
      <c r="AI522" s="633"/>
      <c r="AJ522" s="633"/>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27"/>
      <c r="V523" s="627"/>
      <c r="W523" s="627"/>
      <c r="X523" s="627"/>
      <c r="Y523" s="627"/>
      <c r="Z523" s="627"/>
      <c r="AA523" s="627"/>
      <c r="AB523" s="627"/>
      <c r="AC523" s="627"/>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27"/>
      <c r="V524" s="627"/>
      <c r="W524" s="627"/>
      <c r="X524" s="627"/>
      <c r="Y524" s="627"/>
      <c r="Z524" s="627"/>
      <c r="AA524" s="627"/>
      <c r="AB524" s="627"/>
      <c r="AC524" s="627"/>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SUM(E631:E637)</f>
        <v>19846</v>
      </c>
      <c r="P637" s="135">
        <f t="shared" ref="P637" si="2088">SUM(K631:K637)</f>
        <v>229479</v>
      </c>
      <c r="Q637" s="135">
        <f t="shared" ref="Q637" si="2089">SUM(L631:L637)</f>
        <v>21020</v>
      </c>
      <c r="R637" s="356">
        <f t="shared" ref="R637" si="2090">Q637/P637</f>
        <v>9.1598795532488814E-2</v>
      </c>
      <c r="S637" s="70">
        <f t="shared" ref="S637" si="2091">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2">D638-D631</f>
        <v>48381</v>
      </c>
      <c r="O638" s="82">
        <f>SUM(E632:E638)</f>
        <v>19543</v>
      </c>
      <c r="P638" s="135">
        <f t="shared" ref="P638:P639" si="2093">SUM(K632:K638)</f>
        <v>227152</v>
      </c>
      <c r="Q638" s="135">
        <f t="shared" ref="Q638:Q639" si="2094">SUM(L632:L638)</f>
        <v>20709</v>
      </c>
      <c r="R638" s="356">
        <f t="shared" ref="R638:R639" si="2095">Q638/P638</f>
        <v>9.1168028456716205E-2</v>
      </c>
      <c r="S638" s="70">
        <f t="shared" ref="S638:S639" si="2096">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2"/>
        <v>48392</v>
      </c>
      <c r="O639" s="82">
        <f>SUM(E633:E639)</f>
        <v>19341</v>
      </c>
      <c r="P639" s="135">
        <f t="shared" si="2093"/>
        <v>225820</v>
      </c>
      <c r="Q639" s="135">
        <f t="shared" si="2094"/>
        <v>20532</v>
      </c>
      <c r="R639" s="356">
        <f t="shared" si="2095"/>
        <v>9.0921973253033389E-2</v>
      </c>
      <c r="S639" s="70">
        <f t="shared" si="2096"/>
        <v>41.31357482619832</v>
      </c>
    </row>
  </sheetData>
  <mergeCells count="23">
    <mergeCell ref="K1:P1"/>
    <mergeCell ref="O3:O4"/>
    <mergeCell ref="P3:P4"/>
    <mergeCell ref="F3:F4"/>
    <mergeCell ref="L3:L4"/>
    <mergeCell ref="M3:M4"/>
    <mergeCell ref="A1:G1"/>
    <mergeCell ref="A3:A4"/>
    <mergeCell ref="B3:D3"/>
    <mergeCell ref="G3:H3"/>
    <mergeCell ref="Q3:Q4"/>
    <mergeCell ref="R3:R4"/>
    <mergeCell ref="S3:S4"/>
    <mergeCell ref="N3:N4"/>
    <mergeCell ref="I2:J3"/>
    <mergeCell ref="K3:K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2021-11-26T13:26:23Z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vA52361457</value>
    </field>
    <field name="Objective-Version">
      <value order="0">168.21</value>
    </field>
    <field name="Objective-VersionNumber">
      <value order="0">2308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G (Gillian)</dc:creator>
  <cp:lastModifiedBy>u204186</cp:lastModifiedBy>
  <cp:lastPrinted>2021-01-26T11:03:57Z</cp:lastPrinted>
  <dcterms:created xsi:type="dcterms:W3CDTF">2020-04-08T13:34:50Z</dcterms:created>
  <dcterms:modified xsi:type="dcterms:W3CDTF">2021-11-26T13:51:35Z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2021-11-26T13:26:23Z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vA52361457</vt:lpwstr>
  </property>
  <property fmtid="{D5CDD505-2E9C-101B-9397-08002B2CF9AE}" pid="16" name="Objective-Version">
    <vt:lpwstr>168.21</vt:lpwstr>
  </property>
  <property fmtid="{D5CDD505-2E9C-101B-9397-08002B2CF9AE}" pid="17" name="Objective-VersionNumber">
    <vt:r8>2308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